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GAPR\Desktop\IMO\MODS Documents\"/>
    </mc:Choice>
  </mc:AlternateContent>
  <xr:revisionPtr revIDLastSave="0" documentId="13_ncr:1_{8E2E40E1-F5DC-484C-A6B9-D00592B5DFCB}" xr6:coauthVersionLast="47" xr6:coauthVersionMax="47" xr10:uidLastSave="{00000000-0000-0000-0000-000000000000}"/>
  <bookViews>
    <workbookView xWindow="-108" yWindow="-108" windowWidth="23256" windowHeight="12576" xr2:uid="{00000000-000D-0000-FFFF-FFFF00000000}"/>
  </bookViews>
  <sheets>
    <sheet name="POTD" sheetId="1" r:id="rId1"/>
    <sheet name="Curators" sheetId="2" r:id="rId2"/>
    <sheet name="Weekly" sheetId="3" r:id="rId3"/>
    <sheet name="Acronyms" sheetId="4" r:id="rId4"/>
    <sheet name="Tags and Difficulty" sheetId="5" r:id="rId5"/>
  </sheets>
  <definedNames>
    <definedName name="_xlnm._FilterDatabase" localSheetId="3" hidden="1">Acronyms!$A$2:$B$35</definedName>
    <definedName name="_xlnm._FilterDatabase" localSheetId="1" hidden="1">Curators!$A$2:$G$64</definedName>
    <definedName name="_xlnm._FilterDatabase" localSheetId="0" hidden="1">POTD!$A$1:$S$2024</definedName>
    <definedName name="_xlnm._FilterDatabase" localSheetId="4" hidden="1">'Tags and Difficulty'!$A$2:$D$31</definedName>
    <definedName name="_xlnm._FilterDatabase" localSheetId="2" hidden="1">Weekly!$A$1:$S$2441</definedName>
    <definedName name="P2034J1">POTD!$P$2034</definedName>
    <definedName name="Z_57BC24AA_9CB2_4803_AAAB_DBE4B6A5F9FB_.wvu.FilterData" localSheetId="0" hidden="1">POTD!$A$1:$V$2024</definedName>
    <definedName name="Z_57BC24AA_9CB2_4803_AAAB_DBE4B6A5F9FB_.wvu.FilterData" localSheetId="2" hidden="1">Weekly!$A$1:$R$2441</definedName>
    <definedName name="Z_5C37CED6_16DE_4D8B_99A9_4894A6F8DFE8_.wvu.FilterData" localSheetId="0" hidden="1">POTD!$A$1:$V$2024</definedName>
    <definedName name="Z_5C37CED6_16DE_4D8B_99A9_4894A6F8DFE8_.wvu.FilterData" localSheetId="2" hidden="1">Weekly!$A$1:$R$2441</definedName>
    <definedName name="Z_80ECCEA7_344C_4BCC_ADC9_855B17C2130A_.wvu.FilterData" localSheetId="0" hidden="1">POTD!$A$1:$W$2024</definedName>
    <definedName name="Z_80ECCEA7_344C_4BCC_ADC9_855B17C2130A_.wvu.FilterData" localSheetId="2" hidden="1">Weekly!$A$1:$S$2441</definedName>
    <definedName name="Z_A84863C7_DC6B_4251_BCC0_EA8FC29DEF97_.wvu.FilterData" localSheetId="0" hidden="1">POTD!$A$1:$W$2024</definedName>
    <definedName name="Z_A84863C7_DC6B_4251_BCC0_EA8FC29DEF97_.wvu.FilterData" localSheetId="2" hidden="1">Weekly!$A$1:$S$2441</definedName>
    <definedName name="Z_BF830BE5_44C2_4ABD_8D33_6F72F53BD9FF_.wvu.FilterData" localSheetId="1" hidden="1">Curators!$A$2:$F$64</definedName>
    <definedName name="Z_EC7D473F_85DC_4F3B_9ED0_153C84540DF6_.wvu.FilterData" localSheetId="0" hidden="1">POTD!$A$1:$W$2024</definedName>
    <definedName name="Z_EC7D473F_85DC_4F3B_9ED0_153C84540DF6_.wvu.FilterData" localSheetId="2" hidden="1">Weekly!$A$1:$S$2441</definedName>
  </definedNames>
  <calcPr calcId="191029"/>
  <customWorkbookViews>
    <customWorkbookView name="By number" guid="{BF830BE5-44C2-4ABD-8D33-6F72F53BD9FF}" maximized="1" windowWidth="0" windowHeight="0" activeSheetId="0"/>
    <customWorkbookView name="By Tags" guid="{EC7D473F-85DC-4F3B-9ED0-153C84540DF6}" maximized="1" windowWidth="0" windowHeight="0" activeSheetId="0"/>
    <customWorkbookView name="By Curator" guid="{5C37CED6-16DE-4D8B-99A9-4894A6F8DFE8}" maximized="1" windowWidth="0" windowHeight="0" activeSheetId="0"/>
    <customWorkbookView name="By Difficulty" guid="{80ECCEA7-344C-4BCC-ADC9-855B17C2130A}" maximized="1" windowWidth="0" windowHeight="0" activeSheetId="0"/>
    <customWorkbookView name="By Genre/Difficulty" guid="{57BC24AA-9CB2-4803-AAAB-DBE4B6A5F9FB}" maximized="1" windowWidth="0" windowHeight="0" activeSheetId="0"/>
    <customWorkbookView name="Sandbox" guid="{A84863C7-DC6B-4251-BCC0-EA8FC29DEF9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5" l="1"/>
  <c r="D30" i="5"/>
  <c r="D29" i="5"/>
  <c r="D28" i="5"/>
  <c r="D27" i="5"/>
  <c r="D26" i="5"/>
  <c r="D25" i="5"/>
  <c r="D24" i="5"/>
  <c r="D23" i="5"/>
  <c r="D22" i="5"/>
  <c r="D21" i="5"/>
  <c r="D20" i="5"/>
  <c r="D19" i="5"/>
  <c r="D18" i="5"/>
  <c r="D17" i="5"/>
  <c r="D16" i="5"/>
  <c r="D15" i="5"/>
  <c r="D14" i="5"/>
  <c r="D13" i="5"/>
  <c r="D12" i="5"/>
  <c r="D11" i="5"/>
  <c r="D10" i="5"/>
  <c r="D8" i="5"/>
  <c r="D7" i="5"/>
  <c r="D6" i="5"/>
  <c r="D5" i="5"/>
  <c r="D4" i="5"/>
  <c r="D3" i="5"/>
  <c r="B35" i="4"/>
  <c r="B34" i="4"/>
  <c r="B33" i="4"/>
  <c r="B30" i="4"/>
  <c r="B28" i="4"/>
  <c r="B19" i="4"/>
  <c r="B16" i="4"/>
  <c r="B15" i="4"/>
  <c r="B11" i="4"/>
  <c r="B6" i="4"/>
  <c r="B4" i="4"/>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rPr>
          <t>Unknown: Source not known, but probably due to a single person/group.
Folklore: Source is "not applicable" because it belongs to a class of similar problems, for which no-one can take majority credit.</t>
        </r>
      </text>
    </comment>
    <comment ref="F1" authorId="0" shapeId="0" xr:uid="{00000000-0006-0000-0000-000002000000}">
      <text>
        <r>
          <rPr>
            <sz val="10"/>
            <color rgb="FF000000"/>
            <rFont val="Arial"/>
          </rPr>
          <t xml:space="preserve">Genre, listed in order of contribution to the problem, not just the statement — this is more helpful when people are searching by genre.  (Note that, for example, a CG with more geometry than combinatorics would be listed as GC.)  </t>
        </r>
      </text>
    </comment>
    <comment ref="G1" authorId="0" shapeId="0" xr:uid="{00000000-0006-0000-0000-000003000000}">
      <text>
        <r>
          <rPr>
            <sz val="10"/>
            <color rgb="FF000000"/>
            <rFont val="Arial"/>
          </rPr>
          <t>1–4: BMO1 range
2–5: AMO range (Australia)
3–6: BMO2 range
5–7: IMO 1/4 range
7–9: IMO 2/5 range
8–12: IMO 3/6 range
"-": Unknown/Open</t>
        </r>
      </text>
    </comment>
    <comment ref="H1" authorId="0" shapeId="0" xr:uid="{00000000-0006-0000-0000-000004000000}">
      <text>
        <r>
          <rPr>
            <sz val="10"/>
            <color rgb="FF000000"/>
            <rFont val="Arial"/>
          </rPr>
          <t>Tags (see Tags and Difficulty tab)</t>
        </r>
      </text>
    </comment>
    <comment ref="J1" authorId="0" shapeId="0" xr:uid="{00000000-0006-0000-0000-000005000000}">
      <text>
        <r>
          <rPr>
            <sz val="10"/>
            <color rgb="FF000000"/>
            <rFont val="Arial"/>
          </rPr>
          <t>Each hint should aim to reduce the difficulty rating of the problem by 1 or 2 rating points.</t>
        </r>
      </text>
    </comment>
    <comment ref="M1" authorId="0" shapeId="0" xr:uid="{00000000-0006-0000-0000-000006000000}">
      <text>
        <r>
          <rPr>
            <sz val="10"/>
            <color rgb="FF000000"/>
            <rFont val="Arial"/>
          </rPr>
          <t>The answer, if the problem is phrased in the form of a question.</t>
        </r>
      </text>
    </comment>
    <comment ref="N1" authorId="0" shapeId="0" xr:uid="{00000000-0006-0000-0000-000007000000}">
      <text>
        <r>
          <rPr>
            <sz val="10"/>
            <color rgb="FF000000"/>
            <rFont val="Arial"/>
          </rPr>
          <t>Intended to be read after the problem has been attempted, to offer further insight into the problem.</t>
        </r>
      </text>
    </comment>
    <comment ref="O1" authorId="0" shapeId="0" xr:uid="{00000000-0006-0000-0000-000008000000}">
      <text>
        <r>
          <rPr>
            <sz val="10"/>
            <color rgb="FF000000"/>
            <rFont val="Arial"/>
          </rPr>
          <t>Curators are not required to provide a solution.</t>
        </r>
      </text>
    </comment>
    <comment ref="T1" authorId="0" shapeId="0" xr:uid="{00000000-0006-0000-0000-000009000000}">
      <text>
        <r>
          <rPr>
            <sz val="10"/>
            <color rgb="FF000000"/>
            <rFont val="Arial"/>
          </rPr>
          <t>Deprecated as of 2022-09-29</t>
        </r>
      </text>
    </comment>
    <comment ref="U1" authorId="0" shapeId="0" xr:uid="{00000000-0006-0000-0000-00000A000000}">
      <text>
        <r>
          <rPr>
            <sz val="10"/>
            <color rgb="FF000000"/>
            <rFont val="Arial"/>
          </rPr>
          <t>Deprecated as of 2022-09-29</t>
        </r>
      </text>
    </comment>
    <comment ref="V1" authorId="0" shapeId="0" xr:uid="{00000000-0006-0000-0000-00000B000000}">
      <text>
        <r>
          <rPr>
            <sz val="10"/>
            <color rgb="FF000000"/>
            <rFont val="Arial"/>
          </rPr>
          <t>Deprecated as of 2022-09-29</t>
        </r>
      </text>
    </comment>
    <comment ref="J81" authorId="0" shapeId="0" xr:uid="{00000000-0006-0000-0000-00000E000000}">
      <text>
        <r>
          <rPr>
            <sz val="10"/>
            <color rgb="FF000000"/>
            <rFont val="Arial"/>
          </rPr>
          <t>hi mather
	-Rhys Moseley
_Marked as resolved_
	-SkylerPlayz
_Re-opened_
nuh uh
	-Rhys Moseley</t>
        </r>
      </text>
    </comment>
    <comment ref="P124" authorId="0" shapeId="0" xr:uid="{00000000-0006-0000-0000-000012000000}">
      <text>
        <r>
          <rPr>
            <sz val="10"/>
            <color rgb="FF000000"/>
            <rFont val="Arial"/>
          </rPr>
          <t>https://artofproblemsolving.com/community/c6h3286429p30282420
	-Bhuvan</t>
        </r>
      </text>
    </comment>
    <comment ref="M149" authorId="0" shapeId="0" xr:uid="{00000000-0006-0000-0000-00001A000000}">
      <text>
        <r>
          <rPr>
            <sz val="10"/>
            <color rgb="FF000000"/>
            <rFont val="Arial"/>
          </rPr>
          <t>All $n$ such that $n + 1$ is a perfect square.
	-Kanav Bhasin</t>
        </r>
      </text>
    </comment>
    <comment ref="P170" authorId="0" shapeId="0" xr:uid="{00000000-0006-0000-0000-000010000000}">
      <text>
        <r>
          <rPr>
            <sz val="10"/>
            <color rgb="FF000000"/>
            <rFont val="Arial"/>
          </rPr>
          <t>https://bmos.ukmt.org.uk/home/ukmog-2019-solutions.pdf
	-Bhuvan</t>
        </r>
      </text>
    </comment>
    <comment ref="P171" authorId="0" shapeId="0" xr:uid="{00000000-0006-0000-0000-000011000000}">
      <text>
        <r>
          <rPr>
            <sz val="10"/>
            <color rgb="FF000000"/>
            <rFont val="Arial"/>
          </rPr>
          <t>https://artofproblemsolving.com/community/c6h404946p2259452
	-Bhuvan</t>
        </r>
      </text>
    </comment>
    <comment ref="I173" authorId="0" shapeId="0" xr:uid="{00000000-0006-0000-0000-00000D000000}">
      <text>
        <r>
          <rPr>
            <sz val="10"/>
            <color rgb="FF000000"/>
            <rFont val="Arial"/>
          </rPr>
          <t>"pair of integers" should be "pair of positive integers"
	-Adit Aggarwal</t>
        </r>
      </text>
    </comment>
    <comment ref="M597" authorId="0" shapeId="0" xr:uid="{00000000-0006-0000-0000-00001D000000}">
      <text>
        <r>
          <rPr>
            <sz val="10"/>
            <color rgb="FF000000"/>
            <rFont val="Arial"/>
          </rPr>
          <t>959560
	-Kanav Bhasin</t>
        </r>
      </text>
    </comment>
    <comment ref="O597" authorId="0" shapeId="0" xr:uid="{00000000-0006-0000-0000-00001E000000}">
      <text>
        <r>
          <rPr>
            <sz val="10"/>
            <color rgb="FF000000"/>
            <rFont val="Arial"/>
          </rPr>
          <t>The number of 1x1 squares is $420 \cdot 69$, the number of 2x2 squares is $(420 -1) \cdot (69 - 1)$, and so forth.
So the desired answer is $(420 \cdot 69) + ((420 - 1) \cdot (69 - 1)) + ((420 - 2) \cdot (69 - 2)) + ... ((420 - 68) \cdot (69 - 68)) = 69 \cdot 69 \cdot 420 - (420 + 69) \cdot (1 + 2 + 3 + ... + 68) + (1 + 4 + 9 + ... + 68^2) = 959560$.
	-Kanav Bhasin</t>
        </r>
      </text>
    </comment>
    <comment ref="M644" authorId="0" shapeId="0" xr:uid="{00000000-0006-0000-0000-000013000000}">
      <text>
        <r>
          <rPr>
            <sz val="10"/>
            <color rgb="FF000000"/>
            <rFont val="Arial"/>
          </rPr>
          <t>1
	-Max Sze</t>
        </r>
      </text>
    </comment>
    <comment ref="J674" authorId="0" shapeId="0" xr:uid="{00000000-0006-0000-0000-000014000000}">
      <text>
        <r>
          <rPr>
            <sz val="10"/>
            <color rgb="FF000000"/>
            <rFont val="Arial"/>
          </rPr>
          <t>Angle at center=twice angle at circumference.
	-Max Sze</t>
        </r>
      </text>
    </comment>
    <comment ref="J709" authorId="0" shapeId="0" xr:uid="{00000000-0006-0000-0000-000025000000}">
      <text>
        <r>
          <rPr>
            <sz val="10"/>
            <color rgb="FF000000"/>
            <rFont val="Arial"/>
          </rPr>
          <t>Assume contradiction. What color is $2a$?
	-Kanav Bhasin</t>
        </r>
      </text>
    </comment>
    <comment ref="K709" authorId="0" shapeId="0" xr:uid="{00000000-0006-0000-0000-000028000000}">
      <text>
        <r>
          <rPr>
            <sz val="10"/>
            <color rgb="FF000000"/>
            <rFont val="Arial"/>
          </rPr>
          <t>How about $4a$? $5a$? $7a$?
	-Kanav Bhasin</t>
        </r>
      </text>
    </comment>
    <comment ref="L709" authorId="0" shapeId="0" xr:uid="{00000000-0006-0000-0000-000027000000}">
      <text>
        <r>
          <rPr>
            <sz val="10"/>
            <color rgb="FF000000"/>
            <rFont val="Arial"/>
          </rPr>
          <t>Prove that $3a$ is both black and white, which is a contradiction.
	-Kanav Bhasin</t>
        </r>
      </text>
    </comment>
    <comment ref="O709" authorId="0" shapeId="0" xr:uid="{00000000-0006-0000-0000-000026000000}">
      <text>
        <r>
          <rPr>
            <sz val="10"/>
            <color rgb="FF000000"/>
            <rFont val="Arial"/>
          </rPr>
          <t>Assume contradiction, that is, neither $a + b$ nor $a - b$ can be the same color as $a$ and $b$. WLOG, $a$ is white.
$2a = a + a = $ black.
$4a = 2a + 2a = $ white.
$5a = 4a + a = $ black.
$7a = 5a + 2a = $ white.
Now notice that $3a = 5a - 2a = $ white, but also $3a = 7a - 4a = $ black. This is a contradiction.
	-Kanav Bhasin</t>
        </r>
      </text>
    </comment>
    <comment ref="J710" authorId="0" shapeId="0" xr:uid="{00000000-0006-0000-0000-00002C000000}">
      <text>
        <r>
          <rPr>
            <sz val="10"/>
            <color rgb="FF000000"/>
            <rFont val="Arial"/>
          </rPr>
          <t>Prove each segment of 2 points is involved in an odd number of good circles.
	-SkylerPlayz</t>
        </r>
      </text>
    </comment>
    <comment ref="K710" authorId="0" shapeId="0" xr:uid="{00000000-0006-0000-0000-00002B000000}">
      <text>
        <r>
          <rPr>
            <sz val="10"/>
            <color rgb="FF000000"/>
            <rFont val="Arial"/>
          </rPr>
          <t>Establish a numerical way to determine the number of points included to get rid of the geometry.
	-SkylerPlayz</t>
        </r>
      </text>
    </comment>
    <comment ref="L710" authorId="0" shapeId="0" xr:uid="{00000000-0006-0000-0000-00002A000000}">
      <text>
        <r>
          <rPr>
            <sz val="10"/>
            <color rgb="FF000000"/>
            <rFont val="Arial"/>
          </rPr>
          <t>Your problem should simplify into 2n – 1 points lining up. Use induction.
	-SkylerPlayz</t>
        </r>
      </text>
    </comment>
    <comment ref="P710" authorId="0" shapeId="0" xr:uid="{00000000-0006-0000-0000-000029000000}">
      <text>
        <r>
          <rPr>
            <sz val="10"/>
            <color rgb="FF000000"/>
            <rFont val="Arial"/>
          </rPr>
          <t>https://media.discordapp.net/attachments/537818427675377677/1249353074275909672/SPOILER_image.png?ex=6666fe38&amp;is=6665acb8&amp;hm=7325c54bfeeba41d8fa2e8f9ed494377c61dc8bffde054f89bbec8df2a98e4a5&amp;=&amp;format=webp&amp;quality=lossless&amp;width=540&amp;height=619
	-SkylerPlayz</t>
        </r>
      </text>
    </comment>
    <comment ref="J722" authorId="0" shapeId="0" xr:uid="{00000000-0006-0000-0000-000016000000}">
      <text>
        <r>
          <rPr>
            <sz val="10"/>
            <color rgb="FF000000"/>
            <rFont val="Arial"/>
          </rPr>
          <t>Ptolemy's Theorem.
	-Max Sze</t>
        </r>
      </text>
    </comment>
    <comment ref="K722" authorId="0" shapeId="0" xr:uid="{00000000-0006-0000-0000-000015000000}">
      <text>
        <r>
          <rPr>
            <sz val="10"/>
            <color rgb="FF000000"/>
            <rFont val="Arial"/>
          </rPr>
          <t>Chicken-feet Lemma/Incenter-excenter Lemma/Fact 5
	-Max Sze</t>
        </r>
      </text>
    </comment>
    <comment ref="J726" authorId="0" shapeId="0" xr:uid="{00000000-0006-0000-0000-000019000000}">
      <text>
        <r>
          <rPr>
            <sz val="10"/>
            <color rgb="FF000000"/>
            <rFont val="Arial"/>
          </rPr>
          <t>Consider 2-adic valuation, then bound $m!$.
	-Max Sze</t>
        </r>
      </text>
    </comment>
    <comment ref="K726" authorId="0" shapeId="0" xr:uid="{00000000-0006-0000-0000-000018000000}">
      <text>
        <r>
          <rPr>
            <sz val="10"/>
            <color rgb="FF000000"/>
            <rFont val="Arial"/>
          </rPr>
          <t>Now it is known that $2^{n^2}\geq m! \geq \(frac{n(n+1)}{2})!$. Do you see any problem for larger $n$?
	-Max Sze</t>
        </r>
      </text>
    </comment>
    <comment ref="L726" authorId="0" shapeId="0" xr:uid="{00000000-0006-0000-0000-000017000000}">
      <text>
        <r>
          <rPr>
            <sz val="10"/>
            <color rgb="FF000000"/>
            <rFont val="Arial"/>
          </rPr>
          <t>Show by induction that for $n\geq 6$, this inequality is impossible. Then manually do the small cases.
	-Max Sze</t>
        </r>
      </text>
    </comment>
    <comment ref="M912" authorId="0" shapeId="0" xr:uid="{00000000-0006-0000-0000-00001B000000}">
      <text>
        <r>
          <rPr>
            <sz val="10"/>
            <color rgb="FF000000"/>
            <rFont val="Arial"/>
          </rPr>
          <t>296
	-Kanav Bhasin</t>
        </r>
      </text>
    </comment>
    <comment ref="P912" authorId="0" shapeId="0" xr:uid="{00000000-0006-0000-0000-00001C000000}">
      <text>
        <r>
          <rPr>
            <sz val="10"/>
            <color rgb="FF000000"/>
            <rFont val="Arial"/>
          </rPr>
          <t>https://bmos.ukmt.org.uk/solutions/bmo1-2009/#:~:text=Problem%201,10%25%2C%2020%25%20%E2%80%A6%2060%25
	-Kanav Bhasin</t>
        </r>
      </text>
    </comment>
    <comment ref="J961" authorId="0" shapeId="0" xr:uid="{00000000-0006-0000-0000-000023000000}">
      <text>
        <r>
          <rPr>
            <sz val="10"/>
            <color rgb="FF000000"/>
            <rFont val="Arial"/>
          </rPr>
          <t>There are 2 cases: the triangles containing the middle point and the triangles not containing the middle point.
	-Kanav Bhasin</t>
        </r>
      </text>
    </comment>
    <comment ref="K961" authorId="0" shapeId="0" xr:uid="{00000000-0006-0000-0000-000022000000}">
      <text>
        <r>
          <rPr>
            <sz val="10"/>
            <color rgb="FF000000"/>
            <rFont val="Arial"/>
          </rPr>
          <t>There are 17 points excluding the middle point. The triangles none of whose vertices is the middle point can be calculated by subtracting the collinear cases from $\binom{17}{3}$.
	-Kanav Bhasin</t>
        </r>
      </text>
    </comment>
    <comment ref="L961" authorId="0" shapeId="0" xr:uid="{00000000-0006-0000-0000-000021000000}">
      <text>
        <r>
          <rPr>
            <sz val="10"/>
            <color rgb="FF000000"/>
            <rFont val="Arial"/>
          </rPr>
          <t>The number of triangles one of whose vertices is the middle point is just $(\binom{8}{1})^2$, since the remaining two vertices are each among the 8 non-middle vertical/horizontal points.
	-Kanav Bhasin</t>
        </r>
      </text>
    </comment>
    <comment ref="M961" authorId="0" shapeId="0" xr:uid="{00000000-0006-0000-0000-000024000000}">
      <text>
        <r>
          <rPr>
            <sz val="10"/>
            <color rgb="FF000000"/>
            <rFont val="Arial"/>
          </rPr>
          <t>632
	-Kanav Bhasin</t>
        </r>
      </text>
    </comment>
    <comment ref="M996" authorId="0" shapeId="0" xr:uid="{00000000-0006-0000-0000-00001F000000}">
      <text>
        <r>
          <rPr>
            <sz val="10"/>
            <color rgb="FF000000"/>
            <rFont val="Arial"/>
          </rPr>
          <t>20,39,58,77,96
	-Kanav Bhasin</t>
        </r>
      </text>
    </comment>
    <comment ref="P996" authorId="0" shapeId="0" xr:uid="{00000000-0006-0000-0000-000020000000}">
      <text>
        <r>
          <rPr>
            <sz val="10"/>
            <color rgb="FF000000"/>
            <rFont val="Arial"/>
          </rPr>
          <t>https://math.stackexchange.com/a/3318108
	-Kanav Bhasin</t>
        </r>
      </text>
    </comment>
    <comment ref="I1664" authorId="0" shapeId="0" xr:uid="{00000000-0006-0000-0000-00000C000000}">
      <text>
        <r>
          <rPr>
            <sz val="10"/>
            <color rgb="FF000000"/>
            <rFont val="Arial"/>
          </rPr>
          <t>Let $ABCD$ be a cyclic quadrilateral, $X=AC\cap BD$, and $Y=AD\cap BC$. Let $T$ be a point on line $XY$, $\Gamma_1$ be the circle through $A$ and $C$ tangent to $TA$, and $\Gamma_2$ be the circle through $B$ and $D$ tangent to $TB$. Then $\Gamma_1$ and $\Gamma_2$ are viewed at equal angles from $T$.</t>
        </r>
      </text>
    </comment>
    <comment ref="H2002" authorId="0" shapeId="0" xr:uid="{00000000-0006-0000-0000-00000F000000}">
      <text>
        <r>
          <rPr>
            <sz val="10"/>
            <color rgb="FF000000"/>
            <rFont val="Arial"/>
          </rPr>
          <t>FE
	-Max Sze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200-000001000000}">
      <text>
        <r>
          <rPr>
            <sz val="10"/>
            <color rgb="FF000000"/>
            <rFont val="Arial"/>
          </rPr>
          <t>Unknown: Source not known, but probably due to a single person/group.
Folklore: Source is "not applicable" because it belongs to a class of similar problems, for which no-one can take majority credit.</t>
        </r>
      </text>
    </comment>
    <comment ref="H1" authorId="0" shapeId="0" xr:uid="{00000000-0006-0000-0200-000002000000}">
      <text>
        <r>
          <rPr>
            <sz val="10"/>
            <color rgb="FF000000"/>
            <rFont val="Arial"/>
          </rPr>
          <t xml:space="preserve">Genre, listed in order of contribution to the problem, not just the statement — this is more helpful when people are searching by genre.  (Note that, for example, a CG with more geometry than combinatorics would be listed as GC.)  </t>
        </r>
      </text>
    </comment>
    <comment ref="I1" authorId="0" shapeId="0" xr:uid="{00000000-0006-0000-0200-000003000000}">
      <text>
        <r>
          <rPr>
            <sz val="10"/>
            <color rgb="FF000000"/>
            <rFont val="Arial"/>
          </rPr>
          <t>1–4: BMO1 range
2–5: AMO range (Australia)
3–6: BMO2 range
5–7: IMO 1/4 range
7–9: IMO 2/5 range
8–12: IMO 3/6 range
"-": Unknown/Open</t>
        </r>
      </text>
    </comment>
    <comment ref="J1" authorId="0" shapeId="0" xr:uid="{00000000-0006-0000-0200-000004000000}">
      <text>
        <r>
          <rPr>
            <sz val="10"/>
            <color rgb="FF000000"/>
            <rFont val="Arial"/>
          </rPr>
          <t>Tags (see Tags and Difficulty tab)</t>
        </r>
      </text>
    </comment>
    <comment ref="P1" authorId="0" shapeId="0" xr:uid="{00000000-0006-0000-0200-000005000000}">
      <text>
        <r>
          <rPr>
            <sz val="10"/>
            <color rgb="FF000000"/>
            <rFont val="Arial"/>
          </rPr>
          <t>Deprecated as of 2022-09-29</t>
        </r>
      </text>
    </comment>
    <comment ref="Q1" authorId="0" shapeId="0" xr:uid="{00000000-0006-0000-0200-000006000000}">
      <text>
        <r>
          <rPr>
            <sz val="10"/>
            <color rgb="FF000000"/>
            <rFont val="Arial"/>
          </rPr>
          <t>Deprecated as of 2022-09-29</t>
        </r>
      </text>
    </comment>
    <comment ref="R1" authorId="0" shapeId="0" xr:uid="{00000000-0006-0000-0200-000007000000}">
      <text>
        <r>
          <rPr>
            <sz val="10"/>
            <color rgb="FF000000"/>
            <rFont val="Arial"/>
          </rPr>
          <t>Deprecated as of 2022-09-29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8" authorId="0" shapeId="0" xr:uid="{00000000-0006-0000-0300-000001000000}">
      <text>
        <r>
          <rPr>
            <sz val="10"/>
            <color rgb="FF000000"/>
            <rFont val="Arial"/>
          </rPr>
          <t>Follow-on rounds to https://www.ukmt.org.uk/imc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400-000001000000}">
      <text>
        <r>
          <rPr>
            <sz val="10"/>
            <color rgb="FF000000"/>
            <rFont val="Arial"/>
          </rPr>
          <t>These counts may not be accurate due to low-quality data.</t>
        </r>
      </text>
    </comment>
    <comment ref="C4" authorId="0" shapeId="0" xr:uid="{00000000-0006-0000-0400-000002000000}">
      <text>
        <r>
          <rPr>
            <sz val="10"/>
            <color rgb="FF000000"/>
            <rFont val="Arial"/>
          </rPr>
          <t>A problem which addresses properties of the real numbers, such as convergence or limits.</t>
        </r>
      </text>
    </comment>
    <comment ref="C5" authorId="0" shapeId="0" xr:uid="{00000000-0006-0000-0400-000003000000}">
      <text>
        <r>
          <rPr>
            <sz val="10"/>
            <color rgb="FF000000"/>
            <rFont val="Arial"/>
          </rPr>
          <t>The problem statement mentions complex numbers (or the "intended solution" uses complex numbers)</t>
        </r>
      </text>
    </comment>
    <comment ref="C6" authorId="0" shapeId="0" xr:uid="{00000000-0006-0000-0400-000004000000}">
      <text>
        <r>
          <rPr>
            <sz val="10"/>
            <color rgb="FF000000"/>
            <rFont val="Arial"/>
          </rPr>
          <t>A problem which asks the solver to evaluate or simplify an expression.</t>
        </r>
      </text>
    </comment>
    <comment ref="C11" authorId="0" shapeId="0" xr:uid="{00000000-0006-0000-0400-000005000000}">
      <text>
        <r>
          <rPr>
            <sz val="10"/>
            <color rgb="FF000000"/>
            <rFont val="Arial"/>
          </rPr>
          <t>A problem which just asks the solver to find the solutions to a system of equations</t>
        </r>
      </text>
    </comment>
    <comment ref="C13" authorId="0" shapeId="0" xr:uid="{00000000-0006-0000-0400-000006000000}">
      <text>
        <r>
          <rPr>
            <sz val="10"/>
            <color rgb="FF000000"/>
            <rFont val="Arial"/>
          </rPr>
          <t>Problems involving showing that some process can only be repeated a finite number of times.</t>
        </r>
      </text>
    </comment>
    <comment ref="C15" authorId="0" shapeId="0" xr:uid="{00000000-0006-0000-0400-000007000000}">
      <text>
        <r>
          <rPr>
            <sz val="10"/>
            <color rgb="FF000000"/>
            <rFont val="Arial"/>
          </rPr>
          <t>"Find the number of..." or "Count..."</t>
        </r>
      </text>
    </comment>
    <comment ref="C18" authorId="0" shapeId="0" xr:uid="{00000000-0006-0000-0400-000008000000}">
      <text>
        <r>
          <rPr>
            <sz val="10"/>
            <color rgb="FF000000"/>
            <rFont val="Arial"/>
          </rPr>
          <t>A combi problem in which you have to prove that something is invariant.  Does not apply to problems which can be solved using an invariant.</t>
        </r>
      </text>
    </comment>
    <comment ref="C19" authorId="0" shapeId="0" xr:uid="{00000000-0006-0000-0400-000009000000}">
      <text>
        <r>
          <rPr>
            <sz val="10"/>
            <color rgb="FF000000"/>
            <rFont val="Arial"/>
          </rPr>
          <t>A problem in which you have to tile some object using another object (using something like polyominoes and m x n grids)</t>
        </r>
      </text>
    </comment>
    <comment ref="C21" authorId="0" shapeId="0" xr:uid="{00000000-0006-0000-0400-00000A000000}">
      <text>
        <r>
          <rPr>
            <sz val="10"/>
            <color rgb="FF000000"/>
            <rFont val="Arial"/>
          </rPr>
          <t>Any conbi geo problem to do with partitioning some shape</t>
        </r>
      </text>
    </comment>
    <comment ref="C24" authorId="0" shapeId="0" xr:uid="{00000000-0006-0000-0400-00000B000000}">
      <text>
        <r>
          <rPr>
            <sz val="10"/>
            <color rgb="FF000000"/>
            <rFont val="Arial"/>
          </rPr>
          <t>Problems requiring the solver to construct some particular point, usually using straightedge and compass.</t>
        </r>
      </text>
    </comment>
    <comment ref="C27" authorId="0" shapeId="0" xr:uid="{00000000-0006-0000-0400-00000C000000}">
      <text>
        <r>
          <rPr>
            <sz val="10"/>
            <color rgb="FF000000"/>
            <rFont val="Arial"/>
          </rPr>
          <t>Problems requiring the solver to demonstrate the existence of something.</t>
        </r>
      </text>
    </comment>
    <comment ref="C28" authorId="0" shapeId="0" xr:uid="{00000000-0006-0000-0400-00000D000000}">
      <text>
        <r>
          <rPr>
            <sz val="10"/>
            <color rgb="FF000000"/>
            <rFont val="Arial"/>
          </rPr>
          <t>A number theory problem which involves finding all solutions to a given equation over the integers.</t>
        </r>
      </text>
    </comment>
    <comment ref="C31" authorId="0" shapeId="0" xr:uid="{00000000-0006-0000-0400-00000E000000}">
      <text>
        <r>
          <rPr>
            <sz val="10"/>
            <color rgb="FF000000"/>
            <rFont val="Arial"/>
          </rPr>
          <t>This problem would not show up at the IMO.</t>
        </r>
      </text>
    </comment>
  </commentList>
</comments>
</file>

<file path=xl/sharedStrings.xml><?xml version="1.0" encoding="utf-8"?>
<sst xmlns="http://schemas.openxmlformats.org/spreadsheetml/2006/main" count="14661" uniqueCount="6962">
  <si>
    <t>Date</t>
  </si>
  <si>
    <t>Day</t>
  </si>
  <si>
    <t>Curator</t>
  </si>
  <si>
    <t>Source</t>
  </si>
  <si>
    <t>G</t>
  </si>
  <si>
    <t>D</t>
  </si>
  <si>
    <t>T</t>
  </si>
  <si>
    <t>Problem Statement</t>
  </si>
  <si>
    <t>Hint 1</t>
  </si>
  <si>
    <t>Hint 2</t>
  </si>
  <si>
    <t>Hint 3</t>
  </si>
  <si>
    <t>Answer</t>
  </si>
  <si>
    <t>Discussion</t>
  </si>
  <si>
    <t>Solution</t>
  </si>
  <si>
    <t>Solution Link</t>
  </si>
  <si>
    <t>Notes</t>
  </si>
  <si>
    <t>Message ID</t>
  </si>
  <si>
    <t>Image Link</t>
  </si>
  <si>
    <t>Solved</t>
  </si>
  <si>
    <t>Solved by</t>
  </si>
  <si>
    <t>In pdf?</t>
  </si>
  <si>
    <t>Mon</t>
  </si>
  <si>
    <t>the technique used in hint 2 is known as ``phantom points''</t>
  </si>
  <si>
    <t>Sun</t>
  </si>
  <si>
    <t>Sat</t>
  </si>
  <si>
    <t>Fri</t>
  </si>
  <si>
    <t>Thu</t>
  </si>
  <si>
    <t>Wed</t>
  </si>
  <si>
    <t>Tue</t>
  </si>
  <si>
    <t>Joe</t>
  </si>
  <si>
    <t>2009 BMO1, P4 of 6</t>
  </si>
  <si>
    <t>N</t>
  </si>
  <si>
    <t>Find all positive integers $n$ such that both $n+2008$ divides $n^2+2008$ and $n+2009$ divides $n^2+2009$.</t>
  </si>
  <si>
    <t>the numbers $2008$ and $2009$ don't seem significant, how can we try to get rid of them?</t>
  </si>
  <si>
    <t>we get that $n+2008$ and $n+2009$ both divide $n^2-n$</t>
  </si>
  <si>
    <t>can we make this into a single ``something divides something'' statement?</t>
  </si>
  <si>
    <t>to explore the idea in the third hint further, look at the \textit{Chinese remainder theorem}</t>
  </si>
  <si>
    <t>1995 BMO2, P1 of 4</t>
  </si>
  <si>
    <t>DE</t>
  </si>
  <si>
    <t>Find all triples of positive integers $(a,b,c)$ such that $$\left(1+\frac1a\right)\left(1+\frac1b\right)\left(1+\frac1c\right)=2.$$</t>
  </si>
  <si>
    <t>wlog $a\le b\le c$, can you limit the possibilities for $a$?</t>
  </si>
  <si>
    <t>do different cases for the possibilities for $c$</t>
  </si>
  <si>
    <t>adding stuff to both sides of the equation could help you find a nice factorisation</t>
  </si>
  <si>
    <t>if you're faced with a Diophantine equation in the form of $xy+mx+ny=z$ where $m$ and $n$ are numbers you're given, it's often useful to add $mn$ to both sides so you can factorise the LHS as $(x+n)(y+m)$; this trick is known as Simon's Favourite Factoring Trick (SFFT)</t>
  </si>
  <si>
    <t>mather</t>
  </si>
  <si>
    <t xml:space="preserve">mather </t>
  </si>
  <si>
    <t>1981 AHSME, P7 of 30, adapted</t>
  </si>
  <si>
    <t>How many of the first one hundred positive integers are divisible by all of the numbers $2,3,4,5$?</t>
  </si>
  <si>
    <t>find a single number by which every number is divisible if and only if it is divisible by $2, 3, 4,5$</t>
  </si>
  <si>
    <t>the number given in the first hint is in fact the lowest common multiple of $2, 3, 4, 5$, which is 60</t>
  </si>
  <si>
    <t>https://artofproblemsolving.com/wiki/index.php/1981_AHSME_Problems/Problem_7</t>
  </si>
  <si>
    <t>2019 Philippines MO National Oral, E7</t>
  </si>
  <si>
    <t>Find the smallest positive integer that is $20\%$ larger than one integer and $19\%$ smaller than another.</t>
  </si>
  <si>
    <t>convert the contitions with the percentages into equations</t>
  </si>
  <si>
    <t>what can you say about the factors of the integers involved?</t>
  </si>
  <si>
    <t>https://pmo.ph/wp-content/uploads/2019/11/PMO21-National-Orals-Judges.pdf</t>
  </si>
  <si>
    <t>celestia</t>
  </si>
  <si>
    <t>2024 IMO, P2 of 6</t>
  </si>
  <si>
    <t>Determine all pairs $(a,b)$ of positive integers for which there exist positive integers $g$ and $N$ such that
$$\gcd (a^n+b,b^n+a)=g$$holds for all integers $n\geqslant N.$ (Note that $\gcd(x, y)$ denotes the greatest common divisor of integers $x$ and $y.$)</t>
  </si>
  <si>
    <t>Considering the required condition is extremely strong, we do not need to create a strong argument to cause a contraction. More specifically, we don't need to break the $min(v_p(a^n + b), v_p(b^n + a))$ sequence for every prime $p$ - we only need to break it for one of them. But how do we choose the prime that gives us an advantage?</t>
  </si>
  <si>
    <t>A reliable way to gain control over $a^n + b$ in modulo $p$ is when $n$ is close to a multiple of $p-1$. But if the problem is true, then $gcd(a^{n+1} + ab, b^{n+1} + ab)$ must be eventually constant too, meaning that we can choose a prime $p$ as a factor of $ab+1$.</t>
  </si>
  <si>
    <t>Yeah and the problem just dies</t>
  </si>
  <si>
    <t>bo luo</t>
  </si>
  <si>
    <t>2023 IMOSL, A2</t>
  </si>
  <si>
    <t>A</t>
  </si>
  <si>
    <t>FE</t>
  </si>
  <si>
    <t>Let $\mathbb{R}$ be the set of real numbers. Let $f:\mathbb{R}\rightarrow\mathbb{R}$ be a function such that\[f(x+y)f(x-y)\geqslant f(x)^2-f(y)^2\]for every $x,y\in\mathbb{R}$. Assume that the inequality is strict for some $x_0,y_0\in\mathbb{R}$. Prove that either $f(x)\geqslant 0$ for every $x\in\mathbb{R}$ or $f(x)\leqslant 0$ for every $x\in\mathbb{R}$.</t>
  </si>
  <si>
    <t>Suppose that $P(x, y)$ denotes this inequality. Consider $P(y, x)$.</t>
  </si>
  <si>
    <t>$P(x,y) + P(y,x)$ reduces the problem to proving there exists $v \in \mathbb R$ such that $f(v) + f(-v) \neq 0$.</t>
  </si>
  <si>
    <t>2023 IMOSL, C1</t>
  </si>
  <si>
    <t>C</t>
  </si>
  <si>
    <t>Let $m$ and $n$ be positive integers greater than $1$. In each unit square of an $m\times n$ grid lies a coin with its tail side up. A move consists of the following steps. select a $2\times 2$ square in the grid; flip the coins in the top-left and bottom-right unit squares; flip the coin in either the top-right or bottom-left unit square. Determine all pairs $(m,n)$ for which it is possible that every coin shows head-side up after a finite number of moves.</t>
  </si>
  <si>
    <t>its not too hard to construct $3\times 2$ and $3\times 3$ shapes fully, now you can split up the grid for the construction.</t>
  </si>
  <si>
    <t>to prove $3$ divides $mn$, consider a standard coloring</t>
  </si>
  <si>
    <t>all pairs $(m,n)$ such that $3\mid mn$.</t>
  </si>
  <si>
    <t>This problem can be easily overcomplicated.</t>
  </si>
  <si>
    <t>The answer is all pairs $(m,n)$ such that $3\mid mn$.
To see why the others don't work, label the cells of the grid as $(i,j)$ for $1\leq i\leq m$ and $1\leq j\leq n$ (with the bottom left corner being $(1,1)$), and write $(i-j)\pmod 3$ in each of them. A move flips one coin of each residue, but as there are $\lfloor mn/3 \rfloor$ cells with one residue and $\lceil mn/3\rceil = \lfloor mn/3\rfloor+1$ with another, we get that the number of moves must be both even and odd for all coins to show heads, which is impossible.
We now show a construction for all grids $m\times n$ where $3\mid mn$. We can partition every such grid into multiple $2\times 3$, $3\times 2$, and $3\times 3$ subgrids by dividing the initial grid into rectangular strips $3\times n$ or $m\times 3$. Now, each such strip can be cut into $2\times 3$ or $3\times 2$ rectangles if the larger side is even, and such rectangles and one $3\times 3$ if it's odd. Therefore proving the statement for the grids $2\times 3$, $3\times 2$, and $3\times 3$ suffices.
For brevity, call $L_{i,j}$ the set of cells $\{(i,j), (i+1, j), (i, j+1)\}$, and $R_{i+1,j+1}$ the set of cells $\{(i+1,j), (i,j+1), (i+1, j+1)\}$. For $2\times 3$, switching $L_{1,1}$ and $R_{2,3}$ works. Similarly, for $3\times 2$, switching $L_{1,1}$ and $R_{3,2}$ does the job. For $3\times 3$, we have the slightly more convoluted combination of moves $L_{1,1}+L_{1,2}+L_{2,1}+R_{2,2}+R_{3,3}$ which suffices. This completes the solution.</t>
  </si>
  <si>
    <t>800039799691542569</t>
  </si>
  <si>
    <t>2011 APMO, P1 of 5</t>
  </si>
  <si>
    <t>Let $a$, $b$, $c$ be positive integers. Prove that it is impossible to have all of the three numbers $a^2+b+c$, $b^2+c+a$, $c^2+a+b$ to be perfect squares.</t>
  </si>
  <si>
    <t xml:space="preserve">Without loss of generality, assume $a \ge b \ge c$.
</t>
  </si>
  <si>
    <t xml:space="preserve">There cannot be a perfect square between two perfect squares.
</t>
  </si>
  <si>
    <t>Without loss of generality suppose $a \ge b \ge c$, then $a^2 &lt; a^2 + b + c &lt; a^2 + a + a &lt; (a + 1)^2$. Since $a^2 + b + c$ is between two perfect squares, it cannot be a square itself.</t>
  </si>
  <si>
    <t>1269958259641684019</t>
  </si>
  <si>
    <t>at08</t>
  </si>
  <si>
    <t>2024 IMO, P3 of 6</t>
  </si>
  <si>
    <t>Let $a_1, a_2, a_3, \dots$ be an infinite sequence of positive integers, and let $N$ be a positive integer. Suppose that, for each $n &gt; N$, $a_n$ is equal to the number of times $a_{n-1}$ appears in the list $a_1, a_2, \dots, a_{n-1}$.
Prove that at least one of the sequence $a_1, a_3, a_5, \dots$ and $a_2, a_4, a_6, \dots$ is eventually periodic.</t>
  </si>
  <si>
    <t>Show that all sufficiently large numbers appear a bounded number of times (for some definition of sufficiently large). Conclude that one of the sequences is bounded</t>
  </si>
  <si>
    <t>Given two numbers which appear infinitely many times in the sequence, the difference between the number of times they appear before a given point in the sequence is bounded.</t>
  </si>
  <si>
    <t>Try and use infinite pigeonhole</t>
  </si>
  <si>
    <t>1269595806608920772</t>
  </si>
  <si>
    <t>2023 IMOSL, G6</t>
  </si>
  <si>
    <t>Let $ABC$ be an acute-angled triangle with circumcircle $\omega$. A circle $\Gamma$ is internally tangent to $\omega$ at $A$ and also tangent to $BC$ at $D$. Let $AB$ and $AC$ intersect $\Gamma$ at $P$ and $Q$ respectively. Let $M$ and $N$ be points on line $BC$ such that $B$ is the midpoint of $DM$ and $C$ is the midpoint of $DN$. Lines $MP$ and $NQ$ meet at $K$ and intersect $\Gamma$ again at $I$ and $J$ respectively. The ray $KA$ meets the circumcircle of triangle $IJK$ at $X\ne K$.\\ Prove that $\angle BXP  =\angle CXQ$.</t>
  </si>
  <si>
    <t>Observe that $K$ lies on $AD$ which is the angle bisector. Since $PQ // AC$, this means that $IJMN$ is cyclic and a negative inversion at $K$ preserving $(IJMN)$ sends $X$ to $D$, meaning $XJDN, XIDM$ are both cyclic quads. However, $K$ is not that well positioned, and this discovery motivates a different inversion.</t>
  </si>
  <si>
    <t>We take the inversion at the tangency point $D$, which will give us some isosceles trapezoids.</t>
  </si>
  <si>
    <t>1269233359758823498</t>
  </si>
  <si>
    <t>883819565409243166</t>
  </si>
  <si>
    <t>2023 IMOSL, N7</t>
  </si>
  <si>
    <t>Let $a,b,c,d$ be positive integers satisfying\[\frac{ab}{a+b}+\frac{cd}{c+d}=\frac{(a+b)(c+d)}{a+b+c+d}.\]Determine all possible values of $a+b+c+d$.</t>
  </si>
  <si>
    <t xml:space="preserve">It might be easier to find a restriction of $a+b+c+d$ first. Consider $p$, a prime factor of $a+b+c+d$. What can we say about $a+b$ and $c+d$? You only need a weak condition here. 
</t>
  </si>
  <si>
    <t xml:space="preserve">There are no further restriction after using Hint 1. According to the answer you claim, let $m,n$ be any positive integers and find an expression in terms of $m,n$ to set $a+b+c+d$ into in order to generate all answers. 
</t>
  </si>
  <si>
    <t>1268870996773834865</t>
  </si>
  <si>
    <t>homelama</t>
  </si>
  <si>
    <t>2023 Saudi-Arabia Preselection Test 2, P2 of 4</t>
  </si>
  <si>
    <t>CO</t>
  </si>
  <si>
    <t>Prove that, for any positive integers $a,b,c$, there is a positive integer $k$ such that $$\gcd(a^k+bc,b^k+ac,c^k+ab)&gt;1$$</t>
  </si>
  <si>
    <t>You want to use Euler-Fermat, how can you make the expression "symmetric"?</t>
  </si>
  <si>
    <t>Plug in $k=-1$</t>
  </si>
  <si>
    <t>Consider a prime factor of $1+abc$</t>
  </si>
  <si>
    <t>https://drive.google.com/file/d/19j-1XGDHlKBc356HfFKBU5Tc0WGc4Mxz/view?pli=1</t>
  </si>
  <si>
    <t>1268508636775190622</t>
  </si>
  <si>
    <t>Atavic</t>
  </si>
  <si>
    <t>2021 Portugal MO, P2 of 4</t>
  </si>
  <si>
    <t>Let $ABC$ be a triangle such that $AB = AC$. Let $D$ be a point in $[BC]$ and $E$ a point in $[AD]$ such that $\angle BED = \angle BAC = 2 \angle DEC$. Show that $DB = 2CD$.</t>
  </si>
  <si>
    <t>Let line $AD$ meet the circumcircle of $ABC$ again at $F$</t>
  </si>
  <si>
    <t>Notice that $AF$ bisects $\angle BFC$. Apply angle bisector theorem. Now we bust show $BF = 2CF$</t>
  </si>
  <si>
    <t>Let $M$ be the midpoint of $BF$</t>
  </si>
  <si>
    <t>Let line $AD$ meet the circumcircle of $ABC$ again at $F$. Since $AB=AC$, line $AF$ bisects $\angle BFC$ and applying angle bisector theorem gives $$\frac{BD}{DC} = \frac{BF}{FC}$$ so we must show that $\frac{BF}{FC} = 2$. Let $M$ be midpoint $BF$. Since $\angle BEF = \angle BAC$ and $\angle ACB = \angle EFB$, then we have $$\triangle{BEF} \sim \triangle{BAC}$$ and therefore $\angle EMF = 90^\circ$. Also, since $$\angle EFC = \angle BFC/2 = (180^\circ - \angle BAC)/2 = 90^\circ - \angle FEC$$ $$\implies \angle ECF = 90^\circ$$ it follows that $$ \triangle{EMF} \equiv \triangle{ECF} \implies MF = FC$$ So $$BF = 2MF = 2FC$$ and we are done $\square$.</t>
  </si>
  <si>
    <t>1268146178806124574</t>
  </si>
  <si>
    <t>zar</t>
  </si>
  <si>
    <t>1995 APMO, P2 of 5</t>
  </si>
  <si>
    <t>SE</t>
  </si>
  <si>
    <t>Let $a_1$, $a_2$, $\ldots$, $a_n$ be a sequence of integers with values between 2 and 1995 such that: \begin{enumerate}[i)]
\item Any two of the $a_i$'s are relatively prime,
\item Each $a_i$ is either a prime or a product of distinct primes. \end{enumerate}
Determine the smallest possible values of $n$ to make sure that the sequence will contain a prime number.</t>
  </si>
  <si>
    <t>First, try to find the longest such sequence you can find which does not contain a prime: to make the best use of the primes you have and to stay under 1995, make every number a product of two primes.</t>
  </si>
  <si>
    <t>Use a size argument to explain why you can't have a sequence containing more than 13 terms without it containing a prime.</t>
  </si>
  <si>
    <t>https://www.apmo-official.org/static/solutions/apmo1995_sol.pdf#page=2</t>
  </si>
  <si>
    <t>1267783877963812946</t>
  </si>
  <si>
    <t>192464577294761984</t>
  </si>
  <si>
    <t>2004 Putnam, A2 of 6</t>
  </si>
  <si>
    <t>GI</t>
  </si>
  <si>
    <t>For $i=1,2,$ let $T_i$ be a triangle with side length $a_i,b_i,c_i,$ and area $A_i.$ Suppose that $a_1\le a_2, b_1\le b_2, c_1\le c_2,$ and that $T_2$ is an acute triangle. Does it follow that $A_1\le A_2$?</t>
  </si>
  <si>
    <t>What triangle area formula do you know?</t>
  </si>
  <si>
    <t>$A = \frac12 ab\sin C$</t>
  </si>
  <si>
    <t>Yes.</t>
  </si>
  <si>
    <t>Let the angles of triangle $T_i$ opposite sides $a_i$, $b_i$, $c_i$ be $\alpha_i$, $\beta_i$ and $\gamma_i$. Since \[(\alpha_2-\alpha_1)+(\beta_2-\beta_1)+(\gamma_2-\gamma_1)=\pi-\pi=0,\] at least one of the terms on the LHS is non-negative. WLOG $\gamma_2-\gamma_1\geq0$. This gives \[A_1=\frac12a_1b_1\sin\gamma_1\leq\frac12a_2b_2\sin\gamma_2=A_2\] using the fact that $\sin x$ is increasing on $\left[0,\frac\pi2\right]$.</t>
  </si>
  <si>
    <t>1267421405583118387</t>
  </si>
  <si>
    <t>chris</t>
  </si>
  <si>
    <t>2023 IMOSL, G7</t>
  </si>
  <si>
    <t>Let $ABC$ be an acute, scalene triangle with orthocentre $H$. Let $\ell_a$ be the line through the reflection of $B$ with respect to $CH$ and the reflection of $C$ with respect to $BH$. Lines $\ell_b$ and $\ell_c$ are defined similarly. Suppose lines $\ell_a$, $\ell_b$, and $\ell_c$ determine a triangle $\mathcal T$.
Prove that the orthocentre of $\mathcal T$, the circumcentre of $\mathcal T$, and $H$ are collinear.</t>
  </si>
  <si>
    <t>Start with scouting for easy stuff. For example, if $A_B$ and $A_C$ are the reflections of $A$ in $CH$, $BH$ then $\triangle AA_CA_B$ has circumcenter $H$ and is negatively similar to $\triangle ABC$. What else can you eke out of this diagram?</t>
  </si>
  <si>
    <t>A Miquel diagram will help you show that $X = \ell_B \cap \ell_C$ lies on $(AA_BA_C)$. This gives you loads of control. Stare at the two orthocenters for a while, and maybe $(XYZ)$. Given all of our similarity stuff, how could we get this collinearity to fall out?</t>
  </si>
  <si>
    <t xml:space="preserve">The answer is magic (Apollonian circles). </t>
  </si>
  <si>
    <t>There are lots of other ways to do this problem. I myself found two other solutions: both prove the stuff in Hints 1 and 2, then prove that $(AHX)$ and cyclic concur on $(ABC)$ at a point $T$. If $TH \cap (ABC) = K$, then $K$ is the isogonal conjugate of the Euler infinity point (angle chasing). Now you can either invert at $H$ (the orthocenter of $\mathcal{T}$ goes to the circumcenter of $\triangle X'Y'Z'$, and this is an angle chase but you need that it's $XH_A \cap YH_B \cap ZH_C$ first) or do a nine-point center stuff dilation at $K$.</t>
  </si>
  <si>
    <t>https://artofproblemsolving.com/community/c6h3359736p31218400</t>
  </si>
  <si>
    <t>1267059058905710672</t>
  </si>
  <si>
    <t>Porphyrion</t>
  </si>
  <si>
    <t>2023 IMOSL, C5</t>
  </si>
  <si>
    <t>Elisa has $2023$ treasure chests, all of which are unlocked and empty at first. Each day, Elisa adds a new gem to one of the unlocked chests of her choice, and afterwards, a fairy acts according to the following rules:
\begin{itemize}
\item if more than one chests are unlocked, it locks one of them, or
\item if there is only one unlocked chest, it unlocks all the chests.
\end{itemize}
Given that this process goes on forever, prove that there is a constant $C$ with the following property: Elisa can ensure that the difference between the numbers of gems in any two chests never exceeds $C$, regardless of how the fairy chooses the chests to lock.</t>
  </si>
  <si>
    <t>Try to "play the game" with strategies you believe are optimal for Elisa and the fairy (and replace $2023$ with a smaller number). What happens eventually?</t>
  </si>
  <si>
    <t>If Elisa always places a gem in the smallest unlocked chest and the fairy always locks the smallest chest, eventually the gem numbers in the chests will be of the form
\[x, x+1, x+2, \dots, x+2022\]
Maybe in general if Elisa follows this strategy, the sequence of gem numbers will be "bounded" by the special sequence above.</t>
  </si>
  <si>
    <t>Majorization.</t>
  </si>
  <si>
    <t xml:space="preserve">The Aops thread for this problem has additional information/solutions. </t>
  </si>
  <si>
    <t>https://www.imo-official.org/problems/IMO2023SL.pdf</t>
  </si>
  <si>
    <t>1266696725670662206</t>
  </si>
  <si>
    <t>2023 IMOSL, N5</t>
  </si>
  <si>
    <t>Let $a_1&lt;a_2&lt;a_3&lt;\dots$ be positive integers such that $a_{k+1}$ divides $2(a_1+a_2+\dots+a_k)$ for every $k\geqslant 1$. Suppose that for infinitely many primes $p$, there exists $k$ such that $p$ divides $a_k$. Prove that for every positive integer $n$, there exists $k$ such that $n$ divides $a_k$.</t>
  </si>
  <si>
    <t>Given the divisibility condition, what might be a helpful related sequence to consider?</t>
  </si>
  <si>
    <t>Consider the quotient $\frac{2(a_1+\dots a_k)}{a_{k+1}}$. What can be said about its size?</t>
  </si>
  <si>
    <t xml:space="preserve">Consider the first time this quotient reaches $n$. </t>
  </si>
  <si>
    <t>1266334282956410881</t>
  </si>
  <si>
    <t>2024 IMO, P4 of 6</t>
  </si>
  <si>
    <t>Let $ABC$ be a triangle with $AB &lt; AC &lt; BC$. Let the incenter and incircle of triangle $ABC$ be $I$ and $\omega$, respectively. Let $X$ be the point on line $BC$ different from $C$ such that the line through $X$ parallel to $AC$ is tangent to $\omega$. Similarly, let $Y$ be the point on line $BC$ different from $B$ such that the line through $Y$ parallel to $AB$ is tangent to $\omega$. Let $AI$ intersect the circumcircle of triangle $ABC$ at $P \ne A$. Let $K$ and $L$ be the midpoints of $AC$ and $AB$, respectively. 
Prove that $\angle KIL + \angle YPX = 180^{\circ}$.</t>
  </si>
  <si>
    <t>How can you get rid of $K$ and $L$?</t>
  </si>
  <si>
    <t>Reflect $A$ over $I$. Note that it is on the tangents constructed.</t>
  </si>
  <si>
    <t>1265971943966904487</t>
  </si>
  <si>
    <t>2023 IMOSL, G2</t>
  </si>
  <si>
    <t>Let $ABC$ be a triangle with $AC &gt; BC,$ let $\omega$ be the circumcircle of $\triangle ABC,$ and let $r$ be its radius. Point $P$ is chosen on $\overline{AC}$ such taht $BC=CP,$ and point $S$ is the foot of the perpendicular from $P$ to $\overline{AB}$. Ray $BP$ mets $\omega$ again at $D$. Point $Q$ is chosen on line $SP$ such that $PQ = r$ and $S,P,Q$ lie on a line in that order. Finally, let $E$ be a point satisfying $\overline{AE} \perp \overline{CQ}$ and $\overline{BE} \perp \overline{DQ}$. Prove that $E$ lies on $\omega$.</t>
  </si>
  <si>
    <t>Notice we can reduce $E$ and the perpendiculars to showing $\angle CQD=180- \angle ACB$</t>
  </si>
  <si>
    <t>construct the circumcentre of $ABC$, then you can get 2 congruent triangles through the $r$ condition</t>
  </si>
  <si>
    <t>$Q$ is the circumcentre of $CPD$</t>
  </si>
  <si>
    <t>1265609517203460168</t>
  </si>
  <si>
    <t>hungtik</t>
  </si>
  <si>
    <t>2023 USAMO, P1 of 6</t>
  </si>
  <si>
    <t>In an acute triangle $ABC$, let $M$ be the midpoint of $\overline{BC}$. Let $P$ be the foot of the perpendicular from $C$ to $AM$. Suppose that the circumcircle of triangle $ABP$ intersects line $BC$ at two distinct points $B$ and $Q$. Let $N$ be the midpoint of $\overline{AQ}$. Prove that $NB=NC$.</t>
  </si>
  <si>
    <t xml:space="preserve">Let $D$ be the foot of perpendicular from $A$ to $BC$. Note that $\angle ADC=90^{\circ}$. </t>
  </si>
  <si>
    <t>If $DM=MQ$, then we are done because this imply $D$ is the resulting point after reflecting $Q$ across $M$, so $NM$ is perpendicular to $AC$.</t>
  </si>
  <si>
    <t>Find 1 more cyclic quadrilateral, then power of point on $M$ twice.</t>
  </si>
  <si>
    <t>https://artofproblemsolving.com/community/c5h3038296p27349297</t>
  </si>
  <si>
    <t>1265247115819614279</t>
  </si>
  <si>
    <t>Daniel</t>
  </si>
  <si>
    <t>1996 BMO1, P3 of 5</t>
  </si>
  <si>
    <t>Let $ABC$ be an acute-angled triangle, and let $O$ be its circumcentre. The circle through $A$, $O$ and $B$ is called $S$. The lines $CA$ and $CB$ meet the circle $S$ again at $P$ and $Q$ respectively. Prove that the line $CO$ and $PQ$ are perpendicular.</t>
  </si>
  <si>
    <t>1264884777060794388</t>
  </si>
  <si>
    <t>2023 IMOSL, A7</t>
  </si>
  <si>
    <t>IN</t>
  </si>
  <si>
    <t>Let $N$ be a positive integer. Prove that there exist three permutations $a_1,\dots,a_N$, $b_1,\dots,b_N$, and $c_1,\dots,c_N$ of $1,\dots,N$ such that\[\left|\sqrt{a_k}+\sqrt{b_k}+\sqrt{c_k}-2\sqrt{N}\right|&lt;2023\]for every $k=1,2,\dots,N$.</t>
  </si>
  <si>
    <t>Controlling the values of square roots seems annoying, but we have a very lax error of $2023$, so what should we consider replacing our square roots by?</t>
  </si>
  <si>
    <t xml:space="preserve">Do the case where $N$ is a triangular number first, replacing $\sqrt{x}$ with the nearest integer. </t>
  </si>
  <si>
    <t>Considering the case where e.g. $N = \frac{n(n+1)}2 + m$ for some $m \leq n$, what numbers can we easily remove to reduce ourselves to only having to deal with $\frac{3n(n+1)}2$ numbers? Recall that large square roots are very similar in size, so shifting down big square roots won't really do anything!</t>
  </si>
  <si>
    <t>https://artofproblemsolving.com/community/c6h3359726p31218377</t>
  </si>
  <si>
    <t>1264522317669597244</t>
  </si>
  <si>
    <t>2023 IMOSL, C2</t>
  </si>
  <si>
    <t>Determine the maximal length $L$ of a sequence $a_1,\dots,a_L$ of positive integers satisfying both the following properties:
every term in the sequence is less than or equal to $2^{2023}$, and
there does not exist a consecutive subsequence $a_i,a_{i+1},\dots,a_j$ (where $1\le i\le j\le L$) with a choice of signs $s_i,s_{i+1},\dots,s_j\in\{1,-1\}$ for which\[s_ia_i+s_{i+1}a_{i+1}+\dots+s_ja_j=0.\]</t>
  </si>
  <si>
    <t>The only thing we can control here is parity. Can we expand this resource?</t>
  </si>
  <si>
    <t>This problem can be solved even when $2^{2023}$ is replaced with general $N$, but is quite a bit harder.</t>
  </si>
  <si>
    <t>1264163112366510101</t>
  </si>
  <si>
    <t>2024 Canada MO, P5 of 5</t>
  </si>
  <si>
    <t>Initially, three non-collinear points, $A$, $B$, and $C$, are marked on the plane. You have a pencil and a double-edged ruler of width $1$. Using them, you may perform the following operations:
\begin{itemize}
\item Mark an arbitrary point in the plane.
\item Mark an arbitrary point on an already drawn line.
\item If two points $P_1$ and $P_2$ are marked, draw the line connecting $P_1$ and $P_2$.
\item If two non-parallel lines $l_1$ and $l_2$ are drawn, mark the intersection of $l_1$ and $l_2$.
\item If a line $l$ is drawn, draw a line parallel to $l$ that is at distance $1$ away from $l$ (note that two such lines may be drawn).
\end{itemize}
Prove that it is possible to mark the orthocenter of $ABC$ using these operations.</t>
  </si>
  <si>
    <t xml:space="preserve">The orthocenter lies on the Euler Line (the orthocenter, centroid, and circumcenter are collinear in ratio $OG : GH = 1 : 2$).
</t>
  </si>
  <si>
    <t xml:space="preserve">For the centroid: prove that midpoints are constructible.
</t>
  </si>
  <si>
    <t xml:space="preserve">For the circumcenter: prove that the incenter and excenters are constructible (how do you use them?)
</t>
  </si>
  <si>
    <t>1263797550910279711</t>
  </si>
  <si>
    <t>2016 Balkan SL, A8</t>
  </si>
  <si>
    <t>Find all function $f: \bZ\to \bZ$ such that for all $g:\bZ\to \bZ$ we have $f(g(n)) - g(f(n))$ is constant for all integers $n$.</t>
  </si>
  <si>
    <t>Pick the most simple $g$ that says something about $f$.</t>
  </si>
  <si>
    <t>Pick $g(n) = n+1$.</t>
  </si>
  <si>
    <t>You can force $f(n) = An+B$ for some constant $A,B$</t>
  </si>
  <si>
    <t>$f(x)=x$ or $f(x)=c$</t>
  </si>
  <si>
    <t>Set $g(x)=x+1$. We get \begin{align*}&amp;&amp;f(n+1)-(f(n)+1)&amp;=c_1\\ &amp;\iff&amp; f(n+1)&amp;=f(n)+c+1\end{align*} This implies $f$ linear. Now set $f(x)=Ax+B$. We get by setting $g(x)=x^2$ \begin{align*}&amp;&amp;Ax^2+B-(Ax+B)^2&amp;=c_2\\ &amp;\implies&amp; A=A^2 &amp;\wedge 2AB=0\end{align*} So either $$\boxed{f(x)=x \text{ or } f(x)=c}$$</t>
  </si>
  <si>
    <t>https://youtu.be/5u7TW2roXfw?si=cymF7bssMwdpKPlH</t>
  </si>
  <si>
    <t>1263435208112472145</t>
  </si>
  <si>
    <t>blondie</t>
  </si>
  <si>
    <t>2024 Thailand Math Olympiad Day 1, P4 of 5</t>
  </si>
  <si>
    <t>In a table with $88$ rows and $253$ columns, each cell is colored either purple or yellow. Suppose that for each yellow cell $c$,$$x(c)y(c)\geq184.$$Where $x(c)$ is the number of purple cells that lie in the same row as $c$, and $y(c)$ is the number of purple cells that lie in the same column as $c$. Find the least possible number of cells that are colored purple.</t>
  </si>
  <si>
    <t>Form a square with length of the lowest common multiple of $88$ and $253$</t>
  </si>
  <si>
    <t>Use a counting argument and bound</t>
  </si>
  <si>
    <t xml:space="preserve"> Cauchy-Schwarz</t>
  </si>
  <si>
    <t>https://artofproblemsolving.com/community/c6h3317353p30666013</t>
  </si>
  <si>
    <t>1263072842300264481</t>
  </si>
  <si>
    <t>2008 BMO1, P6 of 6</t>
  </si>
  <si>
    <t>The function $f$ is defined on the set of positive integers by $f(1)=1$, $f(2n)=2f(n)$, and $nf(2n+1)=(2n+1)(f(n)+n)$ for all $n \ge 1$. \begin{enumerate}[i)]
\item Prove that $f(n)$ is always an integer.
\item For how many integers less than 2007 is $f(n)=2n$?
\end{enumerate}</t>
  </si>
  <si>
    <t>For i), try strong induction to prove that $n$ divides $f(n)$ for all $n \ge 1$.</t>
  </si>
  <si>
    <t>For ii): using $f(2n)=2f(n)$, you only need to look at odd numbers. Then, use $f(2n+1) = (2n+1) \left ( \frac{f(n)}{n} + 1 \right )$ to determine exactly when $f(2n+1) = 2(2n+1)$.</t>
  </si>
  <si>
    <t>An alternative solution to ii) involves showing that $f(n)/n$ is the sum of digits of $n$ when expressed in binary; this is the method show in the solution link.</t>
  </si>
  <si>
    <t>https://bmos.ukmt.org.uk/solutions/bmo1-2008/</t>
  </si>
  <si>
    <t>1262710390874439783</t>
  </si>
  <si>
    <t>2019 BMO1, P3 of 6</t>
  </si>
  <si>
    <t>Ares multiplies two integers which differ by 9. Grace multiplies two integers which
differ by 6. They obtain the same product $T$. Determine all possible values of $T$.</t>
  </si>
  <si>
    <t>Can you make this into a difference of two squares?</t>
  </si>
  <si>
    <t>1262355200027398264</t>
  </si>
  <si>
    <t>2023 USA TST, P5 of 6</t>
  </si>
  <si>
    <t>GA</t>
  </si>
  <si>
    <t>Let $m$ and $n$ be fixed positive integers. Tsvety and Freyja play a game on an infinite grid of unit square cells. Tsvety has secretly written a real number inside of each cell so that the sum of the numbers within every rectangle of size either $m$ by $n$ or $n$ by $m$ is zero. Freyja wants to learn all of these numbers.
One by one, Freyja asks Tsvety about some cell in the grid, and Tsvety truthfully reveals what number is written in it. Freyja wins if, at any point, Freyja can simultaneously deduce the number written in every cell of the entire infinite grid (If this never occurs, Freyja has lost the game and Tsvety wins).
In terms of $m$ and $n$, find the smallest number of questions that Freyja must ask to win, or show that no finite number of questions suffice.</t>
  </si>
  <si>
    <t xml:space="preserve">Suppose that $\gcd(m, n) &gt; 1$. Can you think of a nonzero solution which satisfies the given conditions? Regarding the case where it can be done, It's actually easier to figure out how many questions \emph{must} be used. This is basically a linear algebra question isn't it? So what is the dimension of the solution space? </t>
  </si>
  <si>
    <t>That dimension is $(m-1)^2 + (n-1)^2$; use this answer to motivate what questions Freyja should ask in order to hopefully finish the board.</t>
  </si>
  <si>
    <t xml:space="preserve">She should ask about an $(m-1) \times (m-1)$ square and an $(n-1) \times (n-1)$ square lined up nicely. Try to figure out how one can ``complete the rectangle'' and then finish the board. </t>
  </si>
  <si>
    <t>$(m-1)^2 + (n-1)$ if $\gcd(m, n) = 1$; else Freyja's task is impossible</t>
  </si>
  <si>
    <t>https://artofproblemsolving.com/community/c6h2995857p26896130</t>
  </si>
  <si>
    <t>1261985666812612660</t>
  </si>
  <si>
    <t>2002 IMOSL, C5</t>
  </si>
  <si>
    <t>Let $r$ be a fixed positive integer, and let $\mathcal{F}$ be an infinite family of sets, each of size $r$, no two of which are disjoint. Prove that there exists a set of size $r-1$ that meets each set in $\mathcal{F}$.</t>
  </si>
  <si>
    <t xml:space="preserve">Use PHP. </t>
  </si>
  <si>
    <t xml:space="preserve">Prove the existence of a single element contained in infinitely many sets. </t>
  </si>
  <si>
    <t xml:space="preserve">If your element isn't contained in all of $\mathcal{F} $, try extending your element to a set of 2 elements. </t>
  </si>
  <si>
    <t>https://artofproblemsolving.com/community/c6h17340p118718</t>
  </si>
  <si>
    <t>1261623206826086541</t>
  </si>
  <si>
    <t>2024 China TST Test 1, P5 of 6</t>
  </si>
  <si>
    <t>Find all functions $f:\mathbb N_+\to \mathbb N_+,$ such that for all positive integer $a,b,$
$$\sum_{k=0}^{2b}f(a+k)=(2b+1)f(f(a)+b).$$</t>
  </si>
  <si>
    <t>Prove that $f$ is injective or constant. Try taking large $b$</t>
  </si>
  <si>
    <t>Assuming f is nonconstnt, prove that $f$ is increasing. Again, take $b$ large.</t>
  </si>
  <si>
    <t>Set $b=1$ and bound the value of $f(a)+1$ using monotonicity</t>
  </si>
  <si>
    <t>$f(x)=c$ or $f(x)=x$</t>
  </si>
  <si>
    <t>https://artofproblemsolving.com/community/c6h3271526p30102242</t>
  </si>
  <si>
    <t>1261260837461688383</t>
  </si>
  <si>
    <t>2023 Bulgaria EGMO TST, P1 of 6</t>
  </si>
  <si>
    <t>Let $ABC$ be a triangle with circumcircle $k$. The tangents at $A$ and $C$ intersect at $T$. The circumcircle of triangle $ABT$ intersects the line $CT$ at $X$, and $Y$ is the midpoint of $CX$. Prove that the lines $AX$ and $BY$ intersect on $k$.</t>
  </si>
  <si>
    <t>Add in the midpoint of $AC$.</t>
  </si>
  <si>
    <t xml:space="preserve">It is well known that $\angle TBA = \angle CBM$. (See POTD 500). </t>
  </si>
  <si>
    <t>Angle chase to get $BMCY$ is cyclic</t>
  </si>
  <si>
    <t>1260898493380165703</t>
  </si>
  <si>
    <t>2023 Pan African MO, P1 of 6</t>
  </si>
  <si>
    <t>In a triangle $ABC$ with $AB&lt;AC$, $D$ is a point on segment $AC$ such that $BD = CD$.
A line parallel to $BD$ meets segment $BC$ at $E$ and line $AB$ at $F$. Point $G$ is the intersection of $AE$ and $BD$.
Show that $\angle BCG = \angle BCF$</t>
  </si>
  <si>
    <t>Construct a line through $G$ parallel to $BC$</t>
  </si>
  <si>
    <t>use similar triangles with ratios</t>
  </si>
  <si>
    <t xml:space="preserve">DDIT or projective or coordinate bash all work easily but only use them if your desperate </t>
  </si>
  <si>
    <t>I think the solution to this problem is harder than it seems, especially in terms of who the problem is aimed at(I might br coping because I didn't solve it in contest)</t>
  </si>
  <si>
    <t>1260536052674990132</t>
  </si>
  <si>
    <t>Hungtik</t>
  </si>
  <si>
    <t>Folklore</t>
  </si>
  <si>
    <t>PO</t>
  </si>
  <si>
    <t>Consider the equation $x^5+ax^4+bx^3+cx^2+dx+e=0$. Show that if $2a^2&lt;5b$, then the roots of equation cannot all be real.</t>
  </si>
  <si>
    <t>Let $r_1, r_2,...$ be roots of equation. Try to express $a$ and $b$ using roots of equation</t>
  </si>
  <si>
    <t>Expand the condition $2a^2&lt;5b$. Now what inequality involve permutation of terms?</t>
  </si>
  <si>
    <t>Consider the rearrangement inequality, and arrive at a contradiction</t>
  </si>
  <si>
    <t>Let $r_1, r_2, ...$ be the roots of equation. By vieta's, $a=\sum_{i=1}^{5}r_i$ and $b= \sum_{i,j \leq 5, i \neq j}^{} r_ir_j$. Now, one has $$2a^2-5b=2\sum_{i=1}^{5}r_i-5(\sum_{i,j \leq 5, i\neq j}^{} r_ir_j)=2\sum_{i=1}^{5}r_i^2-\sum_{i,j \leq 5, i \neq j}^{} r_ir_j.$$ If all roots are indeed real, then WLOG let $r_1 \leq r_2 \leq ... \leq r_5$. Now by rearrangment inequality, one has $$2\sum_{i=1}^{5}r_i^2\geq \sum_{i,j \leq 5, i \neq j}^{} r_ir_j \Rightarrow 2a^2-5b\geq 0 \Rightarrow 2a^2 \geq 5b$$ which contradtict the condition given in the original statement.</t>
  </si>
  <si>
    <t>1260173708836737044</t>
  </si>
  <si>
    <t>2000 BMO1, P5 of 5</t>
  </si>
  <si>
    <t>EN</t>
  </si>
  <si>
    <t>The seven dwarfs decide to form four teams to compete in the
Millennium Quiz. Of course, the sizes of the teams will not all
be equal. For instance, one team might consist of Doc alone,
one of Dopey alone, one of Sleepy, Happy \&amp; Grumpy, and one
of Bashful \&amp; Sneezy. In how many ways can the four teams
be made up? (The order of the teams or of the dwarfs within
the teams does not matter, but each dwarf must be in exactly
one of the teams.)\\
Suppose Snow-White agreed to take part as well. In how many
ways could the four teams then be formed?</t>
  </si>
  <si>
    <t>First note that each team is non-emty. But you can first include empty teams and try then to adjust your answer.</t>
  </si>
  <si>
    <t>Use the Principle of Inclusion-Exclusion</t>
  </si>
  <si>
    <t>For seven it is $350$ and for eigth it is $1701$.</t>
  </si>
  <si>
    <t>We will generally solve this problem: Assume there are $n$ mutually distinct people, which wnat to arrange in $m\le n$ teams. We first count the number of ordered teams. First note that we can assign every person a team number, so we have $m^n$ options. But these also include empty teams, so we have to substract the number of teams with an empty team. Here we first choose the team which should be emty so ${{m}\choose{m-1}}$ possible options. Then we select each person into one of the teams, so $(m-1)^n$. In total we should have $$m^n-{{m}\choose{m-1}}(m-1)^n$$. But the problem is, that we substracted teams twice, where 2 teams where emty, so we have to add them. This is more generally known as the Principle of Inclusion-Exclusion. We know that there are $${{m}\choose{m-l}}(m-l)^n$$ ways, to arrange the people in teams, such that there are at least $l$ emty teams. By the Principle, the total number of arrangements, such that no team is emty are $$f(n,m)=\frac{1}{n!}\sum_{i=0}^{m}{{m}\choose{m-l}}(m-l)^n(-1)^i$$. We have to divide by $n!$ since we counted each permutation of teams on its own. \\ The answers to the problem are $$\boxed{f(7,4)=350}$$$$\boxed{f(8,4)=1701}$$</t>
  </si>
  <si>
    <t>1259811279930130504</t>
  </si>
  <si>
    <t>2024 RMM, P3 of 6</t>
  </si>
  <si>
    <t xml:space="preserve">Given a positive integer $n$, a set $\mathcal{S}$ is $n$-\textit{admissible} if \begin{itemize}
\item each element of $\mathcal{S}$ is an unordered triple of integers in ${1, 2, \ldots, n}$,
\item $\lvert \mathcal{S} \rvert = n-2$, and
\item for each $1 \le k \le n - 2$ and each choice of $k$ distinct $A_1, A_2, \ldots , A_k \in \mathcal{S}$,
$$\lvert A_1 \cup A_2 \cup  \cdots \cup A_k \rvert \ge k + 2.$$ \end{itemize}
Is it true that, for all $n &gt; 3$ and for each $n$-admissible set $\mathcal{S}$, there exist pairwise
distinct points $P_1, \ldots, P_n$ in the plane such that the angles of the triangle $P_iP_jP_k$
are all less than $61^\circ$
for any triple ${i, j, k}$ in $\mathcal{S}$? </t>
  </si>
  <si>
    <t>You want basically-equilateral triangles formed by each triplet, so can you separate the points into three clusters and fractally induct down?</t>
  </si>
  <si>
    <t>This is a 3-colouring problem. Try linear algebra in $\mathbb{F}_3$.</t>
  </si>
  <si>
    <t>https://artofproblemsolving.com/community/c6h3266696p30041370</t>
  </si>
  <si>
    <t>1259448976147484784</t>
  </si>
  <si>
    <t>2024 Singapore MO Open, P5 of 5</t>
  </si>
  <si>
    <t>CN</t>
  </si>
  <si>
    <t>For each prime $p$, find the largest positive integer $N$ such that it is possible to fill an $N \times N$ table with integers such that for any four cells forming a lattice rectangle, the products of the two numbers on both pairs of opposite corners are distinct in mod $p$. That is, if we let $a_{rc}$ be the number on the cell located in the $r^{th}$ row and $c^{th}$ column then $a_{ik} a_{jl} - a_{il} a_{jk}$ is never divisible by $p$.</t>
  </si>
  <si>
    <t>In order to bound this, turning it into an additive condition would help a lot.</t>
  </si>
  <si>
    <t>Consider a primitive root $r$ of $p$ and think of each number as either 0 or $r^i$ for some $i$.</t>
  </si>
  <si>
    <t>The answer is $p+1$, and there is a natural construction for $p$ where the first row is $1,2,…,p$ and the second row is $2,3,..,p,1$ and so on. Try to adapt this to get an optimal construction.</t>
  </si>
  <si>
    <t>$p+1$</t>
  </si>
  <si>
    <t>1259086493004075168</t>
  </si>
  <si>
    <t>909194673376079873</t>
  </si>
  <si>
    <t>2015 IMOSL, C3</t>
  </si>
  <si>
    <t>For a finite set $A$ of positive integers, a partition of $A$ into two disjoint nonempty subsets $A_1$ and $A_2$ which the union is $A$ is $\textit{good}$ if the least common multiple of the elements in $A_1$ is equal to the greatest common divisor of the elements in $A_2$. Determine the minimum value of $n$ such that there exists a set of $n$ positive integers with exactly $2015$ good partitions.</t>
  </si>
  <si>
    <t xml:space="preserve">What can you say about the size of the element of each subset?
</t>
  </si>
  <si>
    <t>The problem is now equivalent to ordering the elements of $A$ in increasing order and choose a point to break the numbers into 2 subsets. We want to have exactly 2015 good points to choose. Can you try to find any properties to be able to construct such set?</t>
  </si>
  <si>
    <t xml:space="preserve">Can you find any pattern in the construction? Can you prove why it's necessary to happen?
</t>
  </si>
  <si>
    <t>https://artofproblemsolving.com/community/c6h1268855p6622233</t>
  </si>
  <si>
    <t>1258724205554434140</t>
  </si>
  <si>
    <t>2024 CAPS-Match, P4 of 6</t>
  </si>
  <si>
    <t>Let $ABCD$ be a quadrilateral, such that $AB = BC = CD$. There are points $X$, $Y$ on rays $CA$, $BD$, respectively, such that $BX = CY$ . Let $P$, $Q$, $R$, $S$ be the midpoints of segments $BX$, $CY$, $XD$, $YA$, respectively. Prove that points $P$, $Q$, $R$, $S$ lie on a circle.</t>
  </si>
  <si>
    <t>You want to use PoP on this problem. Draw the lines $PR$ and $QS$. Can you say something about the point, where they intesect?</t>
  </si>
  <si>
    <t>Use homoteties at $X$ and $Y$ and introduce the midpoint of $XY$ as $M$.</t>
  </si>
  <si>
    <t>To prove $YB\cdot YD=XC\cdot XA$ use PoP with respect to circles centered at $B$ and $C$ and radius $BC$.</t>
  </si>
  <si>
    <t xml:space="preserve">Let $M$ be the midpoint of $XY$. Note that $PR$ is midline in triangles $XBD$ and $XBY$ , hence $M$ lies on $PR$. Analogously $M$ lies on $QS$.
Let $\omega_1$ be a circle with center $B$ and radius $AB = BC$ and $\omega_2$ be a circle with center $C$ and radius $BC = CD$.
Distance of $X$ from center of $\omega_1$ is the same distance of $Y$ from center of $\omega_2$ and also $\omega_1$ and $\omega_2$ have radius of same size, hence power of $X$ with respect to $\omega_1$ is the same as power of $Y$ with respect to $\omega_2$, so
$$XA \cdot XC= Y D \cdot Y B$$
Using homotheties centered at $X$, $Y$ we get that $MS \cdot MQ = MR \cdot MP$ and thus points
$P, Q, R, S$ lie on a circle. </t>
  </si>
  <si>
    <t>1258361858453143562</t>
  </si>
  <si>
    <t>2010 Singapore MO Senior, P5 of 5</t>
  </si>
  <si>
    <t>Given $a_1\ge 1$ and $a_{k+1}\ge a_k+1$ for all $k = 1,2,\dots,n$, show that $$a_1^3+a_2^3+\dots+a_n^3\ge (a_1+a_2+\dots+a_n)^2$$</t>
  </si>
  <si>
    <t>Use a similar induction idea to IMO 2023 P4 (adding an extra term)</t>
  </si>
  <si>
    <t>The inequality should be solvable via the $a_{i+1} \ge a_i$ argument</t>
  </si>
  <si>
    <t>In true SMS fashion, the question was repeated this year in SMO Open, albeit in the form of a fraction and statement giving that all $x_i$ are different which makes the problem slightly harder</t>
  </si>
  <si>
    <t>1257999354447265884</t>
  </si>
  <si>
    <t>Euler's result on odd perfect numbers</t>
  </si>
  <si>
    <t>A positive integer is called \textit{perfect} if it is the sum of its proper divisors. Suppose $n$ is an odd perfect number. Prove that $n=pk^2$ for some prime $p$ and integer $k$.</t>
  </si>
  <si>
    <t>You are given $\sigma (n)=2n$ and $n$ is odd, where $\sigma$ is the sum of divisors function. You want to prove that exactly one of the prime divisors of $n$ is raised to an odd power, so write out $n$ as a product of prime powers.</t>
  </si>
  <si>
    <t>Remember that $\sigma$ is multiplicative and $\sigma (q^a) = q^a + q^{a-1} + \cdots + q + 1$ for any prime $q$. Now think about parity.</t>
  </si>
  <si>
    <t>This was a conjecture of Descartes. It can further be proved that $p \equiv \nu _p (n) \equiv 1 \pmod{4}$. It's not known whether or not any odd perfect numbers exist.</t>
  </si>
  <si>
    <t>1257636941906841681</t>
  </si>
  <si>
    <t>767729349213683732</t>
  </si>
  <si>
    <t>Let the integers \(a\), \(b\) and \(c\) satisfy \(a^2+b^2=c^2\). Prove \(abc\) is divisible by 60.</t>
  </si>
  <si>
    <t>Prove that at least one of the variables is a multiple of 3. Do the same for multiples of 4 and 5.</t>
  </si>
  <si>
    <t>For multiples of 3 and 5, consider the equation (mod 3) and (mod 5) respectively.</t>
  </si>
  <si>
    <t>To prove one of the variables is a multiple of 4, consider the equation mod 8.</t>
  </si>
  <si>
    <t>1257274572223414314</t>
  </si>
  <si>
    <t>DS68</t>
  </si>
  <si>
    <t>2015 Taiwan TST Round 3
Quiz 3 Problem 2</t>
  </si>
  <si>
    <t>In a scalene triangle $ABC$ with incenter $I$, the incircle is tangent to sides $CA$ and $AB$ at points $E$ and $F$. The tangents to the circumcircle of triangle $AEF$ at $E$ and $F$ meet at $S$. Lines $EF$ and $BC$ intersect at $T$. Prove that the circle with diameter $ST$ is orthogonal to the nine-point circle of triangle $BIC$.</t>
  </si>
  <si>
    <t xml:space="preserve">It is well-known that $AM$ and $DI$ intersect on $EF$, $M$ is the midpoint of $BC$. </t>
  </si>
  <si>
    <t>Extend $BI, CI$ to intersect $EF$ at $X, Y$. Prove $DMXY$ is cyclic</t>
  </si>
  <si>
    <t xml:space="preserve">Let the midpoint of $EF$ be $A'$, $S$ the pole of $EF$, $K = AM \int EF$, prove that $(M, D; KS \int BC, EF \int BC) = -1$ and $(X, Y; K, EF \int BC) = -1$. </t>
  </si>
  <si>
    <t>1256912206868647968</t>
  </si>
  <si>
    <t>2020 HMMT Team P9 of 10</t>
  </si>
  <si>
    <t>Let $p &gt; 5$ be a prime number. Show that there exists a prime number $q &lt; p$ and a positive integer $n$ such that $p$ divides $n^2-q$.</t>
  </si>
  <si>
    <t>Quadratic reciprocity.</t>
  </si>
  <si>
    <t>Consider the numbers $p\pm 1$.</t>
  </si>
  <si>
    <t>Take an odd prime $q$ which divides one of $p\pm 1$. Show it's a quadratic residue.</t>
  </si>
  <si>
    <t>This problem was proposed by Andrew Gu.</t>
  </si>
  <si>
    <t>https://artofproblemsolving.com/community/c129h2008287p14175792</t>
  </si>
  <si>
    <t>1256549763768254464</t>
  </si>
  <si>
    <t xml:space="preserve">2024 Singapore China Western Mathematics Invitational TST, P2 of 4 </t>
  </si>
  <si>
    <t>TL</t>
  </si>
  <si>
    <t>Let $N$ be a positive integer. Tony and Wang play a game, Tony secretly tiles a $260 \times 260$ board with dominoes. Wang then chooses a set of $N$ cells from the board, and Tony reveals the positions of all dominoes which cover any of the $N$ chosen cells. Wang now has to guess Tony's tiling, and wins if he does so correctly. What is the smallest value of $N$ for which Wang can guarantee a win?</t>
  </si>
  <si>
    <t>The answer is $130^2$. For the lower bound, every $2 \times 2$ square must have a marked cell.</t>
  </si>
  <si>
    <t>The winning strategy for Wang is to mark all squares in both an odd numbered row and odd numbered column. Start by supposing two tilings differ at one domino and iteratively consider the dominoes which must differ from there</t>
  </si>
  <si>
    <t>Show that this process forms a cycle of dominoes, and that the interior of this cycle has odd area (making it impossible to tile with dominoes)</t>
  </si>
  <si>
    <t>$130^2$</t>
  </si>
  <si>
    <t>1256187518332964966</t>
  </si>
  <si>
    <t>2006 BAMO, P4 of 5</t>
  </si>
  <si>
    <t>Suppose that $n$ squares of an infinite square grid are coloured grey, and the rest are coloured white. At each step, a new grid of squares is obtained based on the previous one, as follows. For each location in the grid, examine that square, the square immediately above, and the square immediately to the right. If there are two or three grey squares among these three, then in the next grid, colour that location grey; otherwise, colour it white. Prove that after at most $n$ steps all the squares in the grid will be white.</t>
  </si>
  <si>
    <t>Consider the smallest rectangle that contains all the grey squares and use strong induction on its area.</t>
  </si>
  <si>
    <t>Notice that a square below or to the left of another square cannot affect this second square's change of colour as you do each step. How can you use this to reduce the inductive step to the case of smaller rectangles?</t>
  </si>
  <si>
    <t>https://www.bamo.org/archives/examfiles/bamo2006examsol.pdf#page=4</t>
  </si>
  <si>
    <t>1255825011114119200</t>
  </si>
  <si>
    <t>Prove that the number $\binom np-\left\lfloor\frac np\right\rfloor$ is divisible by $p$ for every prime number $p$ and integer $n\geq p$.</t>
  </si>
  <si>
    <t>Let $n=ap+b$.</t>
  </si>
  <si>
    <t>Don't overcomplicate or use Lucas' theorem.</t>
  </si>
  <si>
    <t>1255473941317812297</t>
  </si>
  <si>
    <t>Hong Kong TST 1, P2 of 6</t>
  </si>
  <si>
    <t>In $\Delta ABC$, $AC=kAB$, with $k&gt;1$. The internal angle bisector of $\angle BAC$ meets $BC$ at $D$. The circle with $AC$ as diameter cuts the extension of $AD$ at $E$. Express $\dfrac{AD}{AE}$ in terms of $k$.</t>
  </si>
  <si>
    <t>One can use the law of sines to get that $\dfrac{\sin \angle C}{AB}=\dfrac{\sin \angle B}{AC}$. Now we have reduced the problem to a trig bash problem</t>
  </si>
  <si>
    <t>Express $AD/AE$ in terms of $\angle A$, $\angle B$ and $\angle C$ respectively.</t>
  </si>
  <si>
    <t>The product to sum trig identity will be useful if you used a trionometric approach.</t>
  </si>
  <si>
    <t>$2/(1+k)$</t>
  </si>
  <si>
    <t>https://artofproblemsolving.com/community/c6h2308095p18322900</t>
  </si>
  <si>
    <t>1255100282879213699</t>
  </si>
  <si>
    <t>2004 BMO1, P4 of 5</t>
  </si>
  <si>
    <t>Determine the least possible value of the largest term in an arithmetic progression of seven distinct primes.</t>
  </si>
  <si>
    <t>What restrictions are there on the common difference of the arithmetic progression?</t>
  </si>
  <si>
    <t>1254737906858197094</t>
  </si>
  <si>
    <t>2024 USAMO, P6 of 6</t>
  </si>
  <si>
    <t>Let $n &gt; 2$ be an integer and let $\ell \in \{1, 2,\dots, n\}$. A collection $A_1,\dots,A_k$ of (not necessarily distinct) subsets of $\{1, 2,\dots, n\}$ is called $\ell$-large if $|A_i| \ge \ell$ for all $1 \le i \le k$. Find, in terms of $n$ and $\ell$, the largest real number $c$ such that the inequality
\[  \sum_{i=1}^k\sum_{j=1}^k x_ix_j\frac{|A_i\cap A_j|^2}{|A_i|\cdot|A_j|}\ge c\left(\sum_{i=1}^k x_i\right)^2 \]holds for all positive integer $k$, all nonnegative real numbers $x_1,x_2,\dots,x_k$, and all $\ell$-large collections $A_1,A_2,\dots,A_k$ of subsets of $\{1,2,\dots,n\}$.</t>
  </si>
  <si>
    <t>Figuring out the answer doesn't really help in this problem unfortunately. You should try and guess what the construction is though! Anyway, given the size thing, does the dot product of some indicator-y vectors help?</t>
  </si>
  <si>
    <t xml:space="preserve">The construction is all ${n \choose \ell}$ sets of size $\ell$. Anyway, turns out a naive $\mathbb{R}^n$ indicator vector doesn't work. We can get $\lvert A_i \cap A_j \rvert$ but not $\lvert A_i \cap A_j \rvert^2$; how might we modify our indicator vectors to achieve this? Also the left-hand side probably becomes a norm so what inequality is going to help us here, especially given the right-hand side? </t>
  </si>
  <si>
    <t>The right indicator vectors are $y_i(a,b) = \mathbf{1}({a, b} \subseteq A_i) \cdot \frac1{\lvert A_i \rvert}$ indexing over $(a,b) \in [n]^2$ for $1 \leq i \leq n$, then sum $x_iy_i$. The right inequality to use is Cauchy-Schwarz with a certain constant vector (you may want to look at the equality case for this one)</t>
  </si>
  <si>
    <t>$\frac{\ell^2 - 2\ell + n}{n(n-1)}$</t>
  </si>
  <si>
    <t>https://artofproblemsolving.com/community/c5h3281780p30227192</t>
  </si>
  <si>
    <t>1254375451133087827</t>
  </si>
  <si>
    <t>2024 ELMO, P1 of 6</t>
  </si>
  <si>
    <t>Given a convex quadrilateral $ABCD$ where its diagonals intersect at $E$, let $P,Q = (ADE) \cap AB, (BEC) \cap AB$ respectively and let $R,S = (APC) \cap AD, (BQD) \cap BC$. Prove that $A,B,S,R$ are concyclic.</t>
  </si>
  <si>
    <t>P,Q are given as decoys. Find a way to delete them.</t>
  </si>
  <si>
    <t xml:space="preserve">Construct $(APC) \cap BC$ and $(BQD) \cap </t>
  </si>
  <si>
    <t>1254013053301948416</t>
  </si>
  <si>
    <t>Frog</t>
  </si>
  <si>
    <t>2018 IMOSL, A3</t>
  </si>
  <si>
    <t>Given any set $S$ of positive integers, show that at least one of the following two assertions holds: \begin{itemize} \item[\textbf{(1)}] There exist distinct finite subsets $F$ and $G$ of $S$ such that $\textstyle{\sum_{x \in F} 1/x = \sum_{x \in G} 1/x}$; \item[\textbf{(2)}] There exists a positive rational number $r &lt; 1$ such that $\textstyle{\sum_{x \in F} 1/x \neq r}$ for all finite subsets $F$ of $S$. \end{itemize}</t>
  </si>
  <si>
    <t>Assume the contrary. For rational $r&lt;1$ let $F_r$ be the subset of $S$ whose sum of reciprocals gives $r$. You should find out properties about $F_r$ for special choices of $r$.</t>
  </si>
  <si>
    <t>What's a more special value than one given by the extremal principle? Use $n = \min ( S - \{1\} )$.</t>
  </si>
  <si>
    <t>For all $r &lt; 1/n$, prove that $F_{r+1/n} = F_r \cup \{ n \}$.</t>
  </si>
  <si>
    <t>1253650731341320192</t>
  </si>
  <si>
    <t>2024 Austria Final Round, P4 of 6</t>
  </si>
  <si>
    <t>Let $ABC$ be an obtuse triangle with orthocenter $H$ and centroid $S$. Let $D$, $E$ and $F$ be
the midpoints of segments $BC$, $AC$, $AB$, respectively.\\
Show that the circumcircle of triangle $ABC$, the circumcircle of triangle $DEF$ and the
circle with diameter $HS$ have two distinct points in common.</t>
  </si>
  <si>
    <t>On what important line do all the points lie?</t>
  </si>
  <si>
    <t>Recall the ratios on the Euler Line and use PoP.</t>
  </si>
  <si>
    <t>https://artofproblemsolving.com/community/c6h3330888p30835455</t>
  </si>
  <si>
    <t>1253288322416246864</t>
  </si>
  <si>
    <t>2024 Benelux MO, P2 of 4</t>
  </si>
  <si>
    <t>Let $n$ be a positive integer. In a coordinate grid, a path from $(0,0)$ to $(2n,2n)$ consists of $4n$ consecutive unit steps $(1,0)$ or $(0,1)$. Prove that the number of paths that divide the square with vertices $(0,0),(2n,0),(2n,2n),(0,2n)$ into 2 regions with even areas is $$\frac{\binom{4n}{2n} + \binom{2n}{n}}{2}.$$</t>
  </si>
  <si>
    <t>Consider how \binom{4n}{2n} and \binom{2n]{n} relate to the number of ways to divide the grid</t>
  </si>
  <si>
    <t>Find a bijection for paths with at least 1 segment of odd length</t>
  </si>
  <si>
    <t>bruh they legit gave you the answer to prove which makes this easier</t>
  </si>
  <si>
    <t>Since there are $\binom{4n}{2n}$ paths in total, the claim is equivalent to saying that there are $\binom{2n}{n}$ more paths which separate the square in two even regions than those with two odd regions. Clearly, there are exactly $\binom{2n}{n}$ paths with all straight segments being of even length, and they separate the square into two even regions. So it suffices to consider those path with at least one odd segment and show that exactly half of them give two even regions. But here we can just give an explicit bijection: For such a path with two even regions, we consider the last odd segment and swap the two steps at the start of this segment. This makes this segment even (possibly zero), but the next segment odd (and changes the area by one, hence changes its parity). By this observation, we can reconstruct the move uniquely from this result, and hence obtain a bijection as desired.</t>
  </si>
  <si>
    <t>1252926044437086278</t>
  </si>
  <si>
    <t>Show that among any $n+2$ integers, either there are two whose difference is divisible by $2n$, or two whose sum is divisible by $2n$.</t>
  </si>
  <si>
    <t>If no two of the integers have a difference divisible by $2n$ then all of the integers have different remainders upon division by $2n$. Try to apply the pigeonhole principle here: what should be the pigeonholes?</t>
  </si>
  <si>
    <t>Assume that no two of the given integers differ by a multiple of $2n$. This means that each two of the given integers have different remainders modulo $2n$. The set of possible remainders is $\{ 0,1,2, \dots , 2n-1 \}$ and this set can be written as the union of the following sets: $$\{ 0,1,2, \dots , 2n-1 \} = B_0 \cup B_1 \cup \dots \cup B_n$$where $B_0 = \{0\}$, $B_n = \{n\}$, and $B_i = \{i, 2n-i \}$ for $i= 1,2, \dots , n-1$. Since there are $n+1$ sets in the union and at most one element may be in each of $B_0$ and $B_n$, there must exist, by pigeon-hole principle, two integers $i$ and $j$ among the chosen $n+2$ integers such that $i,j \in B_k$ for some $k$ between $1$ and $n-1$. This $i$ and $j$ will satisfy $2n \mid i+j$.</t>
  </si>
  <si>
    <t>1252563578565689374</t>
  </si>
  <si>
    <t>Suppose $ABCD$ is a quadrilateral with both an incircle and a circumcircle. Let the touching points of the incircle with side $AB,BC,CD,DA$ be $X,Y,X',Y'$ respectively. Show that $XX'$ is perpendicular to $YY'$.</t>
  </si>
  <si>
    <t>Angle chase</t>
  </si>
  <si>
    <t>Find a pair of equal angles at $X$ and $X'$ (respectively $Y$ and $Y'$).</t>
  </si>
  <si>
    <t>1252201173822341160</t>
  </si>
  <si>
    <t>2022 IMOSL, N6</t>
  </si>
  <si>
    <t>Let $Q$ be a set of prime numbers, not necessarily finite. For a positive integer $n$ consider its prime factorization: define $p(n)$ to be the sum of all the exponents and $q(n)$ to be the sum of the exponents corresponding only to primes in $Q$. A positive integer $n$ is called special if $p(n)+p(n+1)$ and $q(n)+q(n+1)$ are both even integers. Prove that there is a constant $c&gt;0$ independent of the set $Q$ such that for any positive integer $N&gt;100$, the number of special integers in $[1,N]$ is at least $cN$.</t>
  </si>
  <si>
    <t>The first step to solve this problem is to realize that this is a troll problem. $Q$ is way too unpredictable for any density arguments to work, so we need the most practical way possible to ensure that $q(n)$ and $q(n+1)$ have the same parity. But another resource that we have is that the parities of $p(n)$ and $q(n)$ feel practically independent, so how do we capitalize on this?</t>
  </si>
  <si>
    <t xml:space="preserve">Note if $d \mid a, b$, then $p(a) + p(b) \equiv p\left(\frac{a}{d}\right) + p\left(\frac{b}{d}\right) \mod 2$ and similarly for $q$. </t>
  </si>
  <si>
    <t>Construct a set which has the property that the difference between any two elements divides the two elements</t>
  </si>
  <si>
    <t>1251838742285779077</t>
  </si>
  <si>
    <t>2019 Saudi Arabia IMO Training Test 4.2</t>
  </si>
  <si>
    <t xml:space="preserve">Find all functions $f\colon \bR^2\to \bR$ such that \[f(f(x, z), f(z, y)) =f(x, y) +z\] for all real numbers $x$, $y$, $z$. </t>
  </si>
  <si>
    <t>Prove $f(0,0)=0$.</t>
  </si>
  <si>
    <t xml:space="preserve">Prove $f(t, 0)=0$ for all $t$. </t>
  </si>
  <si>
    <t>In proving $f(t, 0)=0$, it might be helpful to define $a=f(t, 0)$, and only use $f(a, 0)=a$.</t>
  </si>
  <si>
    <t xml:space="preserve">There are no such functions. </t>
  </si>
  <si>
    <t xml:space="preserve">This problem is much older than 2019; it appeared on AoPS in 2007, and discovered even before that by A. Tolesnikov. </t>
  </si>
  <si>
    <t>Let $g(x) = f(x, x)$, $h(x) = f(0, x)$. Denote the assertion $f(f(x, z), f(z, y)) =f(x, y) +z$ by $P(x, y, z)$.\\
\underline{Claim 1}: $g(0) = f(0, 0) = 0$.\\
\textit{Proof}: $P(x,x,x)$ yields $g(g(x))=g(x)+x$, so $g(g(0))=g(0)$, and then $g(0) = g(g(g(0))) = g(g(0)) + g(0) = 2g(0)$, so $g(0) = 0$.$\blacksquare$\\
\underline{Claim 2}: $f(t, 0) = 0$ for all $t\in \bR$.\\
\textit{Proof}: Fix $t\in \bR$ and let $a = f(t, 0)$; we need to show $a=0$. $P(t, 0, 0)$ yields $f(a, 0) = a$. Next,
\begin{itemize}
\item $P(a, 0, a)$ yields $f(g(a), a) = 2a$.
\item $P(0, 0, a)$ yields $f(h(a), a) = a$.
\item $P(h(a), a, a)$ yields $f(a, g(a)) = 2a$.
\item $P(a, a, g(a))$ yields $g(2a) = 2g(a)$.
\item $P(g(a), g(a), a)$ yields $g(2a) = g(g(a)) + a$.
\item The two previous points combine to give $2g(a) = g(g(a))+a$.
\item $P(a, a, a)$ gives $g(g(a)) = g(a) + a$. Together with the previous point, we get $2g(a) = g(a) + 2a$, or $g(a) = 2a$.
\item From $g(2a) = 2g(a)$ we conclude $g(g(a))=g(2a)=4a$.
\item Finally, $g(g(a))=g(a)+a$ implies $4a = 2a+a$, so $a=0$.$\blacksquare$
\end{itemize}
\underline{Claim 3}: $f(x, y) = 0$ for all $x, y$. \\
\textit{Proof}: A symmetric argument for claim 2 shows that $f(0, t) =0$ for all $t\in \bR$. Now $P(x, y, 0)$ yields $0 = f(x, y)$.$\blacksquare$\\
Finally, note that $f \equiv 0$ does not satisfy $P(x, y, z)$, so no such function exists.</t>
  </si>
  <si>
    <t>1251476375655809074</t>
  </si>
  <si>
    <t>2023 China Western Mathematics Invitational, P3 of 8</t>
  </si>
  <si>
    <t>In $\triangle ABC$, points $P,Q$ satisfy $\angle PBC = \angle QBA$ and $\angle PCB = \angle QCA$, $D$ is a point on $BC$ such that $\angle PDB=\angle QDC$. Let $X,Y$ be the reflections of $A$ with respect to lines $BP$ and $CP$, respectively. Prove that $DX=DY$.</t>
  </si>
  <si>
    <t>We use the following lemma: If $P,Q$ are isogonal conjugates in $\triangle ABC$, then $A$ and the reflection of $Q$ about $BC$ are isogonal in $\triangle BPC$.</t>
  </si>
  <si>
    <t>Reflect $Q$ about $BC$ to $Q'$. Use the previous lemma to deal with $X,Y$. Note that $Q',D,P$ are collinear</t>
  </si>
  <si>
    <t>$PQ'$ is actually the perpendicular bisector of $XY$. Angle chase $PX=PY$ and $Q'X=Q'Y$ to finish.</t>
  </si>
  <si>
    <t>1251113966143406080</t>
  </si>
  <si>
    <t>1995 IMOSL, G8</t>
  </si>
  <si>
    <t>Suppose that $ ABCD$ is a cyclic quadrilateral. Let $ E = AC\cap BD$ and $ F = AB\cap CD$. Denote by $ H_{1}$ and $ H_{2}$ the orthocenters of triangles $ EAD$ and $ EBC$, respectively. Prove that the points $ F$, $ H_{1}$, $ H_{2}$ are collinear.</t>
  </si>
  <si>
    <t>Add in the feet of the altitudes to the diagonals.</t>
  </si>
  <si>
    <t>Some new cyclic quads appear. Consider the radical axis of two circles to show collinearity.</t>
  </si>
  <si>
    <t>1250751584753680515</t>
  </si>
  <si>
    <t>2024 1st Amateur's Geometry Olympiad, P1 of 6</t>
  </si>
  <si>
    <t xml:space="preserve">Let $P$ and $Q$ be points on the sides $AB$ and $AD$, respectively, of a convex quadrilateral $ABCD$ such that $PQ \parallel BD$. Let the segments $CP$ and $CQ$ intersect $BD$ at points $G$ and $H$, respectively. 
Prove that if the quadrilateral $AGCH$ is a parallelogram, then the quadrilateral $ABCD$ is a parallelogram.
</t>
  </si>
  <si>
    <t>The midpoint of $AC$ is the midpoint of $GH$. We want to show that this is the midpoint of $BD$</t>
  </si>
  <si>
    <t>notice by "homothety" the midpoint of $PQ$ has to be collinear with the midpoint of $GH$ and $A$</t>
  </si>
  <si>
    <t>Suppose $AGCH$ is a parallelogram. So $M=AC \cap GH$ is the midpoint of segments $AC$ and $GH$.
\bigskip 
Since $CH \parallel PQ$, we apply a homothey centered at $C$ that sends $H$ to $Q$ and $G$ to $P$. This homothety sends $M$ to $N$ and since $M \in GH, N\in PQ, N, M, C$ are colinear and $M$ is the midpoint of $GH$, we have that $N$ is the midpoint of $PQ$.  
\bigskip 
Simiraly, we apply a homothety centered at $A$ that sends $\triangle APQ$ to $\triangle ABC$ and since this homothety sends $N$ to $M'$ because $M'=AN \cap BD$. Given that $N$ is the homothety of midpoint of $BD$, so $M'$ is the midpoint of $BD$, which means $M=M'$
\bigskip
Since diagonals $AC$ and $BD$ meet at their respective midpoints, we have $ABCD$ is a parallelogram. \hfill $\square$</t>
  </si>
  <si>
    <t>1250389314517340182</t>
  </si>
  <si>
    <t>2024 Italian Senior Camp Admission Test, P3 of 20</t>
  </si>
  <si>
    <t>Let $p(x) = x^4 + ax^3 + bx^2 + cx + d$ be a polynomial with real coefficients. We know that the four roots of $p(x)$ (possibly complex and counted with multiplicity) all have absolute value equal to $1$. Which of the following statements is \emph{for sure false?} \\ \begin{center}\begin{tabular}{ | c | c | c | c | c | } \hline $a=3$ &amp; $a=c$ &amp; $b = -\sqrt{5}$ &amp; $c = \sqrt{2}$ &amp; $b = \sqrt{31}$ \\ \hline \end{tabular} \end{center}</t>
  </si>
  <si>
    <t>Start by ruling out some options by construction: you can pick the roots and then expand, for example $(x+1)^4$ rules out the case $a=c$.</t>
  </si>
  <si>
    <t>Notice that $b$ could be as high as $6$ and as low as $0$, so $b = \sqrt{31} &lt; 6$ doesn't seem impossible. Try to prove that $b = -\sqrt{5}$ cannot happen then.</t>
  </si>
  <si>
    <t>Let $p,q,r,s$ be the roots and notice that $p^2 + q^2 + r^2 + s^2 + 2b =  a^2$ due to Vieta's formulas. Conclude that $b &gt; -2$.</t>
  </si>
  <si>
    <t>The answer is $b = -\sqrt{5}$</t>
  </si>
  <si>
    <t>1250026894586286124</t>
  </si>
  <si>
    <t>2024 Italian senior camp admission test, P4 of 20</t>
  </si>
  <si>
    <t>Consider the number $a = \sqrt[3]{4} + \sqrt[3]{2} + 1$. For which positive integers $n$ is the expression \[ \left(1 + \frac1a\right)^n \] equal to an integer?</t>
  </si>
  <si>
    <t>Notice that $\sqrt[3]{4} = (\sqrt[3]{2})^2$, so the value of $a$ can be written as $x^2 + x + 1$ where $x = \sqrt[3]{2}$. What do you know about that expression?</t>
  </si>
  <si>
    <t>Use the identity $x^2 + x + 1 = (x^3 - 1)/(x - 1)$ to show that $a = 1/(\sqrt[3]{2} - 1)$.</t>
  </si>
  <si>
    <t>The answer is all numbers $n$ divisible by $3$</t>
  </si>
  <si>
    <t>1249664425997369456</t>
  </si>
  <si>
    <t>2024 USAMO, P3 of 6</t>
  </si>
  <si>
    <t>Let $m$ be a positive integer. A triangulation of a polygon is $m$-balanced if its triangles can be colored with $m$ colors in such a way that the sum of the areas of all triangles of the same color is the same for each of the $m$ colors. Find all positive integers $n$ for which there exists an $m$-balanced triangulation of a regular $n$-gon. 
Note: A triangulation of a convex polygon $\mathcal{P}$ with $n \ge 3$ sides is any partitioning of $\mathcal{P}$ into $n-2$ triangles by $n-3$ diagonals of $\mathcal{P}$ that do not intersect in the polygon's interior.</t>
  </si>
  <si>
    <t>Regular polygon should scream roots of unity (try finding the area of a triangle)</t>
  </si>
  <si>
    <t>For the construction, what does the answer feel like? Try figuring out what a "balanced" triangulation might look like in an informal sense. For the bound, try figuring out what the total area for one colour has to be and prove that the sum of some triangles cannot equal that total area using some ``NT''</t>
  </si>
  <si>
    <t>Said ``NT'' in hint 2 is looking at some algebraic NT</t>
  </si>
  <si>
    <t>$m \mid n$ and $m \neq n$</t>
  </si>
  <si>
    <t>https://artofproblemsolving.com/community/c5h3281044p30216513</t>
  </si>
  <si>
    <t>1249302016451412032</t>
  </si>
  <si>
    <t>2024 EGMO, P6 of 6</t>
  </si>
  <si>
    <t>AC</t>
  </si>
  <si>
    <t>Find all positive integers $d$ for which there exists a degree $d$ polynomial $P$ with real coefficients such that there are at most $d$ different values among $P(0),P(1),P(2),\cdots,P(d^2-d)$ .</t>
  </si>
  <si>
    <t>Consider each "increasing" and "decreasing" part of the graph of $P$. How many of those integers should belong in a certain region?</t>
  </si>
  <si>
    <t>It is easy to see that if we write out the sequence $P(0), P(1), …$ we cannot have a set of $d+1$ elements such that when we shift it $k$ positions to the right for some positive integer $k$, it stays as the same number. But can we expand on this idea?</t>
  </si>
  <si>
    <t>Consider the idea of a mirror - if there exists an integer $k$ such that $P(x) = P(k-x)$ for at least $d+1$ values of $x$ then this holds for all $x$, and we can call $k$ a mirror of P. But wait - we only need two mirrored, nonintersecting blocks of size $\frac{d}{2}$ for this, and you can have at most one mirror!</t>
  </si>
  <si>
    <t>guys sorry for putting a d10 in saturday i haven't been doing problems much</t>
  </si>
  <si>
    <t>1248939627385983007</t>
  </si>
  <si>
    <t>769463933273636865</t>
  </si>
  <si>
    <t xml:space="preserve">2024 Vietnam TST, P1 of 6 </t>
  </si>
  <si>
    <t>Let $P(x) \in \mathbb{R}[x]$ be a monic, non-constant polynomial. Determine all continuous functions $f\colon \mathbb{R} \to \mathbb{R}$ such that
\[ f(f(P(x))+y+2023f(y))=P(x)+2024f(y),\] for all reals $x$, $y$.</t>
  </si>
  <si>
    <t>Consider the cases where $P(x)$ is lower-bounded and not lower-bounded separately.</t>
  </si>
  <si>
    <t>1248577250073252004</t>
  </si>
  <si>
    <t>2024 USAMO, P1 of 6</t>
  </si>
  <si>
    <t>Find all integers $n \geq 3$ such that the following property holds: if we list the divisors of $n!$ in increasing order as $1 = d_1 &lt; d_2 &lt; \dots &lt; d_k = n!$, then we have
\[ d_2 - d_1 \leq d_3 - d_2 \leq \dots \leq d_k - d_{k-1}. \]</t>
  </si>
  <si>
    <t>Obviously all numbers $&lt;n$ are divisors, so nothing intresting happens. Look at the intervall $(n,2n)$</t>
  </si>
  <si>
    <t>Betrand's Postulate</t>
  </si>
  <si>
    <t>Consider the prime $p$ in the intervall $(n,2n)$. Note that every composite number in this intervall is a divisor of $n!$, so espacially every even number. What does happen if two consecutive numbers are composite and what does this tell you about the primes in this intervall?</t>
  </si>
  <si>
    <t>$n=3,4$</t>
  </si>
  <si>
    <t>https://web.evanchen.cc/exams/USAMO-2024-notes.pdf</t>
  </si>
  <si>
    <t>1248214866985222195</t>
  </si>
  <si>
    <t>2004 Polish MO 2nd Round P4 of 6</t>
  </si>
  <si>
    <t>Find all positive integers $n$ which have exactly $\sqrt{n}$ positive divisors.</t>
  </si>
  <si>
    <t>n can be expressed as the product of prime factors. Take note of the exponents.</t>
  </si>
  <si>
    <t>$p_i^{a_i}\ge 3^{a_i}\ge 2a_i+1$. Find out how you will get this inequality.</t>
  </si>
  <si>
    <t>$n=1,9$</t>
  </si>
  <si>
    <t>Of course $n=k^2$ since else $\sqrt{n}$ isn't an integer. So Write $$n=\prod_{i\in \mathbb{N}}p_i^{2a_i}$$ The problem states that (by using the formula for the number of divisors) $$\prod_{i\in \mathbb{N}}(2a_i+1)= \prod_{i\in\mathbb{N}}p_i^{a_i}$$ So $n$ is odd and every prime factor is at least $3$. Note that $p_i^{a_i}\ge 3^{a_i}\ge 2a_i+1$ and equality hold if and only if $a_i=1,p_i=3$. By taking the product of this inequality we get  $$\prod_{i\in \mathbb{N}}(2a_i+1)\le \prod_{i\in \mathbb{N}} p_i^{a_i}=\prod_{i\in \mathbb{N}}(2a_i+1)$$ So equality must hold and therefore $n=1,9$ are the only solution. \qed</t>
  </si>
  <si>
    <t>1247852453777510410</t>
  </si>
  <si>
    <t>2003 BMO1, P5 of 5</t>
  </si>
  <si>
    <t>Find all solutions in positive integers $a,b,c$ to the equation $$a!b!=a!+b!+c!$$</t>
  </si>
  <si>
    <t>Suppose $a \le b$. Find an explicit lower bound for $a$ and find out whether $c$ is bigger or smaller than one or both of $a$ and $b$.</t>
  </si>
  <si>
    <t>Specifically, prove that $3 \le a \le b &lt; c$. Once you've done this, bound $c$ from above as well.</t>
  </si>
  <si>
    <t>Show that $a=b$ and $c \le a+2$. Now, you just have to do a few cases.</t>
  </si>
  <si>
    <t>$a=b=3, c=4$</t>
  </si>
  <si>
    <t>https://www.google.com/url?q=https://www.youtube.com/watch?v%3D9dyK_op-Ocw&amp;sa=D&amp;source=editors&amp;ust=1717857942288043&amp;usg=AOvVaw2pJtcxiTvOqfWQ0AYrZID-</t>
  </si>
  <si>
    <t>1247490066545119263</t>
  </si>
  <si>
    <t>831156479226544138</t>
  </si>
  <si>
    <t>A school has $100$ lockers numbered from $1$ to $100$. Student $1$ opens all the lockers divisible by $1$, student $2$ closes all the lockers divisible by $2$, student $3$ opens the closed lockers and closes the open lockers that are divisible by $3$. This process continues up until student $100$. How many lockers will remain closed after the whole process is done?</t>
  </si>
  <si>
    <t>Let $N$ be a positive integer, where $N=p_1^{q_1}p_2^{q_2}...p_n^{q_n}$, where $p_1, p_2, ..., p_n$ are distinct prime number. Show that the sum of all factor of $N$ is given by $$\sum_{i=1}^{n} \frac{p_i^{q_i+1}-1}{p-1}.$$</t>
  </si>
  <si>
    <t>Consider the number of factors in non-squares and perfect squares</t>
  </si>
  <si>
    <t>1247127692705529856</t>
  </si>
  <si>
    <t>2020 IFEO SL, A6</t>
  </si>
  <si>
    <t xml:space="preserve">Find all functions $f: \mathbb{R}_{&gt; 0} \rightarrow  \mathbb{R}_{&gt; 0}$ such that$$f(x^2+f(xy))+f(y^2+f(xy))=(x+y)^2$$for all $x,y\in  \mathbb{R}_{&gt; 0}$. </t>
  </si>
  <si>
    <t xml:space="preserve">Prove $f(x+f(x)) = 2x$ and $f$ being injective is enough for desired. </t>
  </si>
  <si>
    <t xml:space="preserve">Prove $f$ is injective, hint try compare $P(\frac{b}{x}, x)$ where $f(a) = f(b), a \ne b$. </t>
  </si>
  <si>
    <t>1246765326050394165</t>
  </si>
  <si>
    <t>2006 APMO, P2 of 5</t>
  </si>
  <si>
    <t>Prove that every positive integer can be written as a finite sum of distinct integral powers of the golden ratio.</t>
  </si>
  <si>
    <t xml:space="preserve">Try induction. </t>
  </si>
  <si>
    <t>https://artofproblemsolving.com/community/c6h80764p26263411</t>
  </si>
  <si>
    <t>1246402906953875497</t>
  </si>
  <si>
    <t>2013 USAJMO, P2 of 6</t>
  </si>
  <si>
    <t>Each cell of an $m\times n$ board is filled with some nonnegative integer. Two numbers in the filling are said to be adjacent if their cells share a common side. (Note that two numbers in cells that share only a corner are not adjacent). The filling is called a garden if it satisfies the following two conditions:
\begin{enumerate}[i)]
\item The difference between any two adjacent numbers is either $0$ or $1$.
\item If a number is less than or equal to all of its adjacent numbers, then it is equal to $0$.
\end{enumerate}
Determine the number of distinct gardens in terms of $m$ and $n$.</t>
  </si>
  <si>
    <t>Observe that the second condition is actually stronger than it initially seems - can we capitalize on this? Can we create some kind of forcing move out of fixing the 0's first?</t>
  </si>
  <si>
    <t>Ask about the possible locations of cells labeled 1. Then ask about the possible locations of cells labeled 2 and so on.</t>
  </si>
  <si>
    <t>Prove that every set of initial 0's written down gives rise to exactly one garden.</t>
  </si>
  <si>
    <t>1246040631542022194</t>
  </si>
  <si>
    <t>2007 IMOSL, A2</t>
  </si>
  <si>
    <t>Consider those functions $ f: \mathbb{N} \mapsto \mathbb{N}$ which satisfy the condition
\[ f(m + n) \geq f(m) + f(f(n)) - 1
\]
for all $ m,n \in \mathbb{N}.$ Find all possible values of $ f(2007).$</t>
  </si>
  <si>
    <t>Firstly note that $f$ is non-decreasing, meaning $f(n+1) \ge f(n) \forall n$. Now consider what happens when $f(1) \neq 1$</t>
  </si>
  <si>
    <t>For the upper bound, prove that $f(n) &lt; n+2$, if you suppose the contrary, you can construct $t$ such that $f(t) - t$ is arbitrarily large.</t>
  </si>
  <si>
    <t>All integers from 1 to 2008 inclusive</t>
  </si>
  <si>
    <t>1245678306074824735</t>
  </si>
  <si>
    <t>2024 Turkey EGMO TST, P1 of 6</t>
  </si>
  <si>
    <t>Let $ABC$ be a triangle and its circumcircle be $\omega$. Let $I$ be the incentre of $ABC$. Let the line $BI$ meet $AC$ at $E$ and $\omega$ at $M$ for the second time. The line $CI$ meets $AB$ at $F$ and $\omega$ at $N$ for the second time. Let the circumcircles of $BFI$ and $CEI$ meet again at point $K$. Prove that the lines $BN$, $CM$, $AK$ are concurrent.</t>
  </si>
  <si>
    <t>$K$ is the miquel point of $AEIF$, what other cyclic quads does this give?</t>
  </si>
  <si>
    <t>Let $MN\cap AK=T$, we want to use the radical axis theorem</t>
  </si>
  <si>
    <t>$NTKB$ and $CMTK$ are cyclic</t>
  </si>
  <si>
    <t>you don't really need to spot the miquel, angle chasing the whole thing works LOL</t>
  </si>
  <si>
    <t>Let $MN\cap AK=T$,
$K$ is the miquel point of $AEIF$, so $ACFK$ and $ABEK$
\[\angle BKT=\angle BKF+\angle FKT=\angle BIF+\angle FCA=\frac{\angle B}{2}+\angle C\]\[\angle TNB=\angle MNB=\angle MNC+\angle CNB=\angle A+\frac{\angle B}{2}\]So $NTKB$ is cyclc. Similarily, $TKMC$ is cyclic.
Radical axises of $(BNMC),(BNTK),(MCTK)$ are concurrent which gives that $BN, MC, AK$ are concurrent as desired</t>
  </si>
  <si>
    <t>1245315751955664937</t>
  </si>
  <si>
    <t>2022 CMO, P1 of 5</t>
  </si>
  <si>
    <t>Assume that real numbers $a$ and $b$ satisfy$$ab+\sqrt{ab+1}+\sqrt{a^2+b}\sqrt{a+b^2}=0.$$Find, with proof, the value of$$b\sqrt{a^2+b}+a\sqrt{b^2+a}.$$</t>
  </si>
  <si>
    <t>Square on both equation. Try to compare to value of both equation and express 1 equation into another.</t>
  </si>
  <si>
    <t>You should be able to get that $x^2=\pm 1$, where $x=b\sqrt{a^2+b}+a\sqrt{b^2+a}$.</t>
  </si>
  <si>
    <t>In this question $x=1$ only. To prove $x\neq -1$, considerthat $ab\leq 0$.</t>
  </si>
  <si>
    <t>https://artofproblemsolving.com/community/c6h2799959p24727085</t>
  </si>
  <si>
    <t>1244953368732897371</t>
  </si>
  <si>
    <t>2001 BMO1, P3 of 5</t>
  </si>
  <si>
    <t>CG</t>
  </si>
  <si>
    <t>A \emph{tetromino} is a figure made up of four unit squares connected by common edges.\begin{enumerate}\item{If we do not distinguish between the possible rotations of a tetromino within its plane, prove that there are seven distinct tetrominoes.}\item{Prove or disprove the statement: It is possible to pack all seven distinct tetrominoes into a $4 \times 7$ rectangle without overlapping.}\end{enumerate}</t>
  </si>
  <si>
    <t>1244590981915873352</t>
  </si>
  <si>
    <t>2019 RMMSL, G5</t>
  </si>
  <si>
    <t>A quadrilateral $ABCD$ is circumscribed about a circle with center $I$. A point $P \ne I$ is chosen inside $ABCD$ so that the triangles $PAB$, $PBC$, $PCD$, and $PDA$ have equal perimeters. A circle $\Gamma$ centered at $P$ meets the rays $PA$, $PB$, $PC$, and $PD$ at $A_1$, $B_1$, $C_1$, and $D_1$, respectively. Prove that the lines $PI$, $A_1C_1$, and $B_1D_1$ are concurrent.</t>
  </si>
  <si>
    <t>Consider a useful function of the perimeter as the radius of the circle centered at $P$ (why can you do this?)</t>
  </si>
  <si>
    <t>Introduce the excircles and their touchpoints.</t>
  </si>
  <si>
    <t>Consider the intersections between the lines of the excircle touchpoints.
Alternatively, which points would lie on the radical axis of $(A_1B_1C_1D_1)$ and the circle between excircle touchpoints? (this is where you see $PI$ come in)</t>
  </si>
  <si>
    <t>https://artofproblemsolving.com/community/c6h2153829p30486432</t>
  </si>
  <si>
    <t>1244228622970261575</t>
  </si>
  <si>
    <t>2009 USAMO, P6 of 6</t>
  </si>
  <si>
    <t xml:space="preserve">Let $s_1, s_2, s_3, \dots$ be an infinite, nonconstant sequence of rational numbers, meaning it is not the case that $s_1 = s_2 = s_3 = \dots.$ Suppose that $t_1, t_2, t_3, \dots$ is also an infinite, nonconstant sequence of rational numbers with the property that $(s_i - s_j)(t_i - t_j)$ is an integer for all $i$ and $j$. Prove that there exists a rational number $r$ such that $(s_i - s_j)r$ and $(t_i - t_j)/r$ are integers for all $i$ and $j$.
</t>
  </si>
  <si>
    <t>Consider the sequence $a_i = s_{i+1} - s_i$ and $b_i = t_{i+1} - t_i$. Can we rewrite the problem condition in terms of these two sequences?</t>
  </si>
  <si>
    <t>Prove that for any prime $p$, if there exists $a_i$ such that $v_p(a_i)$ is negative (as in, when we write it as a fraction in simplest form then the denominator divides $p$) then there doesn't exist $b_j$ with the same property. Same goes in the other direction.</t>
  </si>
  <si>
    <t>Bound $v_p(a_i)$ from above and show there are finitely many such primes.</t>
  </si>
  <si>
    <t>https://web.evanchen.cc/exams/USAMO-2009-notes.pdf#page=9</t>
  </si>
  <si>
    <t>1243866226338562119</t>
  </si>
  <si>
    <t>420734859418533889</t>
  </si>
  <si>
    <t>2023 USEMO, P2 of 6</t>
  </si>
  <si>
    <t>ACG</t>
  </si>
  <si>
    <t xml:space="preserve">Each point in the plane is labeled with a real number. Show that there exist two distinct points $P$ and $Q$ whose labels differ by less than the distance from $P$ to $Q$.
</t>
  </si>
  <si>
    <t>Suppose by contradiction there exists a labeling $f:\bR^2\to\bR$ such that $|f(P)-f(Q)|\geq\|P-Q\|$. Think about the inverse function $f^{-1}$.</t>
  </si>
  <si>
    <t>What can you say about the points that are mapped to $[a, b]$?</t>
  </si>
  <si>
    <t>$\sum^\infty_{n=1}\frac{1}{n}$ diverges, but $\sum^\infty_{n=1}\frac{1}{n^2}$ converges. How might this be useful?</t>
  </si>
  <si>
    <t>1243503874451439637</t>
  </si>
  <si>
    <t>2023 MEMO, T-7 of 8</t>
  </si>
  <si>
    <t>AN</t>
  </si>
  <si>
    <t>Determine all functions $f : \mathbb {N} \rightarrow \mathbb {N}$ such that $f$ is increasing (not necessarily strictly) and the numbers $f(n)+n+1$ and $f(f(n))-f(n)$ are both perfect squares for every positive integer $n$.</t>
  </si>
  <si>
    <t>$f(n)+n+1\ge(n+1)^2$</t>
  </si>
  <si>
    <t>Plug in $n=f(n)$ into the first equation, and compare with the second one.</t>
  </si>
  <si>
    <t>Prove that there are infinitly many $k$ such that $f(k)=k^2+k$. Assume there is an $m$ such that $f(m)&gt;m^2+m$. Use the first condition to get a contradiction.</t>
  </si>
  <si>
    <t>$f(n)=n^2+n$</t>
  </si>
  <si>
    <t>https://memo22.olympiad.ch/fileadmin/user_upload/Memo22/MEMO_2022_T_sol_en.pdf</t>
  </si>
  <si>
    <t>1243141495184425001</t>
  </si>
  <si>
    <t>713803803291287654</t>
  </si>
  <si>
    <t xml:space="preserve">Dutch BxMO/EGMO TST, P1 of 5 </t>
  </si>
  <si>
    <t>Find all pairs of prime number $(p, q)$ for which there exist positive integers $m$ and $n$ such that $(p+q)^m=(p-q)^n$</t>
  </si>
  <si>
    <t>Consider the prime divisors of $p+q$ and $p-q$</t>
  </si>
  <si>
    <t>Consider modulo 3</t>
  </si>
  <si>
    <t>$p=3, q=5$ or $p=5, q=3$</t>
  </si>
  <si>
    <t>WLOG assume that $p&gt;q$. Let $d$ be a prime divisor of $p+q$. Then obviously because of the given equation $d\mid p-q$. Then $d$ divides $(p+q)+(p-q)=2p$ and $(p+q)-(p-q)=2q$. As $\gcd(2p, 2q)=2$, we have $d=2$. This implies that $p+q$ and $p-q$ are both powers of 2. As $\gcd(p+q, p-q)=2$, they cant be both divisible by 4. So $p-q =2$. This gives that $p+q=2q+2$ is a power of 2. So $2q+2$ is 1 or 2 modulo 3. If $2q+2\equiv 1 \mod 3$ then $q\equiv 1 \mod 3$ so $p\equiv q+2\equiv 0 \mod 3$. So $p=3$ but that means $q=1$ which is impossible. That means $2q+2\equiv 2\mod 3$, so $q\equiv 0\mod 3$. So $q=3, p=3+2=5$. This is possible with for example $m=2, n=6$. Switching $p$ and $q$ gives another solution. So the only pairs are $(3, 5)$ and $(5, 3)$.</t>
  </si>
  <si>
    <t>1242779092345028629</t>
  </si>
  <si>
    <t>2019 BMO1, P2 of 6</t>
  </si>
  <si>
    <t>For each positive integer $n \ge 3$, we define an $n$-ring to be a circular arrangement of $n$ (not necessarily different) positive integers such that the product of every three neighbouring integers is $n$. Determine the number of integers $n$ in the range $3 \le n \le 2018$ for which it is possible to form an $n$-ring.</t>
  </si>
  <si>
    <t>Notice that each element of the ring must be equal to the element three positions after it. By applying this repeatedly, what can you deduce about the size of the ring?</t>
  </si>
  <si>
    <t>You can deduce that either $n$ is a multiple of 3 or that every element in the ring is the same, so $n$ is a cube. In fact, all such integers work (construct an example in each case), so it remains to count the number of these integers.</t>
  </si>
  <si>
    <t>https://bmos.ukmt.org.uk/solutions/bmo1-2019/</t>
  </si>
  <si>
    <t>1242416717892816917</t>
  </si>
  <si>
    <t>2022 Irish MO, P1 of 10</t>
  </si>
  <si>
    <t>For $n$ a positive integer, $n!=1\cdot2\cdot3\cdots(n-1)\cdot n$ is the product of the positive integers from $1$ to $n$. Determine, with proof, all positive integers $n$ for which $n!+3$ is a power of $3$.</t>
  </si>
  <si>
    <t>look at factors</t>
  </si>
  <si>
    <t>why can't it work for large $n$?</t>
  </si>
  <si>
    <t>look at powers of three that divide the numbers</t>
  </si>
  <si>
    <t>there is actually a notation for the exponent of the highest power of three that divides $n$, we write $\nu_3(n)$ to mean the highest value of $k$ such that $3^k$ divides $n$; this can be generalised to any prime $p$ (written $\nu_p$), not just three</t>
  </si>
  <si>
    <t>1242054257566416990</t>
  </si>
  <si>
    <t>2021 IMOSL, C7</t>
  </si>
  <si>
    <t>Consider a checkered \(3m \times 3m\) square, where \(m\) is an integer greater than 1. A frog sits on the lower left corner cell \(S\) and wants to get to the upper right corner cell \(F\). The frog can hop from any cell to either the next cell to the right or the next cell upwards. Some cells can be sticky, and the frog gets trapped once it hops on such a cell. A set \(X\) of cells is called \emph{blocking} if the frog cannot reach \(F\) from \(S\) when all the cells of \(X\) are sticky. A blocking set is \emph{minimal} if it does not contain a smaller blocking set.\\
    \begin{itemize}
        \item[(a)] Prove that there exists a minimal blocking set containing at least \(3m^2 - 3m\) cells.
        \item[(b)] Prove that every minimal blocking set contains at most \(3m^2\) cells.
    \end{itemize}</t>
  </si>
  <si>
    <t xml:space="preserve">For (a), think about how where metabolism is done in the blood (think about the arrangements of the veins).
</t>
  </si>
  <si>
    <t>For (b), consider the following colouring: Colour all the sticky cells in one colour, colour all the non-sticky cells that the frog can jump to in another colour, and colour the rest in a third colour. What do you notice?</t>
  </si>
  <si>
    <t>Find a relation between maximum number of sticky cells and number of cells that the frog can visit.</t>
  </si>
  <si>
    <t>https://www.imo-official.org/problems/IMO2021SL.pdf</t>
  </si>
  <si>
    <t>1241691966589243465</t>
  </si>
  <si>
    <t>2019 Israel IMO practice, P1 of 3</t>
  </si>
  <si>
    <t xml:space="preserve">Determine whether it possible to color the positive integers in finitely many colors, so that not all integers are the same color, and so that the following condition holds: If $a&lt;b$ and $a$, $b$ are of different colors, then $b$, $a+b$ are of different colors. </t>
  </si>
  <si>
    <t>Prove no such coloring exists. First translate the condition into a condition about numbers of the \textit{same} color.</t>
  </si>
  <si>
    <t>The condition from the previous hint should involve subtraction. The goal is now to find two instances of such a subtraction which force one number to be colored in two different colors.</t>
  </si>
  <si>
    <t>Now consider a large set of identically colored numbers (larger than the amount of colors) so that the ratio between the largest and smallest element is $&lt;2$.</t>
  </si>
  <si>
    <t>No such coloring exists.</t>
  </si>
  <si>
    <t>This problem was proposed by Vadim Koval. Additionally, there is apparently a solution using Van der Warden's theorem.</t>
  </si>
  <si>
    <t>Suppose there are $N$ colors in total. Take some $m&gt;N(N-1)$ so that at least two colors appear among $1, 2, \dots, m$. Pick a color which appears at least $N$ times among $m+1, m+2, \dots, 2m$, say red, and let $S$ be the set of red numbers in $\{m+1, \dots, 2m\}$. Pick $a\leq m$ which isn't red; by the condition all of $a+s$, $s\in S$ aren't red either. By pigeonhole, two of these numbers are of the same color, say $a+s_1$, $a+s_2$ are both green, with $s_2&gt;s_1$. We then apply the converse of the condition twice to get that $s_2-s_1$ must be red and $(a+s_2)-(a+s_1)$ must be green, a contradiction.</t>
  </si>
  <si>
    <t>1241329494296494110</t>
  </si>
  <si>
    <t>2023 Taiwan TST Round 3, Independent Study 2-C</t>
  </si>
  <si>
    <t>Two squids are forced to participate in a game. Before it begins, they will be informed of all the rules, and can discuss their strategies freely. Then, they will be locked in separate rooms, and be given distinct positive integers no larger than $2023$ as their IDs respectively. The two squids then take turns alternatingly; on one's turn, the squid chooses one of the following: \begin{enumerate} \item announce a positive integer, which will be heard by the other squid; \item declare which squid has the larger ID. If correct, they win and are released together; otherwise, they lose and are fried together.
 \end{enumerate} Find the smallest positive integer $N$ so that, no matter what IDs the squids have been given, they can always win in a finite number of turns, and the sum of the numbers announced during the game is no larger than $N$.</t>
  </si>
  <si>
    <t>Try to make a strategy to get 20 (or less) using the binary representations of the IDs. This is suboptimal but good as a starting point.</t>
  </si>
  <si>
    <t>For a lower bound, try counting the number of possible "games", that is, the number of sequences of numbers which sum to at most N. Can we get anything interesting if this is more than 2023?</t>
  </si>
  <si>
    <t>The answer is $10$. From Hint 2, we may count the number of sequences summing to at most $10$ to be $2^{10}$ through noting that the partial sums form a subset of $\{1,2\dots,10\}$. How can we use this to make a strategy for the squid?</t>
  </si>
  <si>
    <t>1240967122536890398</t>
  </si>
  <si>
    <t>Let $D$, $E$, $F$ be arbitrary points on segments $BC$, $CA$, $AB$ of $\triangle ABC$. Denote $P$ by the second intersection of $(AFE)$ and $(BFD)$. Let $D'$, $E'$, $F'$ be the reflections of $D$, $E$, $F$ about the midpoints of the segments that they lie on. Denote $P$' by the second intersection of $(AF'E')$ and $(BF'D')$. If $O$ is the circumcentre of $\triangle ABC$, prove that $OP = OP'$.</t>
  </si>
  <si>
    <t>The main observation is that lines $DP$ and $D'P'$ are reflections about the perpendicular bisector of $DD'$.</t>
  </si>
  <si>
    <t>To prove hint 1 consider reflecting $P$ about the perpendicular bisectors of the sides.</t>
  </si>
  <si>
    <t>If you label the reflections $P_A$, $P_B$, $P_C$. $PP_AP_BP_C$ is cyclic with centre $O$.</t>
  </si>
  <si>
    <t>https://media.discordapp.net/attachments/1083442310060199939/1240368232947384351/image.png?ex=66464e6f&amp;is=6644fcef&amp;hm=9607fba0789145f16983a771d9c58abf63658fe94b5492461bd68a082b83eae2&amp;=&amp;format=webp&amp;quality=lossless&amp;width=1338&amp;height=648</t>
  </si>
  <si>
    <t>1240604869384077352</t>
  </si>
  <si>
    <t>2005 USA TST, P1 of 6</t>
  </si>
  <si>
    <t>Let $n$ be an integer greater than $1$. For a positive integer $m$, let $S_{m}= \{ 1,2,\ldots, mn\}$. Suppose that there exists a $2n$-element set $T$ such that
(a) each element of $T$ is an $m$-element subset of $S_{m}$;
(b) each pair of elements of $T$ shares at most one common element;
and
(c) each element of $S_{m}$ is contained in exactly two elements of $T$.
Determine the maximum possible value of $m$ in terms of $n$.</t>
  </si>
  <si>
    <t>The answer isn't too hard to guess, to prove the bound, note that the number of intersections of the elements of $T$ can't be less than the number of elements of $S$</t>
  </si>
  <si>
    <t>For the construction, try to use arithmetic progressions of common differences $1$ or $m$</t>
  </si>
  <si>
    <t>$m=2n-1$</t>
  </si>
  <si>
    <t>1240242345644003409</t>
  </si>
  <si>
    <t>Sum of factor formula</t>
  </si>
  <si>
    <t>Let $N$ be a integer, where $N=p_1^{q_1}p_2^{q_2}...p_n^{q_n}$, where $p_1, p_2, ..., p_n$ are prime number. Show that the sum of all factor of $N$ is given by $$\prod_{i=1}^{n} \frac{p_i^{q_i+1}-1}{p_i-1}$$</t>
  </si>
  <si>
    <t>Bash smaller case, and see how things "factorize together".</t>
  </si>
  <si>
    <t>Notice that $q_1^{r_1}q_2^{r_2}q_3^{r_3}...q_n^{r_n}$ is a divsor of $N$ if $r_i$ is smaller or equalt to $q_I$ for each $i=1,2,...,n$. Fix a combination of $(r_2,r_3,...,r_n)$ and try to sum up all possible factor.</t>
  </si>
  <si>
    <t>Try to induct - it works, but its teadious. Hint 2 will be useful during the inductive steps.</t>
  </si>
  <si>
    <t>1239879958696955995</t>
  </si>
  <si>
    <t>1996 BMO1, P4 of 5</t>
  </si>
  <si>
    <t>For any real number $x$, let $\lfloor x \rfloor$ denote the greatest integer which is less than or equal to $x$. Define \begin{equation*} q(n) = \left\lfloor \frac{n}{\left\lfloor \sqrt{n}\right\rfloor} \right\rfloor\end{equation*} for $n = 1,2,3,\dots$. Determine all positive integers $n$ for which $q(n) &gt; q(n+1)$.</t>
  </si>
  <si>
    <t>1239517562212188212</t>
  </si>
  <si>
    <t>2023 USA TST, P6 of 6</t>
  </si>
  <si>
    <t>Let $\mathbb{N}$ denote the set of positive integers. Fix a function $f: \mathbb{N} \rightarrow \mathbb{N}$ and for any $m,n \in \mathbb{N}$ define$$\Delta(m,n)=\underbrace{f(f(\ldots f}_{f(n)\text{ times}}(m)\ldots))-\underbrace{f(f(\ldots f}_{f(m)\text{ times}}(n)\ldots)).$$Suppose $\Delta(m,n) \neq 0$ for any distinct $m,n \in \mathbb{N}$. Show that $\Delta$ is unbounded, meaning that for any constant $C$ there exists $m,n \in \mathbb{N}$ with $\left|\Delta(m,n)\right| &gt; C$.</t>
  </si>
  <si>
    <t>You quickly get $f$ is injective. This lets you partition $f$ into chains and cycles. How many cycles can there be? What about chains? Are the chains one direction or two directions?</t>
  </si>
  <si>
    <t>There is exactly one chain and it goes in one directoinal. Reinterpret the condition in terms of the injectivity of the map $x \mapsto f^x(\alpha) - x$ where $\alpha$ is the start of the chain. What can we prove about this map that might help us with breaking boundedness?</t>
  </si>
  <si>
    <t>It's not bounded below. Explicitly do something like passing $X - f^{m+1}(\alpha)$ into $\Delta$ for an $X$ to decide later: can you find a useful extremal substitution that tells you something about $f^X(\alpha) - X$ which you don't like?</t>
  </si>
  <si>
    <t>https://artofproblemsolving.com/community/c6h2995866p26896222</t>
  </si>
  <si>
    <t>1239155163936194591</t>
  </si>
  <si>
    <t>2023 IMO, P5 of 6</t>
  </si>
  <si>
    <t>Let $n$ be a positive integer. A \textit{Japanese triangle} consists of $1 + 2 + \dots + n$ circles arranged in an equilateral triangular shape such that for each $i = 1$, $2$, $\dots$, $n$, the $i^{th}$ row contains exactly $i$ circles, exactly one of which is coloured red. A \textit{ninja path} in a Japanese triangle is a sequence of $n$ circles obtained by starting in the top row, then repeatedly going from a circle to one of the two circles immediately below it and finishing in the bottom row. Here is an example of a Japanese triangle with $n = 6$, along with a ninja path in that triangle containing two red circles.
\begin{center}
\begin{tikzpicture}
  \def\r{0.5}
  \def\s{5}
  \foreach \i in {0,...,\s}{
    \foreach \j in {0,...,\i}{
      \ifnum\i&lt;2 \ifnum\j=0
        \fill[color=red,opacity=0.5] (\j*2*\r-\i*\r,-\i*1.732*\r) circle (\r);
      \fi \fi
      \ifnum4&gt;\i&gt;1 \ifnum\j=2
        \fill[color=red,opacity=0.5] (\j*2*\r-\i*\r,-\i*1.732*\r) circle (\r);
      \fi \fi
      \ifnum\i=4 \ifnum\j=3
        \fill[color=red,opacity=0.5] (\j*2*\r-\i*\r,-\i*1.732*\r) circle (\r);
      \fi \fi
      \ifnum\i=5 \ifnum\j=0
        \fill[color=red,opacity=0.5] (\j*2*\r-\i*\r,-\i*1.732*\r) circle (\r);
      \fi \fi
      \draw (\j*2*\r-\i*\r,-\i*1.732*\r) circle (\r);
    }
  }
  \draw[ultra thick,line cap=round] (0, 0) -- (\r, -1.732*\r);
  \draw[ultra thick,line cap=round] (\r, -1.732*\r) -- (0, -3.464*\r);
  \draw[ultra thick,line cap=round] (0, -3.464*\r) -- (\r, -5.196*\r);
  \draw[ultra thick,line cap=round] (\r, -5.196*\r) -- (-\r, -8.66*\r);
  \draw[&lt;-&gt;] (-6*\r, -10*\r) -- (6*\r, -10*\r) node[midway,below] {$n=6$};
\end{tikzpicture}
\end{center}
In terms of $n$, find the greatest $k$ such that in each Japanese triangle there is a ninja path containing at least $k$ red circles.</t>
  </si>
  <si>
    <t>What properties must a japanese triangle have such that it is impossible for the ninja to get k+1 red circles, but it immediately becomes possible whenever you add a new row and mark ANY of the circles as red?</t>
  </si>
  <si>
    <t>Hint 1 motivates assigning each circle $C$ a number equal to the maximal number of red circles among all ninja paths that end at $C$.</t>
  </si>
  <si>
    <t>$\lfloor log_2 n \rfloor +1 $</t>
  </si>
  <si>
    <t>Personally, I feel like this problem teaches the lesson of asking about the special properties of your construction, which is a very useful tool in proving maximality or minimality. Unfortunately I didn't get this elegant solution and just blasted it with Mirsky's theorem in-contest.</t>
  </si>
  <si>
    <t>Invert your mother around the orthocenter!</t>
  </si>
  <si>
    <t>https://web.evanchen.cc/exams/IMO-2023-notes.pdf</t>
  </si>
  <si>
    <t>1238792809125904395</t>
  </si>
  <si>
    <t>2024 Italian MO, P6 of 6</t>
  </si>
  <si>
    <t>For each positive integer $n$, determine the least real number $M_n$ such that 
\[ \frac{1}{a_1} + \frac{a_1}{a_2} + \frac{a_2}{a_3} + \dots + \frac{a_{n-1}}{a_n} \le M_n \]
for each $n$-tuple $(a_1, a_2, \dots, a_n)$ of \emph{integers} such that $1 &lt; a_1 &lt; a_2 &lt; \dots &lt; a_n$.</t>
  </si>
  <si>
    <t>Small cases might be deceiving. Figure out what construction would win in the long run (ie. for $n$ very large)</t>
  </si>
  <si>
    <t>The construction is $a_k = k+1$ for $n = 1,2$ and $a_k = M+k$ for $M$ an arbitrarily large number for $n \ge 3$.</t>
  </si>
  <si>
    <t>To prove it, use $M_{n+1} \le M_n + 1$ and bash the cases $n = 1,2,3$.</t>
  </si>
  <si>
    <t>$M_1 = 1/2$, $M_2 = 7/6$ and $M_n = n-1$ for $n \ge 3$.</t>
  </si>
  <si>
    <t>1238430383515635712</t>
  </si>
  <si>
    <t>2023 Mediterranean Mathematics Competition, P4 of 4</t>
  </si>
  <si>
    <t>Let $d(n)$ denote the number of divisors of $n$. A sequence $a_1,a_2,...$ of positive integers is called \emph{double-sequence} if \begin{itemize}
\item $a_k\mid a_{k+1}$
\item $d\left(a_{k+1}\right)=2d\left(a_k\right)$
\end{itemize}
for all $k=1,2,...$ . A positive number $n$ is called \emph{good} if for every double-sequence with $a_1=n$ we have that $ a_{k+1}/{a_k}$ is a prime power for $k=1,2,...$ .
\\
\\
Prove that a number $n$ is good if and only if $n$ appears in a double-sequence with $a_1=1$.</t>
  </si>
  <si>
    <t>Consider the formula for $d(n)$. How can it double?</t>
  </si>
  <si>
    <t>Consider prime factorization of $d(n)$</t>
  </si>
  <si>
    <t>Try proving that a number is good if and only if for every prime the multiplicity is of the form $2^{k}-1$</t>
  </si>
  <si>
    <t>1238068115271716907</t>
  </si>
  <si>
    <t>1996 All-Russian MO Grade 10 P1</t>
  </si>
  <si>
    <t>Points $E$ and $F$ are given on side $BC$ of convex quadrilateral $ABCD$ (with $E$ closer than $F$ to $B$). It is known that $\angle BAE = \angle CDF$ and $\angle EAF = \angle FDE$. Prove that $\angle FAC = \angle EDB$.</t>
  </si>
  <si>
    <t>You don't have to do anything to realise the conditions give you ADFE concyclic</t>
  </si>
  <si>
    <t>The conditions that we have to prove is basically ABCD concyclic</t>
  </si>
  <si>
    <t>1237705666802487357</t>
  </si>
  <si>
    <t>1979 Romanian Maths Olympiad, Grade 9</t>
  </si>
  <si>
    <t>Let $m,n$ be positive integers such that $$ \sqrt 7-\frac mn&gt;0.$$Prove that $$\sqrt 7-\frac mn&gt;\frac{1}{mn}.$$</t>
  </si>
  <si>
    <t>Rearrange what you are given into an inequality involving integers and try to sharpen it.</t>
  </si>
  <si>
    <t>What are the possible quadratic residues modulo 7?</t>
  </si>
  <si>
    <t>The given inequality is equivalent to $$7n^2 - m^2 &gt;0.$$ The LHS is an integer, but the quadratic residues modulo 7 are 0, 1, 2 and 4, hence $7n^2 - m^2$ is either 0, 3, 5 or 6 modulo 7.
In particular, $7n^2 - m^2=1$ and $7n^2-m^2=2$ are impossible, so $7n^2-m^2 \ge 3$, ie $$\sqrt{7} \ge \frac {\sqrt{m^2+3}}{n} \ge \frac mn + \frac{1}{mn},$$where the latter inequality can be seen by expanding. Equality cannot hold as $\sqrt 7$ is irrational, so we are done.</t>
  </si>
  <si>
    <t>1237343225468157962</t>
  </si>
  <si>
    <t>2017 UKMOG, P3 of 5</t>
  </si>
  <si>
    <t>AG</t>
  </si>
  <si>
    <t>Four different points $A$, $B$, $C$ and $D$ lie on the curve with equation $y=x^2$.
Prove that $ABCD$ is \textit{never} a parallelogram.</t>
  </si>
  <si>
    <t>if the $x$-coordinates are $a$, $b$, $c$, $d$, then what are the $y$-coordinates?</t>
  </si>
  <si>
    <t>suppose it is a parallelogram, then what would you be able to say about $a$, $b$, $c$ and $d$?</t>
  </si>
  <si>
    <t>to say two (non-vertical) lines are parallel is to say they have the same gradient</t>
  </si>
  <si>
    <t>this can be in fact generalised to any $y=f(x)$ where $f:\mathbb R\rightarrow\mathbb R$ is any convex function</t>
  </si>
  <si>
    <t>1236980835438297160</t>
  </si>
  <si>
    <t>2018 USAMO, P6 of 6</t>
  </si>
  <si>
    <t>Let $a_n$ be the number of permutations $(x_1, x_2, \dots, x_n)$ of the numbers $(1,2,\dots, n)$ such that the $n$ ratios $\frac{x_k}{k}$ for $1\le k\le n$ are all distinct. Prove that $a_n$ is odd for all $n\ge 1$.</t>
  </si>
  <si>
    <t>Note we need only consider involutions as they inverse the ratio</t>
  </si>
  <si>
    <t>The involutions we need to consider must have at most one fixed point, an odd number of these exist</t>
  </si>
  <si>
    <t>RTP number of "bad" involutions in this case is even, key procedure to count is swapping edges ab, cd to ac, bd where edge ab would represent an involution swapping mapping a to b</t>
  </si>
  <si>
    <t>1236618447979417610</t>
  </si>
  <si>
    <t>2022 "Blish" Summer Competition, Intermediate Level P1 of 5</t>
  </si>
  <si>
    <t>The expression
\[\frac?? + \frac?? + ... + \frac?? \] 
\noindent is written on the board (in all 1000 such fractions). Derivative and Integral, in turn, replace one of the question marks with a positive integer that was not yet written on the board. Derivative starts and doesn't want the final expression to be an integer, while Integral does. 
Who has a winning strategy?</t>
  </si>
  <si>
    <t>Derivative wins.</t>
  </si>
  <si>
    <t>Focus on the final few moves.</t>
  </si>
  <si>
    <t>Use Derivative's final move to win.</t>
  </si>
  <si>
    <t>"Blish" is a small training group which organizes online contests and training camps for students in Ukraine, Russia, Belarus, Israel, Poland, and more.</t>
  </si>
  <si>
    <t xml:space="preserve">Derivative wins. Her strategy is as follows: play arbitrarily until there are only two question marks left (and thus it is her turn). There are a few cases for the final configuration. In all cases let $\frac{a}{b}$ with $\gcd(a,b)=1$ denote the sum of the completely filled fractions. 
\begin{itemize}
\item[\underline{Case 1:}] Both question marks are numerators. The expression is $\frac{a}{b}+\frac{?}{c}+\frac{?}{d}$, where WLOG $c&lt;d$.
\begin{itemize}
 \item If $c$ is a multiple of $b$, replace the question mark above $d$ with a number of the form $kd+1$.
\item If $c$ is not a multiple of $b$, replace the question mark above $d$ with a multiple of $d$.
\end{itemize}
\item[\underline{Case 2:}] Both question marks are denominators. The expression is $\frac{a}{b}+\frac{c}{?}+\frac{d}{?}$, where WLOG $c&lt;d$. Replace the question mark below $d$ with a number of the form $pd$ where $p&gt;b(c+1)$ is a prime.
\item[\underline{Case 3:}] One question mark is a numerator and the other is a denominator, but in different fractions. The expression is $\frac{a}{b}+\frac{c}{?}+\frac{?}{d}$. Replace the question mark in the denominator with a prime $p&gt;\max(b,c,d)$.
\item[\underline{Case 4:}] Both question marks are in the same fraction. The expression is $\frac{a}{b}+\frac{?}{?}$.
\begin{itemize}
\item If $b&gt;1$, replace the question mark in the denominator with a number relatively prime to $b$.
\item If $b=1$, replace the question mark in the numerator with the smallest number not yet on the board.
\end{itemize}
\end{itemize} </t>
  </si>
  <si>
    <t>1236256083626954773</t>
  </si>
  <si>
    <t>2024 Balkan MO, P3 of 4</t>
  </si>
  <si>
    <t>Let $a$ and $b$ be distinct positive integers such that $3^a + 2$ is divisible by $3^b + 2$. Prove that $a &gt; b^2$.</t>
  </si>
  <si>
    <t>Write $a=bq+r$ where $q$ and $r$ are the quotient and remainder when $a$ is divided by $b$</t>
  </si>
  <si>
    <t>$(-2)^q \cdot 3^r \equiv 3^b \pmod {3^b+2}$. What can we conclude if $q$ is small?</t>
  </si>
  <si>
    <t>Divide $3^r$ on both sides of the previous equation</t>
  </si>
  <si>
    <t>1235893671463882752</t>
  </si>
  <si>
    <t>2024 Canada MO, P1 of 5</t>
  </si>
  <si>
    <t>Let $ABC$ be a triangle with incentre $I$. Suppose the reflection of $AB$ across $CI$ and the reflection of $AC$ across $BI$ intersect at a point $X$. Prove that $XI \perp BC$.</t>
  </si>
  <si>
    <t>Add the intersections of the angle bisectors of $B$ and $C$ with $AB$ and $AC$.</t>
  </si>
  <si>
    <t>Suppose the points mentioned in previous hint are called $E$ and $F$. Extend $XE$ and $XF$ to meet $BC$ again.</t>
  </si>
  <si>
    <t>1235531279546454038</t>
  </si>
  <si>
    <t>2024 Balkan MO, P1 of 4</t>
  </si>
  <si>
    <t xml:space="preserve">Let $ABC$ be an acute-angled triangle with $AC &gt; AB$ and let $D$ be the foot of the $A$-angle bisector on $BC$. The reflections of lines $AB$ and $AC$ in line $BC$ meet $AC$ and $AB$ at points $E$ and $F$ respectively. A line through $D$ meets $AC$ and $AB$ at $G$ and $H$ respectively such that $G$ lies strictly between $A$ and $C$ while $H$ lies strictly between $B$ and $F$. Prove that the circumcircles of $\triangle EDG$ and $\triangle FDH$ are tangent to each other.
</t>
  </si>
  <si>
    <t>By angle chasing, Reduce the problem to showing that $DE$ is an angle bisector.</t>
  </si>
  <si>
    <t>To prove that $DE$ is an angle bisector, show that it is the incenter (or excentre) of some triangle.</t>
  </si>
  <si>
    <t xml:space="preserve">one can also show that $DE$ is an angle bisector by using Angle bisector theorem and trig/menelaus </t>
  </si>
  <si>
    <t>1235168891500757002</t>
  </si>
  <si>
    <t>2011 USAJMO, P5 of 6</t>
  </si>
  <si>
    <t>Points $A,B,C,D$ and $E$ lies on a circle $\omega$ and $P$ lies outside of the circle. The given points are such that $PB$ and $PD$ are tangent to $\omega$, $P,A$ and $C$ are collinear, and $DE \parallel AC$. Show that $BE$ bisects $AC$.</t>
  </si>
  <si>
    <t>Let $F$ be the intersection point between $AC$ and $BE$. Notice if $\angle AFO$ is a right angle, then we are done.</t>
  </si>
  <si>
    <t>More specifically, one can show that $P,B,F$ and $O$ are concyclic.</t>
  </si>
  <si>
    <t>Show that $\angle BPO=\angle EBO$. Then use the previous hints to complete the proof.</t>
  </si>
  <si>
    <t>There is a short solution with projective geometry.</t>
  </si>
  <si>
    <t>https://artofproblemsolving.com/wiki/index.php/2011_USAJMO_Problems/Problem_5</t>
  </si>
  <si>
    <t>1234806506747072642</t>
  </si>
  <si>
    <t>1993 BMO1, P2 of 5</t>
  </si>
  <si>
    <t>A square piece of toast $ABCD$ of side length $1$ and centre $O$ is cut in half to form two equal pieces $ABC$ and $CDA$. If the triangle $ABC$ has to be cut in two parts of equal area, one would usually cut along the line of symmetry $BO$. However, there are other ways of doing this. Find, with justification, the length and location of the shortest straight cut which divides the triangle $ABC$ into two parts of equal area.</t>
  </si>
  <si>
    <t>a</t>
  </si>
  <si>
    <t>1234444253414031382</t>
  </si>
  <si>
    <t>2021 IZhO, P3 of 6</t>
  </si>
  <si>
    <t>Let $n\ge 2$ be an integer. Vanilla and Celestia play a game, and Vanilla’s job is to set up a $n\times n$ table filled with real numbers (each cell of the table contains exactly one number). We define a rook set as a set of $n$ cells of the table situated in $n$ distinct rows as well as in n distinct columns. The condition that she has to satisfy is that, for every rook set, the sum of $n$ numbers in the cells forming the set is nonnegative. By a move, Celestia chooses a row, a column, and a real number $a,$ and then he adds $a$ to each number in the chosen row, and subtracts $a$ from each number in the chosen column (thus, the number at the intersection of the chosen row and column does not change). Celestia is said to \textit{win the game} if he achieves a configuration where every single cell has a nonnegative real number in it (and therefore making Vanilla lose) Prove that as long as Vanilla’s table satisfies the given conditions, Celestia can always make Vanilla lose the game after a finite number of turns.</t>
  </si>
  <si>
    <t>The rook sets that require the most care are the ones with low sums. So, if a number doesn’t belong in a rook set of sum 0, decrease it until it does.</t>
  </si>
  <si>
    <t>We know that if every number is in a rook set with sum 0, then Vanilla will lose the game if and only if every number on the board becomes 0, but the problem statement implies that this is possible. So it is reasonable to claim that every rook set must have sum 0.</t>
  </si>
  <si>
    <t>Rearrange rows/columns such that one rook set with sum 0 is the big upwards diagonal, turn them all into 0, and consider each cell $(m,n)$ with $m \neq n$ as a directed edge from $v_m$ to $v_n$, basically turning the whole board into a directed graph.</t>
  </si>
  <si>
    <t>https://artofproblemsolving.com/community/c6h2410267p19772109</t>
  </si>
  <si>
    <t>1234081733796696084</t>
  </si>
  <si>
    <t>2024 G2(math program) application pset, P3 of 5</t>
  </si>
  <si>
    <t>Find all integer polynomials $P(x)$ satisfying the following conditions: 
\begin{itemize}
\item $P(n) &gt; n$ for all $n \in \mathbb{N}$.
\item For any $k \in \mathbb{N}$, there exists a positive integer $i$ such that $P^i(1)$ is divisible by $k$, where $P^i$ denotes iteration. (As in, you apply $P$ to 1 again and again $i$ times.)
\end{itemize}</t>
  </si>
  <si>
    <t>If $P(1) &gt; 2$ life would be easy because you just take $k = P(1) - 1$, but it isn't always the case. How do we learn from this failure and expand on the previous observation?</t>
  </si>
  <si>
    <t>The key is to find an integer $n$ such that $P^{n+1}(1) - P^n(1)$ is not a divisor of $P^n(1)$. But as we stack polynomials like this it gets more and more complex… how do we deal with this without knowing the properties of $P^n(1)$ as a number?</t>
  </si>
  <si>
    <t>The key to this kind of stuff is thinking about size arguments. $P^{n+1}(1) - P^n(1)$ can't be a divisor of $P^n(1)$ if it's larger, and this allows us to use the first condition by picking $n$ sufficiently large to show that this scenario will happen unless $P$ is linear!</t>
  </si>
  <si>
    <t>$P(x) = x+1$ only.</t>
  </si>
  <si>
    <t>I believe you don't actually need the $P(n) &gt; n$ for all pos int $n$ condition, but rather $P(n) &gt; 0$ for all pos int $n$ is enough because this way it either loops or gets to a value so high that $P^i(1)$ is strictly increasing after that.</t>
  </si>
  <si>
    <t>Continuing from hint 3, we know that if $deg(P) &gt; 1$ then for large enough $n$, we have $P(n) &gt; 2n$. This forces $P$ to be linear with the constant part being nonzero, and if the leading coefficient isn't 1 it falls into the same trick so $P(x) = x+c$ and if $c \neq 1$ it dies because as we've established, $P(1)$ is forced to be 2. Therefore $P(x) = x+1$.</t>
  </si>
  <si>
    <t>https://cdn.discordapp.com/attachments/561813381716377610/1233675703191474206/IMG_6301.png?ex=662df588&amp;is=662ca408&amp;hm=c5beb5b6611d91b3c31a9f110b8d80cbeb62ee46e2f199be8fdd2da5418aed9b&amp;</t>
  </si>
  <si>
    <t>1233719346400989294</t>
  </si>
  <si>
    <t>2022 IMOSL, A2</t>
  </si>
  <si>
    <t>Let $k\ge2$ be an integer. Find the smallest integer $n \ge k+1$ with the property that there exists a set of $n$ distinct real numbers such that each of its elements can be written as a sum of $k$ other distinct elements of the set.</t>
  </si>
  <si>
    <t>Try some small values of $k$ to find the answer</t>
  </si>
  <si>
    <t>Try a consecutive group of integers for the construction (although you may need to modify it a bit)</t>
  </si>
  <si>
    <t>For the bound, consider the maximal and minimal elements.</t>
  </si>
  <si>
    <t>$k+4$</t>
  </si>
  <si>
    <t>https://www.imo-official.org/problems/IMO2022SL.pdf#section*.47</t>
  </si>
  <si>
    <t>1233356989845733408</t>
  </si>
  <si>
    <t>2024 EGMO, P3 of 6</t>
  </si>
  <si>
    <t>We call a positive integer $n{}$ peculiar if, for any positive divisor $d{}$ of $n{}$ the integer $d(d + 1)$ divides $n(n + 1).$ Prove that for any four different peculiar positive integers $A, B, C$ and $D{}$ the following holds:
\[\gcd(A, B, C, D) = 1.\]</t>
  </si>
  <si>
    <t>How many $n$ are there if $p\mid n$ for some prime $p$?</t>
  </si>
  <si>
    <t>Prove that $n=pq$ for primes $p&lt;q$</t>
  </si>
  <si>
    <t>You dont have too many choices for $d$. Use both of them and get a condition for $q$.</t>
  </si>
  <si>
    <t>https://artofproblemsolving.com/community/c6h3298169p30433680</t>
  </si>
  <si>
    <t>1232994579914162269</t>
  </si>
  <si>
    <t>2021 IMOSL, G1</t>
  </si>
  <si>
    <t>Let $ABCD$ be a parallelogram with $AC=BC.$ A point $P$ is chosen on the extension of ray $AB$ past $B.$ The circumcircle of $ACD$ meets the segment $PD$ again at $Q.$ The circumcircle of triangle $APQ$ meets the segment $PC$ at $R.$ Prove that lines $CD,AQ,BR$ are concurrent.</t>
  </si>
  <si>
    <t>Prove points $A,B,R,C$ and $R,Q,C,X$ are concyclic, where $X=AQ \cap CD$</t>
  </si>
  <si>
    <t>Those 2 circles allow you to angle chase to find out that $B,R,X$ are collinear</t>
  </si>
  <si>
    <t>There is also a solution to this by Evan Chen. Instead of proving BR passing through X, he lets the point of intersection of BX and CP be R' and proves APQR' is concyclic. Try to solve it with this method. (Hint: You might need projective geo)</t>
  </si>
  <si>
    <t>1232632181420068915</t>
  </si>
  <si>
    <t>670559252456407070</t>
  </si>
  <si>
    <t>2023 Russia</t>
  </si>
  <si>
    <t>Prove that there are an even number of ways to tile any rectangle with L-trominoes.</t>
  </si>
  <si>
    <t xml:space="preserve">Notice that reflecting across a central column or row creates a pairing between distinct tilings for all rectangles with an odd side.
</t>
  </si>
  <si>
    <t xml:space="preserve">Notice that the number of cuttings which are symmetric across a central line is equal to the number of cuttings of any half of the rectangle for all rectangles with both sides even.
</t>
  </si>
  <si>
    <t>1232269873858744424</t>
  </si>
  <si>
    <t>2019 UKMOG, P3 of 5, part b</t>
  </si>
  <si>
    <t>NC</t>
  </si>
  <si>
    <t>Consider the list of 1800 fractions $$\frac1{1800},\frac2{1800},\cdots,\frac{1799}{1800},\frac{1800}{1800}.$$ How many are \textit{not} in simplest form?</t>
  </si>
  <si>
    <t>to say a fraction is in simplest form is to say what about the numerator and the denominator?</t>
  </si>
  <si>
    <t>to start with, observe that if the numerator is even then it's not in simplest form</t>
  </si>
  <si>
    <t>make sure you don't count anything twice</t>
  </si>
  <si>
    <t>see if you can find out how to do this when you replace 1800 with a different number; the idea of counting the total number of elements in overlapping sets is known as the inclusion-exclusion principle</t>
  </si>
  <si>
    <t>1231907393768652872</t>
  </si>
  <si>
    <t>806240719089303552</t>
  </si>
  <si>
    <t>2011 All-Russian MO Grade 11, P8 of 8</t>
  </si>
  <si>
    <t>Let $N$ be the midpoint of arc $ABC$, of a triangle $ABC$, let $M$ be the midpoint of $AC$ and let $I_1, I_2$ be the incentres of triangles $ABM$ and $CBM$. Prove that the points $I_1, I_2, B, N$ lie on a circle.</t>
  </si>
  <si>
    <t>Consider extending $MI_1$ or $MI_2$ to meet $(BI_1I_2)$ again.</t>
  </si>
  <si>
    <t>Suppose $MI_2 \cap (BI_1I_2) = T$. There is a spiral similarity centred at $M$ sending $NT$ to $AI_1$.</t>
  </si>
  <si>
    <t>1231545003994517574</t>
  </si>
  <si>
    <t>2024 Israel TST Test 6 P2 of 3</t>
  </si>
  <si>
    <t>Let $n$ be a positive integer. Find all polynomials $Q(x)$ with integer coefficients and degree less than $n$ for which there exists an integer $m\geq 1$ so that
\[x^n-1\mid Q(x)^m-1\]</t>
  </si>
  <si>
    <t>Roots of unity.</t>
  </si>
  <si>
    <t>What do you know about $|Q(\omega)|$ when $\omega$ is a root of unity of order $n$?</t>
  </si>
  <si>
    <t>Sum over all roots of unity.</t>
  </si>
  <si>
    <t>$Q(x)$ can be $x^k$ or $-x^k$ for any $k=0, 1, \dots, n-1$.</t>
  </si>
  <si>
    <t>https://artofproblemsolving.com/community/c6h3281147p30218016</t>
  </si>
  <si>
    <t>1231182650384060458</t>
  </si>
  <si>
    <t>2024 EGMO P5 of 6</t>
  </si>
  <si>
    <t>NA</t>
  </si>
  <si>
    <t>Let $\bN$ denote the set of positive integers. Find all functions $f \colon \bN \to \bN$ such that the following conditions are true for every pair of integers $(x,y)$: \begin{itemize} \item[(i)] $x$ and $f(x)$ have the same number of positive divisors. \item[(ii)] If $x$ does not divide $y$ and $y$ does not divide $x$ then \[ \gcd(f(x),f(y)) &gt; f(\gcd(x,y)). \] \end{itemize} \emph{Here $\gcd(m,n)$ is the largest positive integer that divides both $m$ and $n$.}</t>
  </si>
  <si>
    <t>Try proving that there is a single prime $a$ such that $f(p) = a$ for all primes $p$.</t>
  </si>
  <si>
    <t>Now do a similar thing but for numbers of form $f(p^2)$, $f(pq)$, $f(p^3)$, \dots, for some distinct primes $p,q,\dots$.</t>
  </si>
  <si>
    <t>To prove that $f(n) = a^{d(n)-1}$, try finding a number $n'$ whose prime factorization is very similar to $n$, for which you already know the value of $f(n')$, and such that you can apply rule (ii).</t>
  </si>
  <si>
    <t>The functions are $f(n) = a^{d(n)-1}$ for some prime $a$, where $d$ is the divisor function.</t>
  </si>
  <si>
    <t>1230820277336805406</t>
  </si>
  <si>
    <t>2024 EGMO, P2 of 6</t>
  </si>
  <si>
    <t>Let $ABC$ be a triangle with $AC &gt; AB$, and denote its circumcircle by $\Omega$ and incentre by $I$. Let its incircle meet sides $BC$, $CA$, $AB$, at $D$, $E$, $F$ respectively. Let $X$ and $Y$ be two points on minor arcs $DF$ and $DE$ of the incircle, respectively, such that $\angle BXD = \angle DYC$. Let line $XY$ meet line $BC$ at $K$. Let $T$ be the point on $\Omega$ such that $KT$ is tangent to $\Omega$ and $T$ is on the same side of line $BC$ as $A$. Prove that lines $TD$ and $AI$ meet on $\Omega$.</t>
  </si>
  <si>
    <t>A short angle chase will yield $BXYC$ cyclic.</t>
  </si>
  <si>
    <t>Now there should be lots of PoP relations at $K$</t>
  </si>
  <si>
    <t>From previous hint you should get that $KT=KD$. The rest is an angle chase.</t>
  </si>
  <si>
    <t>$T$ is the $A$ sharkydevil point, where the circle with diameter $AI$ meets the circumcircle again. It seems that this is not so useful in this problem however.</t>
  </si>
  <si>
    <t>1230457879069458503</t>
  </si>
  <si>
    <t>2023 South African TSTST, P5 of 5</t>
  </si>
  <si>
    <t>Let the side lengths of $\triangle ABC$ satisfy $AB = \frac{AC}{2}+BC$. Two semicircles with diameters $AB$ and $BC$ are constructed outside $\triangle ABC$. Let $\ell$ be the common tangent of the 2 semicircles. $X$ is the foot of the perpendicular from $A$ onto $\ell$. What is the measure of $\angle CAX$?</t>
  </si>
  <si>
    <t>construct the midpoints, the centres of the circles</t>
  </si>
  <si>
    <t>Extend the midline to meet the common tangent at a point</t>
  </si>
  <si>
    <t>remember what side lengths a 90-60-30 triangle has</t>
  </si>
  <si>
    <t>U can also "complete th rectangle"</t>
  </si>
  <si>
    <t>1230095479682109463</t>
  </si>
  <si>
    <t>2020 Canadian MO, P2 of 6</t>
  </si>
  <si>
    <t>$ABCD$ is a fixed rhombus. Segment $PQ$ is tangent to the inscribed circle of $ABCD$, where $P$ is on side $AB$, $Q$ is on side $AD$. Show that, when segment $PQ$ is moving, the area of $\triangle CPQ$ is always a constant.</t>
  </si>
  <si>
    <t>Draw all point of tagency first, and then consider splitting figure the reuqied triangle into multiple parts.</t>
  </si>
  <si>
    <t>Notice that $AO=OD$ (where $O$ is the center. What can you say about the area of $POC$?</t>
  </si>
  <si>
    <t>Let $X$ be the point of tagency to the circle on side $AB$. Is it necessarily true that area of $POX=PTO$, where $T$ is the point of tagency to the circle at the side $PQ$?</t>
  </si>
  <si>
    <t xml:space="preserve">trig bash and complex basher its your time to shine </t>
  </si>
  <si>
    <t>We denote $[X]$ as the area of the $X$. Let $O$ be the center of the inscribed circle, $X,Y,Z$ be the point of tagency on the side $AB,PQ,AD$ respectively. Now, notice that $AO=OC$ implies $[POC]=[APO]$ and similarly $[AOQ]=[QOC]$. Furthermore, by property of tagent, we have $\triangle POY \cong POX$ and as such $[POY]=[POX]$. Similarly, $[YOQ]=[QOZ]$. Finally notice that $[PQC]=[POC]+[QOC]+[POQ]=[APO]+[AQO]+[POX]+[QOP]=[AXOY]$, which indeed is a fixed area.</t>
  </si>
  <si>
    <t>https://artofproblemsolving.com/community/c6h2030444p14309669</t>
  </si>
  <si>
    <t>1229733081506775122</t>
  </si>
  <si>
    <t>1994 BMO1, P5 of 5</t>
  </si>
  <si>
    <t>An \emph{increasing sequence} of integers is said to be \textbf{alternating} if it \emph{starts} with an \emph{odd} term, the second term is even, the third term is odd, the fourth is even, and so on. The empty sequence (with no term at all!) is considered to be alternating.\\Let $A(n)$ denote the number of alternating sequences which only involve integers from the set $\{1, \dots, n\}$. Show that $A(1) = 2$ and $A(2) = 3$. Find the value of $A(20)$, and prove that your value is correct.</t>
  </si>
  <si>
    <t>If $n+1$ is odd, when can it be added to make an alternating sequence from an alternating sequence with terms in $\{1, \dots, n\}$? What about when $n+1$ is even?</t>
  </si>
  <si>
    <t>ask mather  lmao</t>
  </si>
  <si>
    <t>1229375660300963931</t>
  </si>
  <si>
    <t>2020 IMOSL, A7</t>
  </si>
  <si>
    <t>Let $n$ and $k$ be positive integers. Prove that for $a_1, \dots, a_n \in [1,2^k]$ one has \[ \sum_{i = 1}^n \frac{a_i}{\sqrt{a_1^2 + \dots + a_i^2}} \le 4 \sqrt{kn}. \]</t>
  </si>
  <si>
    <t>What does (summing) powers of 2 have in common with inequality techniques?</t>
  </si>
  <si>
    <t>Do $k = 1$</t>
  </si>
  <si>
    <t>Consider why homogenisation makes you almost* (there's a cute trick here) done</t>
  </si>
  <si>
    <t>ew ``telescoping'' inequalities :(</t>
  </si>
  <si>
    <t>https://artofproblemsolving.com/community/c6h2625876p22698187</t>
  </si>
  <si>
    <t>1229008302189449239</t>
  </si>
  <si>
    <t>2006 Iran TST, P6</t>
  </si>
  <si>
    <t>GR</t>
  </si>
  <si>
    <t>There is a complete directed graph $G$ such that each edge is coloured either red or blue. Prove that we can find a vertex $v$ such that for any other vertex $w$ in $G$, there exists a monochromatic path from $v$ to $w$.</t>
  </si>
  <si>
    <t>In which cases does induction fail?</t>
  </si>
  <si>
    <t>Draw a green edge from $v_1$ to $v_2$ if and only if there does NOT exist a monochromatic edge from $v_2$ to $v_1$ (meaning there is a direct edge from $v_1$ to v_2$.) What can we infer about the green edges?</t>
  </si>
  <si>
    <t>The green edges must form a bunch of cycles. Use this to your advantage.</t>
  </si>
  <si>
    <t>You lost the game</t>
  </si>
  <si>
    <t>1228645908019941458</t>
  </si>
  <si>
    <t>2018 All-Russian MO Grade 10, P4 of 8</t>
  </si>
  <si>
    <t>Initially, a positive integer is written on the blackboard. Every second, one adds to the number on the board the product of all its nonzero digits, writes down the results on the board, and erases the previous number. Prove that there exists a positive integer which will be added infinitely many times.</t>
  </si>
  <si>
    <t xml:space="preserve">How can we force the number added to be small? </t>
  </si>
  <si>
    <t xml:space="preserve">If there are $k$ digits that are not $1$ or $0$, then the number added is at most $9^k$. </t>
  </si>
  <si>
    <t>Iteratively force the leading digits to be $1$ or $0$.</t>
  </si>
  <si>
    <t>1228283544606871592</t>
  </si>
  <si>
    <t>2001 IMO, P4 of 6</t>
  </si>
  <si>
    <t>Let $n$ be an odd integer greater than 1 and let $c_1, c_2, \ldots, c_n$ be integers. For each permutation $a = (a_1, a_2, \ldots, a_n)$ of $\{1,2,\ldots,n\}$, define $$S(a) = \sum_{i=1}^n c_i a_i$$ Prove that there exist permutations $a \neq b$ of $\{1,2,\ldots,n\}$ such that $n!$ is a divisor of $S(a)-S(b)$.</t>
  </si>
  <si>
    <t>Pigeonhole principle</t>
  </si>
  <si>
    <t>Sum $S(a)$ over all $a$ in two different ways.</t>
  </si>
  <si>
    <t>It might seem in the summing up solutions that the condition that $a$ is a permutation of $(1,2,\ldots,n)$ is necessary. However, $a$ could also be a permutation of some set of numbers such that there are $m+1$ odd and $m$ even numbers (all distinct with $2m+1=n$). The solution for this potd proves too this slight generalization.</t>
  </si>
  <si>
    <t>(Note: This is an alternate solution, meant to address the discussion point. For other (easier) solutions, refer to the AoPS thread in the solution link.)
Since there are $n!$ permutations and $n!$ possible residue classes, by the pigeonhole principle it follows that $S(a)$ must leave a distinct remainder for every $a$. Especially they are as many even as odd $S(a)$ since $n!$ is even. However we will prove that this is wrong. Assume there are $k$ odd numbers among $c_1,c_2,\ldots,c_n$. Let $n=2m+1$. Furthermore there are $m+1$ odd numbers and $m$ even numbers in every permutation of $A=(1,2,\ldots,n)$. We will choose a subset of $A$ with $k$ numbers of which $i$ numbers are odd. Now align these $k$ numbers with the $k$ odd numbers. In total the number of possibilities of doing this for a fixed $i$ is $$k!(n-k)!{{m+1}\choose{i}}{{m}\choose{k-i}}$$ We want to know the difference of the sum of all even $i$ and sum off all odd $i$. By our assumption this value has to be zero, so we can get rid of any constants and it remains that $$Q=\sum_{i=0}^{k}{{m+1}\choose{i}}{{m}\choose{k-i}}(-1)^i=0$$ Now consider the polynomial $$P(x)= (1-x)^{m+1}(1+x)^m$$ Note that expanding this and looking at the coefficient for $x^k$ we get that this coefficient is exactly Q. But we also have that $$P(x)=(1-x^2)^m(1-x)$$ By the binomial theorem we see that no coefficient of $P$ is zero which gives the desired contradiction.</t>
  </si>
  <si>
    <t>https://artofproblemsolving.com/community/c6h17454p119174</t>
  </si>
  <si>
    <t>1227921238429798450</t>
  </si>
  <si>
    <t>2021 Indonesia MO, P6 of 8</t>
  </si>
  <si>
    <t>There are $n$ natural numbers written on a board. In any move, we can erase $a,b$ and replace it with $\gcd(a,b)$ and $\text{lcm}(a,b) - \gcd(a,b)$. Prove that all numbers on the board are equal after a finite number of moves.</t>
  </si>
  <si>
    <t>Note that using that move repeatedly on \((a,b)\), we can change \((a,b)\) into \((gcd(a,b),gcd(a,b))\).</t>
  </si>
  <si>
    <t>1227558765189136415</t>
  </si>
  <si>
    <t>Unknown</t>
  </si>
  <si>
    <t>Consider complex polynomials $P(x)=x^n+a_1 x^{n-1} + \dots + a_n$ with zeroes $x_1, \dots , x_n$, and $Q(x)=x^n+ b_1 x^{n-1} + \dots + b_n$ with zeroes $x_1^2, \dots , x_n^2$. Prove that if $a_1+a_3+a_5+ \dots$ and $a_2+a_4+a_6+ \dots$ are real numbers, then $b_1 + b_2 + \dots + b_n$ is also real.</t>
  </si>
  <si>
    <t>Try to express $Q(x^2)$ in terms of $P$ by considering its factorisation.</t>
  </si>
  <si>
    <t>https://imomath.com/index.cgi?page=polynomialsProblems</t>
  </si>
  <si>
    <t>1227196359426441246</t>
  </si>
  <si>
    <t>DIvisibility By 9 Rule</t>
  </si>
  <si>
    <t>Mr Heep is playing a game with his two sons Zenith and Quasar. Mr Heep writes down a positive integer and then Zenith and Quasar have to find the remainder when they divide it by nine. Zenith does ordinary long division with the original number, but Quasar finds the sum of the digits and uses ordinary long division to find the remainder when the digit sum is divided by nine. Prove that they both arrive at the same answer.</t>
  </si>
  <si>
    <t>play with this by trying it for a few numbers</t>
  </si>
  <si>
    <t>write the number in terms of its digits</t>
  </si>
  <si>
    <t>inspired by Quasar's strategy, can we find a way to find the remainder just from repeatedly summing the digits?</t>
  </si>
  <si>
    <t>The problem is equivalent to proving $$n\equiv s(n)\pmod 9$$ where $s(n)$ is the sum of digits in base 10. Let $n=\overline{a_ka_{k-1}\cdots a_0}$. We have \begin{align*}&amp;&amp; n&amp;=\sum_{i=0}^k a_i 10^i\\ &amp;\implies&amp; n\equiv \sum_{i=0}^k a_i 10^i\ &amp;\equiv \sum_{i=0}^k a_i 1^i \equiv  \sum_{i=0}^k a_i \equiv s(n) \pmod 9 \end{align*} As desired. \qed</t>
  </si>
  <si>
    <t>1226833966351253578</t>
  </si>
  <si>
    <t>2023 AUS → UNK F3, P2 of 3</t>
  </si>
  <si>
    <t xml:space="preserve">Find all functions $f:\mathbb{R}^+ \to \mathbb{R}^+$ satisfying $$f(x + f(y))f(y) = f(xy) + f(y^2)$$ for all $x, y \in \mathbb{R}^+$. </t>
  </si>
  <si>
    <t>Prove $f$ is injective and if not, a multiplier $r$ such that $f(rx) = f(x), \forall x$ exists</t>
  </si>
  <si>
    <t xml:space="preserve">Notice a pseudo-period can be found, i.e., a period value above a certain bound. Try manipulate this so one can have a pseudo-period of any value. </t>
  </si>
  <si>
    <t>$f(x) = x$ for all rationals and prove strictly increasing</t>
  </si>
  <si>
    <t>1226471657137246241</t>
  </si>
  <si>
    <t>2021 ARMO 9.7</t>
  </si>
  <si>
    <t>Positive integers $n&gt;20$ and $k&gt;1$ are given so that $k^2\mid n$. Prove that there exist positive integers $a$, $b$, $c$ so that 
\[n=ab+bc+ca.\]</t>
  </si>
  <si>
    <t>Add $a^2$ to both sides.</t>
  </si>
  <si>
    <t>Assume $k$ is prime. Try taking $a=k$.</t>
  </si>
  <si>
    <t>If it doesn't work, prove $n=(q-1)k^2$ for a prime $q\leq k$. Now take $a&lt;q$ so that $n+a^2$ will still be divisible by $q$.</t>
  </si>
  <si>
    <t>https://artofproblemsolving.com/community/c6h2535024p21607445</t>
  </si>
  <si>
    <t>1226109306689290250</t>
  </si>
  <si>
    <t>2021 IMOSL, A1</t>
  </si>
  <si>
    <t>Let $n$ be a positive integer. Given is a subset $A$ of $\{0,1,...,5^n\}$ with $4n+2$ elements. Prove that there exist three elements $a&lt;b&lt;c$ from $A$ such that $c+2a&gt;3b$.</t>
  </si>
  <si>
    <t xml:space="preserve">We can take $c$ to be the maximum of the numbers chosen. </t>
  </si>
  <si>
    <t>Form a relation between the distances from $a$ to $c$ and from $b$ to $c$.</t>
  </si>
  <si>
    <t>Iterate this relation.</t>
  </si>
  <si>
    <t>https://www.imo-official.org/problems/IMO2021SL.pdf#page=13</t>
  </si>
  <si>
    <t>1225746818726367344</t>
  </si>
  <si>
    <t>PA</t>
  </si>
  <si>
    <t>A triangle is disected into an arbitrary amount of smaller triangles, such that no three vertices of those triangles are collinear. Prove that the number of triangles is always odd.</t>
  </si>
  <si>
    <t>There is a sneaky monovariant.</t>
  </si>
  <si>
    <t>Consider the sum of all the angles.</t>
  </si>
  <si>
    <t>People seem to often fakesolve this with induction, consider why this fails</t>
  </si>
  <si>
    <t>not induction</t>
  </si>
  <si>
    <t>1225384477820325920</t>
  </si>
  <si>
    <t>2011 Morocco NMO, P3 of 8</t>
  </si>
  <si>
    <t>Let $\mathbb R$ be the set of real numbers. Find all functions $f: \mathbb R \to \mathbb R$ such that $$f(x)=\max_{y \in \mathbb R}{(2xy-f(y))}$$ for all real numbers $x$.</t>
  </si>
  <si>
    <t>Note that $f(x)\ge 2xy-f(y)$ for all real numbers $x,y$.</t>
  </si>
  <si>
    <t>Prove that $f(x)\ge x^2$</t>
  </si>
  <si>
    <t>Bound the original equation with the previous identity from hint 2.</t>
  </si>
  <si>
    <t>$f(x)=x^2$</t>
  </si>
  <si>
    <t>The only solution function is $f(x)=x^2$ \\ \\ First note that by definition of the maximum we get $f(x)\ge 2xy-f(y)$ for all real numbers $x,y$. Let $x=y$ and we get \begin{align}f(x)\ge x^2\end{align}. Note that $(x-y)^2\ge 0 \iff x^2\ge 2xy-y^2$. Using this and (1) we obtain \begin{align*}x^2\le f(x) = \max_{y \in \mathbb R}{(2xy-f(y))} \le \max_{y \in \mathbb R}{(2xy-y^2)}\le x^2 \\ \implies f(x)=x^2\end{align*}</t>
  </si>
  <si>
    <t>1225022020681465866</t>
  </si>
  <si>
    <t>2019 Finnland MO, P1 of 5</t>
  </si>
  <si>
    <t>Prove that the number $\lfloor (2+\sqrt5)^{2019} \rfloor$ is not prime.</t>
  </si>
  <si>
    <t>Consider the number $(2-\sqrt{5})^n$.</t>
  </si>
  <si>
    <t>Can you find an explicit formula for the expression in the question in terms of $(2+\sqrt{5})$ and $(2-\sqrt{5}$?</t>
  </si>
  <si>
    <t>https://artofproblemsolving.com/community/c6h1912029p13097082</t>
  </si>
  <si>
    <t>1224659647944720434</t>
  </si>
  <si>
    <t>685514216035057674</t>
  </si>
  <si>
    <t>Original</t>
  </si>
  <si>
    <t>hi am a motherfucker and im raiding this server, all you have to do is do nothing and see i destroy this server. just fucking sit and relax, then bullshit it. the raiding and deleting process has some stages, so let me fucking explain it to everyone. first let me fucking trigger the bot on. but to trigger the bot on i have to fucking enclose a loop so the bot fucking works properly. the bots mechanism is like this. the system creates some kind of acute triangle, and then to run i just place some point and a line through that point. the point must be inside the fucking triangle else it fucking fails. then once done the point will fucking move along the line i made until it hits one side of the triangle, at which point it bounces out and reflects on its path. the same process boringly repeats blah blah blah. if it fucking hits some side twice and if the point where it hits is different from where it hits the first time, the bot fucking fails, gets ultimately destroyed and i have to remake the bot and i have to remake the bot which takes lots of brain cells. now help me destroy the server guys. is it always possible for me to just choose one point and a line so the bot works indefinitely</t>
  </si>
  <si>
    <t>Tony Wang has inverted your mother about the orthocentre (without anaesthetic)</t>
  </si>
  <si>
    <t>you lost the game</t>
  </si>
  <si>
    <t>there is an actual problem go solve it</t>
  </si>
  <si>
    <t>1224297272884596836</t>
  </si>
  <si>
    <t>2024 MODS Geometry Contest, P3 of 6</t>
  </si>
  <si>
    <t>In triangle $ABC$, points $Y$, $Z$ lie on sides $AC$, $AB$ respectively, such that $BY$ is perpendicular to $AC$ and $CZ$ is perpendicular to $AB$. Let its Euler line meet its circumcircle at $P_1, P_2$. For $i \in \{1, 2\},$ let lines $BP_i$, $CP_i$ meet lines $AC$, $AB$ respectively at points $E_i, F_i$ and let lines $E_iF_I$ and $BC$ meet at point $D_i$. Further let line $AD_i$ meet lines $BE_i$, $CF_i$ at $Y_i$, $Z_i$, and let lines $YY_i$, $ZZ_i$ meet at $P_i'$. \hfill
\vspace{0.1in} \newline
Prove that lines $P_1P'_1$ and $P_2P'_2$ and the Simson lines of $P_1, P_2$ with respect to $\triangle ABC$ together form a rectangle. \hfill \newline \newline
\textit{The Euler line of a triangle $ABC$ is the line joining its orthocenter and circumcenter. The Simson line of a point $P$ on the circumcircle of a triangle $ABC$ with respect to it is the line through the feet from $P$ to the sides of $ABC$.}</t>
  </si>
  <si>
    <t>Prove that the Simson lines of $P_1$ and $P_2$ are perpendicular.</t>
  </si>
  <si>
    <t>Draw the Anti-Steiner point of the Euler Line, $T$, and notice that it suffices to prove $P_iP_i'$ passes through $T$.</t>
  </si>
  <si>
    <t>Notice that $Y_i$ and $Z_i$ are vertices of anti-cevian triangles, draw the third vertex of each and see if you can find some quick harmonic bundles.</t>
  </si>
  <si>
    <t>https://discord.com/channels/533153217119387658/1114538910874337400/1212653632340627516</t>
  </si>
  <si>
    <t>1223934952140312606</t>
  </si>
  <si>
    <t>2023 APMO, P5 of 5</t>
  </si>
  <si>
    <t>There are $n$ line segments on the plane, no three intersecting at a point, and each pair intersecting once in their respective interiors. Tony Wang and his $2n - 1$ friends each stand at a distinct endpoint of a line segment. Tony Wang wishes to send bowls of Chinese noodle soup to each of his friends as follows:
First, he chooses an endpoint of each segment as a “delivery destination”. Then he places the bowl of Chinese noodle soup at the endpoint of the segment he is at. The bowl of Chinese noodle soup moves as follows :\begin{itemize} \item If it is on a line segment, it moves towards the delivery destination.
\item When it reaches an intersection of two segments, it changes the line segment it travels on and starts moving towards the new delivery destination.\end{itemize}
If the bowl of Chinese noodle soup reaches an endpoint, the friend on that endpoint can receive and eat it. 
Prove that Tony Wang can send bowls of Chinese noodle soup to exactly $n$ of his $2n - 1$ friends.</t>
  </si>
  <si>
    <t>Try tracing the paths of the noodle soup spawned from different locations with different colors in a certain configuration, and you will see something.</t>
  </si>
  <si>
    <t>No two paths can overlap. Use this piece of information to your advantage.</t>
  </si>
  <si>
    <t>1223572495085342753</t>
  </si>
  <si>
    <t>2022 Singapore MO, P3 of 5</t>
  </si>
  <si>
    <t>Find all functions $f:\mathbb{Z}^+\rightarrow \mathbb{Z}^+$ satisfying $$m!!+n!!\mid f(m)!!+f(n)!!$$for each $m,n\in  \mathbb{Z}^+$, where $n!!=(n!)!$ for all $n\in \mathbb{Z}^+$.</t>
  </si>
  <si>
    <t>It's a bit difficult to make progress with just individual substitutions. Try using a substitution that will allow you to "stack" conditions</t>
  </si>
  <si>
    <t>Use the substitution $m \to f^k(m)$, $n \to f^k(n)$ to create a chain of divisibilities.</t>
  </si>
  <si>
    <t>Define $m_i$ = $f^i(m)$. Split into cases depending on whether the sequence $\{m_i\}$ is bounded.</t>
  </si>
  <si>
    <t>$f(n)=n$ only</t>
  </si>
  <si>
    <t>1223210099347296256</t>
  </si>
  <si>
    <t>fox</t>
  </si>
  <si>
    <t>2024 AMO, P3 of 8</t>
  </si>
  <si>
    <t>Let $a_1,a_2, \ldots ,a_n$ be positive real numbers, where $n \geq 2$. For each permutation ($b_1,b_2, \ldots ,b_n$) of ($a_1,a_2, \ldots ,a_n$), define its \textit{score} to be
\[\frac{b_1^2}{b_2} + \frac{b_2^2}{b_3} + \cdots + \frac{b_{n-1}^2}{b_n}.\]
Show that there exist two permutations of ($a_1,a_2, \ldots ,a_n$) whose scores differ by at least $3|a_1-a_n|$.</t>
  </si>
  <si>
    <t>Prove $n=2$ first.</t>
  </si>
  <si>
    <t>An intutive way to maximise score is to use a permutation in descending order.</t>
  </si>
  <si>
    <t>Recall the triangle inequality.</t>
  </si>
  <si>
    <t>1222847790741327892</t>
  </si>
  <si>
    <t>2002 CMO, P3 of 5</t>
  </si>
  <si>
    <t>Prove that for all positive real numbers $a$, $b$, and $c$, \[ \frac{a^3}{bc} + \frac{b^3}{ca} + \frac{c^3}{ab} \geq a+b+c \] \ and determine when equality occurs.</t>
  </si>
  <si>
    <t>There are at least 3 ways of solving this with a one-liner</t>
  </si>
  <si>
    <t>Think about how you could simplify the left hand side</t>
  </si>
  <si>
    <t>By Muirhead's Inequality, $(3,-1,-1)$ i.e. the LHS majorises $(1,0,0)$ i.e. the RHS. Alternatively, $\frac{a^3}{bc} +b+c \geq 3a$ by AM-GM</t>
  </si>
  <si>
    <t>2024 CMO, P2 of 5</t>
  </si>
  <si>
    <t>Jane writes down 2024 natural numbers around the perimeter of a circle. She wants the 2024 products of adjacent pairs of numbers to be exactly the set \(\{1!, 2!, \dots , 2024!\}\). Can she accomplish this?</t>
  </si>
  <si>
    <t>Try to combine all the information given into a single equation.</t>
  </si>
  <si>
    <t>In fact, the product of all products of pairs of consecutive numbers must be a square, but the product of all factorials from $1!$ to $2024!$ is not. How can you show this?</t>
  </si>
  <si>
    <t>No.</t>
  </si>
  <si>
    <t>https://cms.math.ca/wp-content/uploads/2024/04/cmo2024-solutions-en.pdf</t>
  </si>
  <si>
    <t>1222122989366149190</t>
  </si>
  <si>
    <t>2021 UK IMOK, H5</t>
  </si>
  <si>
    <t>SY</t>
  </si>
  <si>
    <t>Find all real numbers $x$, $y$, $z$ such that $x^2+y^2+z^2=x-z=2$.</t>
  </si>
  <si>
    <t>Write $x$ as $z+2$.</t>
  </si>
  <si>
    <t>Notice that $y$ only appears in one of the three "sides" of the equation given.</t>
  </si>
  <si>
    <t>What happens if $y\ne0$?</t>
  </si>
  <si>
    <t>$(x,y,z)=(1,0,-1)$</t>
  </si>
  <si>
    <t>Systems of equations over the real numbers with more variables than equations are likely to have many solutions unless the numbers are chosen very carefully, like in this example; often, in such cases, the equations are in fact the equality case of an inequality.</t>
  </si>
  <si>
    <t>By setting $x=z+2$ we get \begin{align*}&amp;&amp; (z+2)^2+y^2+z^2&amp;=2 \\ &amp;\iff &amp; z^2+4z+2+y^2+z^2&amp;=0 \\ &amp;\iff &amp; 2(z+1)^2+y^2&amp;=0\end{align*} But since squares of nonzero numbers are always positive, this implies $z+1=0,y=0$ so we have in total $(x,y,z)=(1,0,-1)$</t>
  </si>
  <si>
    <t>1221760524136747040</t>
  </si>
  <si>
    <t>2022 IGO Advanced, P3 of 5</t>
  </si>
  <si>
    <t>In triangle $ABC$ $(\angle A\neq 90^\circ)$, let $O$, $H$ be the circumcenter and the foot of the altitude from $A$ respectively. Suppose $M$, $N$ are the midpoints of $BC$, $AH$ respectively. Let $D$ be the intersection of $AO$ and $BC$ and let $H'$ be the reflection of $H$ about $M$. Suppose that the circumcircle of $OH'D$ intersects the circumcircle of $BOC$ at $E$. Prove that $NO$ and $AE$ are concurrent on the circumcircle of $BOC$.</t>
  </si>
  <si>
    <t xml:space="preserve">Consider antipode of $A$, $P = A'A' \cap BC$. Prove $T, O, E$ is collinear by redefining $E$. </t>
  </si>
  <si>
    <t>Consider an inversion around circumcircle</t>
  </si>
  <si>
    <t>1221398134543093780</t>
  </si>
  <si>
    <t>KöMaL A. 797</t>
  </si>
  <si>
    <t>We call a system of non-empty sets $H$ entwined, if for every disjoint pair of sets $A$ and $B$ in $H$ there exists $b\in B$ such that $A\cup\{b\}$ is in $H$ or there exists $a\in A$ such that $B\cup\{a\}$ is in $H.$
Let $H$ be an entwined system of sets containing all of $\{1\},\{2\},\ldots,\{n\}.$ Prove that if $n&gt;k(k+1)/2,$ then $H$ contains a set with at least $k+1$ elements, and this is sharp for every $k,$ i.e. if $n=k(k+1)/2$, it is possible that every set in $H$ has at most $k$ elements.</t>
  </si>
  <si>
    <t>Induction</t>
  </si>
  <si>
    <t>$H$ contains a set of size $\geq k$ by induction. Consider the complement.</t>
  </si>
  <si>
    <t>For the construction, again consider induction. Take the construction of $k-1$ and add a set of size $k$.</t>
  </si>
  <si>
    <t>https://artofproblemsolving.com/community/c6h2808666p24772532</t>
  </si>
  <si>
    <t>1221035921047031882</t>
  </si>
  <si>
    <t>2024 USAJMO, P5 of 6</t>
  </si>
  <si>
    <t>Find all functions $f \colon \bR \to \bR$ that satisfy
\[ f(x^2-y)+2yf(x)=f(f(x))+f(y) \]
for all $x,y \in \bR$.</t>
  </si>
  <si>
    <t>The answers are $0$, $x^2$ and $-x^2$, so try proving that $f$ is even.</t>
  </si>
  <si>
    <t xml:space="preserve">
</t>
  </si>
  <si>
    <t>https://artofproblemsolving.com/community/c5h3281788_average_fe</t>
  </si>
  <si>
    <t>1220673388499177594</t>
  </si>
  <si>
    <t>Schinzel</t>
  </si>
  <si>
    <t>Find all integers $n \ge 1$ such that $n$ divides $2^{n-1} + 1$</t>
  </si>
  <si>
    <t>Use orders to get a contradiction.</t>
  </si>
  <si>
    <t>Suppose that $\nu_2(n-1) = k$. Prove that $p_i \equiv 1 \pmod {2^{k+1}} \; \forall i$ where $p_i$ is a prime divisor of $n$.</t>
  </si>
  <si>
    <t>$n=1$</t>
  </si>
  <si>
    <t>Clearly $n=1$ is a solution. Consider from now on $n&gt;1$. Let $p$ be a prime number which divides $n$. Furthermore let $k=v_2(n-1)$ and $k'=v_2(p-1)$. Assume $k'\le k$ We obtain \begin{align*}&amp;&amp; 2^{n-1} &amp;\equiv -1 \pmod p \\ &amp;\iff &amp; 2^{(n-1)\frac{p-1}{2^{k'}}}&amp;\equiv -1^{\frac{p-1}{2^{k'}}} \pmod p \\ &amp;\iff &amp; 1 &amp;\equiv -1 \pmod p\end{align*} Contradiction Hence for all prime divisors of $n$ we have that $$p \equiv 1 \pmod 2^{k+1}$$ But this implies that $k=k+1$, so we are done. \qed</t>
  </si>
  <si>
    <t>1220310991406104576</t>
  </si>
  <si>
    <t>2024 Dutch BxMO/EGMO TST, P5 of 5</t>
  </si>
  <si>
    <t>Let $ABC$ be an acute angled triangle with $|AB|&lt;|AC|$. $D, E$ are points on line segments $AB$ and $AC$ respectively. Let $P$ be the point such that $|PB|=|PD|$ and $|PC|=|PE|$. Let $X$ be a point on minor arc $AC$ of the circumcircle of triangle $ABC$. Line $XA$ intersects the circumcircle of $\triangle ADE$ again at $Y$. Prove that $|PX|=|PY|$</t>
  </si>
  <si>
    <t>There is a spiral similarity sending D to B, E to C and Y to X, centered at (ADE) int (ABC)</t>
  </si>
  <si>
    <t>this spiral similarity also takes these segment's midpoints to each other</t>
  </si>
  <si>
    <t>Find a cyclic quad, consider the antipode of A and win</t>
  </si>
  <si>
    <t>This is a restatement of 1979 IMO 3.</t>
  </si>
  <si>
    <t>1219948672117248050</t>
  </si>
  <si>
    <t>2021 Hong Kong TST1, Q1 of 6</t>
  </si>
  <si>
    <t>Find all real triples $(a,b,c)$ such that \[(2^{2a}+1)(2^{2b}+2)(2^{2c}+8)=2^{a+b+c+5}.\]</t>
  </si>
  <si>
    <t>Observe that $2\sqrt{1}\cdot 2\sqrt{2}\cdot 2 \sqrt{8} = 2^5$. Does this remind you of anything?</t>
  </si>
  <si>
    <t>AMGM on LHS.</t>
  </si>
  <si>
    <t>https://artofproblemsolving.com/community/c6h2308092p18322890</t>
  </si>
  <si>
    <t>1219586260612546632</t>
  </si>
  <si>
    <t>2021 Austrian JMO, P4 of 4</t>
  </si>
  <si>
    <t>Let $p$ be a prime number and let $m$ and $n$ be positive integers such that $p^2+m^2=n^2$. Prove that $p&lt;m$.</t>
  </si>
  <si>
    <t>$x^2-y^2=(x+y)(x-y)$</t>
  </si>
  <si>
    <t>$p^2$ has only divisors $1,p,p^2$</t>
  </si>
  <si>
    <t>https://artofproblemsolving.com/community/c6h2670093p23137267</t>
  </si>
  <si>
    <t>1219223877968724038</t>
  </si>
  <si>
    <t>2023 RMMSL, C1</t>
  </si>
  <si>
    <t>Determine all integers $n \geq 3$ for which there exists a conguration of $n$ points in the plane, no three collinear, that can be labelled $1$ through $n$ in two different ways, so that the following condition be satisfied: For every triple $(i,j,k), 1 \leq i &lt; j &lt; k \leq n$, the triangle $ijk$ in one labelling has the same orientation as the triangle labelled $ijk$ in the other, except for $(i,j,k) = (1,2,3)$.</t>
  </si>
  <si>
    <t xml:space="preserve">The answer is odd $n$. Consider how to move in a controlled way from one labelling to another. </t>
  </si>
  <si>
    <t xml:space="preserve">By repeatedly swapping pairs of labels, do a computation to show that we must have $n$ be odd. </t>
  </si>
  <si>
    <t xml:space="preserve">To construct, try using a relabelling that mostly ``rotates'' points, so that most triangles are preserved. Put 1 in an interesting spot. </t>
  </si>
  <si>
    <t>odd $n \geq 3$</t>
  </si>
  <si>
    <t xml:space="preserve">Fix $n \geq 3$ and let $\mathcal{C}$ be the collection of all 3-element sets $\{i, j, k\}$ with $1 \leq i &lt; j &lt; k \leq n$. Also fix an orientation of the plane; the other is negative, and consider $n$ points in general position. Given a labelling $L$, for each $C \in \mathcal{C}$ let $\triangle_{L, C}$ be the oriented triangle labelled by $C$ and let $\varepsilon_{L, C}$ be $0$ if $\triangle_{L, C}$ is positive and $1$ otherwise. Define $\sigma_L = \sum_{C \in \mathcal{C}} \varepsilon_{L, C}$. If $L'$ is another labelling, $\sigma_L + \sigma_{L'}$ has the same parity as the number of triangles with the same label set in $L$ and $L'$ with reversed orientation. Fix a labelling $L_0$ and notice that any other labelling can be reached by a finite number $t$ of label swaps. For each $s \leq t$ let $L_s$ be the labelling obtained after $s$ swaps on $L_0$. Clearly $\sigma_{L_0} + \sigma_{L_t} \equiv \sum_{s = 0}^{t-1} (\sigma_{L_s} + \sigma_{L_{s+1}})$ modulo 2; and suppose $\{i, j\}$ swap between $L_s$ and $L_{s+1}$ for some $s$. $n-2$ sets in $\mathcal{C}$ contain both; for each, $\triangle_{L_{s+1}, C}$ and $\triangle_{L_s, C}$ are oppositely oriented. Those containing exactly one can be partitioned into pairs $(C, D)$ with $C \cup \{j\} = D \cup \{i\}$ and then $\triangle_{L_{s+1}, C} = \triangle_{L_s, D}$ and $\triangle_{L_{s+1}, D} = \triangle_{L_s, C}$ so their $\varepsilon$ values pair off as well. Those containing neither are fixed and have constant epsilon values. Thus $\sigma_{L_s} + \sigma_{L_{s+1}} \equiv n - 2 \equiv n$ modulo 2 and so $\sigma_{L_0} + \sigma_{L_t} \equiv nt$ modulo 2. Since the left hand side equals 1 by definition of $L_0$ and $L_t$, $n$ and $t$ are both odd. We now exhibit a construction for odd $n \geq 3$; this is obvious when $n = 3$ so assume $n = 5$. We will arrange our points in a regular $(n-1)$ gon and have a special point near the centre of this polygon. Label a diameter with 2 and 3. Trace half the boundary from 2 to 3 with $4$ through to $\frac12 (n+3)$ and then keep going with $\frac12 (n+5)$ to $n$. Choose a point 1 inside the triangle formed by 2, 4 and the centre of the polygon, close enough to this centre and not on any diagonal. Then rotate around the centre by $\pi/n$. Only the line 23 crosses 1 while doing so, so that is the only triangle that changes orientation and so our construction works. </t>
  </si>
  <si>
    <t>1218861470134177923</t>
  </si>
  <si>
    <t>2023 Malaysia APMO TST, P3 of 5</t>
  </si>
  <si>
    <t>Find all functions $f:\mathbb{Z}\rightarrow \mathbb{Z}$ such that for all integers $x$, $y$, $$f(x-f(y))=f(f(y))+f(x-2y)$$</t>
  </si>
  <si>
    <t>(NOTE: All the hints are for MY solution, not the official solution) Observe that $f(x+(2y - f(y))) - f(x)$ only depends on $y$. Since $f(y) = 2y$ for all $y$ isn't a solution, $f$ can be separated into a finite number of linear functions with the same gradient.</t>
  </si>
  <si>
    <t>This implies the existence of a constant $c$ (equal to $f(f(y))/(2y - f(y))$ for all $y$) such that the error value $|f(x) - cx|$ is bounded. Using bounding arguments on both sides we can force $c = 0$ or $c = 1$, and the $c = 0$ case implies $f(x)$ is periodic. We can ask about the minimal period $p$ of this function.</t>
  </si>
  <si>
    <t>Knowing that $c = 0$ or $1$, the case of $c = 1$ can be dealt with by using the fact that $f(f(y)) + f(y) = 2y$ to create an integer $y$ such that $|f(y) - y|$ is out of bounds unless $f(y) = y$ for all $y$. For the $c = 0$ case, observe that $f(f(0)) = 0$ so $p | 2y - f(y)$ and $p | 2f(y) - f(f(y))$.</t>
  </si>
  <si>
    <t>There are 3 families of solutions:
\begin{enumerate}
\item $f(x)=x$,
\item $f(x)=\begin{cases}0\quad&amp;\text{if }x\equiv0\pmod2\\2n\quad&amp;\text{if }x\equiv1\pmod2\end{cases}$ for any integer $n$, which includes the solution $f(x)=0$,
\item and $f(x)=\begin{cases}0\quad&amp;\text{if }x\equiv 0\pmod 4\\4m+2\quad&amp;\text{if }x\equiv 1\pmod 4\\0\quad&amp;\text{if }x\equiv 2\pmod 4\\4n+2\quad&amp;\text{if }x\equiv 3\pmod 4\end{cases}$ for some integers $m,n$.
\end{enumerate}</t>
  </si>
  <si>
    <t>The intended solution by the author was to split into 2 cases - $f$ is injective, and $f$ isn't injective. For the latter case they did some stuff to show that f must be periodic, but I found this rather unnatural, and I spotted the linear function estimation immediately so I went for it. Personal rating is a 25M but this might as well be an overrate so let me know in the community ratings.</t>
  </si>
  <si>
    <t>https://artofproblemsolving.com/community/c6h3262790p29991272</t>
  </si>
  <si>
    <t>1218499061464961178</t>
  </si>
  <si>
    <t>2023 Singapore MO, P3 of 5</t>
  </si>
  <si>
    <t>Let $n \geq 2$ be a positive integer. For a positive integer $a$, let $Q_a(x)=x^n+ax$. Let $p$ be a prime and let \[S_a=\{b \mid 0 \leq b \leq p-1, \exists c \in \mathbb {Z}, Q_a(c) \equiv b \pmod p \}.\] Show that $\frac{1}{p-1}\sum_{a=1}^{p-1}|S_a|$ is an integer.</t>
  </si>
  <si>
    <t>Count the number of pairs $(a,b)$ such that $x^n+ax=b$ has a solution in $x$.</t>
  </si>
  <si>
    <t>Given a pair $(a,b)$, try to find related pairs which also work. You want to split the pairs into groups of size $p-1$. How can you do this?</t>
  </si>
  <si>
    <t>Try scaling $a$ and $r$ by some appropriate constants.</t>
  </si>
  <si>
    <t>This was actually a repeated problem from the previous year (it was 2022 Singapore MO P5). However, it is still a nice enough problem in its own right, which is why I put it in.</t>
  </si>
  <si>
    <t>1218136690477236404</t>
  </si>
  <si>
    <t>2024 AMO, P6 of 8</t>
  </si>
  <si>
    <t>In a school, there are 1000 students in each year level, from Year 1 to Year 12. The school has 12 000 lockers, numbered from 1 to 12 000. The school principal requests that each student is assigned their own locker, so that the following condition is satisfied:
\begin{quote}
For every pair of students in the same year level, the difference between their locker numbers must be divisible by their year-level number. 
\end{quote}
\noindent Can the principal’s request be satisfied?</t>
  </si>
  <si>
    <t>The answer is yes.</t>
  </si>
  <si>
    <t>There is no need to use the Chinese remainder theorem.</t>
  </si>
  <si>
    <t>Use PHP.</t>
  </si>
  <si>
    <t>Yes</t>
  </si>
  <si>
    <t>1217774281807630366</t>
  </si>
  <si>
    <t>2023 USA TSTST P7 of 9</t>
  </si>
  <si>
    <t>The Bank of Pittsburgh issues coins with a heads and tails side. Vera has $14343$ coins and arranges them in a row such that every coin is alternating heads-up or tails-up and the leftmost coin is tails up. \par In a \textit{move}, Vera can flip over any of the coins, subjected to the following rules: \par 1. On the first move, Vera flips over any of the $14343$ coins. \par 2. On all subsequent moves, Vera can only flip a coin adjacent to the coin she flipped on the previous move (We do not consider a coin to be adjacent to itself.) \par Determine the minimum number of moves Vera needs to ensure all the coins are heads-up.</t>
  </si>
  <si>
    <t>Set a lower bound. AT least how many times must each coin be flipped?</t>
  </si>
  <si>
    <t>The construction that you can make works for any $4n+3$</t>
  </si>
  <si>
    <t>$28684$. Also for any $4n+3$, the answer is $8n+4$</t>
  </si>
  <si>
    <t>Fun fact: the Vera in this problem is Vera Krekanova, the current Chair of the Board of Directors of the Pittsburgh Branch of the Federal Reserve Bank of Cleveland.</t>
  </si>
  <si>
    <t>1217411931225198605</t>
  </si>
  <si>
    <t>2023 CJMO, P1 of 5</t>
  </si>
  <si>
    <t>Let $a$ and $b$ be non-negative integers. Consider a sequence $s_1, s_2, s_3, \dots$ such that $s_1 = a, s_2 = b$, and $s_{i+1} = \lvert s_i − s_{i−1} \rvert$ for $i \ge 2$. Prove that there is some $i$ for which $s_i = 0$.</t>
  </si>
  <si>
    <t>Consider the sequence $t_k= \max (s_k, s_{k+1})$.</t>
  </si>
  <si>
    <t>Show that $t_k$ is a nonincreasing sequence of nonnegative integers, and is therefore bounded below. Assume for contradiction that the greatest lower bound is not zero.</t>
  </si>
  <si>
    <t>https://cms.math.ca/wp-content/uploads/2023/05/cjmo2023-solutions-en.pdf</t>
  </si>
  <si>
    <t>1217049614268760136</t>
  </si>
  <si>
    <t>Is there a square number that ends in seven?</t>
  </si>
  <si>
    <t>consider the different cases of the last digit of $n$: what is the last digit of $n^2$?</t>
  </si>
  <si>
    <t>The answer is no. Let \(n\) be an integer. We try every possible residue modulo 10:
\begin{center}
    \begin{tabular}{|c||c|c|c|c|c|c|c|c|c|c|}
        \hline
        \(n \pmod {10}\) &amp; 0 &amp; 1 &amp; 2 &amp; 3 &amp; 4 &amp; 5 &amp; 6 &amp; 7 &amp; 8 &amp; 9 \\
        \hline
        \(n^2 \pmod {10}\) &amp; 0 &amp; 1 &amp; 4 &amp; 9 &amp; 6 &amp; 5 &amp; 6 &amp; 9 &amp; 4 &amp; 1 \\
        \hline
    \end{tabular}
\end{center}
So \(n^2 \equiv 7 \pmod {10}\) is clearly not possible.</t>
  </si>
  <si>
    <t>1216687204848500766</t>
  </si>
  <si>
    <t>2014 USA TST, P6 of 6</t>
  </si>
  <si>
    <t>For a prime $p$, a subset $S$ of residues modulo $p$ is called a sum-free multiplicative subgroup of $\mathbb F_p$ if
\begin{enumerate}[i)] \item there is a nonzero residue $\alpha$ modulo $p$ such that $S = \left\{ 1, \alpha^1, \alpha^2, \dots \right\}$ (all considered mod $p$), and
\item there are no $a,b,c \in S$ (not necessarily distinct) such that $a+b \equiv c \pmod p$. \end{enumerate}
Prove that for every integer $N$, there is a prime $p$ and a sum-free multiplicative subgroup $S$ of $\mathbb F_p$ such that $\left\lvert S \right\rvert \ge N$.</t>
  </si>
  <si>
    <t xml:space="preserve">In essence, this question is about polynomials. Note question condition is equivalent to having $\alpha^j + \alpha^k \cong 1$ </t>
  </si>
  <si>
    <t>Prove $X^N - 1, (1-X)^N - 1$ share no complex roots, hence relatively prime in some $\mathbb{F}_p[X]$</t>
  </si>
  <si>
    <t>Using the previous hints, construct a suitable $p$.</t>
  </si>
  <si>
    <t>1216324727216279562</t>
  </si>
  <si>
    <t>2021 RMMSL, A4</t>
  </si>
  <si>
    <t>Let $f: \mathbb{R} \to \mathbb{R}$ be a non-decreasing function such that $f(y) - f(x) &lt; y - x$ for all real numbers
$x$ and $y &gt; x$. The sequence $u_1,u_2,\ldots$ of real numbers is such that $u_{n+2} = f(u_{n+1}) - f(u_n)$ for all $n\geq 1$. Prove that $\lim_{n\to \infty} u_n = 0$.</t>
  </si>
  <si>
    <t>Try to bound $|u_n|$ using the absolute values of previous elements.</t>
  </si>
  <si>
    <t>Show $|u_{n+3}|\leq \max(|u_n|, |u_{n+1}|)$. Try to strengthen this a bit.</t>
  </si>
  <si>
    <t>Let $L=\limsup_{n\to \infty}|u_n|$. Show that, if $L&gt;0$, $|u_{n+3}|\leq \max(|u_n|-\epsilon, |u_{n+1}|-\epsilon, L/2)$ for some $\epsilon&gt;0$.</t>
  </si>
  <si>
    <t>1215962342886477896</t>
  </si>
  <si>
    <t>2024 RMM, P1 of 6</t>
  </si>
  <si>
    <t xml:space="preserve">Let $n$ be a positive integer. Initially, a bishop is placed in each square of the top row of a $2^n \times 2^n$ chessboard; those bishops are numbered from $1$ to $2^n$, from left to right. A \emph{jump} is a simultaneous move made by all bishops such that the following conditions are satisfied:
\begin{itemize} \item each bishop moves diagonally, in a straight line, some number of squares, and \item at the end of the jump, the bishops all stand in different squares of the same row. \end{itemize} Find the total number of permutations $\sigma$ of $1, 2, \dots, 2^n$ with the following property: There exists a sequence of jumps such that all bishops end up on the bottom row arranged in the order $\sigma(1), \sigma(2), \dots, \sigma(2^n)$ from left to right.
</t>
  </si>
  <si>
    <t>Say that a jump has length $k$ if every bishop moves $k$ squares. Where do the left-most $k$ bishops go? What about the next $k$?</t>
  </si>
  <si>
    <t>1215599954408513596</t>
  </si>
  <si>
    <t>2023 IGO Advanced, P1 of 5</t>
  </si>
  <si>
    <t xml:space="preserve">We are given an acute triangle $ABC$. The angle bisector of $\angle BAC$ cuts $BC$ at $P$. Points $D$ and $E$ lie on segments $AB$ and $AC$, respectively, so that $BC \parallel  DE$. Points $K$ and $L$ lie on segments $PD$ and $PE$, respectively, so that points $A$, $D$, $E$, $K$, $L$ are concyclic. Prove that points $B$, $C$, $K$, $L$ are also concyclic.
</t>
  </si>
  <si>
    <t>Prove $BAPL$ is cyclic</t>
  </si>
  <si>
    <t>Finish by pop</t>
  </si>
  <si>
    <t>https://artofproblemsolving.com/community/c6h3237205p29670000</t>
  </si>
  <si>
    <t>1215237593067819079</t>
  </si>
  <si>
    <t>365049378798305282</t>
  </si>
  <si>
    <t>1981 IMO, P3 of 6</t>
  </si>
  <si>
    <t>Determine the maximum value of $m^2+n^2$, where $m$ and $n$ are integers in the range $1,2,\ldots,1981$ satisfying $(n^2-mn-m^2)^2=1$.</t>
  </si>
  <si>
    <t>prove that consecutive fibonacci numbers work, by "building up"</t>
  </si>
  <si>
    <t>To show that they are the only ones, consider "building down", moving from a pair $m,n$ to a smaller pair</t>
  </si>
  <si>
    <t>https://artofproblemsolving.com/community/p366642</t>
  </si>
  <si>
    <t>1214875160222503024</t>
  </si>
  <si>
    <t>2017 CMO, P1 of 5</t>
  </si>
  <si>
    <t>For pairwise distinct nonnegative reals $a,b,c$, prove that $$\frac{a^2}{(b-c)^2}+\frac{b^2}{(c-a)^2}+\frac{c^2}{(b-a)^2}&gt;2.$$</t>
  </si>
  <si>
    <t>Consider a substitution.</t>
  </si>
  <si>
    <t>Set $b=a+x, c=a+y$.</t>
  </si>
  <si>
    <t>For any real number $a$, $a^2$ is at least 0.</t>
  </si>
  <si>
    <t>There are quite a lot of other solution, and some will be listed here: Put $b=sa, c=ta$ where $s,t \geq 1$; let $f(a,b,c)$ be the entire LHS of inequality, then notice $f(a-t,b-t,c-t)&lt;f(a,b,c)$ and set $c=t$; consider the expansion of $ = {\left( {\frac{a}{{b - c}} + \frac{b}{{c - a}} + \frac{c}{{b - a}}} \right)^2}$, etc.</t>
  </si>
  <si>
    <t>1214512939428610059</t>
  </si>
  <si>
    <t>2013 BMO1, P4 of 6</t>
  </si>
  <si>
    <t>Find all positive integers $n$ such that $12n-119$ and $75n-539$ are both perfect squares.</t>
  </si>
  <si>
    <t>What are the prime factorisations of 12 and 75?</t>
  </si>
  <si>
    <t>1214150525847605279</t>
  </si>
  <si>
    <t>2024 MODS Geometry Contest, P6 of 6</t>
  </si>
  <si>
    <t>Let $\triangle ABC$ have orthocenter $H$, circumcenter $O$ and circumcircle $\Gamma$. Let $M$ be the midpoint of $BC$, and let $AM$ meet $\Gamma$ at $K \neq A$. Let $BH$, $CH$ meet $AM$ at $X$, $Y$ and $\Gamma$ at $H_B \neq B$, $H_C \neq C$. If $BY$, $CX$ meet $\Gamma$ at $B_1 \neq B$, $C_1 \neq C$, show that $B_1H_B, C_1H_C$ and $OK$ concur or are pairwise parallel.</t>
  </si>
  <si>
    <t xml:space="preserve">Geometry problems usually fit into ``buckets'' (to borrow from Evan Chen). What bucket does this problem seem to fall into? </t>
  </si>
  <si>
    <t>This problem is very projective. Express the concurrency as an appropriate equality of cross ratios and cross-ratio chase</t>
  </si>
  <si>
    <t>$(A, P; X, Y) = -1$ where $P$ is the A-HM point (problem holds in this general situation, can also directly MMP here)</t>
  </si>
  <si>
    <t>Problem generalises to any points $X$, $Y$ through $A$ except you let $XY$ meet $\Gamma$ at $D \neq A$ and let $P$ be the harmonic conjugate of $A$ in $XY$, then let $BP$, $CP$ meet $\Gamma$ at $Q$, $R$. Lines concur on line through $D$ and pole of $QR$. This generalisation gets trolled by the ratio lemma but it's kinda not obvious you can do this until you find the generalisation</t>
  </si>
  <si>
    <t>Note that it's enough to show that $$(H_C, B_1; K, K') = (C_1, H_B, K', K)$$ where $K'$ is the antipode of $K$ on $\Gamma$, this is because there is only one point $K' \neq K$ satisfying that equality, and the image of $K$ under the projective map $\Gamma \to \Gamma$ from $B_1H_B \cap C_1H_C$ works (which we want to prove is $K'$ since $K'$ lies on $OK$). Projecting from $Y$ and $X$ respectively, if we let $K'Y$, $K'X$ meet $\Gamma$ again at $R$, $S$ then it suffices to prove $(C, B; A, R) = (C, B; S, A)$, so we need $$\frac{BR}{CR} \cdot \frac{BS}{CS} = \left(\frac{AB}{AC}\right)^2.$$ However, by the Ratio lemma, if $T \in \Gamma$ such that $(A, T; B, C) = -1$ then this is equivalent to $RS$ passing through the pole of $AT$ (which lies on $BC$), i.e. $(A, T; R, S) = -1$. By projecting $(A, P; X, Y) = -1$ from $K'$ to $\Gamma$ (where $P$ is the A-Humpty point; this follows by projecting the Three Tangents lemma from $H$) it suffices to prove that $K'$, $P$, $T$ are collinear. However, $AT$, $AK$ are isogonal in $\angle BAC$, so $TK \parallel BC$; since $(BHC)$ and $(ABC)$ are reflections about $M$, so are $P$ and $K$, and so isosceles trapezium $BCKT$ gives that $MT = MK = MP$ so that $KT \perp TP$.</t>
  </si>
  <si>
    <t>1213788024232484874</t>
  </si>
  <si>
    <t>2023 ELMOSL, G6</t>
  </si>
  <si>
    <t>Let \(ABCDEF\) be a convex cyclic hexagon such that quadrilateral \(ABDF\) is a square, and the incenter of \(\triangle ACE\) lines on \(\overline{BF}\). Diagonal \(CE\) intersects diagonals \(BD\) and \(DF\) at points \(P\) and \(Q\), respectively. Prove that the circumcircle of \(\triangle DPQ\) is tangent to \(\overline{BF}\).</t>
  </si>
  <si>
    <t>With some backwards angle chasing (and the observation that $PIQD$ is cyclic) we can see that we want $\triangle PIQ$ to be similar to $\triangle BMF$, and so this motivates a backwards construction of points $P,Q$. But since $PI$, $IQ$ are also supposed to be parallel to $FM$,$MB$, wouldn't it be nice if $\triangle PIQ$ is not just similar to $\triangle BMF$ but is homothetic with it?</t>
  </si>
  <si>
    <t>Consider a negative inversion at $I$ preserving $(ABC)$ and observe that $C,E$ get sent to points on the perpendicular bisector of $AI$ that lie on $(ABC)$. What does this imply about the image of the line $CE$ under this inversion? Try to construct $PQ$ backwards assuming that the problem is true to gain information.</t>
  </si>
  <si>
    <t>It becomes a circle with the same radius as $(ABC)$ - more precisely it is $(ABC)$ reflected over the perpendicular bisector of $AI$, meaning it is also $(ABC)$ shifted by the vector $\overrightarrow{MI}$. This vector also shifts $ \triangle BMF$ to $\triangle Q'IP'$.</t>
  </si>
  <si>
    <t>According to a friend at MOP there is a solution involving sharkydevil but I don't know what it is.</t>
  </si>
  <si>
    <t>1213425629018722345</t>
  </si>
  <si>
    <t>2022 Taiwan TST Round 3, P4 of 6</t>
  </si>
  <si>
    <t>Let $\mathcal{X}$ be the collection of all non-empty subsets (not necessarily finite) of the positive integer set $\mathbb{N}$. Determine all functions $f: \mathcal{X} \to \mathbb{R}^+$ satisfying the following properties: 
\begin{itemize}
\item For all $S$, $T \in \mathcal{X}$ with $S\subseteq T$, there holds $f(T) \le f(S)$. 
\item For all $S$, $T \in \mathcal{X}$, there hold 
\[f(S) + f(T) \le f(S + T),\quad f(S)f(T) = f(S\cdot T), \]
where $S + T = \{s + t\mid s\in S, t\in T\}$ and $S \cdot T = \{s\cdot t\mid s\in S, t\in T\}$. \end{itemize}</t>
  </si>
  <si>
    <t>Try solving the problem for sets with only one element</t>
  </si>
  <si>
    <t xml:space="preserve">Show that if $1 \in S$, then $f(S)=1$. </t>
  </si>
  <si>
    <t>How can we use the previous results to bound the value of $f(S)$ for arbitrary $S$?</t>
  </si>
  <si>
    <t>$f(S) = \min(S)^\alpha$, where $\alpha \geq 1$</t>
  </si>
  <si>
    <t>1213063252045594694</t>
  </si>
  <si>
    <t>2024 AMO, P8 of 8</t>
  </si>
  <si>
    <t>\setlength{\parindent}{0pt}
Let $r = 0.d_0d_1d_2 \ldots$ be a real number (written in decimal form) where $d_0, d_1, d_2, \ldots$ is an infinite sequence of digits.
For each integer $n \geq 0$, let $$e_n = 10^nd_n + 10^{n-1}d_{n-1} + \cdots + 10d_1 + d_0$$ 
be the number formed by writing the digits $d_n, d_{n-1},\ldots,d_1, d_0$ in order from left to right. (Leading zeros are permitted.)
Suppose that $d_0 = 6$ and, for each integer $n \geq 0$, the number $e_n$ is equal to the number formed by the rightmost $n + 1$ digits of $e_n^2.$
Prove that $r$ is irrational.</t>
  </si>
  <si>
    <t xml:space="preserve">$10^n | e_n(e_n - 1)$. </t>
  </si>
  <si>
    <t>Suppose for a contradiction that the sequence $d_i$ is eventually periodic.</t>
  </si>
  <si>
    <t xml:space="preserve">If the period is $c$, $e_{k+c} \approx e_k \cdot 10^c$ for sufficiently large $k$ and some definition of ``$\approx$". </t>
  </si>
  <si>
    <t>1212700919565647882</t>
  </si>
  <si>
    <t>2023 Thailand MO Day 1, P3 of 5</t>
  </si>
  <si>
    <t>Determine all $f : \mathbb{R} \to \mathbb{R} $ that satisfies the equation$$f(x)f(y)f(x-y)=x^2f(y)-y^2f(x)$$for all $x,y \in \mathbb{R}$</t>
  </si>
  <si>
    <t>It's easy to prove $f(0)=0$. Split into 2 cases afterwards based on whether another value satisfies $f(x)=0$.</t>
  </si>
  <si>
    <t>Prove the function is odd.</t>
  </si>
  <si>
    <t>Prove linearity of the function after proving $2f(x)=f(2x)$.</t>
  </si>
  <si>
    <t>$\boxed{f(x)=x, f(x)=-x\text{ and }f\equiv0, \forall x\in\mathbb{R}}$</t>
  </si>
  <si>
    <t>1212338465312866315</t>
  </si>
  <si>
    <t>A knight is placed on an $8 \times 8$ chessboard. Alice and Bob take turns moving the knight (in the standard way) to a square it has not already been on. The first player who cannot move the knight to a new square loses. Bob moves first. Who has a winning strategy?</t>
  </si>
  <si>
    <t>Try pairing the squares such that no matter what square Alice moevs the knight to, Bob may move the knight to the paired square.</t>
  </si>
  <si>
    <t>Bob</t>
  </si>
  <si>
    <t>https://youtu.be/ZGWZM8PcUlY?t=136</t>
  </si>
  <si>
    <t>1211976080299393054</t>
  </si>
  <si>
    <t>2018 UKMOG, P2 of 5</t>
  </si>
  <si>
    <t>Triangle $ABC$ is isosceles, with $AB = BC = 1$ and angle $ABC$ equal to $120^\circ$. A circle is tangent to the line $AB$ at $A$ and to the line $BC$ at $C$.
What is the radius of the circle?</t>
  </si>
  <si>
    <t>Where is the centre of the circle?</t>
  </si>
  <si>
    <t>What lines must the centre lie on?</t>
  </si>
  <si>
    <t>$\sqrt3$</t>
  </si>
  <si>
    <t>1211613667833946163</t>
  </si>
  <si>
    <t>2023 ELMO, P6 of 6</t>
  </si>
  <si>
    <t>For a set \(S\) of positive integers and a positive integer \(n\), consider the game of \((n,S)\)-nim, which is as follows. A pile starts with \(n\) watermelons. Two players, Deric and Erek, alternate turns eating watermelons from the pile, with Deric going first. On any turn, the number of watermelons eaten must be an element of \(S\). The last player to move wins. Let \(f(S)\) denote the set of positive integers \(n\) for which Deric has a winning strategy in \((n,S)\)-nim.
Let \(T\) be a set of positive integers. Must the sequence\[T, \; f(T), \; f(f(T)), \;\ldots\]be eventually constant?</t>
  </si>
  <si>
    <t xml:space="preserve">Consider the minimal element $t$ not in $T$ and smallest multiple of the minimal element $kt$ which is in $T$ </t>
  </si>
  <si>
    <t>$x \in f^n(T) \implies x+t \in f^{n+1}(T)$ and for all $x$ either $x \in f(T)$ or $x+kt \in f(T)$</t>
  </si>
  <si>
    <t>1211251284020301834</t>
  </si>
  <si>
    <t xml:space="preserve">2023 IMC, P4 of 10 (adapted) </t>
  </si>
  <si>
    <t>Let $p&gt;2$ be a prime number and let $k$ be a positive integer. Suppose that the numbers $a_i=i^k+i$ for $i=0,1, \ldots,p-1$ leave pairwise distinct remainders apon division by $p$. What is the set of possible remainders of $a_2$ upon division by $p$?</t>
  </si>
  <si>
    <t>Consider the product of the $a_i$ (for $i&gt;0$)</t>
  </si>
  <si>
    <t>What characterises the set of elements of the form $\alpha^n$ mod $p$ for $\alpha=0, 1, \dots ,p-1$ and constant $n$?</t>
  </si>
  <si>
    <t xml:space="preserve">These elements are the roots of a certain polynomial mod $p$ (each root appears multiple times). </t>
  </si>
  <si>
    <t>We must have \[\prod_{i=1}^{p-1}(i^k+i)\equiv\prod_{i=1}^{p-1}i\mod p\] or \[\prod_{i=1}^{p-1}(i^{k-1}+1)\equiv 1\mod p\] If $e=\frac{p-1}{\text{gcd}(p-1,k-1)}$ then the numbers $i^{k-1}$ go over all solutions of the equation $x^e\equiv 1\mod p$, and each solution appears $k'=\text{gcd}(p-1,k-1)$ times. So the LHS is $\left(\prod_{x^e=1}(1+x)\right)^{k'}$. The product inside is $(-1)^e$ times the substitution of $-1$ in the polynomial whose roots are the $x$'s, i.e. $x^e-1$. So the product is $(-1)^e((-1)^e-1)=1-(-1)^e$. If $e$ is even this is already a contradiction (the product to some power equals $1$), so $e$ is odd and we get the equation \[2^{k'}\equiv 1\mod p\] which yields $2^{k-1}\equiv 1\mod p$ as $k'\mid k-1$. This implies $a_2\equiv 4 \mod p$.</t>
  </si>
  <si>
    <t>1210888891364544543</t>
  </si>
  <si>
    <t>2024 MODS Geometry Contest, P2 of 6</t>
  </si>
  <si>
    <t>Let $\triangle ABC$ have incenter $I$ and let its incircle $\omega$ touch $CA$, $AB$ at points $E$, $F$. Let the nine-point circle of $\triangle BIC$ meet $\omega$ at $T \notin BC$ and let lines $BI$, $CI$ meet line $EF$ at points $X$, $Y$.
Prove that an intersection point of circles $TYE$, $TXF$ lies on line $AI$.</t>
  </si>
  <si>
    <t>Use the Iran lemma</t>
  </si>
  <si>
    <t>1210526591181004810</t>
  </si>
  <si>
    <t>2022 IMOSL, N3</t>
  </si>
  <si>
    <t>Let $a &gt; 1$ be a positive integer and $d &gt; 1$ be a positive integer coprime to $a$. Let $x_1=1$, and for $k\geq 1$, define
$$x_{k+1} = \begin{cases}
x_k + d &amp;\text{if } a \text{ does not divide } x_k \\
x_k/a &amp; \text{if } a \text{ divides } x_k
\end{cases}$$Find, in terms of $a$ and $d$, the greatest positive integer $n$ for which there exists an index $k$ such that $x_k$ is divisible by $a^n$.</t>
  </si>
  <si>
    <t>Firstly, consider an upper bound for all $x_i$, use the fact that $\gcd(a,d) = 1$</t>
  </si>
  <si>
    <t>Prove the sequence is purely periodic, meaning $x_1 = x_p$</t>
  </si>
  <si>
    <t>$\lceil \log_a d \rceil$</t>
  </si>
  <si>
    <t>https://artofproblemsolving.com/community/c6h3107336p28104282</t>
  </si>
  <si>
    <t>1210164125439754240</t>
  </si>
  <si>
    <t>2024 MODS Geometry Contest, P1 of 6</t>
  </si>
  <si>
    <t>In triangle $ABC$, point $D$ lie on segment $BC$. Let circles $ABD$ and $ACD$ meet lines $AC$ and $AB$ respectively at points $E$, $F \neq A$. Let points $X$ and $Y$ lie on circles $ABD$ and $ACD$ respectively, such that $DE = DX$ and $DF = DY$. \hfill
\vspace{0.1in} \newline
Prove that points $B$, $X$, $C$, and $Y$ are concyclic.</t>
  </si>
  <si>
    <t>Prove that $D,X,Y$ are collinear</t>
  </si>
  <si>
    <t>you can finish by PoP or angle chasing</t>
  </si>
  <si>
    <t>1209801784219013170</t>
  </si>
  <si>
    <t>2020 Japan Junior MO, P3</t>
  </si>
  <si>
    <t>Find all tuples of positive integers $(a,b,c)$ such that \[\operatorname{lcm}(a,b,c)=\frac{ab+bc+ca}{4}.\]</t>
  </si>
  <si>
    <t>Notice that $a \mid bc$ implies $\frac{3bc}{4}\leq\frac{ab+bc+ca}{4}$.</t>
  </si>
  <si>
    <t>show that lcm of $(a,b,c)=ab$</t>
  </si>
  <si>
    <t>Similarly, express the lcm required in terms of $a,b$.</t>
  </si>
  <si>
    <t>$(1,2,2)$ and other permutation</t>
  </si>
  <si>
    <t>https://artofproblemsolving.com/community/c6h2005700p14037444</t>
  </si>
  <si>
    <t>1209439364359135262</t>
  </si>
  <si>
    <t>752394499774349332</t>
  </si>
  <si>
    <t>2012 Indian Statistical Insitute, Short Answer, P5 of 8</t>
  </si>
  <si>
    <t>Let $m$ be a positive integer with digits consisting entirely of $6$’s and $0$’s. Prove
that $m$ is not the square of a positive integer.</t>
  </si>
  <si>
    <t>Consider the cases when the last digit is 6, and when the last digit is 0.</t>
  </si>
  <si>
    <t xml:space="preserve">In the first case, analyse by modular contradiction. </t>
  </si>
  <si>
    <t>Show that the second case is implied by the first case (in other words, that you can convert the second case into the first).</t>
  </si>
  <si>
    <t>Remove all the trailing zeros (if any), since if there are an odd number of them then $m$ is not a perfect square, and otherwise the remaining number is also a perfect square. Note that the new number obtained (say $n$) ends in $6$. Therefore its last two digits are either $06$ or $66$, and therefore $n \equiv 2 \text{ mod } 4$, which means that $n$ is not a perfect square (this is because perfect squares are $0$ or $1$ mod $4$), and therefore neither is $m$.</t>
  </si>
  <si>
    <t>1209076964309073961</t>
  </si>
  <si>
    <t>1101526250427777106</t>
  </si>
  <si>
    <t>2023 XOOK, P6 of 6</t>
  </si>
  <si>
    <t>Find all functions $f \colon \mathbb{R}^+ \to \mathbb{R}^+$ such that 
\[
    f(xy + f(f(y))) = y + f(f(x))f(f(y))
\]
for any $x, y \in \mathbb{R}^+$.</t>
  </si>
  <si>
    <t>Use the fact this is over positive reals to get that $f(f(y)) \ge y$.</t>
  </si>
  <si>
    <t>Take cases based off whether $\frac{f(f(x))}{x}$ is unbounded from above or not.</t>
  </si>
  <si>
    <t>Solutions can be found on thread.</t>
  </si>
  <si>
    <t>https://artofproblemsolving.com/community/c6h3228774p29571582</t>
  </si>
  <si>
    <t>1208714617589866496</t>
  </si>
  <si>
    <t>2011 IMOSL, N8</t>
  </si>
  <si>
    <t>Let $k \in \mathbb{Z}^+$ and set $n=2^k+1.$ Prove that $n$ is a prime number if and only if the following holds: there is a permutation $a_{1},\ldots,a_{n-1}$ of the numbers $1,2, \ldots, n-1$ and a sequence of integers $g_{1},\ldots,g_{n-1},$ such that $n$ divides $g^{a_i}_i - a_{i+1}$ for every $i \in \{1,2,\ldots,n-1\},$ where we set $a_n = a_1.$</t>
  </si>
  <si>
    <t>(NOTE: all the hints will be for the "only if" part because it is the hard part.) Observe that this problem has very strong C vibes - so can we rephrase this in graph terms, and find a flexible condition that forces the existence of a certain edge?</t>
  </si>
  <si>
    <t>Consider $v_2(i)$ for each residue $i$, and consider the largest index $t$ such that the edge $2^t \arrow i$ exists.</t>
  </si>
  <si>
    <t>Construct a hamiltonian cycle via a process, not in one fell swoop.</t>
  </si>
  <si>
    <t>1208352189874049025</t>
  </si>
  <si>
    <t>2022 Singapore CWMI TST, P2 of 4</t>
  </si>
  <si>
    <t>Let $k$ be a positive integer. A $2022k \times 2022k$ square is perfectly tiled with rectangles of dimension $1 \times k$ without overlapping (rotation of tiles is allowed). Prove that there is a $k \times k$ sub-square which is perfectly covered by $k$ tiles.</t>
  </si>
  <si>
    <t>Suppose otherwise. What can we say about the tiles on the bottom of a horizontal tile?</t>
  </si>
  <si>
    <t>There has to be another horizontal tile below it. Repeat this to form a chain of horizontal tiles from a suitable starting tile.</t>
  </si>
  <si>
    <t>Find another chain of vertical tiles that intersects the previous chain to get a contradiction.</t>
  </si>
  <si>
    <t>Assume otherwise, then there is a horizontal tile on the topmost row and a vertical tile on the leftmost column. For each vertical (horizontal) tile, one of the $k$ cells directly to its right (bottom) must not be covered by a horizontal (vertical) tile, and hence is covered by a vertical (horizontal) tile. Thus starting from the leftmost vertical tile, we can trace a path consisting of vertical tiles to the rightmost column, and similarly from the topmost horizontal tile we can trace a path to the bottommost row. Then these two paths must intersect, contradiction.</t>
  </si>
  <si>
    <t>1207989816633860096</t>
  </si>
  <si>
    <t>601798201938280448</t>
  </si>
  <si>
    <t>Prove that every convex quadrilateral can be dissected into exactly 7 kites.</t>
  </si>
  <si>
    <t>Show that every triangle can be dissected into 3 kites.</t>
  </si>
  <si>
    <t>Show that every kite can be dissected into 4 kites.</t>
  </si>
  <si>
    <t>Consider two cases based of whether a circle can be inscribed in the quadrilateral.</t>
  </si>
  <si>
    <t>1207627410363654184</t>
  </si>
  <si>
    <t>In a room, there are some lights arranged in a $m \times n$ rectangle. In any $2\times 2$ square, whenever 3 lights are switched on, the fourth one also turns on. Find the minimum number of lights to be switched on such that every light in the room will switch on.</t>
  </si>
  <si>
    <t>How many lights does each move turn on?</t>
  </si>
  <si>
    <t>What is the maximum number of moves that we can perform?</t>
  </si>
  <si>
    <t>Each square can only be operated on once.</t>
  </si>
  <si>
    <t>$m+n-1$</t>
  </si>
  <si>
    <t>This is a standard induction exercise (I found it in m0n0valuence's set) but a similar induction exercise can be found in the Athemath training set. Anyways a happy Valentine's day to everyone :)</t>
  </si>
  <si>
    <t>On the $2 \times 2$ case, you must have 3 lights switched on. For any row or column added, you switch on 1 light in the new row/column.</t>
  </si>
  <si>
    <t>1207265024050200606</t>
  </si>
  <si>
    <t>You have one $m \times n$ bar of chocolate. Every turn, you can take one block of chocolate and break it into two blocks along one of its break lines. What is the minimum number of turns required to end up with only $1 \times 1$ pieces?</t>
  </si>
  <si>
    <t>No matter how you break the chocolate, it always takes the same number of turns.</t>
  </si>
  <si>
    <t>The number of pieces of chocolate increases by 1 each time.</t>
  </si>
  <si>
    <t>$mn-1$</t>
  </si>
  <si>
    <t>Every time you break a piece of chocolate, the total number of pieces increases by exactly 1. You begin with 1 piece and want to end up with exactly $mn$ pieces, so it will take exactly $mn-1$ turns.</t>
  </si>
  <si>
    <t>1206902695735328778</t>
  </si>
  <si>
    <t>2017 UK IMOK, C2</t>
  </si>
  <si>
    <t>A ladybird walks from $A$ to $B$ along the edges of the network shown. She never walks along the same edge twice. However, she may pass through the same point more than once, though she stops the first time she reaches $B$.
How many different routes can she take?
\begin{tikzpicture}
\draw (0,0) -- ++(60:1) -- ++(-60:1) -- cycle;
\node[left] at (0,0) {$A$};
\draw (0,0) -- ++(-60:1) -- ++(60:1) -- cycle;
\draw (1,0) -- ++(60:1) -- ++(-60:1) -- cycle;
\node[right] at (2,0) {$B$};
\draw (1,0) -- ++(-60:1) -- ++(60:1) -- cycle;
\end{tikzpicture}</t>
  </si>
  <si>
    <t>Work out how many routes there are to the "middle" point from $A$.</t>
  </si>
  <si>
    <t>Let the point inbetween this two kites be called $P$. We know that starting from $A$ you have three possible pathes to go and in every case you get to $P$. Now from $P$ we again have three choices on how to proceed. either we take one of the two pathes back to $A$ (but at $A$ there is only one path left so we end up at $P$ again, forced) or we go to $B$. That are gain 3 choices. Now we are $P$ and can choose any of the three pathes. so again 3 choices. Note that they are all independent, therefore the final answer is $27$.</t>
  </si>
  <si>
    <t>1206540242614751253</t>
  </si>
  <si>
    <t>2023 DGO Team, P5 of 6</t>
  </si>
  <si>
    <t>Let $\triangle{ABC}$ be a triangle with points $X,Y$ lie on segment $BC$ such that $AX,AY$ are isogonal in $\angle{BAC}.$ $O$ is the circumcenter of $\triangle{ABC}.$ Lines $AX,AY$ intersects the circumcircle of $\triangle{ABC}$ again at points $X',Y'$ respectively. Points $N_1,N_2$ are the nine-point centers of $\triangle{ABY},\triangle{ACX}$ respectively. Line $BN_1$ intersects line $CN_2$ at $W.$ Line $BY'$ intersects line $CX'$ at $R.$ Prove that: $WR,AO$ are parallel.</t>
  </si>
  <si>
    <t>$\triangle ABY \sim \triangle AX'C$ should motivate a construction. What points do we know lie on the line from a vertex to a nine-point center?</t>
  </si>
  <si>
    <t>The points referenced in Hint 1 are the reflections of $O$ in $AC, AB$. Given the seemingly useless $AO$, how might we involve it? Think about some projective theorems.</t>
  </si>
  <si>
    <t>Use Pascal and Desargues to kill the problem.</t>
  </si>
  <si>
    <t>https://artofproblemsolving.com/community/c6h3219818p29459908</t>
  </si>
  <si>
    <t>1206177872046465064</t>
  </si>
  <si>
    <t>A \textit{word} is a sequence, either finite or infinite, composed of the symbols $0$ and $1$, which are called \textit{letters}. Given a word, a \textit{subword} is a collection of consecutive letters.
An infinite collection of words is given: the first one has $10$ letters, the second has $100$ letters, the third has $1000$, and so on. Prove that there exists an infinite word which doesn't contain any word from the collection as a subword.</t>
  </si>
  <si>
    <t>Choose a subset of the letters first, so that the word of length 10 cannot be a subword.</t>
  </si>
  <si>
    <t>Choose the even-indexed letters first to get rid of the length 10 word, then the letters whose index is 1 mod 4, and so on.</t>
  </si>
  <si>
    <t xml:space="preserve">For each step, choose the letters in a periodic fashion. </t>
  </si>
  <si>
    <t>If the length of the $n$-th forbidden subword is changed to $a_n\cdot 2^n$ for some sequence $a_n$, the solution still works as long as $2^{a_n}/a_n&gt;2^n$ for each $n\geq 1$.</t>
  </si>
  <si>
    <t xml:space="preserve">We build the infinite word by first choosing the letters in the even positions, then those in the positions which are $1 \mod 4$, then those that are $3 \mod 8$, and so on (each time we take the first unfilled residue modolu $2^n$).
 In each step, we choose the letters in that residue mod $2^n$ so that the word of length $10^n$ could never appear as a subword. If we consider only that residue, we need to solve the following problem: Construct an infinite word, which avoids $2^n$ given words of length $5^n$. 
To do this, we will add the additional constraint that our word will be periodic with period $5^n$. The number of essentially different ways to choose a $5^n$-periodic infinite word (where we identify words related by a translation) is at least $2^{5^n}/5^n$ (the total number of periodic words, divided by the maximum number of words in an equivalence class). Each of the given forbidden subwords only deprives us of one of these equivalence classes, so we are done if $2^{5^n}/5^n&gt;2^n$, which holds for all $n\geq 1$, finishing the proof.  </t>
  </si>
  <si>
    <t>1205815485065732226</t>
  </si>
  <si>
    <t xml:space="preserve">2022 USA TSTST, P4 of 9
</t>
  </si>
  <si>
    <t>Let $\mathbb N$ denote the set of positive integers. A function $f\colon\mathbb N\to\mathbb N$ has the property that for all positive integers $m$ and $n$, exactly one of the $f(n)$ numbers
\[f(m+1),f(m+2),\ldots,f(m+f(n))\]is divisible by $n$. Prove that $f(n)=n$ for infinitely many positive integers $n$.</t>
  </si>
  <si>
    <t>Show $f(f(n)) \mid n$.</t>
  </si>
  <si>
    <t xml:space="preserve">Show $f(\text{lcm}(m, n)) = \text{lcm}(f(m), f(n))$.
</t>
  </si>
  <si>
    <t xml:space="preserve">Use primes.
</t>
  </si>
  <si>
    <t>https://artofproblemsolving.com/community/c6h2872316p25517031</t>
  </si>
  <si>
    <t>1205453083094818897</t>
  </si>
  <si>
    <t>2024 BMO2, P2 of 4</t>
  </si>
  <si>
    <t>Find all functions $f$ from the integers to the integers such that for all integers $n$: $$2f(f(n)) = 5f(n) - 2n.$$</t>
  </si>
  <si>
    <t>Guessing the answer is particularly helpful in this problem</t>
  </si>
  <si>
    <t>Suppose $f(n) \neq 2n$ for some arbitrary $n$, proceed by contradiction</t>
  </si>
  <si>
    <t xml:space="preserve">You can iteratively find $f^{k}(n)$, consider this term$\pmod {2^t}$ </t>
  </si>
  <si>
    <t>https://bmos.ukmt.org.uk/solutions/bmo2-2024/</t>
  </si>
  <si>
    <t>1205090702183112734</t>
  </si>
  <si>
    <t>2021 South African TSTST</t>
  </si>
  <si>
    <t>Let $n$ be a positive integer greater than 1. Find all functions $f:\mathbb{N}\to \mathbb{N}$ for which
$x\cdot n^{f(y)}$ divides $f(x)\cdot {n^y}$
holds for any $x,y\in \mathbb{N}$.</t>
  </si>
  <si>
    <t>Show that $f(1)=1$, do the $n=2$ case separately.</t>
  </si>
  <si>
    <t>Use $f(1)=1$ to get inequalities that should imply $f(x)=x$.</t>
  </si>
  <si>
    <t>1204728323914211339</t>
  </si>
  <si>
    <t>2023 Germany MO, P2</t>
  </si>
  <si>
    <t>In a triangle, the edges are extended past both vertices by the length of the edge opposite to the respective vertex. Show that the area of the resulting hexagon is at least $13$ times the area of the original triangle.</t>
  </si>
  <si>
    <t>Express each part of the hexagon in terms of the area of the original triangle.</t>
  </si>
  <si>
    <t>You can use $0.5ab\sin{c}$ to express the area of triangle. Then get rid of the angles in terms of the side length of the original triangle.</t>
  </si>
  <si>
    <t>AMGM to complete the inequality.</t>
  </si>
  <si>
    <t>https://artofproblemsolving.com/community/c6h3092051p27949723</t>
  </si>
  <si>
    <t>1204366063928606731</t>
  </si>
  <si>
    <t>2002 BMO1, P4 of 5</t>
  </si>
  <si>
    <t>Twelve people are seated around a circular table. In how many ways can six pairs of people engage in handshakes so that no arms cross? (Nobody is allowed to shake hands with more than one person at once.)</t>
  </si>
  <si>
    <t>Reduce to cases of smaller numbers of people.</t>
  </si>
  <si>
    <t>$132$</t>
  </si>
  <si>
    <t>In general, if there are $2n$ people around the circle, the answer is $C_n$, the $n^\text{th}$ Catalan number.</t>
  </si>
  <si>
    <t>Let $f(n)$ be the number of ways for $2n$ people to perform such handshakes. Our answer is $f(6)$.
Consider a person on the circle, and the person that he shakes hands with. This divides the table into two sections of size $2k$ and $2m$, where $2k+2m=2n-2$. This is because people must shake hands within their section, so the sizes must be even. Therefore, the number of ways is $f(k)\cdot f(m)$.
This gives the recurrence relation $f(n)=f(n-2)+f(n-4)f(2)+f(n-6)f(4)+\cdots+f(2)f(n-4)+f(n-2)$, and calculating this starting from $f(2)=1$ shows that $f(6)=132$.</t>
  </si>
  <si>
    <t>1204003532664209439</t>
  </si>
  <si>
    <t>2024 USA TST, P6 of 6</t>
  </si>
  <si>
    <t>Find all functions $f\colon\mathbb R\to\mathbb R$ such that for all real numbers $x$ and $y$,
\[f(xf(y))+f(y)=f(x+y)+f(xy).\]</t>
  </si>
  <si>
    <t>Conclude $f$ can't be periodic and find $f(0) = 1$ assuming $f$ is not constant.</t>
  </si>
  <si>
    <t>Symmetry goes brrr, start from $f(xf(y))-f(yf(x))=f(x)-f(y)$ and $P(f(x),y)$.</t>
  </si>
  <si>
    <t>Show local injectivity at $f(x) = 0$.</t>
  </si>
  <si>
    <t>1203641167615361024</t>
  </si>
  <si>
    <t>2022 IMOSL, A7</t>
  </si>
  <si>
    <t>For a positive integer $n$ we denote by $s(n)$ the sum of the digits of $n$. Let $P(x)=x^n+a_{n-1}x^{n-1}+\cdots+a_1x+a_0$ be a polynomial, where $n \geqslant 2$ and $a_i$ is a positive integer for all $0 \leqslant i \leqslant n-1$. Could it be the case that, for all positive integers $k$, $s(k)$ and $s(P(k))$ have the same parity?</t>
  </si>
  <si>
    <t>If the problem statement is true then one can isolate each term of the polynomial by multiplying (10^k) to n.</t>
  </si>
  <si>
    <t>As we slowly decrease k, can we force exactly one collision to happen and force one instance of carrying?</t>
  </si>
  <si>
    <t>1203278777845555220</t>
  </si>
  <si>
    <t>2024 BMO2, P4 of 4</t>
  </si>
  <si>
    <t>Let $m&lt;n$ be positive integers. Start with $n$ piles, each of $m$ objects. Repeatedly carry out the following operation: choose two piles and remove $n$ objects in total from the two piles. For which $(m,n)$ is it possible to empty all the piles?</t>
  </si>
  <si>
    <t>Consider a graph where an edge is drawn between 2 piles if an operation is done on those piles? What can you say about the graph?</t>
  </si>
  <si>
    <t>Show that this graph cannot have a cycle.</t>
  </si>
  <si>
    <t>Hence the graph must be a forest. Consider one of the trees in the graph and double count the number of objects removed.</t>
  </si>
  <si>
    <t>All $(m,n)$ with $n-m \mid m$.</t>
  </si>
  <si>
    <t>The answer is all $(m,n)$ with  $n-m \mid m$. Notice that since $m &lt;n$, we can't operate on two piles more than once. Consider a graph where $2$ piles are joined by an edge if the operation is done on those piles. If there is a cycle (say of length $k$), then $nk$ objects are removed from $k$ piles of size $m$, contradiction as $n &gt;m$. Hence the graph is a forest. Consider a conected component in this graph, it must be a tree (say with $a$ vertices). Then in these $a$ piles, there are $a-1$ edges so $(a-1)n$ objects are removed. But there are $a$ piles of $m$ objects to begin with, hence \[(a-1)n = am \implies (a-1)(n-m) = m \implies n-m \mid m\] For the construction, if $am = (a-1)n$, then $a \mid n$, so split the piles into groups of $a$, and within each group, for $1 \le i \le a-1$, remove $im - (i-1)n$ from the $i$-th pile, and $in-im$ from the $i+1$-th pile. This can be checked to work.</t>
  </si>
  <si>
    <t>1202916372531908679</t>
  </si>
  <si>
    <t>For a given triangle $ABC$, let $m_a$, $m_b$, and $m_c$ denote the lengths of the $A$-, $B$-, and $C$-median respectively. Determine the ratio of the area of $ABC$ to the area of the triangle with side lengths $m_a$, $m_b$, and $m_c$.</t>
  </si>
  <si>
    <t>Try a construction.</t>
  </si>
  <si>
    <t>Recall that the medians trisect one another, and that the centroid configuration splits $ABC$ into 6 triangles of equal area.</t>
  </si>
  <si>
    <t>Construct a parallelogram.</t>
  </si>
  <si>
    <t>The area of the new triangle will be $\frac{3}{4}$ of the area of $ABC$.</t>
  </si>
  <si>
    <t>1202553984083042334</t>
  </si>
  <si>
    <t>2014 EGMO, P5 of 6</t>
  </si>
  <si>
    <t>The members of the \textit{Boston Tea Party} play a game as follows: Let $n$ be a positive integer. There are $n$ boxes, each containing a non-negative number of teabags. A move occurs when 2 teabags are taken out of one of the boxes, one of the teabags is thrown into the harbour and the other is transferred to another box. A configuration is called \textit{solvable} if it is possible to not have an empty box in a finite number of moves. Determine all configurations that are not \textit{solvable} but becomes \textit{solvable} when an additional teabag is added to any of the boxes.</t>
  </si>
  <si>
    <t>Prove that no box can contain an odd number of teabags</t>
  </si>
  <si>
    <t>After doing a bunch of oves, you should end up with a sum of the teabags in all of the boxes being $n-1$ if the additional teabag was never added.</t>
  </si>
  <si>
    <t>$n=2n-2$</t>
  </si>
  <si>
    <t>https://artofproblemsolving.com/community/c6h585189p3460733</t>
  </si>
  <si>
    <t>1202191617147289641</t>
  </si>
  <si>
    <t>2024 ICMC Round 1, P1 of 6</t>
  </si>
  <si>
    <t>Define the Fibonacci numbers recursively by $F_0=0,F_1=1$, and $F_n=F_{n-1}+F_{n-2}$ for $n \ge 2$. Prove that $3^{2023}$ divides $$3^2 \cdot F_4 + 3^3 \cdot F_6+3^4 \cdot F_8 + \cdots + 3^{2023} \cdot F_{4046}.$$</t>
  </si>
  <si>
    <t>The statement is true in general. Work out the quotients for small $n$.</t>
  </si>
  <si>
    <t>Induction.</t>
  </si>
  <si>
    <t>https://icmathscomp.org/files/2023-2024/ICMC_7.1_solutions.pdf#page=2</t>
  </si>
  <si>
    <t>1201829475936129025</t>
  </si>
  <si>
    <t>2017 UK IMOK, M3</t>
  </si>
  <si>
    <t>How many solutions are there to the equation $$m^4+8n^2+425=n^4+42m^2,$$ where $m$ and $n$ are integers?</t>
  </si>
  <si>
    <t>find all the solutions and then count them afterwards</t>
  </si>
  <si>
    <t>rearrange so you don't have two different variables on one side</t>
  </si>
  <si>
    <t>you can add any number you like onto each side</t>
  </si>
  <si>
    <t>1201466821040152698</t>
  </si>
  <si>
    <t>2022 T4MO Diamonds, P3 of 3</t>
  </si>
  <si>
    <t xml:space="preserve">In triangle $\triangle ABC$ with incenter $I$ let the $A$-mixtilinear incircle of $\triangle ABC$ meet $AC$, $AB$ and the circumcircle of $\triangle ABC$ at $E$, $F$, $T$ and have center $R$. Let the midpoint of $BC$ be $M$. If $AT$ meets $EF$ at $X$ and $XR$ meets $TI$ at $S$ show $\angle BAM = \angle SAC$. </t>
  </si>
  <si>
    <t>root bc</t>
  </si>
  <si>
    <t>why is this secretly the love child of 2016 G2 and 2005 G5</t>
  </si>
  <si>
    <t xml:space="preserve">Construct $K = XR \cap (AEF)$ and $P$ to be where the $A$-symmedian meets $(AEF)$. </t>
  </si>
  <si>
    <t>Let $K = XR \cap (AEF)$, $L$ be the midpoint of arc $BAC$ and let the $A$-symmedian meet $(AEF)$ at $P$. Let $K' = (ABC) \cap (AEF)$. As in IMOSL 2016 G2 we find that $KBTC$ is harmonic; projecting onto $(AEF)$, $KFVE$ is harmonic where $V = AT \cap (AEF)$; $AFME$ is clearly harmonic so as $A, X, V$ are collinear then $K, X, M$ are collinear, so $K" = K$, thus $K$ lies on $(ABC)$. Now root bc invert. $E'$ and $F'$ are the excircle touchpoints on $AB$, $AC$, $P'$ is the intersection of $AM$ and $E'F'$ and $T'$ is the excircle touchpoint on $BC$. It's well known (PST) that $AM$, $E'F'$ and $T'I_A$ are concurrent where $I_A$ is the A-excenter, so $T'$, $P'$, $I_A$ are collinear, and thus $AIPT$ is cyclic. We know $K$ lies on $(ABC)$, and it's well known that $T$, $I$, $L$ are collinear. So $\angle IRK = 90^{\circ} - \angle KAR = 90^{\circ} - \angle KAD = 90^{\circ} - \angle KAD - \angle LTK + \angle LTK = \angle LTK$ and $KIRT$ is cyclic, meaning that by the radical axis theorem on circles $(AIPT), (KIRT), (AKFE)$ we have $IT$, $AP$, $KR$ collinear, implying that $S$ lies on the A-symmedian, which implies the required result.</t>
  </si>
  <si>
    <t>1201104423821246465</t>
  </si>
  <si>
    <t>2020 Israel TST Test 6 P2 of 3</t>
  </si>
  <si>
    <t>Does there exist a bijective function from a plane to itself, which maps each circle to the perimeter of a triangle?</t>
  </si>
  <si>
    <t>No. Look what happens to tangent circles.</t>
  </si>
  <si>
    <t>What happens to a family of circles tangent at a single point? Prove that for a certain choice of this family, many points will not be in the image.</t>
  </si>
  <si>
    <t>Conclude that the image of a line contains a half plane.</t>
  </si>
  <si>
    <t>A function still does not exist when we replace "bijective" with "injective". Moreover, we can replace "triangle" with more general polygons.</t>
  </si>
  <si>
    <t>The answer is no. Assume there exists a good $f$ for contradiction. Consider a circle $C$, and a point $P$ on it, such that $f(P)$ is not a vertex of $f(C)$. Say $f(P)$ is on line $g$ which is an edge of $f(C)$. This line splits the plane into two half planes. We color the half plane not containing $f(C)$ red, and we color the interior of $f(C)$ yellow. We color the remaining section blue.
Let $L$ be the pencil of circles tangent to $C$ at $P$. For each circle $C'$ in $L$, we have $f(C')$ is a triangle that meets $f(C)$ at a single point, $f(P)$. So either $f(C')$ is contained in the yellow section, or the red section. In particular, none of the triangle's $f(C')$ for varying $C'$ in $L$ can pass through a point in the blue section. But the circles $C'$ pass through every point in the plane, except for points on the line tangent to $C$ at $P$. So we conclude that the preimage of the blue section is contained in the tangent line to $C$ at $P$. Now, if we choose another point $P'$ on $C$ that also maps to $g$, the same reasoning gives us that the preimage of the blue section is contained in the tangent to $C$ at $P'$. So the preimage of the blue section is a single point (the intersection of the two lines), a contradiction.</t>
  </si>
  <si>
    <t>1200742044155527260</t>
  </si>
  <si>
    <t>2024 China Mathematical Olympiad, P4 of 6</t>
  </si>
  <si>
    <t>Let $a_1, a_2, \dots, a_{2023}$ be nonnegative real numbers such that $a_1 + a_2 + \cdots + a_{2023} = 100$. Let $$A = \{(i, j) \vert 1 \leq i \leq j \leq 2023, a_ia_j \geq 1\}.$$ Prove that $\lvert A \rvert \leq 5050$ and determine when equality holds.</t>
  </si>
  <si>
    <t>How can you relate the products $a_ia_j$ with the sum $a_1+\dots+a_{2023}$?</t>
  </si>
  <si>
    <t>Consider squaring the sum</t>
  </si>
  <si>
    <t>100 of the numbers are 1 and the rest are 0</t>
  </si>
  <si>
    <t>1200379657560789032</t>
  </si>
  <si>
    <t>David Monk</t>
  </si>
  <si>
    <t>Through the midpoint $L$ of side $BC$ of triangle $ABC$ (in which $AC \neq 3AB$) a line is drawn parallel to the internal bisector of $\angle BAC$, meeting the lines $AB$ and $AC$ at $X$ and $Y$, respectively. The line $XY$ is extended to $Z$ so that $XY = YZ$. The lines $BY$ and $CZ$ meet at $D$. Prove that the internal bisector of $\angle BDC$ is parallel to $XY$.</t>
  </si>
  <si>
    <t>Find a pair of congruent triangles</t>
  </si>
  <si>
    <t>Prove $\triangle BXY \cong \triangle CYZ$</t>
  </si>
  <si>
    <t>You should get $DY = DZ$, the result is just an angle chase now</t>
  </si>
  <si>
    <t>https://media.discordapp.net/attachments/566364247584669721/1196529683727138937/SPOILER_image.png?ex=65b7f61b&amp;is=65a5811b&amp;hm=289618698fa10e01a5bddf8720f6eb1f81396ed5c15763099e34036661586f67&amp;=&amp;format=webp&amp;quality=lossless</t>
  </si>
  <si>
    <t>1200017270336925697</t>
  </si>
  <si>
    <t>2022 Pan African MO SL, G3</t>
  </si>
  <si>
    <t>Let $ABC$ be a triangle and $I$ its incenter. Let $D$, $E$ and $F$ be the tangency points of the incircle of $ABC$ with $BC$, $CA$ and $AB$ respectively. The line $BI$ cuts the line $EF$ at the point $B'$. The line $CI$ cuts the line $FD$ at the point $C'$. The
line $AC'$ cuts again the circumcircle of the triangle $B'IC'$ at the point $X$. Let $T$ be the orthogonal projection of the point $C$ on the line $XI$. Prove that $TX$ bisects the angle $B'TC'$</t>
  </si>
  <si>
    <t>show that IB'C and IC'X=90</t>
  </si>
  <si>
    <t xml:space="preserve">show I is the incenter of B'TC' by showing IB' and IC' are angle bisectors </t>
  </si>
  <si>
    <t xml:space="preserve">alternatively notice an orthocenter orthic triangle configuration </t>
  </si>
  <si>
    <t>spotting Iran lemma does help quite a bit</t>
  </si>
  <si>
    <t>1199654914826194955</t>
  </si>
  <si>
    <t>2021 Fall AMC 12B, P24 of 25 (adapted)</t>
  </si>
  <si>
    <t>Let $ABC$ be an obtused angled triangle where $\angle{A}$ is obtuse.  The bisector of $\angle{BAC}$ intersects $\overline{BC}$ in point $D$, and intersects the circumcircle of $\triangle{ABC}$ in point $E \ne A$. The circumcircle of $\triangle{BED}$ intersects the line $AB$ in points $B$ and $F \ne B$. Prove that $FC \perp AE$.</t>
  </si>
  <si>
    <t>Angle chase $\angle ACF$ and $AFC$.</t>
  </si>
  <si>
    <t>Notice their angles are equal.</t>
  </si>
  <si>
    <t>What can you say about $\triangle AFE$ and $\triangle ACE$?</t>
  </si>
  <si>
    <t>https://artofproblemsolving.com/wiki/index.php/2021_Fall_AMC_12B_Problems/Problem_24</t>
  </si>
  <si>
    <t>1199292533411422248</t>
  </si>
  <si>
    <t>1993 BMO1, P4 of 5</t>
  </si>
  <si>
    <t>Two circles touch internally at $M$. A straight line touches the inner circle at $P$ and cuts the outer circle at $Q$ and $R$. Prove that $\angle QMP = \angle RMP$.</t>
  </si>
  <si>
    <t>Draw the (common) tangent at M</t>
  </si>
  <si>
    <t>1198930092290744371</t>
  </si>
  <si>
    <t>2022 IMOSL, C4</t>
  </si>
  <si>
    <t>Let $n &gt; 3$ be a positive integer. Suppose that $n$ children are arranged in a circle, and $n$ coins are distributed between them (some children may have no coins). At every step, a child with at least 2 coins may give 1 coin to each of their immediate neighbors on the right and left. Determine all initial distributions of the coins from which it is possible that, after a finite number of steps, each child has exactly one coin.</t>
  </si>
  <si>
    <t>Consider $\sum_i ia_i$ where $a_i$ be the number of coins child $i$ has</t>
  </si>
  <si>
    <t xml:space="preserve">Consider an algebraic expression involving the number of coins with the number of steps done. </t>
  </si>
  <si>
    <t>https://www.imo-official.org/problems/IMO2022SL.pdf#section*.58</t>
  </si>
  <si>
    <t>1198573824287965224</t>
  </si>
  <si>
    <t>2022 USAMO, P1 of 6</t>
  </si>
  <si>
    <t>Let $a$ and $b$ be positive integers. The cells of an $(a+b+1)\times (a+b+1)$ grid are colored amber and bronze such that there are at least $a^2+ab-b$ amber cells and at least $b^2+ab-a$ bronze cells. Prove that it is possible to choose $a$ amber cells and $b$ bronze cells such that no two of the $a+b$ chosen cells lie in the same row or column.</t>
  </si>
  <si>
    <t>Since we can't easily induct normally due to the fact that the bounds for coins of both colors change as $a$ increases or $b$ increases, can we learn from this failure?</t>
  </si>
  <si>
    <t>The adaptation is inducting "backwards". Define the process of \textit{slicing} as taking a coin, removing its entire column and row, and stitching the resultant rectangles together to form a smaller configuration where either $a$ or $b$ is reduced by 1 depending on which color the removed coin was. (If you remove an amber coin, decrease $a$ by 1, similarly for a Bronze coin.) Our goal is to slice in a certain way such that we get a valid configuration with $a+b$ decreased by 1.</t>
  </si>
  <si>
    <t>Observe how the bound for a valid configuration is relatively weak - we have $3(a+b) + 1$ spare coins. Make use of this by focusing only on the color with less spare coins - that is, if there are $p + a(a+b)-b, q + b(a+b)-a$ Amber and Bronze coins respectively, we focus on whether $p &lt; 2a+b+1$ or $q &lt; 2b+a+1$ (exactly one of these will hold at any time) and pay extra attention to its respective color. (That also begs the following question: do we even have to care about the other color at all?)</t>
  </si>
  <si>
    <t>The hard part of this, I believe, is realizing how to utilize the relatively weak conditions and induct backwards through a process. Having as many as $3(a+b)+1$ coins to spare, one should question whether we should even care about both colors, and the answer is no. (It is also worth noting that d7 could've been an underrate due to the statistics, where only around 1/4 of contestants solved this problem plus the fact that this was rated 25)</t>
  </si>
  <si>
    <t>1198205447325356042</t>
  </si>
  <si>
    <t>2024 MODS Intermediate Contest, P4 of 4</t>
  </si>
  <si>
    <t xml:space="preserve">In a new edition of QoTD duels, $n \ge 2$ ranked contestants (numbered $1$ to $n$)  play a round robin tournament (i.e. each pair of contestants compete against each other exactly once); no draws are possible. Define an \textit{upset} to be a pair $(i, j)$ where $i &gt; j$ and contestant $i$ wins against contestant $j$. At the end of the tournament, contestant $i$ has $s_i$ wins for each $1 \le i \le n$. The \textit{result} of the tournament is defined as the $n$-tuple $(s_1,s_2, \dots, s_n)$. \\
\noindent An $n$-tuple $\mathcal{S}$ is called \textit{interesting} if, among the distinct tournaments that produce $\mathcal{S}$ as a result, the number of tournaments with an odd number of upsets is \textit{not} equal to the number of tournaments with an even number of upsets. Find the number of interesting $n$-tuples in terms of $n$. \\
\noindent \textit{(Two tournaments are considered distinct if the outcome of some match differs.)} </t>
  </si>
  <si>
    <t>Show that all permutations of (0,1,..n-1) work</t>
  </si>
  <si>
    <t>Try to find a bijection between tournaments with an odd number of upsets and an even number of upsets</t>
  </si>
  <si>
    <t>Try to use 2 contestants with the same score</t>
  </si>
  <si>
    <t>n!</t>
  </si>
  <si>
    <t>https://drive.google.com/file/d/1COb0M3c0KBdtgcky_aBaXMWaAnYP_9WC</t>
  </si>
  <si>
    <t>1197842987015753768</t>
  </si>
  <si>
    <t>2024 MODS Intermediate Contest, P3 of 4</t>
  </si>
  <si>
    <t>Let $ABC$ be a triangle. Consider three circles, centered at $A$, $B$, $C$, with respective radii $\sqrt{AB \cdot AC}$, $\sqrt{BC \cdot BA}$, $\sqrt{CA \cdot CB}$. Given that there are six distinct pairwise intersections between these three circles, show that they lie on two concentric circles.</t>
  </si>
  <si>
    <t>The common center to the circumcentric circles happens to also be the radical center of the three circles.</t>
  </si>
  <si>
    <t>It is the incenter.</t>
  </si>
  <si>
    <t>This problem was problem 3 (out of 4) in the 2024 MODS Intermediate Contest. It received an average score of 2.75 out of 7.
\\ \\
It is worth noting that many contestants lost mark on this problem due to having diagram dependence issues. That is, the intersection points they have defined depends on the diagram, and insufficient arguments were given for the distinction between these intersection points. Grinders attempting on this problem should carefully examine their proof and see if such issue exists. 
\\ \\
Complete arguments could either appeal to more calculation-based approaches involving pairs of lengths, or argue carefully about which side of each triangle side various intersections lay and include these considerations in arguments, especially those not involving directed angles which were largely configuration-dependent.</t>
  </si>
  <si>
    <t>1197480562445791283</t>
  </si>
  <si>
    <t>2024 MODS Intermediate Contest, P2 of 4</t>
  </si>
  <si>
    <t>Let $a, b, c, d, e, f$ be six distinct complex numbers satisfying \[ad + be + cf = af + bc + de = ab + cd + ef.\] Show that $a^2 + b^2 + c^2 + d^2 + e^2 + f^2 = ac + ce + ea + bd + df + fb$.</t>
  </si>
  <si>
    <t>Consider factorization</t>
  </si>
  <si>
    <t xml:space="preserve">This problem was problem 2 (out of 4) in the 2024 MODS Intermediate Contest. It was deemed an easy problem by the contest creators as the solution just involves a few steps of algebraic manipulations. However, it turned out to be a surprise blocker in the contest as many people got stumped by this nonstandard problem,  and the problem ended up with an average score of only 1.43 out of 7. As one of the contestants aptly mentioned: ``Fuck you complex number why the fuck are there complex number shit in here".
\\ \\ 
One of the contestants has provided a very beautiful solution using linear algebra, which we outline below:
\\ \\
The plane $ax + cy + ez = K$ (where $K$ is the value that the first three equal expressions take) is a dimension 2 affine subspace of $\mathbb{C}^3$ which contains points $(b, d, f), (d, f, b), (f, b, d)$. Notice that the plane $x + y + z = b + d + f$ also contains these points, so since $a, c, e$ are distinct, these points must be collinear. Then $$\omega := \frac{f - d}{d - b} = \frac{b - f}{f - d} = \frac{d - b}{b - f}$$ must satisfy $\omega^3 = 1$, so either $b = d = f$ or 
\begin{align*}
(d - b)^2 + (f - d)^2 + (b - f)^2 &amp;= (d - b)^2(1 + \omega^2 + \omega^4) \\
&amp;= (d - b)^2(1 + \omega + \omega^2) \\
&amp;= (d - b)^2 \frac{\omega^3 - 1}{\omega - 1} \\
&amp;= 0;
\end{align*} 
(Notice that in the former case this equation holds anyway.)
 \\ \\
Expanding gives that $b^2 + d^2 + f^2 = bd + df + fb$. Repeating the argument with $(a, c, e) \longleftrightarrow (b, d, f)$ gives that $a^2 + c^2 + e^2 = ac + ce + ea$, and adding these gives the desired conclusion. </t>
  </si>
  <si>
    <t>1197118305446658058</t>
  </si>
  <si>
    <t>2024 MODS Intermediate Contest, P1 of 4</t>
  </si>
  <si>
    <t>Find all permutations $(a_1, a_2, . . . , a_{2024})$ of $(1, 2, . . . , 2024)$ such that there exists a polynomial $P$ with integer coefficients satisfying $P(i) = a_i$ for each $i = 1, 2, \ldots , 2024.$</t>
  </si>
  <si>
    <t>Use the lemma that $a-b \mid P(a) - P(b)$ for any integers $a,b$. What choice of $P(a) - P(b)$ minimises the number of possibilities of $a-b$?</t>
  </si>
  <si>
    <t>Choosing $a,b$ such that $P(a)-P(b)=1$ gives you that $a,b$ are consecutive. Consider induction.</t>
  </si>
  <si>
    <t>Only $(1,2,...,2024)$ and $(2024,2023,...,1)$</t>
  </si>
  <si>
    <t>1196755831186792508</t>
  </si>
  <si>
    <t>2006 BMO1, P2 of 6</t>
  </si>
  <si>
    <t>Adrian teaches a class of six pairs of twins. He wishes to set up teams for a quiz, but wants to avoid putting any pair of twins into the same team. Subject to this condition:
\begin{enumerate}[i)]
\item In how many ways can he split them into two teams of six?
\item In how many ways can he split them into three teams of four?
\end{enumerate}</t>
  </si>
  <si>
    <t>for the first part, we need exactly one twin in each team</t>
  </si>
  <si>
    <t>for the second part, think of it in terms of picking which team gets neither of a given pair of twins on it</t>
  </si>
  <si>
    <t>remember that order of the teams doesn't matter</t>
  </si>
  <si>
    <t>1196393410681110548</t>
  </si>
  <si>
    <t>2023 IMO, P6 of 6</t>
  </si>
  <si>
    <t>Let $ABC$ be an equilateral triangle. Let $A_1,B_1,C_1$ be interior points of $ABC$ such that $BA_1=A_1C$, $CB_1=B_1A$, $AC_1=C_1B$, and $$\angle BA_1C+\angle CB_1A+\angle AC_1B=480^\circ.$$Let $BC_1$ and $CB_1$ meet at $A_2,$ let $CA_1$ and $AC_1$ meet at $B_2,$ and let $AB_1$ and $BA_1$ meet at $C_2.$ Prove that if triangle $A_1B_1C_1$ is scalene, then the three circumcircles of triangles $AA_1A_2, BB_1B_2$ and $CC_1C_2$ all pass through two common points. \\ (Note: a scalene triangle is one where no two sides have equal length.)</t>
  </si>
  <si>
    <t>Try to find two (distinct) points that have equal power with respect to all three circles to prove they are coaxal (and then prove they actually intersect)</t>
  </si>
  <si>
    <t>Show that $A_1A_2$, $B_1B_2$ and $C_1C_2$ concur at such a point.</t>
  </si>
  <si>
    <t>Show that $AA_1$, $BB_1$ and $CC_1$ concur at the isogonal conjugate of such a point.</t>
  </si>
  <si>
    <t>https://artofproblemsolving.com/community/c6h3107345p28104331</t>
  </si>
  <si>
    <t>1196031029123764355</t>
  </si>
  <si>
    <t>2022 CCCCC, P1 of 4</t>
  </si>
  <si>
    <t>AL</t>
  </si>
  <si>
    <t>Suppose you have some paper squares with total area $3$. Show that you can translate them, keeping each square axis-aligned, to cover an axis-aligned unit square.</t>
  </si>
  <si>
    <t>Place the paper squares in order of size, from smallest to largest.</t>
  </si>
  <si>
    <t xml:space="preserve">Use the largest paper squares to cover the bottom edge of the unit square. </t>
  </si>
  <si>
    <t>Use the next largest paper squares to cover the next "layer" (defined by the smallest square used in the last step).</t>
  </si>
  <si>
    <t>This problem was probably known before it appeared in the cited source.</t>
  </si>
  <si>
    <t>https://artofproblemsolving.com/community/c6h3222972p29515959</t>
  </si>
  <si>
    <t>AoPS contest link</t>
  </si>
  <si>
    <t>1195668597415088158</t>
  </si>
  <si>
    <t>2023 ELMO, P4 of 6</t>
  </si>
  <si>
    <t>Let \(ABC\) be an acute scalene triangle with orthocenter \(H\). Line \(BH\) intersects \(\overline{AC}\) at \(E\) and line \(CH\) intersects \(\overline{AB}\) at \(F\). Let \(X\) be the foot of the perpendicular from \(H\) to the line through \(A\) parallel to \(\overline{EF}\). Point \(B_1\) lies on line \(XF\) such that \(\overline{BB_1}\) is parallel to \(\overline{AC}\), and point \(C_1\) lies on line \(XE\) such that \(\overline{CC_1}\) is parallel to \(\overline{AB}\). Prove that points \(B\), \(C\), \(B_1\), \(C_1\) are concyclic.</t>
  </si>
  <si>
    <t>Construct the midpoint of $BC$.</t>
  </si>
  <si>
    <t>1195306247721852998</t>
  </si>
  <si>
    <t>2007 IMOSL, G2</t>
  </si>
  <si>
    <t>Denote by $M$ the midpoint of side $BC$ in an isosceles triangle $ABC$ with $AC = AB$. Take a point $X$ on a smaller arc $MA$ of the circumcircle of triangle $\triangle ABM$. Denote by $T$ the point inside of angle $BMA$ such that $ \angle TMX = 90$ and $TX = BX$. Prove that $\angle MTB - \angle CTM$ does not depend on the choice of $X$.</t>
  </si>
  <si>
    <t>Let $MT$ meet the circle with centre $X$ and radius $XB$ at $D$</t>
  </si>
  <si>
    <t>$TCBD$ is a parallelogram</t>
  </si>
  <si>
    <t>1194943832761057300</t>
  </si>
  <si>
    <t>2023 South African TSTST, P4 of 6</t>
  </si>
  <si>
    <t>For a partition $\tau$ of $\{1, 2, 3, 4, 5, 6, 7, 8, 9\}$,
let $\tau(n)$ be the number of elements in the part containing $n$.
Prove that for any two partitions $\tau$ and $\tau'$, there are two
distinct numbers $m$ and $n$ in $\{1, 2, 3, 4, 5, 6, 7, 8, 9\}$
such that $\tau(m) = \tau(n)$ and $\tau'(m) = \tau'(n)$. 
\\ \textit{A partition of a set $S$ is a collection of disjoint subsets whose union is $S$.}</t>
  </si>
  <si>
    <t>Show that there are 4 elements in the first partition, all with the same number of elements in their partitioned group (same $\tau$ value)</t>
  </si>
  <si>
    <t>1194581554626834472</t>
  </si>
  <si>
    <t>2023 Cayley Olympiad, P5 of 6</t>
  </si>
  <si>
    <t>The whole numbers from $1$ to $2k$ are split into two equal-sized groups in such a way that any two numbers from the same group share no more than two distinct prime factors. What is the largest possible value of $k$?</t>
  </si>
  <si>
    <t>Notice that if there is a triplet of distinct naturals which share three distinct prime factors in the range, such a splitting is impossible. Find such a triplet.</t>
  </si>
  <si>
    <t>Once you have an upper bound, try to prove it is tight by giving an example of a splitting where if a pair share three distinct prime factors, they must be in different groups.</t>
  </si>
  <si>
    <t>https://ukmt.org.uk/wp-content/uploads/2023/08/Cayley-2023-Solutions.pdf#page=6</t>
  </si>
  <si>
    <t>1194219061232545803</t>
  </si>
  <si>
    <t>2022 Singapore Junior Team Training, P2 of 5</t>
  </si>
  <si>
    <t xml:space="preserve">In acute angled triangle $ABC$, let $E$ be the point on the altitude $AD$ such that $\frac{AE}{ED}=\frac{CD}{DB}$. Let $F$ be the foot of perpendicular from $D$ to $BE$. Show that $\angle AFC = 90^{\circ}$. </t>
  </si>
  <si>
    <t>Try to find a right triangle similar to $\triangle AFC$</t>
  </si>
  <si>
    <t>We want to show $\triangle AFC$ is similar to $\triangle EFD$. Use similar switch to find another pair of similar triangles.</t>
  </si>
  <si>
    <t xml:space="preserve">Show $\triangle AFD$ is similar to $\triangle CFB$. </t>
  </si>
  <si>
    <t>I claim that $\triangle AFD$ is similar to $\triangle CFB$. This is because $\angle FBC = 90^{\circ}-\angle FDB = \angle ADF$, and \[\frac{BF}{FD}=\frac{BD}{ED} = \frac{BC}{AD}\] where the last step is because \begin{align*} \frac{AE}{ED} = \frac{BD}{CD} \implies \frac{DE}{AE}+1 = \frac{CD}{BD}+1 &amp; \implies \frac{AD}{ED} = \frac{BC}{BD} \\ &amp; \implies \frac{BD}{ED} = \frac{BC}{AD}\end{align*} Now, $\angle AFC = \angle AFD - \angle CFD = \angle CFB - \angle CFD = \angle DFB = 90^{\circ}$ as desired.</t>
  </si>
  <si>
    <t>1193856668535107585</t>
  </si>
  <si>
    <t>839393190527762472</t>
  </si>
  <si>
    <t>2019 IMO, P3 of 6</t>
  </si>
  <si>
    <t>A social network has $2019$ users, some pairs of which are friends (friendship is symmetric). If $A$, $B$, $C$ are three users such that $AB$ are friends and $AC$ are friends but $BC$ is not, then the administrator may perform the following operation: change the friendships such that $BC$ are friends, but $AB$ and $AC$ are no longer friends. Initially, $1009$ users have $1010$ friends and $1010$ users have $1009$ friends. Prove that the administrator can make a sequence of operations such that all users have at most $1$ friend.</t>
  </si>
  <si>
    <t>What happens if the graph is a tree?</t>
  </si>
  <si>
    <t>https://web.evanchen.cc/exams/IMO-2019-notes.pdf#page=6</t>
  </si>
  <si>
    <t>1193494282049429575</t>
  </si>
  <si>
    <t>2023 China TST Test 3, P5 of 6</t>
  </si>
  <si>
    <t>Determine whether there exist a sequence of distinct (not necessarily positive) integers $a_1$, $a_2$, $\cdots$ satisfying:
(1) For $\forall k\in\mathbb N_+$, $a_{k^2}&gt;0$ and $a_{k^2+k}&lt;0$;
(2) For $\forall n\in\mathbb N_+$, $\left| a_{n+1}-a_n\right|\leqslant 2023\sqrt n$.</t>
  </si>
  <si>
    <t>Bound each term of the sequence and visualize the bound.</t>
  </si>
  <si>
    <t>You should see something resembling an amplifying soundwave on each side of the bound. Notice that the "middle" part looks suspiciously dense?</t>
  </si>
  <si>
    <t>The density of the middle part has something to do with the harmonic sum so take $N$ sufficiently large and bound the number of integers $a_i$ in the sequence with $|a_i| &lt; N$.</t>
  </si>
  <si>
    <t>No</t>
  </si>
  <si>
    <t>One of the rare good china 35M's</t>
  </si>
  <si>
    <t xml:space="preserve">https://media.discordapp.net/attachments/561813381716377610/1192627677035757608/SPOILER_IMG_0532.jpg?ex=65a9c414&amp;is=65974f14&amp;hm=a0f131232d6fa9adda7ce71bf1a52e8f362b4301518e2fdeb1d63601f5626192&amp;=&amp;format=webp&amp;width=462&amp;height=597
https://media.discordapp.net/attachments/561813381716377610/1192627677375500328/SPOILER_IMG_0533.jpg?ex=65a9c414&amp;is=65974f14&amp;hm=9f10be2df599d55568e0fd4b692ecd7c5a6c893b86db88f2b30b1a03fd56fb0a&amp;=&amp;format=webp&amp;width=462&amp;height=597
https://media.discordapp.net/attachments/561813381716377610/1192627677698465852/SPOILER_IMG_0534.jpg?ex=65a9c414&amp;is=65974f14&amp;hm=982a4f4f5b6161213240c33c957eb2396a6651942cc24416a5cd80ab9dc05124&amp;=&amp;format=webp&amp;width=462&amp;height=597
 </t>
  </si>
  <si>
    <t>1193131892384481280</t>
  </si>
  <si>
    <t>2021 IMOSL, G4</t>
  </si>
  <si>
    <t>Let $ABCD$ be a quadrilateral inscribed in a circle $\Omega.$ Let the tangent to $\Omega$ at $D$ meet rays $BA$ and $BC$ at $E$ and $F,$ respectively. A point $T$ is chosen inside $\triangle ABC$ so that $\overline{TE}\parallel\overline{CD}$ and $\overline{TF}\parallel\overline{AD}.$ Let $K\ne D$ be a point on segment $DF$ satisfying $TD=TK.$ Prove that lines $AC,DT,$ and $BK$ are concurrent.</t>
  </si>
  <si>
    <t>try extending $DT$ to intersect $\Omega$ again at $X$ what do you notice about line $BX$?</t>
  </si>
  <si>
    <t>use pascal on ABXDDC and CBXDDA</t>
  </si>
  <si>
    <t>find a homothety to finish</t>
  </si>
  <si>
    <t>https://artofproblemsolving.com/community/c6h2882537p25627497</t>
  </si>
  <si>
    <t>1192769553109893172</t>
  </si>
  <si>
    <t>2022 AMO, P4 of 8</t>
  </si>
  <si>
    <t>Let $S$ be the set of points $(i,j)$ in the plane with $i,j \in \{1,2,\dots,2022\}$ and $i&lt;j$. We would like to colour each point in $S$ either red or blue, so that whenever $(i,j)$ and $(j,k)$ have the same colour, the point $(i,k)$ also has that colour. How many such colourings of $S$ are there?</t>
  </si>
  <si>
    <t>Consider a bijection.</t>
  </si>
  <si>
    <t>Recall that a binary relation can also be expressed as a set of pairs.</t>
  </si>
  <si>
    <t>Biject to a strict total order.</t>
  </si>
  <si>
    <t>2022!</t>
  </si>
  <si>
    <t>1192407115386585108</t>
  </si>
  <si>
    <t>2022 IMOSL, G2</t>
  </si>
  <si>
    <t>In the acute-angled triangle $ABC$, the point $F$ is the foot of the altitude from $A$, and $P$ is a point on the segment $AF$. The lines through $P$ parallel to $AC$ and $AB$ meet $BC$ at $D$ and $E$, respectively. Points $X \ne A$ and $Y \ne A$ lie on the circles $ABD$ and $ACE$, respectively, such that $DA = DX$ and $EA = EY$. Prove that $B, C, X,$ and $Y$ are concyclic.</t>
  </si>
  <si>
    <t>Prove that $F$ lies on the radical axis of the two circles</t>
  </si>
  <si>
    <t>Extend lines $BX$ and $CY$ and prove that the intersection of the 2 lines lies on the radical axis</t>
  </si>
  <si>
    <t>https://artofproblemsolving.com/community/c6h3107329p28104258</t>
  </si>
  <si>
    <t>1192044751470481418</t>
  </si>
  <si>
    <t>2022 Greece JBMO TST, P1 of 4</t>
  </si>
  <si>
    <t>Find all positive integers $a$, $b$, $c$ such that $ab+1$, $bc+1$ and $ca+1$ are all factorials of some positive integers.</t>
  </si>
  <si>
    <t>Consider mod 3.</t>
  </si>
  <si>
    <t>Permutation of $(1,1,n!-1)$ for every natural number $n\geq 2$.</t>
  </si>
  <si>
    <t>https://artofproblemsolving.com/community/c6h2876360p25558836</t>
  </si>
  <si>
    <t>1191682341664469032</t>
  </si>
  <si>
    <t>Tony</t>
  </si>
  <si>
    <t>OEIS</t>
  </si>
  <si>
    <t>On each square of an empty $12 \times 12$ chessboard, you write down the number of moves a bishop has if placed on that square.  Find the sum of all numbers in the chessboard.</t>
  </si>
  <si>
    <t>count the number of ``attacking'' pairs on the chessboard and multiply by 2</t>
  </si>
  <si>
    <t>count number of attacking pairs on each diagonal</t>
  </si>
  <si>
    <t>1191319964943122482</t>
  </si>
  <si>
    <t>2023 DGO Team, P6 of 6</t>
  </si>
  <si>
    <t>Given an acute $\triangle{ABC}$ with points $H,I$ are its orthocenter and incircle's center respectively. Points $P,Q$ lie on the plane such that $P,Q$ are isogonal conjugate respect to $\triangle{ABC}$.Lines $IP,IQ$ intersect line $BC$ at points $X,Y$ respectively. Let $M$ be the midpoint of the minor arc $BC$ not containing $A$ of the circumcircle of $\triangle{ABC}$.Suppose $\angle{XIY} = \angle{XMY} = 90^{\circ}$. Prove that: $IH$ is tangent to the circumcircle of $\triangle{PQI}$.</t>
  </si>
  <si>
    <t xml:space="preserve">Construct $T$ the Anti-Steiner point of $IH$. </t>
  </si>
  <si>
    <t xml:space="preserve">It turns out that $P$ and $Q$ lie on the perpendicular through $T$ to $IT$.  </t>
  </si>
  <si>
    <t xml:space="preserve">Either invert at $I$ and angle chase or construct the parabola with focus $T$ and directrix $IH$ and apply DDIT. </t>
  </si>
  <si>
    <t>https://artofproblemsolving.com/community/q1h3219802p29460610</t>
  </si>
  <si>
    <t>1190957571079675964</t>
  </si>
  <si>
    <t>720646967612669992</t>
  </si>
  <si>
    <t>2009 China TST Test 5 P3 of 3</t>
  </si>
  <si>
    <t>Let nonnegative real numbers $ a_{1},a_{2},a_{3},a_{4}$ satisfy $ a_{1} + a_{2} + a_{3} + a_{4} = 1.$ Prove that
\begin{align*}
 \max\left\{\sum_{i=1}^4{\sqrt {a_{i}^2 + a_{i}a_{i - 1} + a_{i - 1}^2 + a_{i - 1}a_{i - 2}}},\right.&amp;\\
\left.\sum_{i=1}^4{\sqrt {a_{i}^2 + a_{i}a_{i + 1} + a_{i + 1}^2 + a_{i + 1}a_{i + 2}}}\right\}&amp;\ge 2.\end{align*}
where for all integers $ i, a_{i + 4} = a_{i}$ holds.</t>
  </si>
  <si>
    <t>Bound the sum of the two sums.</t>
  </si>
  <si>
    <t>Use Karamata's inequality.</t>
  </si>
  <si>
    <t>https://artofproblemsolving.com/community/c6h269079p1466406</t>
  </si>
  <si>
    <t>1190595202176520223</t>
  </si>
  <si>
    <t>2023 EMC, P2 of 4</t>
  </si>
  <si>
    <t>Let $ABC$ be a triangle such that $\angle BAC = 90^\circ$. The incircle of triangle $ABC$ is tangent to the sides $\overline{BC}$, $\overline{CA}$, $\overline{AB}$ at $D$, $E$, $F$ respectively. Let $M$ be the midpoint of $\overline{EF}$. Let $P$ be the projection of $A$ onto $BC$ and $K$ be the intersection of $MP$ and $AD$. Prove that the circumcircles of triangles $AFE$ and $PDK$ have equal radius.</t>
  </si>
  <si>
    <t>Introduce $EF \cap BC$ and the orthocenter of $DEF$.</t>
  </si>
  <si>
    <t>https://emc.mnm.hr/wp-content/uploads/2023/12/EMC_2023_Seniors_ENG_Solutions.pdf</t>
  </si>
  <si>
    <t>1190232795440762930</t>
  </si>
  <si>
    <t>2022 EGMO, P5 of 6</t>
  </si>
  <si>
    <t>For all positive integers $n$, $k$, let $f(n, 2k)$ be the number of ways an $n \times 2k$ board can be fully covered by $nk$ dominoes of size $2 \times 1$. (For example, $f(2, 2)=2$ and $f(3, 2)=3$.) Find all positive integers $n$ such that for every positive integer $k$, the number $f(n, 2k)$ is odd.</t>
  </si>
  <si>
    <t>Prove $f(2k, 2k)$ is always even</t>
  </si>
  <si>
    <t>How can you pair up two different tilings, by performing some operation on the board?</t>
  </si>
  <si>
    <t>https://artofproblemsolving.com/community/c6h2820488p24921862</t>
  </si>
  <si>
    <t>1189870415137488947</t>
  </si>
  <si>
    <t>2023 South African TSTST , P3 of 6</t>
  </si>
  <si>
    <t>Let $ABCD$ be a convex quadrilateral with opposite sides not parallel. The perpendicular bisectors of the sides $[AD]$ and $[BC]$ intersect at a point $P$ inside the quadrilateral and the perpendicular bisectors of the sides $[AB]$ and $[CD]$ also intersect at a point $Q$ inside the quadrilateral. Show that, if $\angle APD = \angle BPC$ then $\angle AQB = \angle CQD$</t>
  </si>
  <si>
    <t>Use the similar triangles to find another pair of similar triangles, using, say, the spiral similarity trick.</t>
  </si>
  <si>
    <t>This pair of similar triangles is actually congruent, use AC=BD to get another congruent pair of triangles.</t>
  </si>
  <si>
    <t>1189508090631041055</t>
  </si>
  <si>
    <t>2002 BMO2, P3 of 4</t>
  </si>
  <si>
    <t>Prove that the sequence defined by $$y_0=1, \quad y_{n+1}=\frac 12 \left( 3y_n + \sqrt{5y_n^2-4} \right) \text{ for } n \ge 0$$ consists only of integers.</t>
  </si>
  <si>
    <t>As usual, do small cases and try to recognise the sequence.</t>
  </si>
  <si>
    <t>https://kn7811.com/bmo2_sols.pdf</t>
  </si>
  <si>
    <t>1189145641264357496</t>
  </si>
  <si>
    <t>1997 BMO1, P3 of 5</t>
  </si>
  <si>
    <t>The elves at the North Pole have just adopted a completely decimal currency system based on the \emph{Jingle}, with bills to the value of 1 \emph{Jingle}, 10 \emph{Jingles}, 100 \emph{Jingles} and 1000 \emph{Jingles}. In how many ways is it possible for an elf to pay exactly, without receiving change, a fee of 1997 \emph{Jingles}?</t>
  </si>
  <si>
    <t>1188783236176953384</t>
  </si>
  <si>
    <t>2017 USAMO, P3 of 6</t>
  </si>
  <si>
    <t>Let $ABC$ be a scalene triangle with circumcircle $\Omega$ and incenter $I$. Ray $AI$ meets $\overline{BC}$ at $D$ and meets $\Omega$ again at $M$; the circle with diameter $\overline{DM}$ cuts $\Omega$ again at $K$. Lines $MK$ and $BC$ meet at $S$, and $N$ is the midpoint of $\overline{IS}$. The circumcircles of $\triangle KID$ and $\triangle MAN$ intersect at points $L_1$ and $L_2$. Prove that $\Omega$ passes through the midpoint of either $\overline{IL_1}$ or $\overline{IL_2}$.</t>
  </si>
  <si>
    <t xml:space="preserve">Denote $X$ as antipodal point from $M$ and $I_A$ as $A$-excentre. Prove $I$ is orthocenter of $\triangle SXI_A$. </t>
  </si>
  <si>
    <t>Let $L$ be foot of $X$ to $SI_A$. Prove $L \in (KID)\cap (MAN)$. Note nine-point circle and inversion</t>
  </si>
  <si>
    <t>https://artofproblemsolving.com/community/c5h1433973p8108375</t>
  </si>
  <si>
    <t>1188420854070136843</t>
  </si>
  <si>
    <t>2017 USAMO, P2 of 6</t>
  </si>
  <si>
    <t>Let $m_1, m_2, \ldots, m_n$ be a collection of $n$ positive integers, not necessarily distinct. For any sequence of integers $A = (a_1, \ldots, a_n)$ and any permutation $w = w_1, \ldots, w_n$ of $m_1, \ldots, m_n$, define an $A$-inversion of $w$ to be a pair of entries $w_i, w_j$ with $i &lt; j$ for which one of the following conditions holds:
\begin{itemize}
\item $a_i \ge w_i &gt; w_j$
\item $w_j &gt; a_i \ge w_i$, or
\item $w_i &gt; w_j &gt; a_i$.
\end{itemize}
Show that, for any two sequences of integers $A = (a_1, \ldots, a_n)$ and $B = (b_1, \ldots, b_n)$, and for any positive integer $k$, the number of permutations of $m_1, \ldots, m_n$ having exactly $k$ $A$-inversions is equal to the number of permutations of $m_1, \ldots, m_n$ having exactly $k$ $B$-inversions.</t>
  </si>
  <si>
    <t>These 3 conditions are actually 3 cases of the same condition. Use the “cyclic” nature of the conditions to your advantage.</t>
  </si>
  <si>
    <t xml:space="preserve">Consider the case where $m_i$’s are all distinct. Put 1 to n in a circle by labeling the positions 1 to n in clockwise order and put $i$ into position $j$ if $w_i$ is the j-th smallest value among $w_1, w_2, …, w_n$. </t>
  </si>
  <si>
    <t>DO NOT LOOK UP EVAN'S SOLUTION.</t>
  </si>
  <si>
    <t>https://artofproblemsolving.com/community/p8108658</t>
  </si>
  <si>
    <t>1188058477139075143</t>
  </si>
  <si>
    <t>2023 AUS → UNK F3, P1 of 3</t>
  </si>
  <si>
    <t>Given are two positive integers $n,k$ with $n&gt;2$ a multiple of $k$. Define the invertibility of a permutation $A=(a_1,a_2,\dots,a_n)$ of $\{1,2,\dots,n\}$ to be \[I(A)=\sum_{\substack{i&lt;j \\ a_i &gt; a_j}} (a_i-a_j).\] Call such a permutation $A$ $k$-\textit{miraculous} if $k \mid I(A)$. Show that the number of $k$-miraculous permutations is divisible by $k$.</t>
  </si>
  <si>
    <t>How many times does $a_i$ appear in the sum?</t>
  </si>
  <si>
    <t>Given a miraculous permutation $A$, can you find related miraculous permutations?</t>
  </si>
  <si>
    <t>Cyclicly shifting works for n odd but not n even. How can we modify the approach to make it work for even n?</t>
  </si>
  <si>
    <t>1187700983254503424</t>
  </si>
  <si>
    <t>2022 SEIFSL, C1</t>
  </si>
  <si>
    <t>Define $[n] = \{1,2,\ldots,n\}$ for all positive integers $n$. Find all $n$ such that there exists a function $f: [n] \rightarrow [n]$ satisfying $|f(i)-if_i|=1$ for all $i \in [n]$, where $f_i$ denotes the number of $j \in [n]$ such that $f(j)=i$.</t>
  </si>
  <si>
    <t>Try small cases up to $n=4$.</t>
  </si>
  <si>
    <t>The answer is even values of $n$.</t>
  </si>
  <si>
    <t>Consider $|f(i)-if_i|=1$ mod 2.</t>
  </si>
  <si>
    <t>https://cdn.artofproblemsolving.com/attachments/b/3/d9cb9a6590a4df4fd52c3df42b22abea703d64.pdf</t>
  </si>
  <si>
    <t>1187333692830523422</t>
  </si>
  <si>
    <t>2010 CMO, P5 of 5</t>
  </si>
  <si>
    <t>Let $P(x)$ and $Q(x)$ be polynomials with integer coefficients. Let $a_n = n! + n$. Show that if $P(a_n)/Q(a_n)$ is an integer for every n, then $P(n)/Q(n)$ is an integer for every integer $n$ such that $Q(n) \neq 0$.</t>
  </si>
  <si>
    <t>Prove that $P(x)/Q(x)$ is a polynomial with rational coefficients.</t>
  </si>
  <si>
    <t>https://www2.cms.math.ca/Competitions/CMO/archive/sol2010.pdf</t>
  </si>
  <si>
    <t>1186971296274333747</t>
  </si>
  <si>
    <t>one person</t>
  </si>
  <si>
    <t>2023 CHKMO, P1 of 4</t>
  </si>
  <si>
    <t>Let $A_1A_2\cdots A_n$ be a convex polygon where $n\ge4$. For each $i = 1,2,...,n$, let $f(i)$ be the maximum of the angles $\angle A_iA_jA_{i+1}$ where $A_j$ can be any vertex different from $A_i$ and $A_{i+1}$ (with $A_{n+1} = A_1$). For each $n$, find the smallest possible value of $f(1) + f(2) + \cdots + f(n)$.</t>
  </si>
  <si>
    <t>You may also want to try some special polygons.</t>
  </si>
  <si>
    <t>To prove the bound, sum everything angle in the polygon. Then it is at most the given sum times $n-2$.</t>
  </si>
  <si>
    <t>180 degrees</t>
  </si>
  <si>
    <t>https://cdn.discordapp.com/attachments/566364247584669721/1185407652772204676/2023-12-16_10.24.47.png?ex=658f7fe8&amp;is=657d0ae8&amp;hm=8166688a9241f4d625e964d6d8118bf7fd184a5a717db85b13ff6c3dd43f3ff8&amp;</t>
  </si>
  <si>
    <t>1186608895830003722</t>
  </si>
  <si>
    <t>A result of Silverman</t>
  </si>
  <si>
    <t>Does there exist a nonzero integer that can be written as the sum of two integer cubes in at least 1729 different ways?</t>
  </si>
  <si>
    <t>1729 is an interesting number.</t>
  </si>
  <si>
    <t>1729 can be written as the sum of two integer cubes in 2 different ways.</t>
  </si>
  <si>
    <t>Try doing something better with your life.</t>
  </si>
  <si>
    <t>https://maa.org/sites/default/files/images/upload_library/22/Ford/silverman331-340.pdf</t>
  </si>
  <si>
    <t>1186246500435623998</t>
  </si>
  <si>
    <t>2022 DGO Team, P6 of 6</t>
  </si>
  <si>
    <t>Let $ABCD$ be a cyclic quadrilateral with circumcircle $\omega$, circumcenter $O$. Let $H$ be the orthocenter of triangle $ABC$. Suppose that the circumcircle of triangle $COD$ intersects $AC$ at $C, R$ and suppose that $DR$ intersects segment $AB$ at $T$. Tangent to the circumcircle of triangle $DAT$ at $D$ intersects $BC$ at $K$. Suppose that point $L$ lies on segment $AB$ such that $AD$ is parallel to $LK$. Points $U, V$ lie on $BC$ respectively, such that $LU, HV$ are perpendicular to $BC$. Let $O$' be the reflection of $O$ across $LK$. Lines $HO$' and $BC$ intersect at $S$. Prove that $SU \cdot SC = SV \cdot SK.$</t>
  </si>
  <si>
    <t>Construct points E, F, X such that AD // BE // CF, BX // DF and CX // DE. Use this to reconstruct various points.</t>
  </si>
  <si>
    <t>What does H connected to a reflected line hint at?</t>
  </si>
  <si>
    <t>Prove X is the Anti-Steiner point of O' in ABC. Motivated by this, use reflections/feet of perpendiculars to obtain various similarities/length ratios that finish the problem.</t>
  </si>
  <si>
    <t>https://artofproblemsolving.com/community/q1h2984394p26762734</t>
  </si>
  <si>
    <t>1185884224889307288</t>
  </si>
  <si>
    <t>2015 USA TST, P1 of 6</t>
  </si>
  <si>
    <t>Let $ABC$ be a non-isosceles triangle with incenter $I$ whose incircle is tangent to $\overline{BC}$, $\overline{CA}$, $\overline{AB}$ at $D$, $E$, $F$, respectively. Denote by $M$ the midpoint of $\overline{BC}$. Let $Q$ be a point on the incircle such that $\angle AQD = 90^{\circ}$. Let $P$ be the point inside the triangle on line $AI$ for which $MD = MP$. Prove that either $\angle PQE = 90^{\circ}$ or $\angle PQF = 90^{\circ}$.</t>
  </si>
  <si>
    <t>can you find a spiral similarity?</t>
  </si>
  <si>
    <t>the spiral similarity you should have guessed is the one about $D$ which takes the circle centred at $M$ with radius $MD$ to the incircle; what other things do you notice about the former circle?</t>
  </si>
  <si>
    <t>characterise $I$ in terms of the new circle discussed i the previous hint; where does it go?</t>
  </si>
  <si>
    <t>https://artofproblemsolving.com/community/c6h617854p3683109</t>
  </si>
  <si>
    <t>1185521750889472101</t>
  </si>
  <si>
    <t>2022 EMC, P2 of 4</t>
  </si>
  <si>
    <t>We say a positive integer $n$ is \emph{lovely} if there exists a positive integer $k$ and (not necessarily distinct) positive integers $d_1, d_2 \dots, d_k$ such that $n = d_1 d_2 \dots d_k$ and \[ d_i^2 \mid n + d_i, \] for all $i \in \{1, \dots, k\}$. \begin{enumerate} \item[(a)] Are there infinitely many lovely numbers? \item[(b)] Does there exist a lovely number greater than $1$ which is a square of an integer? \end{enumerate}</t>
  </si>
  <si>
    <t>a) Yes, construct them inductively.</t>
  </si>
  <si>
    <t>b) Product all divisibility conditions together, then use inequalities to prove the new thing cannot be an integer.</t>
  </si>
  <si>
    <t>a) Yes. b) No.</t>
  </si>
  <si>
    <t>1185159364202463252</t>
  </si>
  <si>
    <t>For a given triangle $ABC$, let $m_a$, $m_b$ and $m_c$ denote the lengths of the $A$-,$B$- and $C$-median respectively, and let $p$ be the length of the perimeter. Prove that
$$ \frac{3}{4} p \leq m_a + m_b + m_c \leq p.$$</t>
  </si>
  <si>
    <t>Use the triangle inequality.</t>
  </si>
  <si>
    <t>For the left inequality, recall that the medians trisect one another.</t>
  </si>
  <si>
    <t>For the right inequality, construct the medial triangle.</t>
  </si>
  <si>
    <t>1184797058746552331</t>
  </si>
  <si>
    <t>2006 BMO1, P6 of 6</t>
  </si>
  <si>
    <t>Let $T$ be a set of 2005 coplanar points with no three collinear. Show that, for any of the 2005 points, the number of triangles it lies strictly within, whose vertices are points in $T$, is even.</t>
  </si>
  <si>
    <t>The statement is, in fact, true if 2005 is replaced by any odd integer at least 3. Try induction.</t>
  </si>
  <si>
    <t>https://bmos.ukmt.org.uk/solutions/bmo1-2006/</t>
  </si>
  <si>
    <t>1184434586336362547</t>
  </si>
  <si>
    <t>2014 KJMO, P5 of 8</t>
  </si>
  <si>
    <t>For positive integers $x,y$, find all pairs $(x,y)$ such that $x^2y + x$ is a multiple of $xy^2 + 7$.</t>
  </si>
  <si>
    <t>Prove that $7 \mid x$</t>
  </si>
  <si>
    <t>Prove the upper bound for $y$</t>
  </si>
  <si>
    <t>$$\boxed{(x,y)=(7,1),(14,1),(35,1),(7,2),(7k,7)}$$</t>
  </si>
  <si>
    <t>https://artofproblemsolving.com/community/c6h1832329p12272109</t>
  </si>
  <si>
    <t>1184072244851380305</t>
  </si>
  <si>
    <t>2017 UK IMC, P23 of 25</t>
  </si>
  <si>
    <t>Two brothers and three sisters form a single line for a photograph. The two boys refuse to stand next to each other.
How many different line-ups are possible?</t>
  </si>
  <si>
    <t>imagine the five places they can stand in (labelled 1, 2, 3, 4, 5); which pairs of places can the two boys take?</t>
  </si>
  <si>
    <t>count the possibilities where the two boys \textit{are} standing next to each other</t>
  </si>
  <si>
    <t>given a fixed position the boys can stand in, how many possibilities are there for the girls?</t>
  </si>
  <si>
    <t>1183709872018174013</t>
  </si>
  <si>
    <t>818999103887376385</t>
  </si>
  <si>
    <t>2021 Fall ToT (43rd), Senior A6</t>
  </si>
  <si>
    <t>There are $20$ buns with jam and $20$ buns with treacle arranged in a row in random order. Alice and Bob take in turn a bun from any end of the row. Alice starts, and wants to finally obtain $10$ buns of each type; Bob tries to prevent this. Is it true for any order of the buns that Alice can win no matter what are the actions of Bob?</t>
  </si>
  <si>
    <t>Colour the buns in alternating fashion, Alice can now always choose which color of bun to take in each round. Bob can only take a bun of the other color in that round.</t>
  </si>
  <si>
    <t>https://artofproblemsolving.com/community/c6h3017241p27122972</t>
  </si>
  <si>
    <t>1183347414044778506</t>
  </si>
  <si>
    <t>2021 IFEO, Q3 of 6</t>
  </si>
  <si>
    <t>Find all functions $f:\mathbb R^+\rightarrow \mathbb R^+$ such that$$f(f(x)f(f(x))+y)=xf(x)+f(y)$$for all $x,y\in \mathbb R^+$</t>
  </si>
  <si>
    <t>Go learn TLP lemma https://artofproblemsolving.com/community/c6h2399644p19686093</t>
  </si>
  <si>
    <t xml:space="preserve">bound </t>
  </si>
  <si>
    <t>https://artofproblemsolving.com/community/c6t1117607f6h2441232_international_fe_olympiad_p3</t>
  </si>
  <si>
    <t>1182985048333496380</t>
  </si>
  <si>
    <t>2023 Putnam A4</t>
  </si>
  <si>
    <t>3D</t>
  </si>
  <si>
    <t>Let $v_1, \ldots, v_{12}$ be unit vectors in $\mathbb{R}^3$ from the origin to the vertices of a regular icosahedron. Show that for every vector $v \in \mathbb{R}^3$ and every $\varepsilon&gt;0$, there exist integers $a_1, \dots, a_{12}$ such that $\left\|a_1 v_1+\cdots+a_{12} v_{12}-v\right\|&lt;\varepsilon$.</t>
  </si>
  <si>
    <t>First show that the probolem is true for a regular pentagon and vectors in $\mathbb{R}^2$.</t>
  </si>
  <si>
    <t>https://artofproblemsolving.com/community/c7h3209184_2023_putnam_a4</t>
  </si>
  <si>
    <t>1182622755145916416</t>
  </si>
  <si>
    <t>2022 SEIF, Q2 of 6</t>
  </si>
  <si>
    <t>CA</t>
  </si>
  <si>
    <t>Let $2^{[n]}$ denote the set of subsets of $[n] := \{1,2,\ldots,n\}$. Find all functions $f:2^{[n]} \rightarrow 2^{[n]}$ which satisfy $$|A \cap f(B)| = |B \cap f(A)|$$ for all subsets $A$ and $B$ of $[n]$.</t>
  </si>
  <si>
    <t>Consider subsets of size one.</t>
  </si>
  <si>
    <t>https://artofproblemsolving.com/community/q1h2800059p24662655</t>
  </si>
  <si>
    <t>1182260320023085118</t>
  </si>
  <si>
    <t>2011 IMOSL, N2</t>
  </si>
  <si>
    <t>Consider a polynomial $P(x) = (x + d_1)(x + d_2) \cdot \dots \cdot (x + d_9)$, where $d_1, d_2, \dots , d_9$ are nine distinct integers. Prove that there exists an integer $N$ such that for all integers $x \ge N$ the number $P(x)$ is divisible by a prime number greater than $20$.</t>
  </si>
  <si>
    <t>Notice there are eight primes less than 20 but $P(x)$ has nine linear factors. Now proceed by contradiction.</t>
  </si>
  <si>
    <t>https://www.imo-official.org/problems/IMO2011SL.pdf</t>
  </si>
  <si>
    <t>1181897850481819711</t>
  </si>
  <si>
    <t>2022 German MO Final Round, P4 of 6</t>
  </si>
  <si>
    <t>Find all 6-tuples $(x, y, z, u, v, w)$ of integers satisfying \[x^3 + 7y^3 + 49z^3 = 2u^3 + 14v^3 + 98w^3\]</t>
  </si>
  <si>
    <t>What remainders can have a cubic mod $7$</t>
  </si>
  <si>
    <t>Infinite descent</t>
  </si>
  <si>
    <t>1181535570716000336</t>
  </si>
  <si>
    <t>2012 BMO1, P2 of 6</t>
  </si>
  <si>
    <t>Consider the numbers $1,2, \dots, n$. Find, in terms of $n$, the largest integer $t$ such that these numbers can be arranged in a row so that all consecutive terms differ by at least $t$.</t>
  </si>
  <si>
    <t>Consider the numbers either side of those numbers close to $n/2$.</t>
  </si>
  <si>
    <t>https://bmos.ukmt.org.uk/solutions/bmo1-2012/</t>
  </si>
  <si>
    <t>1181173101795475457</t>
  </si>
  <si>
    <t>2018 IMO, P3 of 6</t>
  </si>
  <si>
    <t>An \textit{anti-Pascal} triangle is an equilateral triangular array of numbers such that, except for the numbers in the bottom row, each number is the absolute value of the difference of the two numbers immediately below it. For example, the following is an anti-Pascal triangle with four rows which contains every integer from $1$ to $10$.
\[\begin{array}{ c@{\hspace{4pt}}c@{\hspace{4pt}} c@{\hspace{4pt}}c@{\hspace{2pt}}c@{\hspace{2pt}}c@{\hspace{4pt}}c } \vspace{4pt} &amp; &amp; &amp; 4 &amp; &amp; &amp; \\\vspace{4pt} &amp; &amp; 2 &amp; &amp; 6 &amp; &amp; \\\vspace{4pt} &amp; 5 &amp; &amp; 7 &amp; &amp; 1 &amp; \\\vspace{4pt} 8 &amp; &amp; 3 &amp; &amp; 10 &amp; &amp; 9 \\\vspace{4pt} \end{array}\]Does there exist an anti-Pascal triangle with $2018$ rows which contains every integer from $1$ to $1 + 2 + 3 + \dots + 2018$?</t>
  </si>
  <si>
    <t>consider the size of the numbers</t>
  </si>
  <si>
    <t>given an entry in the triangle, what can we say about the size of entries in the triangle formed by the equilateral triangle-shaped section below this entry?</t>
  </si>
  <si>
    <t>consider downward paths in the triangle where you go for the bigger number ``each step''</t>
  </si>
  <si>
    <t>https://artofproblemsolving.com/community/c6h1670582p10626557</t>
  </si>
  <si>
    <t>1180810736813998120</t>
  </si>
  <si>
    <t>2023 Bundeswettbewerb Mathematik, Round 2, P4 of 4</t>
  </si>
  <si>
    <t>Between the vertices of a regular polygon with \(2n\) sides, \(n\) connecting lines (edges and diagonals) are coloured red. The following properties hold:
\begin{enumerate}
    \item[(1)] Each vertex of the polygon is the endpoint of exactly one red coloured segment.
    \item[(2)] No two red coloured segments have the same length.
\end{enumerate}
Determine all positive integers \(n\geq2\) such that this is possible.</t>
  </si>
  <si>
    <t>Consider colouring the vertices.</t>
  </si>
  <si>
    <t>For the construction, try to group the segments by arranging them so they are parallel.</t>
  </si>
  <si>
    <t>1180448347648180246</t>
  </si>
  <si>
    <t>2015 MEMO, I-1 of 4</t>
  </si>
  <si>
    <t>Let $\mathbb{N}$ be the set of positive integers. Find all surjective functions $g:\mathbb{N}\to \mathbb{N}$ such that for all positive integers $a$ and $b$, exactly one of the following equations is true: \begin{align*}g(a)&amp;=g(b) \\ g(a+b)&amp;=\min{(g(a),g(b))}\end{align*}</t>
  </si>
  <si>
    <t>Prove that $g(1)=1$</t>
  </si>
  <si>
    <t>What happens if $g(a)=1$ with $a&gt;1$ even?</t>
  </si>
  <si>
    <t>Induction by noticing that all odd numbers are 1 and are unnecessary to look at anymore</t>
  </si>
  <si>
    <t>1180085925368320000</t>
  </si>
  <si>
    <t>2008 All-Russian MO, Grade 11, P3 of 8</t>
  </si>
  <si>
    <t>Given a finite set $P$ of prime numbers, prove that there exists a positive integer $x$ which is representable in the form $x=a^p+b^p$ (with $a,b \in \mathbb{N}$) for each $p \in P$, but not representable in that form for any prime $p \notin P$.</t>
  </si>
  <si>
    <t>Consider some number of the form $2m^k$, where each prime in $P$ divides $k$.</t>
  </si>
  <si>
    <t xml:space="preserve">Assume that $m$ is prime and apply LTE. </t>
  </si>
  <si>
    <t>For the case where 2 $\notin P$, recall the characterisation for the integers expressible as the sum of two squares.</t>
  </si>
  <si>
    <t>1179723538991689801</t>
  </si>
  <si>
    <t>2001 All-Russian MO, Grade 9, P2 of 8</t>
  </si>
  <si>
    <t>There are $2n + 1$ people at a party. It's known that for every group of $n$ people, there exists a person not in the group who knows all of the $n$ people in the group. Show that there exists a person who knows all the people at the party.</t>
  </si>
  <si>
    <t>Think about the size of the smallest group of people who all know each other.</t>
  </si>
  <si>
    <t>https://artofproblemsolving.com/community/c6h355644p1931292</t>
  </si>
  <si>
    <t>1179361174794534974</t>
  </si>
  <si>
    <t>2024 BMO1, P4 of 6</t>
  </si>
  <si>
    <t>Find all positive integers $n$ such that $n \times 2^{n}+1$ is a square.</t>
  </si>
  <si>
    <t>$n\times 2^{n}=(k-1)(k+1)$, which indicates one of the components can only divide by 2 once</t>
  </si>
  <si>
    <t>Assuming $k+1 \geq 2^{n-1}, n$ can be bounded</t>
  </si>
  <si>
    <t>$n=2,3$</t>
  </si>
  <si>
    <t>https://bmos.ukmt.org.uk/solutions/bmo1-2024/</t>
  </si>
  <si>
    <t>1178998788015276123</t>
  </si>
  <si>
    <t>2004 BMO1, P2 of 5</t>
  </si>
  <si>
    <t>Let $ABC$ be an acute-angled triangle, and let $D, E$ be the feet of the perpendiculars from $A, B$ to $BC, CA$ respectively. Let $P$ be the point where the line $AD$ meets the semicircle constructed outwardly on $BC$, and $Q$ be the point where the line $BE$ meets the semicircle constructed outwardly on $AC$. Prove that $CP = CQ$.</t>
  </si>
  <si>
    <t>look for cyclic quadrilaterals</t>
  </si>
  <si>
    <t>1178636399939960902</t>
  </si>
  <si>
    <t>2019 IMO, P6 of 6</t>
  </si>
  <si>
    <t>Let $I$ be the incentre of acute triangle $ABC$ with $AB\neq AC$. The incircle $\omega$ of $ABC$ is tangent to sides $BC, CA$, and $AB$ at $D, E,$ and $F$, respectively. The line through $D$ perpendicular to $EF$ meets $\omega$ at $R$. Line $AR$ meets $\omega$ again at $P$. The circumcircles of triangle $PCE$ and $PBF$ meet again at $Q$.
Prove that lines $DI$ and $PQ$ meet on the line through $A$ perpendicular to $AI$.</t>
  </si>
  <si>
    <t>Show $BQIC$ and $ALDP$ are cyclic quadrilaterals, where $L$ is the intersection of $DI$ and the external bisector at $A$.</t>
  </si>
  <si>
    <t>Take a spiral similarity that maps $(E,F)$ to $(C, B)$. What happens to $R$? What happens to $P$?</t>
  </si>
  <si>
    <t>Let $K$ be the image of $P$. Show that $P, Q, K$ are collinear, and then that $P, K, L$ are collinear.
(Many more solution approaches can be found in Weekly Challenge no. 35)</t>
  </si>
  <si>
    <t>1178274026527936584</t>
  </si>
  <si>
    <t>2016 IMOSL, G6</t>
  </si>
  <si>
    <t>Let $ABCD$ be a convex quadrilateral with $\angle ABC = \angle ADC &lt; 90^{\circ}$. The internal angle bisectors of $\angle ABC$ and $\angle ADC$ meet $AC$ at $E$ and $F$ respectively, and meet each other at point $P$. Let $M$ be the midpoint of $AC$ and let $\omega$ be the circumcircle of triangle $BPD$. Segments $BM$ and $DM$ intersect $\omega$ again at $X$ and $Y$ respectively. Denote by $Q$ the intersection point of lines $XE$ and $YF$. Prove that $PQ \perp AC$.</t>
  </si>
  <si>
    <t xml:space="preserve">$X$ is the $B$-humpty point </t>
  </si>
  <si>
    <t>Let $R$ be antipode of $P$ w.r.t $\omega$. $T = BR \cap AC$. $B$-apollonius circle $\implies BXET$ cyclic</t>
  </si>
  <si>
    <t xml:space="preserve">Finish off considering symmetry with $Y$. </t>
  </si>
  <si>
    <t>https://artofproblemsolving.com/community/c6h1480719p8639316</t>
  </si>
  <si>
    <t>1177911631662034944</t>
  </si>
  <si>
    <t>2016 USA TSTST, P4 of 6</t>
  </si>
  <si>
    <t>Suppose that $n$ and $k$ are positive integers such that\[ 1 = \underbrace{\varphi( \varphi( \dots \varphi(}_{k\ \text{times}} n) \dots )). \]Prove that $n \le 3^k$.</t>
  </si>
  <si>
    <t>Think about how each application of $\varphi$ affects $\nu_2(\underbrace{\varphi( \varphi( \dots \varphi(}_{k\ \text{times}} n) \dots )))$.</t>
  </si>
  <si>
    <t>https://artofproblemsolving.com/community/c6h1264726p6580534</t>
  </si>
  <si>
    <t>1177549234472493087</t>
  </si>
  <si>
    <t>2008 All-Russian MO, Grade 10, P2 of 8</t>
  </si>
  <si>
    <t>The columns of a given $n \times n$ board are labeled 1 to $n$. The numbers $1, \ldots ,n$ are arranged in the cells of the board so that the numbers in each row or column are pairwise different. We call a cell \textit{good} if the number in it is greater than the label of its column. For which $n$ is there an arrangement in which each row contains equally many good cells?</t>
  </si>
  <si>
    <t>The answer is, when $n$ is odd</t>
  </si>
  <si>
    <t>Consider sequences mod $n$.</t>
  </si>
  <si>
    <t>1177186841573720145</t>
  </si>
  <si>
    <t>2024 BMO1, P5 of 6</t>
  </si>
  <si>
    <t>An artist arranges 1000 dots evenly around a circle, with each dot being either red or blue. A critic looks at the artwork and counts \emph{faults}: each time two red dots are adjacent is one fault, and each time two blue dots are exactly two apart (that is, they have exactly one dot in between them) is another.
What is the smallest number of faults the critic could find?</t>
  </si>
  <si>
    <t>Each fault must be at most 4 dots away from another.</t>
  </si>
  <si>
    <t>1176824449421545493</t>
  </si>
  <si>
    <t>2017 Putnam B2</t>
  </si>
  <si>
    <t>Suppose that a positive integer $N$ can be expressed as the sum of $k$ consecutive positive integers \[N=a+(a+1)+(a+2)+\cdots+(a+k-1)\]for $k=2017$ but for no other values of $k&gt;1.$ Considering all positive integers $N$ with this property, what is the smallest positive integer $a$ that occurs in any of these expressions?</t>
  </si>
  <si>
    <t>Express $a$ in terms of $N$ and $k$</t>
  </si>
  <si>
    <t>Prove that $N$ must be even and contain no other odd prime factor other than $2017$</t>
  </si>
  <si>
    <t>$a=16$</t>
  </si>
  <si>
    <t>1176462085689970740</t>
  </si>
  <si>
    <t>1994 BMO1, P1 of 5</t>
  </si>
  <si>
    <t>Starting with any three digit number $n$ (such as $n = 625$) we obtain a new number $f(n)$ which is equal to the sum of the three digits of $n$, their three products in pairs, and the product of all three digits.\begin{enumerate}\item{Find the value of $n/f(n)$ when $n = 625$.}\item{Find all three digit numbers such that the ratio $n/f(n) = 1$.}\end{enumerate}</t>
  </si>
  <si>
    <t>Write $n$ in terms of its digits.</t>
  </si>
  <si>
    <t>1176099667566678116</t>
  </si>
  <si>
    <t>2021 USEMO P3 of 6</t>
  </si>
  <si>
    <t>Let $A_1C_2B_1A_2C_1B_2$ be an equilateral hexagon. Let $O_1$ and $H_1$ denote the circumcenter and orthocenter of $\triangle A_1B_1C_1$, and let $O_2$ and $H_2$ denote the circumcenter and orthocenter of $\triangle A_2B_2C_2$. Suppose that $O_1\ne O_2$ and $H_1\ne H_2$. Prove that the lines $O_1O_2$ and $H_1H_2$ are either parallel or coincide.</t>
  </si>
  <si>
    <t>Reflect $A_2$, $B_2$, $C_2$ over $C_1B_1$, $A_1C_1$, $A_1B_1$ respectively. Similarly reflect $A_1$, $B_1$, $C_1$.</t>
  </si>
  <si>
    <t xml:space="preserve">Show that the circumcenters of the resulting four triangles are collinear. </t>
  </si>
  <si>
    <t xml:space="preserve">Show the same for the four centroids. </t>
  </si>
  <si>
    <t>1175737310101389335</t>
  </si>
  <si>
    <t>689814304920567937</t>
  </si>
  <si>
    <t>2023 Israel TST 1, P3 of 3</t>
  </si>
  <si>
    <t>Find all functions $f:\mathbb{Z}\to \mathbb{Z}_{&gt;0}$ for which
\[f(x+f(y))^2+f(y+f(x))^2=f(f(x)+f(y))^2+1\]
holds for any $x,y\in \mathbb{Z}$.</t>
  </si>
  <si>
    <t>Split into cases: injective and not injective</t>
  </si>
  <si>
    <t>if $f(a)=f(b)$ prove that $f(a+f(x))=f(b+f(x))$ for all $x$ and use it to prove that $f$ is periodic</t>
  </si>
  <si>
    <t>for the injective case, substitute $x=c-f(y)$ for some $c$ that satisfies $f(c)\neq 1$</t>
  </si>
  <si>
    <t>1175374909585760266</t>
  </si>
  <si>
    <t xml:space="preserve">2023 CAPS-Match, P5 of 6 </t>
  </si>
  <si>
    <t>Let $ABC$ be an acute-angled triangle with orthocenter $H$. Let $D$ be the foot of
the altitude from $A$ to the line $BC$. Let $T$ be a point on the circle with diameter
$AH$ such that this circle is internally tangent to the circumcircle of triangle $BDT$.
Let $N$ be the midpoint of segment $AH$. Prove that $BT \perp CN$.</t>
  </si>
  <si>
    <t xml:space="preserve">Can you redefine the tangent circle condition?
</t>
  </si>
  <si>
    <t xml:space="preserve">Prove that $TC$ is tangent to the circle with diameter $AH$
</t>
  </si>
  <si>
    <t xml:space="preserve">Consider the circle with diameter $NC$
</t>
  </si>
  <si>
    <t>1175012515466453042</t>
  </si>
  <si>
    <t>2011 IMOSL, C2</t>
  </si>
  <si>
    <t xml:space="preserve">Suppose that 1000 students are standing in a circle. Prove that there exists an integer $k$ with $100 \leq k \leq 300$ such that in this circle there exists a contiguous group of $2k$ students, for which the first half contains the same number of girls as the second half. </t>
  </si>
  <si>
    <t>For a fixed value of $k$, consider the difference between the number of girls in the second half and the number of girls in the first half, as the group moves around the circle.</t>
  </si>
  <si>
    <t>Use the intermediate value therorem to show that at some point this value must change signs.</t>
  </si>
  <si>
    <t>1174650119010918421</t>
  </si>
  <si>
    <t>2023 CAPS-Match, P4 of 6</t>
  </si>
  <si>
    <t>Let $p$, $q$ and $r$ be positive real numbers such that the equation
$$\lfloor np \rfloor + \lfloor nq \rfloor + \lfloor nr \rfloor = n$$
is satisfied for infinitely many positive integers $n$.
\\
Prove that $p$, $q$ and $r$ are rational.</t>
  </si>
  <si>
    <t>Bound with inequalities</t>
  </si>
  <si>
    <t>Proove that $p+q+r=1$</t>
  </si>
  <si>
    <t>1174287774220824666</t>
  </si>
  <si>
    <t>2021 IGO Intermediate, P1 of 5</t>
  </si>
  <si>
    <t>Let $ABC$ be a triangle with $AB = AC$. Let $H$ be the orthocenter of $ABC$. Point $E$ is the midpoint of $AC$ and point $D$ lies on the side $BC$ such that $3CD = BC$. Prove that $BE \perp HD$.</t>
  </si>
  <si>
    <t>Prove that the line joining the centroid and point $D$ is parallel to $AC$</t>
  </si>
  <si>
    <t>Reflect the orthocentre about the line $BC$ and prove a cyclic quad</t>
  </si>
  <si>
    <t>1173925366792994838</t>
  </si>
  <si>
    <t>729075644335390730</t>
  </si>
  <si>
    <t>2013/14 BMO1, P4 of 6</t>
  </si>
  <si>
    <t>Isaac is planning a nine-day holiday. Every day he will go surfing,
or water skiing, or he will rest. On any given day he does just one of
these three things. He never does different water-sports on consecutive
days. How many schedules are possible for the holiday?</t>
  </si>
  <si>
    <t>Use recurrences</t>
  </si>
  <si>
    <t>1173563077535473714</t>
  </si>
  <si>
    <t>2021 Israel IMCTST P3 of 6</t>
  </si>
  <si>
    <t xml:space="preserve">A cube-shaped box with volume $1$ is contained in a box with the shape of a (not necessarily regular) tetrahedron. Find the smallest possible volume of the tetrahedron. </t>
  </si>
  <si>
    <t xml:space="preserve">By affine transformations, we can instead maximize the volume of a parallelepiped contained in a fixed tetrahedron. </t>
  </si>
  <si>
    <t xml:space="preserve">A parallelepiped is determined by $3$ vectors. Consider fixing two of them and changing the third. </t>
  </si>
  <si>
    <t xml:space="preserve">Show that we may arrange the third to be parallel to an edge of the tetrahedron, while keeping the parallelepiped inside, and not decreasing its volume. </t>
  </si>
  <si>
    <t>1173200563744284763</t>
  </si>
  <si>
    <t xml:space="preserve">2022 USAMO, P3 of 6 </t>
  </si>
  <si>
    <t>Let $\mathbb{R}_{&gt;0}$ be the set of all positive real numbers. Find all functions $f:\mathbb{R}_{&gt;0} \to \mathbb{R}_{&gt;0}$ such that for all $x,y\in \mathbb{R}_{&gt;0}$ we have
\[ f(x) = f(f(f(x)) + y) + f(xf(y)) f(x+y). \]</t>
  </si>
  <si>
    <t>Note and use both $f(f(x)) \geq x$ and $f(x) &gt; f(y)$ if $y &gt; f(f(x))$</t>
  </si>
  <si>
    <t>Injectivity</t>
  </si>
  <si>
    <t>Plug in $P(x, f(y))$ and $P(y, f(x))$ where $P(a, b)$ denotes an assertion of $a$, $b$ into $f$.</t>
  </si>
  <si>
    <t>1172838168911949875</t>
  </si>
  <si>
    <t>2023 Bundeswettbewerb Mathematik, Round 2, P3 of 4</t>
  </si>
  <si>
    <t>Given is a triangle \(ABC\) with incenter \(I\) and the midpoints \(M_a\) and \(M_b\) of the sides \(BC\) and \(AC\), respectively. Let \(M_aI\) meet \(AC\) at \(A'\) and let \(M_bI\) meet \(BC\) at \(B'\). Find all possible values for the angle \(\angle ACB\) such that the areas of the triangles \(ABC\) and \(A'B'C\) are equal.</t>
  </si>
  <si>
    <t>The answer is \(60^\circ\).</t>
  </si>
  <si>
    <t>Try to make use of the cosine law.</t>
  </si>
  <si>
    <t>1172475791410483320</t>
  </si>
  <si>
    <t>853153241272680470</t>
  </si>
  <si>
    <t>2001 Vietnam TST, P6 of 6</t>
  </si>
  <si>
    <t>A sequence ${a_n}$ satisfies the condition
$$0 &lt; a_{n+1} - a_n \leq 2001$$
\noindent
for all $n \in \mathbb{N}$.
\noindent Show that there are infinitely many pairs of positive integers $(p, q)$ such that $p &lt; q$ and $a_p$ divides $a_q$.</t>
  </si>
  <si>
    <t>Given an integer $x$, show that there exists an integer $y&gt;x$ such that $x+j\mid y+j$ for each $1\leq j\leq 2001$.</t>
  </si>
  <si>
    <t>Construct a sequence $x_1,x_2,x_3,\ldots$ starting from $x_1=a_1$, where $x_i+j\mid x_{i+1}+j$ for each $i\geq1$ and $1\leq j\leq 2001$. For each $x_i$, at least one of $x_i+1,x_i+2,\ldots,x_i+2001$ is in the sequence $\{a_n\}$.</t>
  </si>
  <si>
    <t>Pigeonhole on $j$.</t>
  </si>
  <si>
    <t>https://artofproblemsolving.com/community/c6h42403p268370</t>
  </si>
  <si>
    <t>1172113419705536574</t>
  </si>
  <si>
    <t>2022 HMMT, Algebra/Number Theory, P3 of 10</t>
  </si>
  <si>
    <t>Let $x_1, x_2, . . . , x_{2022}$ be nonzero real numbers. Suppose that 
$x_k + \frac{1}{x_{k+1}} &lt; 0$ for each $1 \leq k \leq 2022$, where 
$x_{2023}=x_1$. Compute the maximum possible number of integers $1 \leq n
 \leq 2022$ such that $x_n &gt; 0$.</t>
  </si>
  <si>
    <t>For an upper bound, notice consecutive terms can't both be positive</t>
  </si>
  <si>
    <t>In fact, $n=1011$ is also not possible; try contradiction.</t>
  </si>
  <si>
    <t>$n=1010$</t>
  </si>
  <si>
    <t>1171751015444402236</t>
  </si>
  <si>
    <t>2022 IMOSL, A1</t>
  </si>
  <si>
    <t>Let \((a_n)_{n\geq 1}\) be a sequence of positive real numbers with the property that
\[(a_{n+1})^2 + a_na_{n+2} \leq a_n + a_{n+2}\]
for all positive integers \(n\). Show that \(a_{2022} \leq 1\).</t>
  </si>
  <si>
    <t>Show that there are no two consecutive terms in the sequence being greater than 1.</t>
  </si>
  <si>
    <t>1171388645933068373</t>
  </si>
  <si>
    <t>1976 IMO, P4 of 6</t>
  </si>
  <si>
    <t>Determine, with proof, the largest number which is the product of positive integers whose sum is 1976.</t>
  </si>
  <si>
    <t>When can you split up a number to give a larger product?</t>
  </si>
  <si>
    <t>$2 \times 3^{658}$</t>
  </si>
  <si>
    <t>1171026256876273715</t>
  </si>
  <si>
    <t>2023 Discord SMP Competition P7 of 7</t>
  </si>
  <si>
    <t>Let $n\ge3$ be a positive integer. $A_1,A_2,...,A_n$ are (possibly empty) subsets of the set $\left\{1,2,...,\frac{n(n-1)}2\right\}$. It is known that, for any positive integers $i,j$ satisfying $1\le i,j\le n$, the set $A_i\setminus A_j$ has cardinality at most $n-2$. Prove that the coefficient of the term $\displaystyle \prod^{\frac{n(n-1)}2}_{i=1} x_i$ in $$\prod_{1\le i&lt;j\le n}\left(\sum_{k\in A_i}x_k-\sum_{k\in A_j}x_k\right)$$ is zero.</t>
  </si>
  <si>
    <t>What theorem can you think of concerning polynomials and zeroes?</t>
  </si>
  <si>
    <t>The theorem is combinatorial nullstellensatz.</t>
  </si>
  <si>
    <t>1170663855681196074</t>
  </si>
  <si>
    <t>2014 USAMO, P2 of 6</t>
  </si>
  <si>
    <t>Let $\mathbb{Z}$ be the set of integers. Find all functions $f : \mathbb{Z} \rightarrow \mathbb{Z}$ such that \[xf(2f(y)-x)+y^2f(2x-f(y))=\frac{f(x)^2}{x}+f(yf(y))\] for all $x, y \in \mathbb{Z}$ with $x \neq 0$.</t>
  </si>
  <si>
    <t>what happens when $x$ is prime?</t>
  </si>
  <si>
    <t>plug in $y=0$</t>
  </si>
  <si>
    <t>what happens when $f(z)\ne0$ for some $z$?</t>
  </si>
  <si>
    <t>https://web.evanchen.cc/exams/USAMO-2014-notes.pdf#page=4</t>
  </si>
  <si>
    <t>1170301456365138010</t>
  </si>
  <si>
    <t>2021 SEIF SL, N3</t>
  </si>
  <si>
    <t>Find all functions $f: \mathbb{Z} \to \mathbb{Z}$ such that $$f(x)f(y)+f(xy)+x+y$$ is a prime number for all integers $x,y$.</t>
  </si>
  <si>
    <t>Primes are always positive</t>
  </si>
  <si>
    <t>Look at parity</t>
  </si>
  <si>
    <t>Assume there is an even negative integer $k$ such that $f(k)$ is even.</t>
  </si>
  <si>
    <t>1169939096580403302</t>
  </si>
  <si>
    <t>2007 IMOSL, C2</t>
  </si>
  <si>
    <t>A unit square is dissected into $n &gt; 1$ rectangles such that their sides are parallel to the sides of the square. Any line, parallel to a side of the square and intersecting its interior, also intersects the interior of some rectangle. Prove that in this dissection, there exists a rectangle having no point on the boundary of the square.</t>
  </si>
  <si>
    <t>Suppose for a contradiction that there exists such a dissection with all rectangles touching a side of the square, and suppose further that this dissection has the minimum possible number of rectangles.</t>
  </si>
  <si>
    <t>Take the rectangle in the bottom-left and consider all cases for the rectangles touching its right edge.</t>
  </si>
  <si>
    <t>1169576704604385362</t>
  </si>
  <si>
    <t>2006 IMO, P4 of 6</t>
  </si>
  <si>
    <t>Determine all pairs $(x,y)$ of integers such that $$1+2^x+2^{2x+1}=y^2.$$</t>
  </si>
  <si>
    <t>Move the 1 to the RHS and factor both sides. Think about the $\gcd$ of the factors on the right.</t>
  </si>
  <si>
    <t>1169214304868913232</t>
  </si>
  <si>
    <t>2023 CMO, P1 of 5</t>
  </si>
  <si>
    <t>Brainy is thinking of an integer between $1$ and $50$ incluisve. Joe can choose a positive integer $m$ and ask Brainy whether $m$ divides his number, to which Brainy must answer truthfully. Joe continues asking these questions until he can determine Brainy's number. What is the least amount of questions Joe needs to ask to ensure that he can always guess Brainy's number?</t>
  </si>
  <si>
    <t>Prime factorisation should work</t>
  </si>
  <si>
    <t>The statement of POTD 426 can be used as a clue</t>
  </si>
  <si>
    <t>1168852030870265876</t>
  </si>
  <si>
    <t>2001 BMO1, P4 of 5</t>
  </si>
  <si>
    <t>Define the sequence $(a_n)$ by \begin{equation*}a_n = n + \{\sqrt{n}\},\end{equation*}where $n$ is a positive integer, and $\{x\}$ denotes the nearest integer to $x$, where halves are round up if necessary.\\Determine the smallest integer $k$ for which the terms $a_k, \cdots, a_{k+2000}$ form a sequence of 2001 consecutive integers.</t>
  </si>
  <si>
    <t>Consider $(n+1/2)^2$ for $n$ an integer.</t>
  </si>
  <si>
    <t>1168489543968763905</t>
  </si>
  <si>
    <t>2023 ELMOSL, C7</t>
  </si>
  <si>
    <t>A discrete hexagon with center $(a,b,c)$ \emph{(where $a$, $b$, $c$ are integers)} and radius $r$ \emph{(a nonnegative integer)} is the set of lattice points $(x,y,z)$ such that $x+y+z=a+b+c$ and $\max (|x-a|, |y-b|, |z-c|)\leq r$.
Let $n$ be a nonnegative integer and $S$ be the set of triples $(x,y,z)$ of nonnegative integers such that $x+y+z=n$. If $S$ is partitioned into discrete hexagons, show that at least $n+1$ hexagons are needed.</t>
  </si>
  <si>
    <t>For a hexagon of radius $r$, consider the $r-1$ points of $S$ hugging it from above.</t>
  </si>
  <si>
    <t>Note that the other hexagons must cover this set of $r-1$ points. Relate these hexagons to the original in some way.</t>
  </si>
  <si>
    <t>Create a directed graph and count entrance/exit degrees.</t>
  </si>
  <si>
    <t>1168127146233966703</t>
  </si>
  <si>
    <t>901282447919050763</t>
  </si>
  <si>
    <t>2023 MODSMO Round 2, P6 of 6</t>
  </si>
  <si>
    <t>Let $p$ be a prime such that $\frac{p-1}2$ is also prime. A pair of integers $(x,y)$ with $1 \le x,y \le p-1$ is called a \textit{commuter} if at least one of $x^y-y^x$ or $x^y+y^x$ is divisible by $p$. Show that the number of commuters is at most $4.2p\sqrt{p}$.</t>
  </si>
  <si>
    <t>Try to rephrase the condition in terms of primitive roots, what do you get?</t>
  </si>
  <si>
    <t>Prove that if (x,y) and (y,z) are commuters, then (x,z) is a commuter, thus proving that commuting is an equivalence relation</t>
  </si>
  <si>
    <t xml:space="preserve">Consider the differences of elements in each equivalence class to bound its size </t>
  </si>
  <si>
    <t>https://drive.google.com/file/d/1YDFFx7jkiUzIT-5BwsbnPf6shj9TpyJ0/view?usp=sharing</t>
  </si>
  <si>
    <t>1167764756162162769</t>
  </si>
  <si>
    <t>2023 MODSMO Round 2, P5 of 6</t>
  </si>
  <si>
    <t>Let $n \ge 3$ be a positive integer. Consider two convex polygons with $n$ vertices: $\mathcal{A} = A_1 A_2 \dots A_n$ and $\mathcal{B} = B_1 B_2 \dots B_n$. A triple $(i,j,k)$ of pairwise distinct integers with $1 \le i,j,k \le n$ and $i &lt; k$ is said to be \emph{common} if $\angle A_i A_j A_k = \angle B_i B_j B_k$. $\mathcal{A}$ and $\mathcal{B}$ are said to be \emph{similar} if \underline{\textbf{all}} triples $(i,j,k)$ of pairwise distinct integers with $1 \le i,j,k \le n$ and $i &lt; k$ are common. \\
Determine in terms of $n$ the least positive integer $m$ such that, if there exist at least $m$ pairwise-distinct common triplets $(i,j,k)$, then $\mathcal{A}$ and $\mathcal{B}$ are necessarily similar.</t>
  </si>
  <si>
    <t>The lower bound is obtained by letting $\mathcal A$ be a cyclic $n$-gon and $\mathcal B$ be the same $n$-gon but with one of its points moved slightly along a small arc.</t>
  </si>
  <si>
    <t>Induct</t>
  </si>
  <si>
    <t>The answer is $\frac{(n-1)(n-2)^2}{2}$.</t>
  </si>
  <si>
    <t>1167402524144304149</t>
  </si>
  <si>
    <t>2023 MODSMO Round 2, P4 of 6</t>
  </si>
  <si>
    <t>Let $k$ be a positive integer. An arrangement of finitely many open intervals in $\mathbb{R}$ is called \textit{good} if for any of the intervals the number of other intervals which intersect with it is a non-zero multiple of $k$. Find the maximum positive integer $n$ (as a function of $k$) for which there is no good arrangement of $n$ intervals.</t>
  </si>
  <si>
    <t>The answer is $2k$ for $k \geq 2$</t>
  </si>
  <si>
    <t>Order the intervals based on their infimum (lower bound).</t>
  </si>
  <si>
    <t>1167039970746302474</t>
  </si>
  <si>
    <t>2023 MODSMO Round 2, P3 of 6</t>
  </si>
  <si>
    <t>Let $\triangle ABC$ be a triangle with orthocenter $H$, and let $M,N$ be the midpoints of $BC$ and $AH$ respectively. Suppose $Q$ is a point on $(ABC)$ such that $\angle AQH=90^{\circ}$. Show that $MN$, the circumcircle of $QNH$, and the $A$-symmedian concur.
\\ \emph{Note: the \(A\)-symmedian is the reflection of line \(AM\) in the bisector of angle \(\angle BAC\).}</t>
  </si>
  <si>
    <t>Find a better definition for the intersection of $MN$ and the $A$-symmedian.</t>
  </si>
  <si>
    <t>Show that $Q,M,H$ are collinear, then use power of a point from $M$ to $(QNH)$.</t>
  </si>
  <si>
    <t>1166677696542167070</t>
  </si>
  <si>
    <t>2023 MODSMO Round 2, P2 of 6</t>
  </si>
  <si>
    <t>Let $a,b,c,d$ be positive reals with $a-c=b-d&gt;0$. Show that $$\frac{ab}{cd} \geq \left( \frac{\sqrt{a}+\sqrt{b}}{\sqrt{c}+\sqrt{d}} \right) ^4 .$$</t>
  </si>
  <si>
    <t>Rearrange the inequality such that $a,b$ is on one side and $c,d$ is on the other</t>
  </si>
  <si>
    <t>Use the property that $x+\frac{1}{x}$ is a non-decreasing function for positive $x$</t>
  </si>
  <si>
    <t>1166315183992492094</t>
  </si>
  <si>
    <t>2023 MODSMO Round 2, P1 of 6</t>
  </si>
  <si>
    <t>Let $n$ be a positive integer. A sequence $a_1, a_2, \dots, a_n$ is called \emph{good} if the following conditions hold: 
\begin{itemize}
    \item For each $i \in \{1,2,\dots,n\}$, $1 \le a_i \le n$
    \item For all positive integers $i,j$ with $1 \le i \le  j \le n$, the expression \[a_i + a_{i+1} + \cdots +a_j\] is not divisible by $n+1$. 
\end{itemize} 
Find the number of good sequences (in terms of $n$).</t>
  </si>
  <si>
    <t>Try to simplify the second condition.</t>
  </si>
  <si>
    <t>$n!$</t>
  </si>
  <si>
    <t>1165952818558025730</t>
  </si>
  <si>
    <t>A Theorem of Akiva Weinberger</t>
  </si>
  <si>
    <t>Let $k_1, k_2, \cdots, k_n$ be positive integers and let $x_1, x_2, \cdots, x_n$ be independent uniformly distributed random variables between $0$ and $1$. Show that the probability that $x_1^{\frac{1}{k_1}}+x_2^{\frac{1}{k_2}}+\cdots+x_n^{\frac{1}{k_n}}\leq 1$ is $$\frac{k_1!k_2!\cdots k_n!}{(k_1+k_2+\cdots+k_n)!}$$</t>
  </si>
  <si>
    <t>Note that $\max(\{y_1, y_2, \cdots, y_k\})$, where $y_1, \cdots, y_k$ are uniformly distributed, have the same distribution as $x^k$, where $x$ is uniformly distributed. How can you rephrase the problem statement?</t>
  </si>
  <si>
    <t>https://math.stackexchange.com/questions/4788243</t>
  </si>
  <si>
    <t>1165590575920193546</t>
  </si>
  <si>
    <t>2023 IMO, P3 of 6</t>
  </si>
  <si>
    <t>For each integer $k\geq 2$, determine all infinite sequences of positive integers $a_1$, $a_2$, $\ldots$ for which there exists a polynomial $P$ of the form\[ P(x)=x^k+c_{k-1}x^{k-1}+\dots + c_1 x+c_0, \]where $c_0$, $c_1$, \dots, $c_{k-1}$ are non-negative integers, such that\[ P(a_n)=a_{n+1}a_{n+2}\cdots a_{n+k} \]for every integer $n\geq 1$.</t>
  </si>
  <si>
    <t>Prove monotonic behaviour of $(a_i)$</t>
  </si>
  <si>
    <t>There exists some constant $D$ such that $a_{n+1} - a_n \leq D$, i.e pseudo-linear</t>
  </si>
  <si>
    <t>Pigeon-hole principle with FTOA</t>
  </si>
  <si>
    <t>1165228057792098334</t>
  </si>
  <si>
    <t>2021 IGO Advanced, P1 of 5</t>
  </si>
  <si>
    <t>Acute-angled triangle $ABC$ with circumcircle $\omega$ is given. Let $D$ be the midpoint of $AC$, $E$ be the foot of altitude from $A$ to $BC$, and $F$ be the intersection point of $AB$ and $DE$. Point $H$ lies on the arc $BC$ of $\omega$ (the one that does not contain $A$) such that $\angle BHE=\angle ABC$. Prove that $\angle BHF=90^\circ$.</t>
  </si>
  <si>
    <t>Rephrase the problem so that you have to prove the concurrency of three lines, $AB$, $DE$ and some other line, then use pop.</t>
  </si>
  <si>
    <t>1164865671751028778</t>
  </si>
  <si>
    <t>2014 AMO, P8 of 8</t>
  </si>
  <si>
    <t>An $n \times n$ square is tiled with $1 \times 1$ tiles, some of which are coloured. Sally is allowed to colour in any uncoloured tile that shares edges with at least three coloured tiles. She discovers that by repeating this process, all tiles will eventually be coloured.\\\\Show that initially there must have been more than $\frac{n^2}{3}$ coloured tiles.</t>
  </si>
  <si>
    <t>Find a monovariant.</t>
  </si>
  <si>
    <t>Intuitively, whenever a new tile is coloured, the set of coloured tiles is "straightened out".</t>
  </si>
  <si>
    <t>1164503296069861396</t>
  </si>
  <si>
    <t>2023 Austria Regional Competition, P3 of 4</t>
  </si>
  <si>
    <t>Determine all positive integers $n&gt;1$ with the property that there are two permutations $(a_1,a_2,...,a_n)$ and $(b_1,b_2,...,b_n)$ of the numbers $1,2,...,n$ such that $(a_1+b_1,a_2+b_2,...,a_n+b_n)$ are consecutive integers.</t>
  </si>
  <si>
    <t>Prove that it can only work for odd $n$ by summing up the elements of $(a_1+b_1,a_2+b_2,...,a_n+b_n)$ in two different ways.</t>
  </si>
  <si>
    <t>Try small odd $n$ and find a general pattern.</t>
  </si>
  <si>
    <t>1164140888352636999</t>
  </si>
  <si>
    <t>boar</t>
  </si>
  <si>
    <t>2023 NZMO R2, P2 of 5</t>
  </si>
  <si>
    <t>Let $a,b,c$ be positive reals such that $a+b+c=abc$. Prove that at least one of $a,b,c$ is greater than $\frac{17}{10}$.</t>
  </si>
  <si>
    <t>Try to transform the condition such that one side is a number</t>
  </si>
  <si>
    <t>Assume that $a,b,c \leq \frac{17}{10}$</t>
  </si>
  <si>
    <t>1163778518136668233</t>
  </si>
  <si>
    <t>1995 BMO1, P4 of 5</t>
  </si>
  <si>
    <t>$ABC$ is a triangle, right-angled at $C$. The internal bisectors of angles $BAC$ and $ABC$ meet $BC$ and $CA$ at $P$ and $Q$, respectively. $M$ and $N$ are the feet of the perpendiculars from $P$ and $Q$ to $AB$. Find angle $MCN$.</t>
  </si>
  <si>
    <t>Look for cyclic quadrilaterals</t>
  </si>
  <si>
    <t>1163416230653329450</t>
  </si>
  <si>
    <t>2023 RMM, P5 of 6</t>
  </si>
  <si>
    <t xml:space="preserve">Let $P$, $Q$, $R$, and $S$ be non constant polynomials with real coefficients, such that $P(Q(x)) = R(S(x)) $ and the degree of $P$ is multiple of the degree of $R$. Prove that there exists a polynomial $T$ with real coefficients such that $P(x) =R(T(x)) $. </t>
  </si>
  <si>
    <t xml:space="preserve">Reduce to proving instead a relation between $Q$ and $S$. Note that the degree of the former divides the degree of the latter. </t>
  </si>
  <si>
    <t xml:space="preserve">Write $S=cQ^k+M$ for a positive integer $k$, constant $c$, and $\deg M&lt;\deg S$. </t>
  </si>
  <si>
    <t>1163053754992574545</t>
  </si>
  <si>
    <t>2019 USA TSTST, P2 of 9</t>
  </si>
  <si>
    <t>Let $ABC$ be an acute triangle with circumcircle $\Omega$ and orthocenter $H$. Points $D$ and $E$ lie on segments $AB$ and $AC$ respectively, such that $AD = AE$. The lines through $B$ and $C$ parallel to $\overline{DE}$ intersect $\Omega$ again at $P$ and $Q$, respectively. Denote by $\omega$ the circumcircle of $\triangle ADE$.
\begin{itemize}[a)]
\item Show that lines $PE$ and $QD$ meet on $\omega$.
\item Prove that if $\omega$ passes through $H$, then lines $PD$ and $QE$ meet on $\omega$ as well.
\end{itemize}</t>
  </si>
  <si>
    <t>for a), use Pascal or alternatively look for spiral similarity</t>
  </si>
  <si>
    <t>for b), extend $BH$ and $CH$ to meet $\Omega$</t>
  </si>
  <si>
    <t>reflect $H$ in the angle bisectors</t>
  </si>
  <si>
    <t>1162691395111366696</t>
  </si>
  <si>
    <t xml:space="preserve">2019 Autumn ToT Senior A-Level, P7 of 7 </t>
  </si>
  <si>
    <t>Some of the integers $1,2,3,\dots,n$ have been colored red so that for each triplet of red numbers $a,b,c$ (not necessarily distinct) if $a(b-c)$ is a multiple of $n$, then $b=c$. Prove that there are no more than $\varphi(n)$ red numbers.</t>
  </si>
  <si>
    <t>Out of all red numbers, choose $a$ such that the maximal prime $q\mid\gcd(a,n)$ is the biggest across the red numbers.</t>
  </si>
  <si>
    <t>1162329010055938090</t>
  </si>
  <si>
    <t>2015 AMO, P7 of 8</t>
  </si>
  <si>
    <t>For each integer $n\geq 2$, let $p(n)$ be the largest prime divisor of $n$. \\
Prove that there exist infinitely many positive integers $n$ such that $$(p(n+1)-p(n))(p(n)-p(n-1))&gt;0.$$</t>
  </si>
  <si>
    <t>Think of how you can construct $n$ for which you can guarantee $p(n)$ is either low or high.</t>
  </si>
  <si>
    <t>Suppose a contradiction. Then there exists an integer $c$ such that for all $n&gt;c$, $p(n)$ would alternate between increasing and decreasing.</t>
  </si>
  <si>
    <t>From the previous hint, we would have that $p(2k+1)$&gt;$p(2k)$.</t>
  </si>
  <si>
    <t>1161966664649285693</t>
  </si>
  <si>
    <t>2009 BMO1, P5 of 6</t>
  </si>
  <si>
    <t>Determine the sequences $a_0,a_1,a_2,\ldots$ which satisfy all of the following conditions: 
\begin{enumerate}
\item $a_{n+1} = 2a_n^2 − 1$ for every integer $n \ge 0$,
\item $a_0$ is a rational number and
\item $a_i = a_j$ for some $i,j$ with $i \neq j$.
\end{enumerate}</t>
  </si>
  <si>
    <t>Bound the denominator of $a_0$.</t>
  </si>
  <si>
    <t>If the denominator of $a_0$ has absolute value greater than $2$, you can prove the denominators of terms of the sequence, when written in their simplest form, are strictly increasing.</t>
  </si>
  <si>
    <t>Bound $-1 \le a_0 \le 1$</t>
  </si>
  <si>
    <t>1161604153659883561</t>
  </si>
  <si>
    <t>Let $ABC$ be a scalene triangle with incentre $I$ and circumcentre $O$. Extend $CI$ such that it meets the circumcircle of $\Delta ABC$ at $R$. Line $OR$ intersects $BI$ at $N$ and $AI$ at $M$. Prove that the points $A,R,I,N$ and $B,R,I,M$ lie on 2 separate circles</t>
  </si>
  <si>
    <t>What significance does the line $OR$ have?</t>
  </si>
  <si>
    <t>Angle chasing</t>
  </si>
  <si>
    <t>1161241771217530890</t>
  </si>
  <si>
    <t>2006 BMO2, P2 of 4</t>
  </si>
  <si>
    <t>Find the minimum possible value of $x^2 + y^2$ given that $x$ and $y$ are real numbers satisfying \begin{equation*}xy(x^2-y^2) = x^2+y^2\end{equation*} and $x \ne 0$.</t>
  </si>
  <si>
    <t>What do the terms involved mean, geometrically?</t>
  </si>
  <si>
    <t>1160879373428199444</t>
  </si>
  <si>
    <t>exy</t>
  </si>
  <si>
    <t>2018 Ukraine TST, P9 of 12</t>
  </si>
  <si>
    <t>Let $AA_1, BB_1, CC_1$ be the heights of triangle $ABC$ and $H$ be its orthocenter. Liune $\ell$ parallel to $AC$, intersects straight lines $AA_1$ and $CC_1$ at points $A_2$ and $C_2$, respectively. Suppose that point $B_1$ lies outside the circumscribed circle of triangle $A_2 HC_2$. Let $B_1P$ and $B_1T$ be tangent to of this circle. Prove that points $A_1, C_1, P$, and $T$ are cyclic.</t>
  </si>
  <si>
    <t xml:space="preserve">It suffices to prove that $A_1C_1$ and $A_2C_2$ intersect on the polar of $B$. </t>
  </si>
  <si>
    <t xml:space="preserve">do some proj :D </t>
  </si>
  <si>
    <t>1160516994517434501</t>
  </si>
  <si>
    <t>2021 IMOSL, C4</t>
  </si>
  <si>
    <t>The kingdom of Anisotropy consists of $n$ cities. For every two cities there exists exactly one direct one-way road between them. We say that a path from $X$ to $Y$ is a sequence of roads such that one can move from $X$ to $Y$ along this sequence without returning to an already visited city. A collection of paths is called diverse if no road belongs to two or more paths in the collection.
Let $A$ and $B$ be two distinct cities in Anisotropy. Let $N_{AB}$ denote the maximal number of paths in a diverse collection of paths from $A$ to $B$. Similarly, let $N_{BA}$ denote the maximal number of paths in a diverse collection of paths from $B$ to $A$. Prove that the equality $N_{AB} = N_{BA}$ holds if and only if the number of roads going out from $A$ is the same as the number of roads going out from $B$.</t>
  </si>
  <si>
    <t>Partition set of vertices into $4$ natural descriptions</t>
  </si>
  <si>
    <t>Consider extremal property, can one perturb the graph while keeping the out vertices invariant</t>
  </si>
  <si>
    <t>https://www.imo-official.org/problems/IMO2021SL.pdf#page=30</t>
  </si>
  <si>
    <t>1160154600058404935</t>
  </si>
  <si>
    <t xml:space="preserve">2023 MEMO, I-1 of 4 </t>
  </si>
  <si>
    <t>Let $\bR$ denote the set of all real numbers. For each pair $(\alpha ,\beta)$ of nonnegative real numbers such that $\alpha + \beta \ge 2$, determine all functions $f \colon \bR \to \bR$ satisfying \[ f(x)f(y) \le f(xy) + \alpha x + \beta y\] for all real numbers $x$, $y$.</t>
  </si>
  <si>
    <t>Do the standard subs (e. g. $x=y=1$, $x=y=-1$, $x=y=0$). What can you tell about the values $f(1),f(0),f(-1)$?</t>
  </si>
  <si>
    <t>Consider $P(1,1)+P(-1,-1)$. What can you tell about $f(1)$?</t>
  </si>
  <si>
    <t>Use symmetry</t>
  </si>
  <si>
    <t>Let $P(x,y)$ denote the given assertion. \\ $$P(1,1): f(1)^2\le f(1)+\alpha + \beta$$ $$P(-1,-1): f(-1)^2\le f(1) - \alpha - \beta $$$$\implies f(-1)^2+f(1)^2\le f(1) - \alpha - \beta + f(1)^2 $$$$ \le f(1)- \alpha-\beta +f(1)+\alpha + \beta$$ $$\implies f(1)^2+f(-1)^2\le 2f(1) \implies f(1) \le 2$$ We know that $\alpha+\beta \ge 2 \iff -\alpha-\beta \le -2$ Now consider $P(-1,-1)$. $$0 \le f(-1)^2 \le f(1)-\alpha-\beta \le 2-2 = 0$$ Hence $\alpha+\beta = 2$, $f(1)=2$, $f(-1)=0$. $P(0,0): f(0)^2 \le f(0)\implies f(0) \le 1$ $$P(-1,0): 0 \le f(0) - \alpha \le 1-\alpha \implies \alpha \le 1$$ Due to symmetry this holds also for $\beta$ so $\alpha=\beta=1$. Next $P(-1,-x): x+1\le f(x)$ and $P(1,x): f(x)\le x+1$ $\implies f(x)=x+1$ \qed</t>
  </si>
  <si>
    <t>1159792210179534858</t>
  </si>
  <si>
    <t>2009 IMOSL, N3</t>
  </si>
  <si>
    <t>Let $f$ be a non-constant function from the set of positive integers into the set of positive integers, such that $a-b$ divides $f(a)-f(b)$ for all distinct positive integers $a$, $b$. Prove that there exist
infinitely many primes $p$ such that $p$ divides $f(c)$ for some positive integer $c$.</t>
  </si>
  <si>
    <t>Use the fact that $f(1)$ is finite</t>
  </si>
  <si>
    <t>1159429839024033843</t>
  </si>
  <si>
    <t>2014 ToT Fall, Junior A-1</t>
  </si>
  <si>
    <t>Half of the entries of a square table are filled with pluses, and the remaining half are filled with minuses. Prove that either two rows or two columns contain the same number of pluses.</t>
  </si>
  <si>
    <t>Say the table has dimensions $n \times n$ (clearly $n$ must be even), assume not and determine what numbers of pluses must be in the rows and columns.</t>
  </si>
  <si>
    <t>If a row contains $n$ pluses, every column has at least $1$ plus, and vice versa.</t>
  </si>
  <si>
    <t>1159067452920049754</t>
  </si>
  <si>
    <t>Singapore MO Junior 2019, P3 of 5</t>
  </si>
  <si>
    <t>Find all positive integers $m, n$ such that $\frac{2m-1}{n}$ and $\frac{2n-1}{m}$ are both integers.</t>
  </si>
  <si>
    <t>Consider making the numerator divisible by both $m$ and $n$.</t>
  </si>
  <si>
    <t>What does $m|2n-1$ tell you about $m$ and $n$?</t>
  </si>
  <si>
    <t>There exists an upper bound for $n$, supposing $m\geq n$.</t>
  </si>
  <si>
    <t>$(1,1)$, $(3,5)$ and $(5,3)$</t>
  </si>
  <si>
    <t>Notice that $m | 2m+2n-1$ and $n | 2m+2n-1$. Since $n | 2m-1$, $m,n$ are relatively prime and $mn | 2m+2n-1$
If $n\leq m$, then we can then bound $n&lt;4$ as if $n \geq 4$, $mn \geq 4n &gt; 2m+2n-1$
By case bash, the only solutions are $(1,1),(3,5)$ and $(5,3)$</t>
  </si>
  <si>
    <t>1158705098160083014</t>
  </si>
  <si>
    <t>2007 BMO1, P3 of 6</t>
  </si>
  <si>
    <t>The number 916238457 is an example of a nine-digit number which contains each of the digits 1 to 9 exactly once. It also has the property that the digits 1 to 5 occur in their natural order, while the digits 1 to 6 do not. How many such numbers are there?</t>
  </si>
  <si>
    <t>Split into cases for where the 6 appears relative to the digits 1 to 5.</t>
  </si>
  <si>
    <t>1158342663414747227</t>
  </si>
  <si>
    <t>KoMal A. 770</t>
  </si>
  <si>
    <t>Find all positive integers $n$ such that $n!$ can be written as the product of two Fibonacci numbers.</t>
  </si>
  <si>
    <t xml:space="preserve">Find a relation between $k$ and $\nu_3(F_k)$ for positive integers $k$. </t>
  </si>
  <si>
    <t>Use this relation to show that one of the Fibonacci numbers in the product has a large index.</t>
  </si>
  <si>
    <t>Reach a contradiction for $n\geq 20$ by size considerations. For smaller $n$, use the condition that each Fibonacci factor has all prime factors $\leq 20$.</t>
  </si>
  <si>
    <t>https://www.komal.hu/feladat?a=feladat&amp;f=A770&amp;l=hu</t>
  </si>
  <si>
    <t>1157980267659677697</t>
  </si>
  <si>
    <t>2023 Grossman MO, P7 of 7</t>
  </si>
  <si>
    <t>GC</t>
  </si>
  <si>
    <t>The plane is colored with two colors so that the following property holds: for each real $a&gt;0$ there is an equilateral triangle in the plane of side length $a$ whose $3$ vertices are of the same color.
Prove that for any three numbers $a,b,c&gt;0$ for which the sum of any two is greater than the third there is a triangle in the plane with sides $a$, $b$, and $c$ whose $3$ vertices are of the same color.</t>
  </si>
  <si>
    <t>Start from a monochromatic equilateral triangle $PQR$ of side length $a$.</t>
  </si>
  <si>
    <t>Erect triangles with sides $a,b,c$ from the sides of this triangle. We can assume the extra vertices added are all of the opposite color from $P$, $Q$, $R$.</t>
  </si>
  <si>
    <t>Try to attach new $a,b,c$-triangles to the ones constructed already in order to get a monochromatic triangle.</t>
  </si>
  <si>
    <t>https://artofproblemsolving.com/community/c6h3152022p28688795 diagram with the solution</t>
  </si>
  <si>
    <t>1157617892729311304</t>
  </si>
  <si>
    <t xml:space="preserve">Let $P(x)$ be a polynomial with real coefficients and $a_1, a_2, \dots$ be a strictly increasing sequence of positive integers such that $a_n &lt; P(n)$ for all positive integers $n$. Prove that there exist infinitely many primes that divide an element of the sequence. </t>
  </si>
  <si>
    <t>Prove that $\sum_{i=1}^\infty \frac{1}{a_i^{1/\deg P}$ would converge if the number of primes dividng an element of the sequence were bounded, while $\sum_{i=1}^\infty \frac{1}{P(n)^{1/\deg P}}$ wouldn't</t>
  </si>
  <si>
    <t>1157255605283725343</t>
  </si>
  <si>
    <t>2020 IMOSL, C1</t>
  </si>
  <si>
    <t>Let $n$ be a positive integer. Find the number of permutations $a_1,a_2,\dots,a_n$ of the sequence $1,2,\dots,n$ satisfying $$a_1 \leq 2a_2 \leq3a_3 \leq \dots \leq na_n.$$</t>
  </si>
  <si>
    <t>Which $a_i$ can be 1?</t>
  </si>
  <si>
    <t>Consider induction.</t>
  </si>
  <si>
    <t>$n=F_{n+1}$ Where $F_k$ is the $k$-th Fibonacci number.</t>
  </si>
  <si>
    <t>IMO2020 Shortlisted Problems with Solutions (imo-official.org)</t>
  </si>
  <si>
    <t>1156893155191439421</t>
  </si>
  <si>
    <t>MONT 4.9.10</t>
  </si>
  <si>
    <t>Show that the equation $$\frac{1}{x_1}+\frac{1}{x_2}+ \dots +\frac{1}{x_n}+\frac{1}{x_1x_2 \dots x_n}=1$$ has at least one solution in integers for every positive integer $n$.</t>
  </si>
  <si>
    <t>Use induction.</t>
  </si>
  <si>
    <t>For the inductive step, take the difference between the desired equation for $n+1$ and the equation for $n$.</t>
  </si>
  <si>
    <t>Originally due to Leo Moser, apparently.</t>
  </si>
  <si>
    <t>1156532679920058378</t>
  </si>
  <si>
    <t>2022 Indonesia MO, P1 of 8</t>
  </si>
  <si>
    <t>Determine all functions $f: \mathbb{R} \to \mathbb{R}$ such that for any $x,y \in \mathbb{R}$ we have \[ f(f(f(x)) + f(y)) = f(y) - f(x) \]</t>
  </si>
  <si>
    <t>Notice the amount of nested $f$, try substituting nested $f$ into $y$</t>
  </si>
  <si>
    <t>You should get $f(x)-f(y)=f(y)-f(x)$</t>
  </si>
  <si>
    <t>$f(x)=0$</t>
  </si>
  <si>
    <t>The only solution function is $f(x)=0$. \\ \\ Let $P(x,y)$ denote the given assertion. \\ $P(x,x)$ implies that there exists a $x_0$ such that $f(x_0)=0$. $$P(x_0,x_0): ff(0)=0$$ $$P(0,x_0): f(0)=0$$ $$P(x,0): fff(x)=-f(x)$$ $$P(0,x): ff(y)=f(y)$$ But from the last two equations we can conclude $$f(x)=-f(x) \implies f(x)=0$$ \qed</t>
  </si>
  <si>
    <t>1156168336959340646</t>
  </si>
  <si>
    <t>Let $n$ be an integer. Show that $n$ can be written in the form $367x^2 - 1223xy + 1019y^2$ if, and only if, it can be written in the form $x^2 + xy + 41y^2$.</t>
  </si>
  <si>
    <t>Let $f(x,y) = ax^2 + bxy + cy^2$. When are the numbers of the form $f(x,y)$ the same as numbers of the form $f(px+qy, rx+sy)$?</t>
  </si>
  <si>
    <t>1155805941279760385</t>
  </si>
  <si>
    <t>1120189403940274267</t>
  </si>
  <si>
    <t>2023 Singapore Open MO Round 2, P5 of 5</t>
  </si>
  <si>
    <t>Determine all real numbers $x$ between $0$ and $180$ such that it is possible to partition an equilateral triangle into finitely many triangles, each of which has an angle of $x^{\circ}$.</t>
  </si>
  <si>
    <t>1155443554139775096</t>
  </si>
  <si>
    <t>2016 APMO, P5 of 5</t>
  </si>
  <si>
    <t>Find all functions $f: \mathbb{R}^+ \to \mathbb{R}^+$ such that
$$(z + 1)f(x + y) = f(xf(z) + y) + f(yf(z) + x),$$for all positive real numbers $x, y, z$.</t>
  </si>
  <si>
    <t>$f$ is bijective</t>
  </si>
  <si>
    <t>$f$ is multiplicative, consider $P\left(\frac{1}{2}, \frac{1}{2}, z\right)$ OR prove limit of $x \rightarrow 0, f \rightarrow 0$</t>
  </si>
  <si>
    <t>Find values for $f(2), f(3)$ and finish off considering Cauchy additive functional</t>
  </si>
  <si>
    <t>https://apmo-official.org/static/solutions/apmo2016_sol.pdf</t>
  </si>
  <si>
    <t>1155081216517742633</t>
  </si>
  <si>
    <t>2011 USA TST, P1 of 6</t>
  </si>
  <si>
    <t>In an acute scalene triangle $ABC$, points $D,E,F$ lie on sides $BC, CA, AB$, respectively, such that $AD \perp BC, BE \perp CA, CF \perp AB$. Altitudes $AD, BE, CF$ meet at orthocenter $H$. Points $P$ and $Q$ lie on segment $EF$ such that $AP \perp EF$ and $HQ \perp EF$. Lines $DP$ and $QH$ intersect at point $R$. Compute $HQ/HR$.</t>
  </si>
  <si>
    <t xml:space="preserve">Focus on triangle $DEF$, $H$ is the incenter of this triangle
</t>
  </si>
  <si>
    <t xml:space="preserve">$A$ is an excenter of triangle $DEF$
</t>
  </si>
  <si>
    <t xml:space="preserve">homothety by drawing in a line parallel to $EF$ , also a well known lemma
</t>
  </si>
  <si>
    <t>1154718829801377824</t>
  </si>
  <si>
    <t>2016 ToT Fall, Senior A-6</t>
  </si>
  <si>
    <t>ANC</t>
  </si>
  <si>
    <t>Alice and Bob play the following game: First, Alice chooses a polynomial $P(x)$ with integer coefficients. Then on each turn, Bob chooses an integer $a$, different from any integer he has chosen before, and Alice returns the number of integer solutions to the equation $P(x) = a$. Bob wins when Alice repeats a number she had already returned (not necessarily on the previous turn). Determine the minimum number of turns in which Bob can guarantee a win.</t>
  </si>
  <si>
    <t>Recall that for integer polynomials, $a-b\:|\:P(a)-P(b)$</t>
  </si>
  <si>
    <t>Consider prime differences.</t>
  </si>
  <si>
    <t>$4$</t>
  </si>
  <si>
    <t>1154356460277473341</t>
  </si>
  <si>
    <t>PST 10.0.11</t>
  </si>
  <si>
    <t>Prove that there exists no function $f: \mathbb{Z} \to \mathbb{Z}$ which satisfies the equation $$f(f(n))=n+1$$ for all integers $n$.</t>
  </si>
  <si>
    <t>Consider a particular integer (say $1$) and the values you obtain by repeatedly applying $f$.</t>
  </si>
  <si>
    <t>Let $P(n)$ denote the given assertion. \\ \emph{Claim.} $f$ is injective and surjective. \\ Assume there are integers $a,b$ such that $f(a)=f(b)$. $$P(a)-P(b): a=b$$ Hence we proved that f is injective. \\ For surjective you see that $n+1$ assumes every intger and so $f$ must too.\\ \\ Secondly induction yieds that $$P\left(f^{2m-2}(1)\right): f^{2m}(1)=1+m$$ But since all values can be reached this way there is due to injectivity no space for the values of $f^{2m+1}(1)$. Hence such a function can not exist. \qed \\ \\ \emph{Note.} negative $m$ are defined as the repeated inverse of $f$</t>
  </si>
  <si>
    <t>1153994059535355914</t>
  </si>
  <si>
    <t>2022 St. Mary's Canossian College F4 Final Exam Mathematics (Compulsory Part) Paper 1, Q 18d of 18</t>
  </si>
  <si>
    <t>$BC$ is tangent to the circle $AFDE$ at $D$. $AB$ and $AC$ cut the circle at $F$ and $E$ respectively. $I$ is the in-centre of $\triangle ABC$, and $D$ is on the line $AI$. $CI$ and $DE$ intersect at $G$, while $BI$ and $FD$ intersect at $P$. Prove that $D$ is the circumcentre of $\triangle PIG$.</t>
  </si>
  <si>
    <t>What does it mean that $D$ is circumcenter of $\triangle PIG$?</t>
  </si>
  <si>
    <t>Try to prove the triangle $\triangle PDI$ is isosceles.</t>
  </si>
  <si>
    <t>Angle chase (EGMO 1.31 is useful)</t>
  </si>
  <si>
    <t>Let $\alpha, \beta, \gamma$ be the angles of the triangle $ABC$. It is sufficient to prove that $DIG$ is a isosceles triangle because since the construction of $F$ is symmetric to $G$ it follows that $DIF$ is isosceles. \\ $\angle CDE = \angle EAD = \frac{\alpha}{2}$ due to the tangent criteria (Proposition 1.31 in EGMO) \\ $\angle DGI = 180°-\left(180°-\frac{\alpha}{2}-\frac{\gamma}{2}\right) = \frac{\alpha + \gamma}{2}$ \\ $\angle DIG = \angle DIC = 180°-\left(180°-\frac{\alpha}{2}-\frac{\gamma}{2}\right)= \frac{\alpha + \gamma}{2}$ \\ Since now $DI = DG = DF$ $D$ must be the circumcenter of $PIG$. \qed</t>
  </si>
  <si>
    <t>1153631720575344640</t>
  </si>
  <si>
    <t>2017 UK Pink Kangaroo, P22 of 25, adapted</t>
  </si>
  <si>
    <t>Liza found the total of the interior angles of a convex polygon. She missed one of the angles and obtained the result $2017^\circ$. What are the possible values of the angle she missed?</t>
  </si>
  <si>
    <t>if she didn't miss any angles, what could the total be?</t>
  </si>
  <si>
    <t>what do we know about angles of a convex polygon?</t>
  </si>
  <si>
    <t>the missing angle is between $0^\circ$ and $180^\circ$ (not inclusive)</t>
  </si>
  <si>
    <t>The only possible value is $143^{\circ}$</t>
  </si>
  <si>
    <t>We will first calculate the sum of interior angles of a convex $n$-gon. Call the points of our $n$-gon $A_1,A_2,\dots, A_n$. Consider a point $P$ in the interior of the $n$-gon. The sum of all interior angles is equal to $$\sum_{i=1}^{n}\angle A_{i-1}A_iA_{i+1}=\sum_{i=1}^{n}180^{\circ}-\angle A_iPA_{i+1}=$$ $$=n\cdot 180^{\circ} - \sum_{i=1}^{n}\angle A_iPA_{i+1}=n\cdot 180^{\circ} - 360^{\circ}=180^{\circ}(n-2)$$ Now since Liza forgot to count one angle $0^{\circ}&lt;\alpha&lt;180^{\circ}$. Now $$2017^{\circ}+\alpha = 180^{\circ}(n-2)$$ $$\iff 2017^{\circ}+\alpha \equiv 0^{\circ} \pmod{180^{\circ}} \iff \alpha \equiv 143^{\circ} \pmod{180^{\circ}}$$ But since $0^{\circ}&lt;\alpha&lt;180^{\circ} \implies \alpha = 143^{\circ}$ \qed</t>
  </si>
  <si>
    <t>1153269340943175761</t>
  </si>
  <si>
    <t>2000 USAMO, P6 of 6</t>
  </si>
  <si>
    <t>Let $a_1, b_1, a_2, b_2, \dots , a_n, b_n$ be nonnegative real numbers. Prove that
\[
\sum_{i, j = 1}^{n} \min\{a_ia_j, b_ib_j\} \le \sum_{i, j = 1}^{n} \min\{a_ib_j, a_jb_i\}.
\]</t>
  </si>
  <si>
    <t>Use $2\min(x,y)=x+y-|x-y|$ to re-write both sides of the inequality in terms of absolute values.</t>
  </si>
  <si>
    <t>We need to deal with a difference of the form $|x|-|y|$. Replace it with $\pm \min(|x-y|, |x+y|)$. What's the sign in terms of $a_i, a_j, b_i, b_j$?</t>
  </si>
  <si>
    <t>Finally, get the inequality to the form $\sum_{i,j}\min(r_i,r_j)x_ix_j\geq 0$ where $r_i\geq 0$ and $x_i\in \bR$. Prove this new inequality for all values of $r_i\geq 0$, $x_i\in \bR$.</t>
  </si>
  <si>
    <t>1152906865383055492</t>
  </si>
  <si>
    <t>2021 IMOSL, C2</t>
  </si>
  <si>
    <t>Let $n\ge 3$ be a fixed integer. There are $m\ge n+1$ beads on a circular necklace. You wish to paint the beads using $n$ colors, such that among any $n+1$ consecutive beads every color appears at least once. Find the largest value of $m$ for which this task is \textit{not} possible.</t>
  </si>
  <si>
    <t>the answer is $n^2-n-1$</t>
  </si>
  <si>
    <t xml:space="preserve">We will prove that the maximum for which this does not work is $n^2-n-1$. \\ Assume we have $n^2-n-1=n(n-1)-1$ colors. Due to the pigeonhole principle there must be a color such that there are only $n-2$ marbles of this color. But since a marble is in exactly $n+1$ $n+1$-intervals, exactly  $n^2-n+1&gt;(n-2)(n+1)$ $n+1$-intervals have a marble of this type, which is a contradiction since all of them must have such a marble. \\ For construction consider $(1,1,2,3,\dots , n), (1,2,3, \dots ,n)$. We can put these two intervals after each other and all conditions still hold. Therefor we can construct every $m$ which can be expressed as $xn+y(n+1)$, which is well known to be possible for all numbers $m\ge n(n-1)$. Hence we are done. \qed  </t>
  </si>
  <si>
    <t>https://www.imo-official.org/problems/IMO2021SL.pdf#page=27</t>
  </si>
  <si>
    <t>1152544454658502719</t>
  </si>
  <si>
    <t>2006 IMOSL, C3</t>
  </si>
  <si>
    <t>CI</t>
  </si>
  <si>
    <t>Let $S$ be a finite set of points in the plane in the plane such that no three of them are on a line. For each convex polygon $P$ whose vertices are in $S$, let $a(P)$ be the number of vertices of $P$, and let $b(P)$ be the number of points of $S$ which are outside $P$. Prove that for every real number $x$ \[ \sum_{P} x^{a(P)} (1-x)^{b(P)} = 1, \] where the sum is taken over all convex polygons with vertices in $S$.
NB. A line segment, a point and the empty set are considered as convex polygons of $2$, $1$ and $0$ vertices respectively.</t>
  </si>
  <si>
    <t>When would it ever occur that you write $x^a (1-x)^b$ while doing mathematics?</t>
  </si>
  <si>
    <t>Probability</t>
  </si>
  <si>
    <t>Notice that the expression is a polynomial so we only need to verify it for $0 &lt; x &lt; 1$. Color each point independently either amber or blue with probabilities $x$ and $1-x$ respectively. What does $x^{a(P)}(1-x)^{b(P)}$ represent?</t>
  </si>
  <si>
    <t xml:space="preserve">We will do a strong induction over the number of points in $S$. Let $n := |S|$. Let $c(P)$ denote the number of points inside $P$. $f(K):=\sum_{P}x^{a(P)}(1-x)^{n-c(P)-a(P)}$ and $g(K):=\sum_{P}x^{a(P)}(1-x)^{b(P)}$ \\ \\ \emph{Base case.} $n=3$. \\ Since all the points we can choose from $S$ form a convex polygon we have $$\sum_{P}x^{a(P)}(1-x)^{b(P)}=$$ $$=x^3+3x^2(1-x)+3x(1-x)^2+(1-x)^3=$$ $$=(x+(1-x))^3=1$$ Hence the base case is proven. \\ \\ \emph{Induction step.} $&lt;n \to n$. \\ We will use the Inclusion-Exclusion Principle. First consider the convex hull of our set $S$ and call the points of the convex hull $c_1,c_2,\dots , c_k$. First remove each point  $c$ individually from S and call the resulting sets $S_{1,1},S_{1,2},\dots , S_{1,a_1}$, remove all possibel pairs of points $c$ from our set $S$ we get the sets $S_{2,1},S_{2,2},\dots , S_{2,a_2}$ and so on ($a_j={{k}\choose{j}}$). \\ \\ Notice that $f(S_{i,j})=(1-x)^i$, because due to induction $g(S_{i,j})=1$ but the $i$ points we removed from $S$ can never lie inside a polygon with vertices in $S_{i,j}$ because else it would contrict that some $c_i$ lies on the conex hull of $S$. So the $b(P)$ is increased by $i$ and so we get the factor $(1-x)^i$. \\ \\ Now we want to count every polygon exactly once. By the inclusion-exclusion principle we have for this $$x^k+\sum_{i=1}^{a_1} f(S_{1,i})-\sum_{i=1}^{a_2} f(S_{2,i})+\sum_{i=1}^{a_3} f(S_{3,i})-\cdots \pm \sum_{i=1}^{a_k} f(S_{k,i})=$$ $$=x^k \pm \left(\sum_{i=1}^{k} {{k}\choose{i}}(1-x)^i(-1)^{k-i}\right)+1=x^k\pm (1-x-1)^k+1=1$$ The $x^k$ term stands for the covex hull as a polygon, because that one is the only one which is not counted in our sum above. Hence we proved the statement. \qed </t>
  </si>
  <si>
    <t>1152182094055878707</t>
  </si>
  <si>
    <t>Bosnia and Herzegovina 2011</t>
  </si>
  <si>
    <t>Numbers $1,2, ..., 2n$ are partitioned into two sequences $a_1&lt;a_2&lt;...&lt;a_n$ and $b_1&gt;b_2&gt;...&gt;b_n$. Prove that the number
\[W= |a_1-b_1|+|a_2-b_2|+...+|a_n-b_n|\]
is a perfect square.</t>
  </si>
  <si>
    <t>Write out some small cases.</t>
  </si>
  <si>
    <t>Note that one of $a_i$ or $b_i$ $\geq n+1$.</t>
  </si>
  <si>
    <t xml:space="preserve">\emph{Claim.}  $a_i &gt; n$ xor $b_i &gt; n$ \\ \\ \emph{Case 1.} $a_i &gt; n$ and $b_i &gt; n$. \\ Since $b$ is descending all the $b_1,b_2,\cdots , b_i &gt; n$. But also since $a$ is ascending $a_i, a_{i+1},\cdots,a_n &gt; n$. So in total there are $i+(n-i+1)=n+1$ numbers bigger than $n$. But there are only $n$. Contradiction. \\ \\ \emph{Case 2.} $a_i \le n$ and $b_i \le n$ \\ Since $a$ is ascending all the $a_1,a_2,\cdots , a_i \le n$. But also since $b$ is descending $b_i, b_{i+1},\cdots,b_n \le n$. So in total there are $i+(n-i+1)=n+1$ numbers smaller or equal to $n$. But there are only $n$. Contradiction. \\ Hence our claim is proven. \\ \\ Due to the claim we now know that if a number bigger than $n$ appears in one of the sequences it is paired with a smaller number. But since we take the absolute value we always get the bigger number minus the smaller number, hence we can sum up all the numbers bigger than $n$ and substract all smaller ones. $$W=\sum_{i=n+1}^{2n}i - \sum_{i=1}^{n}i=\sum_{i=1}^{n}i+n - \sum_{i=1}^{n}i = $$ $$=\sum_{i=1}^{n}i-i+n=n^2$$ So $W$ is always a perfect square. \qed  </t>
  </si>
  <si>
    <t>1151819788084056114</t>
  </si>
  <si>
    <t>Sierpiński</t>
  </si>
  <si>
    <t>Prove that for any positive integer $s$, there is a positive integer $n$ whose sum of digits is $s$ and $s|n$.</t>
  </si>
  <si>
    <t>Look at numbers whose digits are all $0$ or $1$, so $n$ is a sum of distinct powers of $10$.</t>
  </si>
  <si>
    <t xml:space="preserve">You can assume for now that $s$ is coprime to $10$ since you can append the digit $0$ to the number to make it divisible by any given power of $10$ without affecting the sum of digits. </t>
  </si>
  <si>
    <t>Euler's theorem.</t>
  </si>
  <si>
    <t>Let us consider the following: $$n=10^k \cdot \sum_{i=0}^{s-1}10^{i \cdot \phi(d)}$$ where $\phi(x)$ denotes Euler's totient function and $d,k$ are integers which we will specify later.  First we see that the sum of digits of $n$ is $s$ because each power $10$ in our sum generates a $1$ in the decimal representation. Since there are $s$ powers of $10$, there are $s$ $1$ in the decimal representation, so the sum of digits is $s \cdot 1 = s$. So the first condition is met. For the second condition we want $s|n$. So $$10^k \cdot \sum_{i=0}^{s-1}10^{i \cdot \phi(d)} \equiv 0 \pmod s$$ Let $s=2^i5^j\cdot d$ with $5 \nmid d$ and $2 \nmid d$. Furthermore let $k = \max(i,j)$, so $\frac{10^k}{2^i5^j}=m$ is an integer. $$\iff 10^k \cdot \sum_{i=0}^{s-1}10^{i \cdot \phi(d)} \equiv 0 \pmod  {2^i5^j\cdot d}$$ $$\iff m \cdot \sum_{i=0}^{s-1}10^{i \cdot \phi(d)} \equiv 0 \pmod  {d}$$ $$\iff \sum_{i=0}^{s-1}10^{i \cdot \phi(d)} \equiv 0 \pmod  {d} $$ But since $\gcd(10,d)=1$ it follows due to Euler's theorem $10^{\phi (d)} \equiv 1 \pmod d \implies 10^{i \cdot \phi (d)} \equiv 1 \pmod d$. So $$\iff \sum_{i=0}^{s-1}1 \equiv 0 \pmod  {d} \iff s \equiv 0 \pmod d$$ Hence both conditions are proven. \qed</t>
  </si>
  <si>
    <t>1151457282677280890</t>
  </si>
  <si>
    <t>2022 KJMO, P1 of 8</t>
  </si>
  <si>
    <t>The inscribed circle of an acute triangle $ABC$ meets the segments $AB$ and $BC$ at $D$ and $E$ respectively. Let $I$ be the incenter of the triangle $ABC$. Prove that the intersection of the line $AI$ and $DE$ is on the circle whose diameter is $AC$ (passing through A, C).</t>
  </si>
  <si>
    <t>Find a cyclic quadrilateral</t>
  </si>
  <si>
    <t>If you're familiar with the proof for Iran Lemma, its pretty similar</t>
  </si>
  <si>
    <t xml:space="preserve">Let $\alpha, \beta, \gamma$ be the angles of the triangle $ABC$ and let $X:= AI \cap DE$ \\ \\ \emph{Claim.} $IEXB$ is co-cyclic. \\ $\angle ADE = 180^{\circ}- \angle CDE = 180^{\circ} - \frac{180^{\circ}-\gamma}{2}=\frac{\gamma}{2} + 90^{\circ}$ \\ $\angle EXI= \angle DXA = 180^{\circ} - \frac{\alpha}{2}- \left(\frac{\gamma}{2}+90^{\circ}\right)=\frac{\beta}{2}$\\ But also $\angle EBI = \frac{\beta}{2} = \angle EXI \implies IEXP$ co-cyclic. \\ \\ But since  $IEXP$ is co-cyclic $90^{\circ} = \angle IEB = \angle IXB = \angle AXP$. Hence $X$ lies on the circle with diameter $AB$ \qed </t>
  </si>
  <si>
    <t>1151094958762237954</t>
  </si>
  <si>
    <t>1988 AIME, P13 of 15</t>
  </si>
  <si>
    <t>Find all pairs of integers $a, b$ such that the polynomial $ax^{17} + bx^{16} + 1$ is divisible by $x^2 - x - 1$.</t>
  </si>
  <si>
    <t>Try to find a pattern when dividing these two polynomials</t>
  </si>
  <si>
    <t>Use recursions for the coefficients of the remainder polynomial</t>
  </si>
  <si>
    <t>Fibonacci numbers</t>
  </si>
  <si>
    <t>The only solution is $a=987,b=-1597$</t>
  </si>
  <si>
    <t>Consider the remainder after $n$ iterations of our polynomial division. Let $p_n$ be the sequence of the leading coefficient of this remainder, and $q_n$ the coefficient of the second term. We will prove the following recursions: $p_i+q_i=p_{i+1}$ and $q_i=p_{i-1}$. \\ \\ \emph{Base case.} $n=1$ \\ You can calculate the first line by hand and see that this works. We will define $p_{-1}=b$, $p_0 = a$, $q_0 = b$. We do the first line in our division algorithem:$$ax^{17}+bx^{16}+1 : x^2-x-1=ax^{15}+\frac{(a+b)x^{16}+ax^{15}+1}{x^2-x-1}$$ Since now $p_1= a+b = p_0 + q_0$ and $q_1 = a = p_0$ the base case is proven. \\ \\ \emph{Induction step.} $n\to n+1$ \\ Since the remainder polynomial has always $3$ terms we know that it looks like this $$p_nx^{17-n}+q_nx^{16-n}+1:x^2-x-1=p_nx^{15-n}+\frac{(p_n+q_n)x^{16}+p_nx^{15}+1}{x^2-x-1}$$ Since now $p_{n+1}= p_n+q_n$ and $q_{n+1} =p_n$ the induction step is proven. \\ \\ We get the following recursion for $p_i+p_{i-1}=p_{i+1}$ which is a fibonacci sequence. Since the $14th/15th/16th$ fibonacci numbers are $377,610,987$ we get $p_{15}=987b+1597a, q_{15}=610b+987a$. But now $610+987=1$ and $377b+610a=-1$. The only solution pair is therefor $a=987,b=-1597$. \qed</t>
  </si>
  <si>
    <t>1150733605677580392</t>
  </si>
  <si>
    <t>2023 Taiwan IMOC, G6</t>
  </si>
  <si>
    <t>Triangle $ABC$ has circumcenter $O$. $D$ is the foot from $A$ to $BC$, and $P$ is apoint on $AD$. The feet from $P$ to $CA, AB$ are $E, F$, respectively, and the foot from $D$ to $EF$ is $T$. $AO$ meets $(ABC)$ again at $A'$. $A'D$ meets $(ABC)$ again at $R$. If $Q$ is a point on $AO$ satisfying $\angle ABP = \angle QBC$, prove that $D, P, T, R$ lie on acircle and $DQ$ is tangent to it.</t>
  </si>
  <si>
    <t>mmp lol</t>
  </si>
  <si>
    <t>construct a point and then ur happy</t>
  </si>
  <si>
    <t>1150370137971621949</t>
  </si>
  <si>
    <t>2022 DGO Team P2 of 6</t>
  </si>
  <si>
    <t>Let $\omega$ and $I$ be the incircle and incenter of an acute triangle $ABC$. Let $\omega$ meet $BC$ at $D$. A point $P$ is moves on line $ID$. $W$ is the reflection of $P$ across the circumcenter of triangle $PBC$. Point $F$ lies on line $AW$ such that $PF \parallel AI$. Prove that when $P$ moves on $ID$, $F$ lies on a line that is independent of $P$.</t>
  </si>
  <si>
    <t>Method of moving points, find a projective mapping</t>
  </si>
  <si>
    <t xml:space="preserve">Find three special cases, i.e $P = D, I$ and orthocentre of $\triangle BIC$. </t>
  </si>
  <si>
    <t>1150007737678303294</t>
  </si>
  <si>
    <t>2022 MEMO, T8 of 8</t>
  </si>
  <si>
    <t>We call a positive integer \emph{cheesy} if we can obtain the average of the digits in its decimal representation by putting a decimal separator after the leftmost digit. Prove that there are only finitely many cheesy numbers.
\emph{Example.} For instance, $2250$ is cheesy, as the average of the digits is $2.250$.</t>
  </si>
  <si>
    <t>Consider the number of digits</t>
  </si>
  <si>
    <t>Let $k$ denote the number of digits. Prove that $n$ cannot be cheesy if $k \ge 2^6$</t>
  </si>
  <si>
    <t>1149645452413763624</t>
  </si>
  <si>
    <t>2016 ToT Spring, Junior A-6</t>
  </si>
  <si>
    <t>A disc-shaped automatic vacuum cleaner moves around a flat floor for a finite length of time. For each point on its circular boundary, there exists a straight line which contains that point at each moment for the duration of movement. Is it necessarily true that the centre of the disc stays on some straight line?</t>
  </si>
  <si>
    <t>The answer is no.</t>
  </si>
  <si>
    <t xml:space="preserve">Consider the motion of two diametrically opposite points, and the locus this produces for the centre of the disc. </t>
  </si>
  <si>
    <t>One possibility for the path is a circle.</t>
  </si>
  <si>
    <t>https://www.geogebra.org/classic/huyajupa</t>
  </si>
  <si>
    <t>The solution is known as a tusi couple.</t>
  </si>
  <si>
    <t>1149282973376589855</t>
  </si>
  <si>
    <t>2007 Balkan MO, P2 of 4</t>
  </si>
  <si>
    <t>Find all functions $f : \mathbb{R} \rightarrow \mathbb{R}$ such that $$f(f(x) + y) = f(f(x) - y) + 4f(x)y,$$ for any $x,y \in \mathbb{R}$.</t>
  </si>
  <si>
    <t>After noting that $f \equiv 0$ is a solution, assume there is some $c$ such that $f(c) \not = 0$ and try to use this.</t>
  </si>
  <si>
    <t>$f(x)=0$ or $f(x)=x^2+c$ for some real $c$.</t>
  </si>
  <si>
    <t>1148920572798042112</t>
  </si>
  <si>
    <t>2008 APMO P2 of 5</t>
  </si>
  <si>
    <t>Students in a class form groups of exactly three members such that any two distinct groups have at most one member in common. Prove that, when the class size is $46$, there is a set of $10$ students in which no group is properly contained within the set.</t>
  </si>
  <si>
    <t>Split into 2 groups $A$ and $B$ and consider the minimality condition</t>
  </si>
  <si>
    <t>https://www.apmo-official.org/static/solutions/apmo2008_sol.pdf</t>
  </si>
  <si>
    <t>1148558203588718643</t>
  </si>
  <si>
    <t>2021 Bundeswettbewerb Mathematik, Round 1, P4 of 4</t>
  </si>
  <si>
    <t>Consider a pyramid with a regular $n$-gon as its base. We colour all of the segments that connect any two vertices, except for the sides of the base of the pyramid, either red or blue. Show that, if $n = 9$, then for each such colouring there are three vertices of the pyramid connected by segments of the same colour, and that such vertices need not exist if $n = 8$.</t>
  </si>
  <si>
    <t>1148195801336655902</t>
  </si>
  <si>
    <t>2023 IMC, P5 of 10</t>
  </si>
  <si>
    <t>Fix positive integers $n$ and $k$ such that $2 \leqslant k \leqslant n$ and a set $M$ consisting of $n$ fruits. A permutation is a sequence $x=(x_1,x_2,\ldots,x_n)$ such that $\{x_1,\ldots,x_n\}=M$. Ivan prefers some (at least one) of these permutations. He realized that for every preferred permutation $x$, there exist $k$ indices $i_1 &lt; i_2 &lt; \ldots &lt; i_k$ with the following property: for every $1 \leqslant j &lt; k$, if he swaps $x_{i_j}$ and $x_{i_{j+1}}$, he obtains another preferred permutation. 
Prove that he prefers at least $k!$ permutations.</t>
  </si>
  <si>
    <t>Generate distinct preferred permutations by applying the given switches until the permutation has a certain property.</t>
  </si>
  <si>
    <t>This can be done by defining functions on the set of permutations and taking the preferred permutation minimising each function.</t>
  </si>
  <si>
    <t>Define such a function for each permutation $\sigma$ of $M$. This function should satisfy the following: the more a permutation "agrees" with $\sigma$, the lower the value of the function on it.</t>
  </si>
  <si>
    <t>1147833420001595422</t>
  </si>
  <si>
    <t>A result of Erdős</t>
  </si>
  <si>
    <t>Prove that, for all $n\ge2$, the product of the primes less than or equal to $n$ is less than $4^n$.</t>
  </si>
  <si>
    <t>Use the fact that ${{2n}\choose n}\le 4^n$</t>
  </si>
  <si>
    <t>1147471025810980885</t>
  </si>
  <si>
    <t>2020 MEMO Individual, P1 of 4</t>
  </si>
  <si>
    <t>Let $\mathbb{N}$ be the set of positive integers. Determine all positive integers $k$ for which there exist functions $f : \mathbb{N} \to \mathbb{N}$ and $g : \mathbb{N} \to  \mathbb{N}$ such that $g$ assumes infinitely many values and such that $$f^{g(n)}(n) = f(n) + k$$ holds for every positive integer $n$.</t>
  </si>
  <si>
    <t>Consider the orbit of the function $f$ with graphes.</t>
  </si>
  <si>
    <t xml:space="preserve">Prove that $f$ has no cycle, e. g. $f^k(n) \ne f(n)$ for all $k,n$ </t>
  </si>
  <si>
    <t>Find a construction for $k&gt;1$</t>
  </si>
  <si>
    <t>$k&gt;1$</t>
  </si>
  <si>
    <t>1147108693368918066</t>
  </si>
  <si>
    <t>2023 ASC, P4 of 5</t>
  </si>
  <si>
    <t>Counters are placed, one at a time, in the unit squares of an \(n \times n\) grid according to the following rules:
\begin{enumerate}
\item A counter can only be placed in an empty unit square.
\item The first counter can be placed in any unit square.
\item Each subsequent counter can only be placed in a unit square \(S\) if the number of counters already in the same row as \(S\) and the number of counters already in the same column as \(S\) sum to an odd number.
\end{enumerate} 
For each value of $n\geq 2$, find the smallest possible number of empty unit squares remaining after a sequence of such placements.</t>
  </si>
  <si>
    <t>For the lower bound, consider an invariant.</t>
  </si>
  <si>
    <t>For the construction, attempt to decipher the following qualitative description: "we climb up the salmon ladder for a new setup, then inductively trim it down to nothing" (imagine the counters are salmon).</t>
  </si>
  <si>
    <t>For even \(n\), the answer is 1, for odd \(n\), the answer is \(n-1\).</t>
  </si>
  <si>
    <t>The given hints are for the normal solution, but if you want the funnular entertainment sol this one is for you: \\ \\
Consider the graph formed by treating counters as vertices and linking each counter C to the most recent counter placed in the same row if C was placed on and odd row, or otherwise link C to the most recent counter placed in the same column. You’ll get a path out of this. Now take a different graph interpretation viewing columns / rows as vertices and counters as edges, and you’ll get an eulerian trail.</t>
  </si>
  <si>
    <t>1146746323157139516</t>
  </si>
  <si>
    <t>2005 Putnam, A1 of 6</t>
  </si>
  <si>
    <t>Show that every positive integer is a sum of one or more numbers of the form $2^r3^s$, where $r$ and $s$ are nonnegative integers and no summand divides another. (For example, $23 = 9 + 8 + 6$.)</t>
  </si>
  <si>
    <t>Use strong induction</t>
  </si>
  <si>
    <t>https://math.hawaii.edu/home/pdf/putnam/2005.pdf#page=2</t>
  </si>
  <si>
    <t>Originally due to Erdős.</t>
  </si>
  <si>
    <t>1146383859009728543</t>
  </si>
  <si>
    <t>2023 Pan-African MO, Day 1 P2</t>
  </si>
  <si>
    <t>Find all positive integers $m$ and $n$ with no common divisor greater than 1 such that $m^3 + n^3$ divides $m^2 + 20mn + n^2$</t>
  </si>
  <si>
    <t>Factorise $m^3+n^3$</t>
  </si>
  <si>
    <t>Notice that $m^2+n^2$ and $mn$ are relatively prime</t>
  </si>
  <si>
    <t>1146021473987866705</t>
  </si>
  <si>
    <t>Orthic triangle</t>
  </si>
  <si>
    <t>In $\triangle ABC$, $H$ is the orthocenter of $\triangle ABC$. $D, E, F$ are foot of altitudes from $A, B$ and $C$ respectively. Show that $H$ is the incenter of $\triangle DEF$.</t>
  </si>
  <si>
    <t xml:space="preserve">We will prove that $\angle FDH=\angle HDE$. </t>
  </si>
  <si>
    <t>Consider the quadrilateral $FHDB$ and $EHDC$.</t>
  </si>
  <si>
    <t>From hint 2, apply the angles in the same segment. Apply the proof twice more on $FH$ and $EH$ to complete the proof.</t>
  </si>
  <si>
    <t>Let $\theta = \angle EAH$. Since $\angle ADC = 90^\circ$, we have that $\theta = 90^\circ - \angle C$. The quadrilateral $EAFH$ is cyclic and, in fact $E$ and $F$ lie on the circle with diameter $AH$. Since $EH$ subtends $\theta$ as well as $\angle EFH$ on this circle, so $\angle EFH = \theta = 90^\circ - \angle C$. The same argument (with $A$ instead of $B$) shows that $\angle DFH = 90^\circ - \angle C$. Hence $\angle EFH = \angle DFH$, i.e. the line $HF$ bisects $\angle EFD$. By the same reasoning $HD$ bisects $\angle EDF$ and $HE$ bisects $\angle FED$. $\square$</t>
  </si>
  <si>
    <t>https://artofproblemsolving.com/wiki/index.php/Orthic_triangle#Incenter_of_the_orthic_triangle</t>
  </si>
  <si>
    <t>1145659097606266942</t>
  </si>
  <si>
    <t>2023 Thailand Mock IMO, P6 of 6</t>
  </si>
  <si>
    <t>Let $n$ be a positive integer. There are $\tfrac{n(n+1)}2$ points arranged in an equilateral triangular array with the biggest row containing $n$ points. A lightning path is a path consisting of exactly $n$ points that starts at one of the three corners of the triangular array, ends at a point on the side opposite to the starting corner, and any two consecutive vertices are adjacent.
Suppose that there are $k$ lightning paths such that each of the $\tfrac{n(n+1)}2$ points is a part of at least one lightning path. Prove that $k\geq\tfrac{2n}{3}$.</t>
  </si>
  <si>
    <t>Consider all lightnings from a vertex $A$, and consider all points not hit by it. Do you see any emerging patterns when you “combine” them?</t>
  </si>
  <si>
    <t>They form a “pseudotriangle”. Ask about this triangle, what do lightning paths from $B$ and $C$ do to clear it out?</t>
  </si>
  <si>
    <t>bound shit</t>
  </si>
  <si>
    <t>1145296695186440222</t>
  </si>
  <si>
    <t>2023 India TST, Practice Test 2, P2 of 3</t>
  </si>
  <si>
    <t>Let $\mathbb R^+$ be the set of all positive real numbers. Find all functions $f:\mathbb{R}^+ \rightarrow \mathbb{R}^+$ satisfying\[f(x+y^2f(x^2))=f(xy)^2+f(x)\]for all $x,y \in \mathbb{R}^+$.</t>
  </si>
  <si>
    <t>Find $a &gt; b$ such that $\frac{f(a)}{a} = \frac{f(b)}{b}$</t>
  </si>
  <si>
    <t>$P(\sqrt{a}, \sqrt{\frac{y}{f(a)}})$ and similar with $b$</t>
  </si>
  <si>
    <t>1144934343861604375</t>
  </si>
  <si>
    <t>2023 EGMO, P6 of 6</t>
  </si>
  <si>
    <t>Let $ABC$ be a triangle with circumcircle $\Omega$. Let $S_b$ and $S_c$ respectively denote the midpoints of the arcs $AC$ and $AB$ that do not contain the third vertex. Let $N_a$ denote the midpoint of arc $BAC$ (the arc $BC$ containing $A$). Let $I$ be the incenter of $ABC$. Let $\omega_b$ be the circle that is tangent to $AB$ and internally tangent to $\Omega$ at $S_b$. Let $\omega_c$ be the circle that is tangent to $AC$ and internally tangent to $\Omega$ at $S_c$.  Show that the line $IN_a$, and the line through the intesections of $\omega_b$ and $\omega_c$ meet on $\Omega$.</t>
  </si>
  <si>
    <t>One solution uses mixti</t>
  </si>
  <si>
    <t>Another solution does this: let $S$ and $S'$ be the intersections distinct from $A$ or $N_a$ of $\Omega$ with $IN_a$ and the line through the intersections of $\omega_b$ and $\omega_c$ respectively. Show that $AS_bSS_c$ and $AS_bS'S_c$ are both harmonic.</t>
  </si>
  <si>
    <t>https://www.egmo.org/egmos/egmo12/solutions.pdf#page=23</t>
  </si>
  <si>
    <t>1144690353555910887</t>
  </si>
  <si>
    <t>2023 APMO, P4 of 5</t>
  </si>
  <si>
    <t>Let $c &gt; 0$ be a given positive real number. Find all functions $f:\mathbb{R}^{+} \rightarrow \mathbb{R}^{+} $ such that \\
$f((c + 1)x + f(y)) = f(x + 2y) + 2cx$ for all $x,y \in \mathbb{R}^{+}$.</t>
  </si>
  <si>
    <t>Suppose that $(c + 1)x + f(y)=x + 2y$.</t>
  </si>
  <si>
    <t>Graph $f(x)$ and consider how it grows.</t>
  </si>
  <si>
    <t>1144209540267647038</t>
  </si>
  <si>
    <t>2021 All-Russian MO, Grade 11, P3 of 8</t>
  </si>
  <si>
    <t>Some language has only three letters - $A, B$ and $C$. A sequence of letters is called a \emph{word} if and only if it contains exactly 100 letters such that exactly 40 of them are consonants and other 60 letters are all $A$. What is the maximum numbers of words one can pick such that any two picked words have at least one position where they both have consonants, but different consonants?</t>
  </si>
  <si>
    <t>To find the upper bound, consider the set of sequences formed by replacing all instances of the letter $A$ in each word with consonants in all possible ways.</t>
  </si>
  <si>
    <t>$2^{40}$</t>
  </si>
  <si>
    <t>1143847163818954812</t>
  </si>
  <si>
    <t>There is a set $S$ of 2023 points in a plane such that no three are collinear and the pairwise distances between them are distinct. A segment is called \emph{red} if it is the longest side of some triangle with vertices in $S$, and is called \emph{blue} if it is the shortest side of some other triangle with vertices in $S$. If segments which are both red and blue are called purple, show that there are at least 2018 purple segments.</t>
  </si>
  <si>
    <t>What is the smallest number you can replace 2023 with to gurantee the existence of a purple segment?</t>
  </si>
  <si>
    <t>1143484782706163842</t>
  </si>
  <si>
    <t>1993 BMO1, P3 of 5</t>
  </si>
  <si>
    <t>For each positive integer $c$, the sequence $u_n$ of integers is defined by $u_1 = 1$, $u_2 = c$ and $u_n = (2n+1)u_{n-1} - (n^2-1)u_{n-2}$, $(n \ge 3)$. For which values of $c$ does this sequence have the property that $u_i$ divides $u_j$ whenever $i \le j$?</t>
  </si>
  <si>
    <t>Try small values of $n$.</t>
  </si>
  <si>
    <t>1143122389912260658</t>
  </si>
  <si>
    <t>2020 IMOSL, C8</t>
  </si>
  <si>
    <t>Players $A$ and $B$ play a game on a blackboard that initially contains 2020 copies of the number 1 . In every round, player $A$ erases two numbers $x$ and $y$ from the blackboard, and then player $B$ writes one of the numbers $x+y$ and $|x-y|$ on the blackboard. The game terminates as soon as, at the end of some round, one of the following holds:
\begin{itemize} 
\item one of the numbers on the blackboard is larger than the sum of all other numbers;
\item there are only zeros on the blackboard.
\end{itemize} 
Player $B$ must then give as many cookies to player $A$ as there are numbers on the blackboard. Player $A$ wants to get as many cookies as possible, whereas player $B$ wants to give as few as possible. Determine the number of cookies that $A$ receives if both players play optimally.</t>
  </si>
  <si>
    <t>Find a strategy for A to get $7$ cookies. Try to arrange for there to only be powers of $2$ on the board (and $0$).</t>
  </si>
  <si>
    <t xml:space="preserve">Devise a strategy for B to give at most $7$ cookies. This is done by finding a monovariant which Bob can make sure not to increase. </t>
  </si>
  <si>
    <t xml:space="preserve">The invariant is related to got by giving signs to the numbers on the board and summing. </t>
  </si>
  <si>
    <t>https://www.imo-official.org/problems/IMO2020SL.pdf#page=46</t>
  </si>
  <si>
    <t>1142760040093200445</t>
  </si>
  <si>
    <t>2021 IMOSL, N5</t>
  </si>
  <si>
    <t>Show that $n!=a^{n-1}+b^{n-1}+c^{n-1}$ has only finitely many solutions in positive integers.</t>
  </si>
  <si>
    <t>first do the case when $n$ is odd</t>
  </si>
  <si>
    <t>prove that, when $n$ is even, $a+b$, $b+c$ and $c+a$ are powers of two</t>
  </si>
  <si>
    <t>look at prime divisors of $a+b$, what can we say about $\nu_p(n!)$?</t>
  </si>
  <si>
    <t>https://www.imo-official.org/problems/IMO2021SL.pdf#page=74</t>
  </si>
  <si>
    <t>1142397610083237888</t>
  </si>
  <si>
    <t>923560632731705396</t>
  </si>
  <si>
    <t>2013 ELMO SL, G3</t>
  </si>
  <si>
    <t>In $ \bigtriangleup ABC$, a point $D$ lies on line $BC$. The circumcircle of $ABD$ meets $AC$ at $F$ (other than $A$), and the circumcircle of $ADC$ meets $AB$ at $E$ (other than $A$). Prove that as $D$ varies, the circumcircle of $AEF$ always passes through a fixed point other than $A$, and that this point lies on the median from $A$ to $BC$.</t>
  </si>
  <si>
    <t xml:space="preserve">There are three circles through one point. What might this motivate you to do?
</t>
  </si>
  <si>
    <t xml:space="preserve">Invert around A
</t>
  </si>
  <si>
    <t xml:space="preserve">Brocard’s theorem and Symmedians.
</t>
  </si>
  <si>
    <t>1142035277901217822</t>
  </si>
  <si>
    <t>1999 Russia Round 4, Grade 11, P4 of 8</t>
  </si>
  <si>
    <t>Suppose a polyhedron has an insphere. We call a face of the polyhedron \textit{large} if the projection of the insphere onto the plane of that face, lies entirely inside the face (including the face's boundary). Prove that there are at most 6 large faces.</t>
  </si>
  <si>
    <t>Consider the points of tangency between each face and the sphere.</t>
  </si>
  <si>
    <t>What can you say about the spherical distance between two points of tangency, if the associated faces are both large?</t>
  </si>
  <si>
    <t>Use the pigeonhole principle.</t>
  </si>
  <si>
    <t>1141672859249426514</t>
  </si>
  <si>
    <t>Find all functions $f: \mathbb{R} \rightarrow \mathbb{R}$ such that for all $x,y \in \mathbb{R}$ $$f(x+y)-f(x-y)=f(x)f(y)$$</t>
  </si>
  <si>
    <t>Prove $f$ is even.</t>
  </si>
  <si>
    <t>Substitute $-y$ for $y$ and notice the LHS is the negative of the LHS of the original equation.</t>
  </si>
  <si>
    <t>The only solution is $f(x)=0$ for all real $x$.</t>
  </si>
  <si>
    <t>1141310442329878559</t>
  </si>
  <si>
    <t>2018 Singapore MO Senior R2, P2 of 5</t>
  </si>
  <si>
    <t>In a convex quadrilateral $ABCD, \angle A &lt; 90^{\circ}, \angle B &lt; 90^{\circ}$ and $AB &gt; CD$. Points $P$ and $Q$ are on the segments $BC$ and $AD$ respectively. Suppose the triangles $APD$ and $BQC$ are similar. Prove that $AB$ is parallel to $CD$.</t>
  </si>
  <si>
    <t>Extend lines $AD$ and $BC$</t>
  </si>
  <si>
    <t>Similar triangles and angle chasing</t>
  </si>
  <si>
    <t>The first 2 hints were useless if you already knew Reim's Theorem</t>
  </si>
  <si>
    <t>1140948047128428664</t>
  </si>
  <si>
    <t>Euler's totient function</t>
  </si>
  <si>
    <t>Let $n$ be a positive integer. How many integers between $1$ and $n$ (inclusive) have no factor larger than 1 that is also a factor of $n$?</t>
  </si>
  <si>
    <t>Denote the number of such integers by $\varphi(n)$. Show that, if $p$ is a prime not dividing $n$, then $\varphi(pn) = \varphi(p)\varphi(n)$.</t>
  </si>
  <si>
    <t>1140585645325172826</t>
  </si>
  <si>
    <t>2022 IMOSL, G7</t>
  </si>
  <si>
    <t>Two triangles $ABC, A’B’C’$ have the same orthocenter $H$ and the same circumcircle with center $O$. Letting $PQR$ be the triangle formed by $AA’, BB’, CC’$, prove that the circumcenter of $PQR$ lies on $OH$.</t>
  </si>
  <si>
    <t xml:space="preserve">Consider the 9-pt circle. </t>
  </si>
  <si>
    <t>woah coaxial stuff</t>
  </si>
  <si>
    <t>https://www.imo-official.org/problems/IMO2022SL.pdf#page=58</t>
  </si>
  <si>
    <t>1140223260223615027</t>
  </si>
  <si>
    <t>2022 Romania TST Day 4, P2</t>
  </si>
  <si>
    <t>Fix a nonnegative integer $a_0$ to define a sequence of integers $a_0,a_1,\ldots$ by letting $a_k,k\geq 1$ be the smallest integer (strictly) greater than $a_{k-1}$ making $a_{k-1}+a_k{}$ into a perfect square. Let $S{}$ be the set of positive integers not expressible as the difference of two terms of the sequence $(a_k)_{k\geq 0}.$ Prove that $S$ is finite and determine its size in terms of $a_0.$</t>
  </si>
  <si>
    <t>Try bounding $b_k^2 = a_k^2+a_{k-1}^2$</t>
  </si>
  <si>
    <t>1139860913118269530</t>
  </si>
  <si>
    <t>2023 Dutch TST day 1, P3 of 4</t>
  </si>
  <si>
    <t>Find all positive integers $n$ such that there exist $n$ distinct positive integers, none of which greater than $n^2$, so that the sum \[ \frac{1}{a_1} + \frac{1}{a_2} + \dots + \frac{1}{a_n} = 1. \]</t>
  </si>
  <si>
    <t>Look for general identities to make the sum ``collapse into'' $1$.</t>
  </si>
  <si>
    <t>1139498503018655856</t>
  </si>
  <si>
    <t>Coffin problems</t>
  </si>
  <si>
    <t>Given two parallel line segments and a straightedge, divide one of the line segments into 6 equal parts.</t>
  </si>
  <si>
    <t>Recall a certain result about cevians and parallel lines.</t>
  </si>
  <si>
    <t>Sets of points on one line can be projected to sets of points on the other line, such that the ratio of lengths between consecutive points stays the same.</t>
  </si>
  <si>
    <t>1139136098984001617</t>
  </si>
  <si>
    <t>2021 Iranian Combinatorics Olympiad, Main Exam, P1 of 7</t>
  </si>
  <si>
    <t>A football tournament has $2020$ teams. Each pair of teams played each other exactly once. Suppose that no game led to a draw. The participating teams are ranked first by their points, $3$ points for a win and $0$ points for a loss; then by their goal difference which is the number of goals scored minus the number of goals against. Is it possible for the goal difference in such ranking to be strictly increasing from top to bottom?</t>
  </si>
  <si>
    <t>Notice that no two teams may have the same number of points as in that case, the goal difference of the lower team would be less than that of the higher team.</t>
  </si>
  <si>
    <t>The number of points of the teams must then be $2019, 2018, \dots, 1, 0$. As the team in last place won no games, they have a negative goal difference.</t>
  </si>
  <si>
    <t>The sum of all goal differences must be zero.</t>
  </si>
  <si>
    <t>No, it is not possible.</t>
  </si>
  <si>
    <t>1138773716877181038</t>
  </si>
  <si>
    <t>2014 Brazil National Olympiad P4 of 6</t>
  </si>
  <si>
    <t>The infinite sequence $P_0(x),P_1(x),P_2(x),\ldots,P_n(x),\ldots$ is defined as
\[P_0(x)=x,\quad P_n(x) = P_{n-1}(x-1)\cdot P_{n-1}(x+1),\quad n\ge 1.\]
Find the largest $k$ such that $P_{2014}(x)$ is divisible by $x^k$.</t>
  </si>
  <si>
    <t>1138411335412092939</t>
  </si>
  <si>
    <t>2002 Flanders Junior MO, P2 of 4</t>
  </si>
  <si>
    <t>Prove that there are no perfect squares in the array below: \begin{center}$\begin{array}{cccc}11 &amp; 111 &amp; 1111 &amp; \cdots\\22 &amp; 222 &amp; 2222 &amp; \cdots\\33 &amp; 333 &amp; 3333 &amp; \cdots\\44 &amp; 444 &amp; 4444 &amp; \cdots\\55 &amp; 555 &amp; 5555&amp;\cdots\\66 &amp; 666 &amp; 6666 &amp;\cdots\\77 &amp; 777 &amp; 7777 &amp; \cdots\\88 &amp; 888 &amp; 8888 &amp; \cdots\\99 &amp; 999 &amp; 9999 &amp; \cdots\end{array}$\end{center}</t>
  </si>
  <si>
    <t>What are the possible squares modulo 8?</t>
  </si>
  <si>
    <t>Where is the furthest to the left in the array a perfect square could be?</t>
  </si>
  <si>
    <t>1138049012889571369</t>
  </si>
  <si>
    <t>Codeforces 1646F</t>
  </si>
  <si>
    <t>There are $n$ players numbered from $1$ to $n$ sitting around a round table. The $(i+1)$-th player sits to the right of the $i$-th player for $1 &lt; i \leq n$ and the $1$-st player sits to the right of the $n$-th player.
There are $n^2$ cards, each of which has an integer between $1$ and $n$ written on it. For each integer from $1$ to $n$, there are exactly $n$ cards having this number.
Initially, all these cards are distributed among all the players in such a way that each of them has exactly $n$ cards. In one operation, each player chooses one of his cards and passes it to the player to his right. All these actions are performed \textbf{simultaneously}.
Player $i$ is called \textit{solid} if all his cards have the integer $i$ written on them. Their objective is to reach a configuration in which everyone is solid. Find a way to do it using at most $n^2 −n$ operations.</t>
  </si>
  <si>
    <t xml:space="preserve">The state where someone’s hand is solid is also very unstable, and we need everyone to get a solid hand SIMULTANEOUSLY. How do we deal with this?
</t>
  </si>
  <si>
    <t xml:space="preserve">You need to get to an intermediate stage that is symmetrical first, but it’s hard to due to the detail sensitivity of the whole process and how everyone is forced to send out one card…unless you can send the card over someone else’s head? Is there a specific deck such that if one person holds it, the person adjacent to him can send cards over his head to the next person without him losing that deck configuration?
</t>
  </si>
  <si>
    <t xml:space="preserve">That deck configuration is the deck containing one of each number. Find a way to get everyone to this state in $(n^2 - n)/2$ moves and then go from here to the desired config in another $(n^2-n)/2$ moves.
</t>
  </si>
  <si>
    <t>1137686700638883911</t>
  </si>
  <si>
    <t>2005 IMOSL, N3</t>
  </si>
  <si>
    <t>Let $a,b,c,d,e,f$ be positive integers and let $S = a+b+c+d+e+f$. \\ \\
Suppose that the number $S$ divides $abc+def$ and $ab+bc+ca-de-ef-fd$. \\ \\
Prove that $S$ is composite.</t>
  </si>
  <si>
    <t>What do the three expressions remind you of? Try to think of an expression that can connect the three given expressions together.</t>
  </si>
  <si>
    <t>Consider $(x+a)(x+b)(x+c)-(x-d)(x-e)(x-f)$</t>
  </si>
  <si>
    <t>One way to prove that a number is composite is to show that the number divides the product of some smaller numbers.</t>
  </si>
  <si>
    <t>1137324269777453157</t>
  </si>
  <si>
    <t>2022 IMOSL, C6</t>
  </si>
  <si>
    <t>Let $n$ be a positive integer. We start with $n$ piles of pebbles, each initially containing
a single pebble. One can perform moves of the following form: choose two piles, take an equal number of pebbles from each pile and form a new pile out of these pebbles. 
For each positive integer $n$, find the smallest number of non-empty piles that one can obtain by performing a finite sequence of moves of this form.</t>
  </si>
  <si>
    <t>How can you make a pile of size $2^k-2^m$? How can you extend this method?</t>
  </si>
  <si>
    <t>If it is possible to make a single pile, what does that tell you about the size of piles in prior steps?</t>
  </si>
  <si>
    <t>https://www.imo-official.org/problems/IMO2022SL.pdf#page=34</t>
  </si>
  <si>
    <t>1136961825729171566</t>
  </si>
  <si>
    <t>A theorem of De Bruijn</t>
  </si>
  <si>
    <t xml:space="preserve">Show that if a rectangle can be tiled with smaller rectangles each of which has at least one integer side, then the tiled rectangle must have at least one integer side. </t>
  </si>
  <si>
    <t>Consider a grid of unit length squares.</t>
  </si>
  <si>
    <t>Find an invariant which distinguishes integer side-length rectangles.</t>
  </si>
  <si>
    <t>1136599503709933569</t>
  </si>
  <si>
    <t>2001 Polish MO, Round 3, P4 of 6</t>
  </si>
  <si>
    <t>Suppose that $a,b$ are integers such that $2^na+b$ is a perfect square for all $n \in \mathbb{N}$. Show that $a=0$.</t>
  </si>
  <si>
    <t>Both $4(2^na+b)$ and $2^{n+2}+b$ are perfect squares for all $n$. Notice that their difference is constant.</t>
  </si>
  <si>
    <t>There are only finitely many solutions to $x^2-y^2=3b$; what can you conclude?</t>
  </si>
  <si>
    <t>1136237023947137134</t>
  </si>
  <si>
    <t>2006 IMO, P1 of 6</t>
  </si>
  <si>
    <t>Let $ABC$ be a triangle with incentre $I$. A point $P$ in the interior of $ABC$ satisfies $$\angle PBA + \angle PCA = \angle PBC + \angle PCB.$$ Show that $AP \geq AI$ and equality holds when $P=I$</t>
  </si>
  <si>
    <t>Angle chasing to prove $P$ lies on the circumcircle of $\Delta BIC$</t>
  </si>
  <si>
    <t>Use Fact 5 of EGMO to prove $AP \geq AI$</t>
  </si>
  <si>
    <t>1135874670760046592</t>
  </si>
  <si>
    <t>Garlic</t>
  </si>
  <si>
    <t>2022 AMC 12B, P11 of 25</t>
  </si>
  <si>
    <t>Let $$f(n)=\left( \frac {-1+i\sqrt3}{2} \right)^n+\left( \frac {-1-i\sqrt3}{2} \right)^n,$$ where $i=\sqrt{-1}$. What is $f(2022)$?</t>
  </si>
  <si>
    <t>Consider trying the first few integer values of $n$ if you are unfamiliar with polar form$\newline$OR$\newline$Note that the first term is $\text{cis}\left(\frac{2\pi}{3}\right)$ and the second term is $\text{cis}\left(-\frac{2\pi}{3}\right)$</t>
  </si>
  <si>
    <t>Consider values of $n$ which are specifically multiples of 3</t>
  </si>
  <si>
    <t>Note that 2022 is a multiple of 3</t>
  </si>
  <si>
    <t>https://artofproblemsolving.com/wiki/index.php/2022_AMC_12B_Problems/Problem_11</t>
  </si>
  <si>
    <t>1135512226665615441</t>
  </si>
  <si>
    <t>2022 IMOSL, G6</t>
  </si>
  <si>
    <t>Let $ABC$ be an acute triangle with altitude $\overline{AH}$, and let $P$ be a variable point such that the angle bisectors $k$ and $\ell$ of $\angle PBC$ and $\angle PCB$, respectively, meet on $\overline{AH}$. Let $k$ meet $\overline{AC}$ at E, $\ell$ meet $\overline{AB}$ at $F$, and $\overline{EF}$ meet $\overline{AH}$ at $Q$. Prove that as $P$ varies, line $PQ$ passes through a fixed point.</t>
  </si>
  <si>
    <t>find some lengths that mean something</t>
  </si>
  <si>
    <t>https://www.imo-official.org/problems/IMO2022SL.pdf#page=56</t>
  </si>
  <si>
    <t>1135149915367034900</t>
  </si>
  <si>
    <t>2022 Balkan SL, C3</t>
  </si>
  <si>
    <t>Find the largest positive integer $k{}$ for which there exists a convex polyhedron $\mathcal{P}$ with 2022 edges, which satisfies the following properties:
\begin{enumerate}
\item The degrees of the vertices of $\mathcal{P}$ don’t differ by more than one, and 
\item It is possible to colour the edges of $\mathcal{P}$ with $k{}$ colours such that for every colour $c{}$, and every pair of vertices $(v_1, v_2)$ of $\mathcal{P}$, there is a monochromatic path between $v_1$ and $v_2$ in the colour $c{}$.
\end{enumerate}</t>
  </si>
  <si>
    <t>Consider Euler's Formula, and the well-known $3F \leq 2E$</t>
  </si>
  <si>
    <t>Bound $k &lt; 3$ by thinking of trees made of each $k$ colours</t>
  </si>
  <si>
    <t>Steinitz theorem</t>
  </si>
  <si>
    <t>1134787472132427876</t>
  </si>
  <si>
    <t>2023 Junior Balkan MO, P4 of 4</t>
  </si>
  <si>
    <t>Let $ABC$ be an acute triangle with circumcentre $O$. Let $D$ be the foot of the altitude from $A$ to $BC$ and let $M$ be the midpoint of $OD$. The points $O_b$ and $O_c$ are the circumcentres of triangles $AOC$ and $AOB$, respectively. If $AO = AD$, prove that points $A$, $O_b$, $M$ and $O_c$ are concyclic.</t>
  </si>
  <si>
    <t>Enlarge $AO_bMO_c$ by scale factor 2 from $A$.</t>
  </si>
  <si>
    <t xml:space="preserve">There is now another cyclic quadrilateral.
</t>
  </si>
  <si>
    <t xml:space="preserve">Use power of a point.
</t>
  </si>
  <si>
    <t>1134425076528332860</t>
  </si>
  <si>
    <t>2023 IMO, P4 of 6</t>
  </si>
  <si>
    <t>Let $x_1, x_2, \dots, x_{2023}$ be pairwise different positive real numbers such that
\[ a_n = \sqrt{(x_1 + x_2 + \cdots + x_n)\left(\frac{1}{x_1} + \frac{1}{x_2} + \cdots + \frac{1}{x_n}\right)} \]
is an integer for every $n=1,2,\dots,2023$. Prove that $a_{2023} \geq 3034$.</t>
  </si>
  <si>
    <t>Consider the smallest possibility for $a_n$ at each step.</t>
  </si>
  <si>
    <t>1134062705184079892</t>
  </si>
  <si>
    <t>2023 Nordic Mathematical Contest, P1 of 4</t>
  </si>
  <si>
    <t>Alice and Bianca have one hundred marbles. At the start of the game they split these hundred marbles into two piles. Thereafter, a move consists of choosing a pile, then choosing a positive integer not larger than half of the number of marbles in that pile, and finally removing that number of marbles from the chosen pile. The first player unable to remove any marbles loses. Alice makes the first move of the game. Determine all initial pile sizes for which Bianca has a winning strategy.</t>
  </si>
  <si>
    <t>As usual, try small cases to see which positions are losing and which are winning.</t>
  </si>
  <si>
    <t>A position is losing if and only if the pile sizes are $a,b$ and $\frac{a+1}{b+1}=2^n$ for some integer $n$.</t>
  </si>
  <si>
    <t>The intial pile sizes $(a,b)$ for which Bianca has a winning strategy are $(5,95), (33,67), (50,50)$, and their permutations.</t>
  </si>
  <si>
    <t>1133700272045162536</t>
  </si>
  <si>
    <t>1990 IMO Longlist, YUG4</t>
  </si>
  <si>
    <t>Let $\{ a_1, a_2, \ldots, a_n\} = \{1, 2, \ldots, n\}$. Prove that
\[\frac 12 +\frac 23 +\cdots+\frac{n-1}{n} \leq \frac{a_1}{a_2} + \frac{a_2}{a_3} +\cdots+\frac{a_{n-1}}{a_n}.\]</t>
  </si>
  <si>
    <t>Consider rearrangement inequality</t>
  </si>
  <si>
    <t>Note that the sets $\{ a_1, a_2, \ldots, a_{n-1}\}$ and $\{ a_2, a_3, \ldots, a_n\}$ are both at least $\{1,2,...,n-1\}$ but at most $\{2,3,...,n\}$.</t>
  </si>
  <si>
    <t>1133337884447997952</t>
  </si>
  <si>
    <t>2023 Austrian JMO, P1 of 4</t>
  </si>
  <si>
    <t>Let $x,y,z$ be nonzero real numbers with \[ \frac{x+y}{z}=\frac{y+z}{x}=\frac{z+x}{y}. \] Find all possible values of \[ \frac{(x+y)(y+z)(z+x)}{xyz}. \]</t>
  </si>
  <si>
    <t xml:space="preserve">What happens if $x = y = z$? In the second case assume without loss of generality $x \neq y$.
</t>
  </si>
  <si>
    <t>-1 or 8</t>
  </si>
  <si>
    <t>\[ \frac{x+y}{z}=\frac{y+z}{x}=\frac{z+x}{y}\]
\[\implies \frac{x+y+z}{z}=\frac{y+z+x}{x}=\frac{z+x+y}{y}\]
So either \(x + y + z = 0\) or \(x = y = z\).\\
Case 1: \(x = y = z\)\\
\[\frac{(x+y)(y+z)(z+x)}{xyz} = \frac{8x^3}{x^3} = 8\]
Case 2: \(x + y + z = 0\)\\
\[\frac{(x+y)(y+z)(z+x)}{xyz} = \frac{(-z)(-x)(-y)}{xyz} = -1\]
The solutions are \(-1\) and \(8\).</t>
  </si>
  <si>
    <t>1132975497681305701</t>
  </si>
  <si>
    <t>2022 ELMO, P3 of 6</t>
  </si>
  <si>
    <t>Let $\mathcal{P}$ be a regular $2022$-gon with area $1$. Find a real number $c$ such that, if points $A$ and $B$ are chosen independently and uniformly at random on the perimeter of $\mathcal{P}$, then the probability that $AB \geq c$ is $\tfrac{1}{2}$.</t>
  </si>
  <si>
    <t>Show that we can assume $A$ is chosen uniformly from one specific side, and $B$ is chosen uniformly from a union of two other sides.</t>
  </si>
  <si>
    <t>Perform a change in perspective: What if $A$ is fixed, but the location of the polygon itself (and hence location of the sides $B$ is chosen from) is random?</t>
  </si>
  <si>
    <t>After the change in perspective, $A$ is fixed and $B$ is chosen uniformly from the union of two rhombi. We want to find $c$ so that the circle centered at $A$ with radius $c$ bisects this area. Try to extend this to a nicer region which is still bisected by the circle.</t>
  </si>
  <si>
    <t>Solution link</t>
  </si>
  <si>
    <t>1132613119311618081</t>
  </si>
  <si>
    <t>1997 APMO, P5 of 5</t>
  </si>
  <si>
    <t>Suppose that $n$ people $A_1$, $A_2$, $\ldots$, $A_n$, ($n \geq 3$) are seated in a circle and that $A_i$ has $a_i$ objects such that
\[ a_1 + a_2 + \cdots + a_n = nN \]
where $N$ is a positive integer. In order that each person has the same number of objects, each person $A_i$ is to give or to receive a certain number of objects to or from its two neighbours $A_{i-1}$ and $A_{i+1}$. (Here $A_{n+1}$ means $A_1$ and $A_n$ means $A_0$.) How should this redistribution be performed so that the total number of objects transferred is minimum?</t>
  </si>
  <si>
    <t>try to find some nice ``quantity'' which changes by one every transfer</t>
  </si>
  <si>
    <t>it may help to look at $b_i:=a_i-N$ for each $i$</t>
  </si>
  <si>
    <t>look at $|b_1|+|b_1+b_2|+\ldots+|b_1+\ldots+b_{n-1}|$</t>
  </si>
  <si>
    <t>1132250731936755733</t>
  </si>
  <si>
    <t>2023 IMO, P2 of 6</t>
  </si>
  <si>
    <t>Let $ABC$ be an acute-angled triangle with $AB &lt; AC$. Let $\Omega$ be the circumcircle of $ABC$. Let $S$ be the midpoint of the arc $CB$ of $\Omega$ containing $A$. The perpendicular from $A$ to $BC$ meets $BS$ at $D$ and meets $\Omega$ again at $E \neq A$. The line through $D$ parallel to $BC$ meets line $BE$ at $L$. Denote the circumcircle of triangle $BDL$ by $\omega$. Let $\omega$ meet $\Omega$ again at $P \neq B$. Prove that the line tangent to $\omega$ at $P$ meets line $BS$ on the internal angle bisector of $\angle BAC$.</t>
  </si>
  <si>
    <t>Introduce the point $Q$, intersection of $AE$ and $\omega$ distinct from $D$. Notice that $S\text{---}P\text{---}L$ collinear implies $P\text{---}Q\text{---}T$, where $T$ is the midpoint of arc $BC$ in $\Omega$ not containing $A$.</t>
  </si>
  <si>
    <t>Quadrilateral $PDQB$ will turn out to be harmonic. Use the fact that the intersection of tangents at $P$ and $Q$ lies on $BD$.</t>
  </si>
  <si>
    <t>To prove $PDQB$ is harmonic, take perspectivity at $L$ onto line $AE$, then perspectivity at $P$ onto circle $\Omega$.</t>
  </si>
  <si>
    <t>1131888447917936703</t>
  </si>
  <si>
    <t>Let $m$, $n$ be distinct positive integers such that the set of primes dividing $m$ is the same as the set dividing $n$, and likewise the set of primes dividing $m+1$ is the same as the set dividing $n+1$. Are there infinitely many such pairs $(m,n)$?</t>
  </si>
  <si>
    <t>Consider solutions of the form $(a^x - 1, a^y - 1)$.</t>
  </si>
  <si>
    <t>Consider solutions of the form $(a^2 - 1, a - 1)$.</t>
  </si>
  <si>
    <t>1131525936521683014</t>
  </si>
  <si>
    <t>Rayleigh's Theorem</t>
  </si>
  <si>
    <t>Let $r, s$ be positive irrational numbers such that $\frac1r + \frac1s = 1$. Prove that the sequences $\floor{r}, \floor{2r}, \dots$ and $\floor{s}, \floor{2s}, \dots$ together contain each positive integer exactly once.</t>
  </si>
  <si>
    <t>You need to prove that every integer is contained in one of the sequences and that no integer is contained in both. Try proof by contradiction for both.</t>
  </si>
  <si>
    <t>1131163576246227014</t>
  </si>
  <si>
    <t>Baltic Way 2020 P4</t>
  </si>
  <si>
    <t>Find all $f: \mathbb{R} \to \mathbb{R}$ such that $f(f(x)+x+y)=f(x+y)+yf(y)$</t>
  </si>
  <si>
    <t>Substitute a value such that you can get $f(c)=0$</t>
  </si>
  <si>
    <t>$f(0)=0$ when $P(0,0)$</t>
  </si>
  <si>
    <t>1130801171964108851</t>
  </si>
  <si>
    <t>1999 Baltic Way, P7 of 20</t>
  </si>
  <si>
    <t>Two squares on an $8 \times 8$ chessboard are called \emph{adjacent} if they share a vertex. Is it possible for a king to start in a square and make a sequence of moves to adjacent squares such that \begin{enumerate}\item{Every square of the chessboard is visited exactly once; and}\item{All moves except the first one are made into a square adjacent to an even number of squares he has already visited?}\end{enumerate}</t>
  </si>
  <si>
    <t>Consider the number of previously visited adjacent squares as the king travels along the path.</t>
  </si>
  <si>
    <t>1130438774082502678</t>
  </si>
  <si>
    <t>2023 USA TSTST, P3 of 9</t>
  </si>
  <si>
    <t>Find all positive integers $n$ for which it is possible to color some cells of an infinite grid of unit squares red, such that each rectangle consisting of exactly $n$ cells (and whose edges lie along the lines of the grid) contains an odd number of red cells.</t>
  </si>
  <si>
    <t>the answer is all positive integers $n$</t>
  </si>
  <si>
    <t>If you can construct it for $n = 2^k$ you can do all $n$</t>
  </si>
  <si>
    <t>1130076404659265607</t>
  </si>
  <si>
    <t>2021 GIMO, P3 of 6</t>
  </si>
  <si>
    <t>Determine all functions $f$ mapping positive reals to positive reals such that
$$
f(x) f(x+2 f(y))=x f(x+y)+f(x) f(y)
$$for all positive reals $x, y$.</t>
  </si>
  <si>
    <t>Prove $f(x) \geq \frac{x}{2}$.</t>
  </si>
  <si>
    <t>Prove $f(x) \leq 2x$ using previous bound and taking $x \rightarrow 0$</t>
  </si>
  <si>
    <t>Consider $\frac{x}{f(x)}$ by limiting $y$</t>
  </si>
  <si>
    <t>1129714026511867945</t>
  </si>
  <si>
    <t>2010 Balkan MO, P3 of 4</t>
  </si>
  <si>
    <t>A \emph{strip} of width $w$ is the set of points in the plane which are on, or between, two parallel lines distance $w$ apart. Let $S$ be a finite set of $n$ ($n\ge3$) points in the plane, such that any three different points from $S$ can be covered by a strip of width $1$. Prove that $S$ can be covered by a strip of width $2$.</t>
  </si>
  <si>
    <t>Pick two points $P,Q \in S$ a maximal distance apart.</t>
  </si>
  <si>
    <t>1129351635110477904</t>
  </si>
  <si>
    <t>Let $P(X)$ be a polynomial with real coefficients such that $P(\sin{t}) = P(\cos{t})$, for all $t \in \mathbb{R}$.\\
Prove that there exists a unique polynomial $Q(Y)$ with real coefficients, such that $P(X) = Q(X^4 - X^2)$.</t>
  </si>
  <si>
    <t>Notice that $P(u) = P(-u)$ for infinitely many values of $u$. What does this say about $P(x)$?</t>
  </si>
  <si>
    <r>
      <rPr>
        <u/>
        <sz val="8"/>
        <color rgb="FF1155CC"/>
        <rFont val="Arial"/>
      </rPr>
      <t>https://math.stackexchange.com/questions/1753485/polynomial-equation-p-sin-t-p-cos-t</t>
    </r>
    <r>
      <rPr>
        <sz val="8"/>
        <rFont val="Arial"/>
      </rPr>
      <t xml:space="preserve">   </t>
    </r>
    <r>
      <rPr>
        <u/>
        <sz val="8"/>
        <color rgb="FF1155CC"/>
        <rFont val="Arial"/>
      </rPr>
      <t>https://imomath.com/index.cgi?page=polynomialsProblems</t>
    </r>
  </si>
  <si>
    <t>From an unknown Eastern European olympiad</t>
  </si>
  <si>
    <t>1128989273903857694</t>
  </si>
  <si>
    <t>2023 IMO, P1 of 6</t>
  </si>
  <si>
    <t xml:space="preserve">Determine all composite integers $n&gt;1$ that satisfy the following property: if $d_1, d_2, \ldots, d_k$ are all the positive divisors of $n$ with $1=d_1&lt;d_2&lt;\cdots&lt;d_k=n$, then $d_i$ divides $d_{i+1}+d_{i+2}$ for every $1 \leqslant i \leqslant k-2$.
</t>
  </si>
  <si>
    <t xml:space="preserve">Prove $d_i$ divides $d_{i+1}$ for $1 \le i \le k-1$. Recall that $d_i = \frac{n}{d_{k-i+1}}$.
</t>
  </si>
  <si>
    <t xml:space="preserve">Letting $n=p^{k-1}$ for any prime $p$ works. Note $k \ge 3$ by the conditions of the problem.
</t>
  </si>
  <si>
    <t>1128626843587719248</t>
  </si>
  <si>
    <t>Singapore MO Open 2023 P1 of 5</t>
  </si>
  <si>
    <t>In a scalene triangle $ABC$ with centroid $G$ and circumcircle $\omega$ with centre at $O$. The extension of $AG$ meets $\omega$ at M. Lines $AB$ and $CM$ intersect at $P$ and lines $AC$ and $BM$ intersect at $Q$. Suppose the circumcentre $S$ of triangle $APQ$ lies on $\omega$ and $A,O,S$ are collinear. Prove that $\angle AGO$ is a right angle.</t>
  </si>
  <si>
    <t>What is point M's relation to triangle APQ?</t>
  </si>
  <si>
    <t>1128264476903358524</t>
  </si>
  <si>
    <t>1998 Nordic Contest, P1 of 4</t>
  </si>
  <si>
    <t>Find all functions $f$ from the rational numbers to the rational numbers such that \begin{equation*}f(x+y) + f(x-y) = 2f(x) + 2f(y)\end{equation*} for all rational numbers $x, y$.</t>
  </si>
  <si>
    <t>1127902086932217886</t>
  </si>
  <si>
    <t>2005 All-Russian MO, Grade 11, P8 of 8</t>
  </si>
  <si>
    <t xml:space="preserve">$100$ people from $25$ countries, $4$ from each country, are sitting in a circle. Prove that one may partition them into $4$ groups so that neither two countrymen nor two neighbors in the circle are in the same group. </t>
  </si>
  <si>
    <t>First solve this easier variant: there are $50$ countries and $2$ people from each country sitting in a circle. Prove that one may partition them into $2$ groups so that neither two countrymen nor three consecutive people in the circle are in the same group.</t>
  </si>
  <si>
    <t>For the variant, create the groups so that neither two countrymen are in the same group nor both people from one of the pairs $\{1, 2\}, \{3, 4\}, \dots, \{99, 100\}$ (we number the people around the circle in order).</t>
  </si>
  <si>
    <t>Use the variant to solve the original problem, by first creating two groups of $50$ and then splitting each one in two.</t>
  </si>
  <si>
    <t>Solition for easier variant
Solution</t>
  </si>
  <si>
    <t>1127539690510229554</t>
  </si>
  <si>
    <t>Prove that, for any positive integer $n$, there are equally many ways to partition a set of $n$ objects into piles of distinct sizes as ways to partition the set into piles of odd sizes.</t>
  </si>
  <si>
    <t>find a nice bijection</t>
  </si>
  <si>
    <t>express each of the sizes $m$ of the distinct partitions as $2^nk$ for some odd $k$</t>
  </si>
  <si>
    <t>group them together based on what each of their values of $k$ are</t>
  </si>
  <si>
    <t>It is easy to rephrase the problem in terms of the numbers of partitions of any integer $N$, where $N=a_0+a_1+\cdots +a_k$ for natural $a_0\le a_1\le\cdots\le a_k$ and some possible $k$. We will denote a partition with $a_i$ are distinct a $\textit{distinct partition}$, and a partition with $a_i$ are odd an $\textit{odd partition}$.\\
\noindent
Say we have a distinct partition of $N$. It is easy to transform it into an odd partition by splitting the numbers of from $2^kn$ with $n$ odd into $\underbrace{n+n+\cdots+n}_{2^k\text{ times}}$ and rightfully rearranging. 
Now, say we have an odd partition of $N$ and the number of a value $b_i$ occurring is $c_i$. Now, write each of non-zero $c_i$ as a sum of distinct powers of two, and expand back, so for $c_i=2^{\alpha_0}+\cdots+2^{\alpha_k}$, $b_i\cdot c_i$ becomes $2^{\alpha_0}b_i+\cdots+2^{\alpha_k}b_i$.  
This way we get a distinct partition, as if some elements of it are equal, then their odd parts are so to, which means they are both equal to some $b_i$, but they both have distinct powers of two, contradiction.\\
\noindent
But it is easy to see that the transformation we applied to distinct partitions would transform the resulting distinct partition back into the odd partition we have started with, so we are done.</t>
  </si>
  <si>
    <t>1127177323150590012</t>
  </si>
  <si>
    <t>2001 IMO, P2 of 6</t>
  </si>
  <si>
    <t>Prove that \[ \frac{a}{\sqrt{a^2 + 8bc}} + \frac{b}{\sqrt{b^2 + 8ca}} + \frac{c}{\sqrt{c^2 + 8ab}} \geq 1 \] for all positive real numbers $a$, $b$ and $c$.</t>
  </si>
  <si>
    <t>Join the square roots together using Jensen's inequality</t>
  </si>
  <si>
    <t>1126814947054190663</t>
  </si>
  <si>
    <t>2021 ToT Fall, Junior A-6</t>
  </si>
  <si>
    <t>Let $\lfloor x \rfloor$ denote the largest integer not greater than $x$. Prove that for all positive integers $a_1$, $a_2$, ... $a_n$ the following inequality holds: $$\left\lfloor \frac{a_1^2}{a_2} \right\rfloor + \left\lfloor \frac{a_2^2}{a_3} \right\rfloor +\cdots+ \left\lfloor \frac{a_n^2}{a_1} \right\rfloor \geq a_1 + a_2 +\cdots+a_n$$</t>
  </si>
  <si>
    <t>Try to cancel out the terms on the RHS</t>
  </si>
  <si>
    <t>Use a substitution</t>
  </si>
  <si>
    <t>Substitute $a_i$ = $a_{i+1}$ + $b_{i+1}$</t>
  </si>
  <si>
    <t>1126452580046884966</t>
  </si>
  <si>
    <t>2021 Saint Petersburg MO, Grade 11, P1 of 7</t>
  </si>
  <si>
    <t>Let $p$ be a prime number. All natural numbers from $1$ to $p$ are written in a row in ascending order. Find all $p$ such that this sequence can be split into several blocks of consecutive numbers, such that every block has the same sum.</t>
  </si>
  <si>
    <t>Show that $p$ must divide the common sum.</t>
  </si>
  <si>
    <t>What must be the first block of numbers, knowing that $p$ divides its sum?</t>
  </si>
  <si>
    <t>$p=3$</t>
  </si>
  <si>
    <t>1126090119137472523</t>
  </si>
  <si>
    <t>Call a $n \times n$ grid of unit squares American if we can remove any unit square from it, then colour the remaining unit squares red, white and blue such that we can tile all the unit squares with L-trominoes and each tromino covers a red, white and blue unit square. For which $n$ is the $n \times n$ grid of unit squares American?</t>
  </si>
  <si>
    <t>The question has a red herring. To find it, just look at today's date and what it relates to</t>
  </si>
  <si>
    <t>Once you find the simplest case, induct on it.</t>
  </si>
  <si>
    <t>$n=2$, $n=4$, and any $n \ge 6$ such that $3 \nmid n$</t>
  </si>
  <si>
    <t>1125727778831085598</t>
  </si>
  <si>
    <t>2011 IMOK Maclaurin, P5 of 6</t>
  </si>
  <si>
    <t>Consider 3 circles, of radius $a \ge b \ge c$, that are pairwise externally tangent, and furthermore are all tangent to a straight line. Show that \begin{equation*}\frac{1}{\sqrt{a}} + \frac{1}{\sqrt{b}} = \frac{1}{\sqrt{c}}.\end{equation*}</t>
  </si>
  <si>
    <t>Can you construct helpful right-angled triangles?</t>
  </si>
  <si>
    <t>1125365357415252141</t>
  </si>
  <si>
    <t>2023 ELMOSL, G7</t>
  </si>
  <si>
    <t xml:space="preserve">Let \(\mathcal E\) be an ellipse with foci \(F_1\) and \(F_2\), and let \(P\) be a point on \(\mathcal E\). Suppose lines \(PF_1\) and \(PF_2\) intersect \(\mathcal E\) again at distinct points \(A\) and \(B\), and the tangents to \(\mathcal E\) at \(A\) and \(B\) intersect at point \(Q\). Show that the midpoint of \(\overline{PQ}\) lies on the circumcircle of \(\triangle PF_1F_2\).
</t>
  </si>
  <si>
    <t xml:space="preserve">excircles </t>
  </si>
  <si>
    <t>1125002975832723536</t>
  </si>
  <si>
    <t>2019 ELMOSL, G4</t>
  </si>
  <si>
    <t>Let triangle $ABC$ have altitudes $BE$ and $CF$ which meet at $H$. The reflection of $A$ over $BC$ is $A'$. Let $(ABC)$ meet $(AA'E)$ at $P$ and $(AA'F)$ at $Q$. Let $BC$ meet $PQ$ at $R$. Prove that $EF \parallel HR$.</t>
  </si>
  <si>
    <t>Let $D$ be the foot of $A$. Consider inversion centered at $A$ and radius $\sqrt{AH \times AD}$</t>
  </si>
  <si>
    <t xml:space="preserve">Consider the harmonic bundle using $B, C, D$ and $BC \cap EF$.  Project from midpoint of $AH$ onto $EF$. </t>
  </si>
  <si>
    <t>Prove $RH$ is tangent to $(BHC)$</t>
  </si>
  <si>
    <t>1124640596917768282</t>
  </si>
  <si>
    <t>2023 Japan MO finals, P4 of 5</t>
  </si>
  <si>
    <t xml:space="preserve">Determine all positive integers $n$ such that $n$ divides $\phi(n)^{d(n)}+1$ but $d(n)^5$ does not divide $n^{\phi(n)}-1$.
</t>
  </si>
  <si>
    <t>$\gcd(n,\phi(n))=1$, what does this mean?</t>
  </si>
  <si>
    <t>Bound $\nu_2(\phi(n))$</t>
  </si>
  <si>
    <t>LTE</t>
  </si>
  <si>
    <t>1124278206602686497</t>
  </si>
  <si>
    <t>2020 ToT Spring, Junior O-5</t>
  </si>
  <si>
    <t xml:space="preserve">There are two identical draughts in the squares $a1$ and $c3$ of an 8 × 8 chessboard. Petya and Vasya make moves in turn under the following rules: \\
\leftskip 15pt
\noindent Petya makes the first move.\\ Each player can choose any draught and move it horizontally to the right or vertically upwards any number of squares.\\
\leftskip 0pt
\noindent The aim of each player is to place a draught in the square $h8$. Which player can always win for sure no matter how his opponent plays? (There may be only one draught in a square and draughts cannot jump over each other.)
</t>
  </si>
  <si>
    <t>Work backwards and record some of the winning positions</t>
  </si>
  <si>
    <t xml:space="preserve">Consider the diagonal containing $a1$ and $h8$. </t>
  </si>
  <si>
    <t>Vasya cannot always return the draught to the diagonal on their turn. Find a different strategy to deal with these cases.</t>
  </si>
  <si>
    <t>1123915818804199434</t>
  </si>
  <si>
    <t>1989 USSR Olympiad, 8th Form, P5 of 8</t>
  </si>
  <si>
    <t>Eight pieces are placed on a chessboard so that each row and each column contains exactly one piece. Prove that there are an even number of pieces on the black squares of the board.</t>
  </si>
  <si>
    <t>Consider different possible placements and look at the row numbers of pieces on black squares; is there anything you notice?</t>
  </si>
  <si>
    <t>Prove the number of pieces on black squares on odd rows is equal to the number on black squares on even rows.</t>
  </si>
  <si>
    <t>1123553546936275015</t>
  </si>
  <si>
    <t>1978 IMO, P1 of 6</t>
  </si>
  <si>
    <t>Let $m$ and $n$ be integers such that $1\leq m&lt;n$. The last three digits of $1978^m$ and $1978^n$ are equal. Find $m$ and $n$ such that $m+n$ has its lowest value.</t>
  </si>
  <si>
    <t>Consider $978^m, 978^n$ mod 1000</t>
  </si>
  <si>
    <t>Factorise 1000 and Euler theorem</t>
  </si>
  <si>
    <t>Consider modulo $1000$. We know that if the last three digits of $1978^n$ and $1978^m$ are equal then $1978^n\equiv 1978^m\pmod{1000}$. Furthermore, $m\ge 3$ (if $m&lt;3$ then $8\nmid1978^m$ so $8\nmid1978^n-1978^m$). 
We use Euler's Theorem, which tells us that $1978^{\varphi(125)}\equiv1978^{100}\equiv1\pmod{125}$, so $\operatorname{ord}_{125}(1978)|100$. Using exponentation by squaring, one can show $\operatorname{ord}_{125}(1978)=100$. For the minimum possible value of $n+m$, we need to have $n-m=100$. As $m\geq 3$, we conclude $n+m=103+3=106$.</t>
  </si>
  <si>
    <t>1123191038270517328</t>
  </si>
  <si>
    <t>JBMO 2017 P1 of 4</t>
  </si>
  <si>
    <t>Determine all possible sets of 6 consecutive positive integers such that the product of 2 of them added to the product of another 2 of them is equal to the product of the remaining 2 numbers.</t>
  </si>
  <si>
    <t>Establish bound</t>
  </si>
  <si>
    <t>Case bash</t>
  </si>
  <si>
    <t>1122828673289035857</t>
  </si>
  <si>
    <t>2023 Israel Olympic Revenge P4 of 4</t>
  </si>
  <si>
    <t>Let $c$ be a positive real and $a_1, a_2, \dots$ be a sequence of nonnegative integers satisfying the following conditions for every positive integer $n$:
\begin{itemize}
\item $\frac{2^{a_1}+2^{a_2}+\cdots+2^{a_n}}{n}$ is an integer;
\item $\textbullet 2^{a_n}\leq cn$.
\end{itemize}
Prove that the sequence $a_1, a_2, \dots$ is eventually constant.</t>
  </si>
  <si>
    <t>Let $b_n$ be the the ratio in the problem statement, and define $d_n=b_{n+1}-b_n$. Show that $|d_n|$ is bounded.</t>
  </si>
  <si>
    <t>Show that if $d_n=d_n'&gt;0$, where $0&lt;n'-n=o(n)$, then $a_{n+1}=a_{n'+1}$. Conclude that $b_{n'}&lt;b_n$.</t>
  </si>
  <si>
    <t>Show that $b_n=o(n)$ by showing that on a segment $[n,n']$ where $n'-n=o(n)$, $b$ can only increase by a constant amount.</t>
  </si>
  <si>
    <t>AoPS</t>
  </si>
  <si>
    <t>1122466263738876064</t>
  </si>
  <si>
    <t>Nim</t>
  </si>
  <si>
    <t>Tony and Joe are at the local Chinese noodle soup bar, on date night. Tony feels like letting his hair down today so he orders the first $m$ items on the menu. For each $k$, item $k$ on the menu is a bowl with $n_k$ noodles. When all the noodles arrive they play a game: a `turn' consists of picking one of the bowls and eating a positive whole number of the noodles from the bowl. Tony's turn is first. Whoever ends up stuck (because all the noodles have been eaten) will be described to have a `tiny noodle' for the rest of eternity. For which $m$ and $(n_1,\ldots,n_m)$ is Joe destined to have a tiny noodle, no matter how he plays (assuming Tony plays optimally)?</t>
  </si>
  <si>
    <t>try lots of small cases to spot a pattern</t>
  </si>
  <si>
    <t>look at binary expansions</t>
  </si>
  <si>
    <t>Tony will have a tiny noodle if and only if $n_1\oplus n_2\oplus\dots\oplus n_m=0$, where $\oplus$ denotes the XOR operation.</t>
  </si>
  <si>
    <t>1122103889123102832</t>
  </si>
  <si>
    <t>2011 IMOSL, N3</t>
  </si>
  <si>
    <t>Let $n \geq 1$ be an odd integer. Determine all functions $f$ from the set of integers to itself, such that for all integers $x$ and $y$ the difference $f(x)-f(y)$ divides $x^n-y^n$.</t>
  </si>
  <si>
    <t xml:space="preserve">Guess the solutions. Note that you can shift $f$ such that $f(0) = 0$.
</t>
  </si>
  <si>
    <t xml:space="preserve">Find $f(1)$ and look at primes.
</t>
  </si>
  <si>
    <t xml:space="preserve">Bound such that RHS of the divisibility is fixed but LHS varies.
</t>
  </si>
  <si>
    <t>1121741631717126156</t>
  </si>
  <si>
    <t>2021 AMO, P3 of 8</t>
  </si>
  <si>
    <t>Each square in a 2021 × 2021 grid of unit squares can be coloured either red or blue. We can adjust the colours of the squares with a sequence of moves. In each move, we choose a rectangle composed of unit squares, and change all of its red squares to blue and all of its blue squares to red.\\\\ A \textit{monochrome path} in the grid is a sequence of distinct unit squares of the same colour, such that each shares an edge with the next. A colouring of the grid is called \textit{tree-like} if, for any two unit squares S and T of the same colour, there is a unique monochrome path whose first square is S and last square is T.\\\\ Determine the minimum number of moves required to reach a tree-like colouring when starting from a colouring in which all unit squares are red.</t>
  </si>
  <si>
    <t>Find some simple monochromatic shapes that cannot exist in a tree-like colouring</t>
  </si>
  <si>
    <t>Highlight all edges bordering both a blue cell and a red cell</t>
  </si>
  <si>
    <t>1121379234485653515</t>
  </si>
  <si>
    <t>2022 Pan American Girls' Mathematical Olympiad, P5 of 6</t>
  </si>
  <si>
    <t xml:space="preserve">Find all positive integers $k$ for which there exist positive integers $a, b, c$ such that $$|(a-b)^3+(b-c)^3+(c-a)^3| = 3\cdot2^k$$
</t>
  </si>
  <si>
    <t xml:space="preserve">Consider factorisation.
</t>
  </si>
  <si>
    <t>Consider the identity $$x^3+y^3+z^3-3xyz=(x+y+z)(x^2+y^2+z^2-xy-yz-zx).$$</t>
  </si>
  <si>
    <t>Put $x=a-b$, $y=b-c$, and $z=c-a$.</t>
  </si>
  <si>
    <t>$k \equiv 1 \pmod{3}$</t>
  </si>
  <si>
    <t>https://artofproblemsolving.com/community/c6h2951080_absolute_value_of_a_sus_3_cube_sum</t>
  </si>
  <si>
    <t>1121016708916854834</t>
  </si>
  <si>
    <t>2022 Thailand MO Day 2 P1 of 5 (adapted)</t>
  </si>
  <si>
    <t>In a NUSH examination hall, there are 400 students sitting in a $20\times 20$ grid. However, 101 students tested positive for COVID after the exam. Each infected student can spread the COVID virus to the students immediately to the front or sides of them. A student who is in the spreading region of 2 other infected students is a close contact. Prove that there is always a close contact, given that no infected student sat in the spreading region of another infected student.</t>
  </si>
  <si>
    <t>How can we divide the tiles such that at least one will have a close contact?</t>
  </si>
  <si>
    <t>Pigeonhole Principle</t>
  </si>
  <si>
    <t>1120654336796663829</t>
  </si>
  <si>
    <t xml:space="preserve">2021 German MO, Round 4, P2 of 6 </t>
  </si>
  <si>
    <t>Find all pairs of prime numbers $(p, q)$, where $p^q + q^p$ is also prime.</t>
  </si>
  <si>
    <t xml:space="preserve">Consider parity.
</t>
  </si>
  <si>
    <t>What is $2^q + q^2$ mod 3?</t>
  </si>
  <si>
    <t>1120291915695394889</t>
  </si>
  <si>
    <t>2022 Germany TST Exam 2, P3 of 6</t>
  </si>
  <si>
    <t>Let $ABC$ be a triangle with orthocenter $H$ and circumcenter $O$. Let $P$ be a point in the plane such that $AP \perp BC$. Let $Q$ and $R$ be the reflections of $P$ in the lines $CA$ and $AB$, respectively. Let $Y$ be the orthogonal projection of $R$ onto $CA$. Let $Z$ be the orthogonal projection of $Q$ onto $AB$. Assume that $H \neq O$ and $Y \neq Z$. Prove that $YZ \perp HO$.</t>
  </si>
  <si>
    <t>https://artofproblemsolving.com/community/c6h2799356p24655057</t>
  </si>
  <si>
    <t>1119929554518159431</t>
  </si>
  <si>
    <t>2022 SEIF SL, A5</t>
  </si>
  <si>
    <t>Find all functions $f: \mathbb{R} \rightarrow \mathbb{R}$ such that for any $x, y \in \mathbb{R}$, 
    \[f(x+yf(x)) = f(xy+1) + f(x-y)\]</t>
  </si>
  <si>
    <t xml:space="preserve">$f$ can't be periodic, </t>
  </si>
  <si>
    <t>$f(x) + f(2-x) = 0$, use this to prove $f(1) = 0$ is the only point</t>
  </si>
  <si>
    <t>1119567208910168124</t>
  </si>
  <si>
    <t>2004 IMO, P4 of 6</t>
  </si>
  <si>
    <t>Let $n\ge3$ be an integer. Let $t_1, t_2, \dots, t_n$ be positive real numbers such that
\[ n^2 + 1 &gt; (t_1 + t_2 + \dots + t_n)\left(\frac{1}{t_1} + \frac{1}{t_2} + \dots + \frac{1}{t_n}\right).\]
Show that $t_i, t_j, t_k$ are side lengths of a triangle for all $i,j,k$ with $1 \le i &lt; j &lt; k \le n$.</t>
  </si>
  <si>
    <t>Assume $t_1 &lt; \dots &lt; t_n$. If $(t_i, t_j, t_k)$ is a triple that doesn't form a triangle then $(t_{i'}, t_{j'}, t_{k'})$ doesn't form a triangle either for any $i' &lt; i$, $j' &lt; j$, $k' &gt; k$, so you might as well assume $(t_1, t_2, t_n)$ is a triple that doesn't form a triangle and go by contradiction.</t>
  </si>
  <si>
    <t>Prove the $n = 3$ case separately and generalize it to a generic $n$ by noticing the RHS can be rewritten as \[\sum_{i=1}^n \sum_{j=1}^n \frac{t_i}{t_j}.\]</t>
  </si>
  <si>
    <t>1119204837041635499</t>
  </si>
  <si>
    <t>Miklos Schweitzer Competition 1952</t>
  </si>
  <si>
    <t>A positive integer is \textit{perfect} if it is equal to the sum of its proper divisors. Let $N$ be a perfect number and let $\mathcal{S}$ be the set of all primes $p$ such that $p$ $\vert$ $N$. Prove that $$2 &lt; \prod_{p\in \mathcal{S}} \frac{p}{p-1} &lt; 4$$</t>
  </si>
  <si>
    <t>Consider the sum of divisors formula.</t>
  </si>
  <si>
    <t>For the right inequality, reduce to an infinite product and telescope</t>
  </si>
  <si>
    <t>1118842389113606175</t>
  </si>
  <si>
    <t>1997 Polish MO Round 1, P6 of 12</t>
  </si>
  <si>
    <t xml:space="preserve">Polynomial $P(x)$ of degree $n$ satisfies the following condition: $$P(k) = \frac1k \quad \text{ for } \quad k = 1, 2, 4, 8, \cdots, 2^n.$$ Find $P(0)$. 
</t>
  </si>
  <si>
    <t>The polynomial $xP(x) - 1 = 0$ has $n+1$ real roots which you know, and you need to choose the leading coefficient such that $P(x)$ is a polynomial.</t>
  </si>
  <si>
    <t>If $P(x)$ is a polynomial, then $xP(x)$ is a polynomial with a constant term of $0$, so $xP(x)-1$ has a constant term of $-1$.</t>
  </si>
  <si>
    <t>$P(0)$ is the constant term of $P$, which is the coefficient of $x$ in $xP(x)-1$. Use Viéte's formulae.</t>
  </si>
  <si>
    <t xml:space="preserve">$P(0)=2- \left( \frac12 \right)^n$
</t>
  </si>
  <si>
    <t>1118480018872483890</t>
  </si>
  <si>
    <t>2010 USAMO, P1 of 6</t>
  </si>
  <si>
    <t>Let $AXYZB$ be a convex pentagon inscribed in a semicircle of diameter $AB$. Denote by $P, Q, R, S$ the feet of the perpendiculars from $Y$ onto lines $AX, BX, AZ, BZ$, respectively. Prove that the acute angle formed by lines $PQ$ and $RS$ is half the size of $\angle XOZ$, where $O$ is the midpoint of segment $AB$.</t>
  </si>
  <si>
    <t>Try to redefine the intersection of $PQ$ and $RS$.</t>
  </si>
  <si>
    <t>Use Simson Lines</t>
  </si>
  <si>
    <t>Let \(D\) be the intersection point of \(PQ\) and \(RS\).
Note that the quadilateral \(ABZX\) is cyclic and \(PXQY\) and \(YRZS\) are rectangles because of the right angles. It follows
\begin{align}
    \angle{DSB} &amp;= \angle{RSZ} = \angle{SZY} = 90^\circ - \angle{YZR} = 90^\circ - (180^\circ - AXY) =\notag\\&amp;=90^\circ - \angle{YXP} = \angle{QXY} = \angle{PQX} = \angle{DQB}\notag
\end{align}
That means \(BDQS\) is cyclic, so
\[\angle{ZOX} = 2\angle{ZBX} = 2\angle{ZBQ} = 2\angle{ZDQ}\]</t>
  </si>
  <si>
    <t>1118117721083752519</t>
  </si>
  <si>
    <t>Greece JBMO TST 2018 P1</t>
  </si>
  <si>
    <t xml:space="preserve">Let $a,b,c,d$ be positive real numbers such that $a^2+b^2+c^2+d^2=4$. Prove that there exists two of $a,b,c,d$ that have a sum less than or equal to 2.
</t>
  </si>
  <si>
    <t>Consider WLOG</t>
  </si>
  <si>
    <t>Cauchy-Schwarz</t>
  </si>
  <si>
    <t>1117755231984435251</t>
  </si>
  <si>
    <t>April 2004 KöMaL, A.344</t>
  </si>
  <si>
    <t xml:space="preserve">Does there exist such a lattice rectangle which can be decomposed into lattice pentagons congruent to the one shown in the \textit{Figure?}
\begin{center}\begin{tikzpicture}
\draw[black, thin] (0,0) -- (1,0) -- (2,1) -- (1,1) -- (0,2) -- (0,0);
\draw[black, dashed] (0,1) -- (1,1) -- (1,0);
\path (0.5, 0) node [anchor=north, black] {\small{$1$}};
\end{tikzpicture}\end{center} 
</t>
  </si>
  <si>
    <t>The answer is no. Connect two tiles by an edge if they share an edge of length $\sqrt{2}$.</t>
  </si>
  <si>
    <t>The resulting graph is a union of cycles.</t>
  </si>
  <si>
    <t>Prove that the area inside a cycle is odd.</t>
  </si>
  <si>
    <t>http://db.komal.hu/KomalHU/showpdf.phtml?tabla=FelHivatkoz&amp;id=46149 (solution in Hungarian)</t>
  </si>
  <si>
    <t>Two solutions (in hungarian)</t>
  </si>
  <si>
    <t>1117392841992327169</t>
  </si>
  <si>
    <t>2014 IMOSL, G4</t>
  </si>
  <si>
    <t>Consider a fixed circle $\Gamma$ with three fixed points $A, B,$ and $C$ on it. Also, let us fix a real number $\lambda \in(0,1)$. For a variable point $P \not\in\{A, B, C\}$ on $\Gamma$, let $M$ be the point on the segment $CP$ such that $CM =\lambda\cdot CP$ . Let $Q$ be the second point of intersection of the circumcircles of the triangles $AMP$ and $BMC$. Prove that as $P$ varies, the point $Q$ lies on a fixed circle.</t>
  </si>
  <si>
    <t>invert about $C$</t>
  </si>
  <si>
    <t>1117030446899929239</t>
  </si>
  <si>
    <t>2014 IMOSL, N4</t>
  </si>
  <si>
    <t>Let $n &gt; 1$ be a given positive integer. Prove that infinitely many terms of the sequence $(a_k)_{k\ge1}$ defined by \[a_k = \floor{\frac{n^k}{k}} \] are odd. (For a real number $x$, $\floor{x}$ denotes the largest integer not exceeding $x$).</t>
  </si>
  <si>
    <t>(For even $n&gt;2$) Note that any power of 6 ends with 6 in base 10. How does this generalize to other bases?</t>
  </si>
  <si>
    <t>Prove that $n^{n-1} \equiv n \pmod{2(n-1)}$. Try to generalize.</t>
  </si>
  <si>
    <t>1116668085080969226</t>
  </si>
  <si>
    <t>2023 Australian Training Tournament, P7 of 7</t>
  </si>
  <si>
    <t>GT</t>
  </si>
  <si>
    <t xml:space="preserve">A group of 100 people are divided into three teams so that no two people in the same team are friends. The group is called \textit{special} if there is exactly one way of doing this. What is the smallest possible number of friendships in a special group of 100 people?
</t>
  </si>
  <si>
    <t>For the upper bound, consider some extremes for team sizes</t>
  </si>
  <si>
    <t>For the lower bound, consider what happens when we swap two sets of students from different teams.</t>
  </si>
  <si>
    <t>Prove that the graph associated with the students in any two teams is connected.</t>
  </si>
  <si>
    <t>1116305668316610642</t>
  </si>
  <si>
    <t>2020 German National Olympiad, P4 of 6</t>
  </si>
  <si>
    <t>Determine all positive integers $n$ for which there exists a positive integer $d$ with the property that $n$ is divisible by $d$ and $n^2+d^2$ is divisible by $d^2n+1$.</t>
  </si>
  <si>
    <t>If $a \vert b$ then $\lvert a \rvert \le \lvert b \rvert$ (as long as $b\neq0$).</t>
  </si>
  <si>
    <t>After proving $n \ge d^4$ you need to prove $d^2n+1 \le d^6+1$. Try to do this by playing with the divisibility condition and seeing what else $d^2n+1$ divides.</t>
  </si>
  <si>
    <t>One way is to prove that $d^2n+1 \vert d^4-n$, then use this RHS and $d^2n+1$ to make an expression equal to $d^6+1$.</t>
  </si>
  <si>
    <t>$n=d^4$</t>
  </si>
  <si>
    <t>Note that if \(a \mid b\) and \(b \neq 0\), then \(a \leq b\). (1)
\\Note that if \(a \mid b\), then \(a \mid b-a\). (2)
\\
\\
Since \(d \mid n\), let \(n = kd\). Then \(d^3k + 1 \mid d^2k^2 + d^2 \Longleftrightarrow d^3k + 1 \mid d^2(k^2 + 1)\).
Since \(\gcd(d^2, d^3k + 1) = 1\), \(d^3k + 1 \mid k^2 + 1\).
Following (1), we get \(d^3k + 1 \leq k^2 + 1 \Longleftrightarrow d^3 \leq k\). (3)
\\ 
\\
Following (2), we get \(d^3k + 1 \mid k^2 + 1 - d^3k - 1 \Longleftrightarrow d^3k + 1 \mid k(k - d^3\).
Since \(\gcd(k, d^3k + 1) = 1\), \(d^3k + 1 \mid k - d^3\). Obviously, \(k = d^3\) is a solution, because \(d^3k + 1\) divides 0.
\\
\\
On the other hand, assume \(d^3 &lt; k\), then \(k - d^3 &gt; 0\) and from (1) we get \(d^3k + 1 \leq k - d^3 \Longleftrightarrow d^3(k + 1) \leq k - 1\), but \(k + 1 &gt; k - 1\) and \(d^3 \geq 1\), which leads to a contradiction.
\\
\\
Therefore, \(k = d^3\) is the only solution, so \(n = d^4\). That means \(n\) has to be the fourth power of an integer.</t>
  </si>
  <si>
    <t>1115943285530300506</t>
  </si>
  <si>
    <t>Singapore MO Senior 2022 P1 of 5</t>
  </si>
  <si>
    <t>In triangle $ABC$, $M$ is the midpoint of $AC$, the bisector of $\angle A$ meets the side $BC$ at $P$ and $MB$ at $N$. Suppose $\angle ANM=90^{\circ}$. Prove that $CP=2PM$</t>
  </si>
  <si>
    <t>Similar triangles</t>
  </si>
  <si>
    <t>1115580888525316107</t>
  </si>
  <si>
    <t>2022 Azerbaijan Junior MO, P4 of 5</t>
  </si>
  <si>
    <t>The numbers $1, 2, ..., 64$ are written on an $8 \times 8$ chessboard so that each square has exactly one number written in it, and each number is written exactly once. Show that there are at least four $2 \times 2$ squares in the chessboard where the sum of the numbers written in that $2 \times 2$ have a sum greater than 100.</t>
  </si>
  <si>
    <t>What is the sum in a $2 \times 2$ square on average?</t>
  </si>
  <si>
    <t>1115218489775489064</t>
  </si>
  <si>
    <t>2021 USA TSTST, P3 of 9</t>
  </si>
  <si>
    <t xml:space="preserve">        Find all positive integers $k &gt; 1$ for which there exists a positive integer $n$ such that $\tbinom{n}{k}$ is divisible by $n$, and $\tbinom{n}{m}$ is not divisible by $n$ for $2\leq m &lt; k$.</t>
  </si>
  <si>
    <t>2023 Thailand Mock IMO, P2 of 6</t>
  </si>
  <si>
    <t>Let $ABCD$ be a quadrilateral that has an incircle centered at point $I$. Lines $AD$ and $BC$ meet at $E$. Let $\Gamma_1$ and $\Gamma_2$ be the circumcircles of triangles $EAB$ and $ECD$, respectively. Let $\Gamma_1$ and $\Gamma_2$ meet again at $M\neq E$. Line $EI$ meets $\Gamma_1$ and $\Gamma_2$ again at $M_1\neq E$ and $M_2\neq E$, respectively. Construct point $T_1$ on $\Gamma_1$ such that $\angle IT_1M_1=90^\circ$, and construct point $T_2$ on $\Gamma_2$ such that $\angle IT_2M_2=90^\circ$. Prove that the circumcenter of triangle $IME$ lies on line $T_1T_2$.</t>
  </si>
  <si>
    <t>Incircle inversion</t>
  </si>
  <si>
    <t>1988 IMOSL, Hungary 1</t>
  </si>
  <si>
    <t>For what values of $n$ does there exist an $n\times n$ array of entries $-1$, $0$, or $1$ such that the $2n$ sums obtained by summing the elements of the rows and the columns are all different?</t>
  </si>
  <si>
    <t>The answer is even $n$, find a construction for that first.</t>
  </si>
  <si>
    <t>To prove that odd $n$ doesn't work, bound the sum of absolute values of all the cells.</t>
  </si>
  <si>
    <t>WLOG suppose that the missing sum is negative. There are $n$ positive sums and $n$ non-negative sums. Let there be $k$ positive column sums, which means there are $k$ non-negative row sums. Now use $k$ to bound the sum.</t>
  </si>
  <si>
    <t>Even $n$</t>
  </si>
  <si>
    <t>https://nagyzoli.web.elte.hu/compendium.pdf#[{%22num%22:1436,%22gen%22:0},{%22name%22:%22XYZ%22},0,666,0]</t>
  </si>
  <si>
    <t>2023 ToT Fall, Senior A-6</t>
  </si>
  <si>
    <t>The midpoint of each altitude of a tetrahedron lies on its insphere. Is the tetrahedron necessarily regular?</t>
  </si>
  <si>
    <t>The answer is yes</t>
  </si>
  <si>
    <t>Volume inequality</t>
  </si>
  <si>
    <t>2020 IGMOSL, Discrete Mathematics P4 of 5</t>
  </si>
  <si>
    <t>In chess, a knight moves either two squares vertically and one square horizontally, or two squares horizontally and one square vertically in each move. Suppose a knight can visit every square on a $4 \times n$ chessboard exactly once without repeating, and then return to its original position. Find all the possible values of $n$.</t>
  </si>
  <si>
    <t>No value of $n$ works, consider using a colouring argument.</t>
  </si>
  <si>
    <t xml:space="preserve">On a chessboard, a knight must always jump between light- and dark-coloured squares alternatively.
</t>
  </si>
  <si>
    <t xml:space="preserve">The knight must jump between the middle two rows and edge rows alternatively.
</t>
  </si>
  <si>
    <t>No value of $n$ works.</t>
  </si>
  <si>
    <t>This result was known to Euler, but the first proof given was by Sainte-Marie in 1877</t>
  </si>
  <si>
    <t>Let $\sigma(a,b)$ sum of all possible remainders of $a^n$ when divided by $b$. For example, $\sigma(2,10)=20$ since the remainders of $2^n$ when divided by 10 are 2, 4, 6, and 8. Find $$\sigma(3,20)+\sigma(5,52)+\sigma(7,100)+\sigma(9,164)+\sigma(11,244)$$</t>
  </si>
  <si>
    <t>Consider trying to find the first terms</t>
  </si>
  <si>
    <t>Note that the pattern created is $\sigma(x,2x^2+2)$</t>
  </si>
  <si>
    <t>Consider the pattern of remainders and find the multiplicative order</t>
  </si>
  <si>
    <t>Lore</t>
  </si>
  <si>
    <t>One fateful Monday morning, an alien bursts into your room and proclaims ``You have been selected to represent Earth at the Time-Traveller's Contrived Maths Olympiad (TTCMO) in 6474. Good luck, I trust you will do well.'' You then immediately appear in the exam hall, and in front of you is the first question:\begin{quote}Find all triples $x,y,z$ of positive integers solving both of the equations\begin{align*}xy + x + y &amp;= \frac{z}{x+1} + y^2 + y - 81,\\xz + 589x + z &amp;= 6474.\end{align*}\end{quote}Solve this question to avoid disappointing the alien.</t>
  </si>
  <si>
    <t>You may find it useful to first study the latter equation on its own.</t>
  </si>
  <si>
    <t>2022 IMO, P3 of 6</t>
  </si>
  <si>
    <t>Let $k$ be a positive integer and let $S$ be a finite set of odd prime numbers. Prove that there is at most one way (up to rotation and reflection) to place the elements of $S$ around a circle such that the product of any two neighbors is of the form $x^2+x+k$ for some positive integer $x$.</t>
  </si>
  <si>
    <t>Consider the maximum prime in the set. Its two neighbors are predetermined.</t>
  </si>
  <si>
    <t>Prove that the product of the two neighbors is also of the form $x^2+x+k$.</t>
  </si>
  <si>
    <t>https://web.evanchen.cc/exams/IMO-2022-notes.pdf#page=6</t>
  </si>
  <si>
    <t>The incircle $\omega$ of a triangle $ABC$ is tangent to sides $BC$, $CA$ and $AB$ at $D$, $E$ and $F$ respectively. Let $M$ be the midpoint of $EF$. Let lines $AD$ and $EF$ intersect at $P$. Let the circumcircles of triangles $AEF$ and $AMP$ meet again at $K$. Let the circumcircle of triangle $AMP$ meets $AB$ and $AC$ again at $X$ and $Y$ respectively. Let the tangents to the circumcircle of triangle $AXY$ at $X$ and $Y$ meet at a point $Z$.
\\ Prove that the circle with centre $Z$ that goes through $M$ is orthogonal to the circumcircle of triangle $AEF$.</t>
  </si>
  <si>
    <t>What is the relation between $K$, $P$ and $I$?</t>
  </si>
  <si>
    <t>If $L$ is the midpoint of $AP$, what can you say about $L$, $M$ and $Z$?</t>
  </si>
  <si>
    <t>2018 AMO, P8 of 8</t>
  </si>
  <si>
    <t>Amy has a number of rocks such that the mass of each rock, in kilograms, is a positive integer. The sum of the masses of the rocks is \(2018\) kilograms. Amy realises that it is impossible to divide the rocks into two piles of \(1009\) kilograms.
What is the maximum possible number of rocks that Amy could have?</t>
  </si>
  <si>
    <t>To find and prove the upper bound, imagine that the rocks are placed in a circle.</t>
  </si>
  <si>
    <t>Imagine that the rocks fit into a pie chart, with the area of each sector proportional to the mass of the corresponding rock.</t>
  </si>
  <si>
    <t>2021 Nepal TST, P2</t>
  </si>
  <si>
    <t>If $n$ is not divisible by 5, prove that we can divide angle $\frac{\pi}{n}$ into 5 equal parts using straightedge and compass.</t>
  </si>
  <si>
    <t>Find a different algebraic way to obtain $\frac{\pi}{5n}$.</t>
  </si>
  <si>
    <t>Consider $\frac{\pi}{5} - \frac{\pi}{n}$.</t>
  </si>
  <si>
    <t>2023 Armenian National MO, P4</t>
  </si>
  <si>
    <t>$ABC$ is a triangle, with incentre $I$. A line perpendicular to $AI$ from $I$ meets $BC$ at point $M$. The point $D$ is on line $AM$ such that $ID$ is perpendicular to $AM$. Prove that the points $A$, $B$, $C$, and $D$ are on the same circle.</t>
  </si>
  <si>
    <t>Prove that $IM$ is tangent to the circumcircle of $AID$</t>
  </si>
  <si>
    <t>$IM$ is tangent to another circumcircle</t>
  </si>
  <si>
    <t>Use power of a point</t>
  </si>
  <si>
    <t>1994 Mexico MO, P2 of 6</t>
  </si>
  <si>
    <t>The $12$ numbers on a clock face are rearranged. Show that we can still find three adjacent numbers whose sum is $21$ or more.</t>
  </si>
  <si>
    <t>Consider pigeonhole principle</t>
  </si>
  <si>
    <t>Consider the sum of all 12 sums</t>
  </si>
  <si>
    <t>Note that each number gets summed three times</t>
  </si>
  <si>
    <t>Find all ordered triplets of positive integers $(x,y,z)$ so that $\frac 1x + \frac 1y + \frac 1z = 1$.</t>
  </si>
  <si>
    <t>Consider letting $x \geq y \geq z$</t>
  </si>
  <si>
    <t>Note that $z \geq 4$ would make the sum too small</t>
  </si>
  <si>
    <t>$(2,3,6), (2,4,4), (3,3,3)$, and permutations.</t>
  </si>
  <si>
    <t>Let WLOG \(x \leq y \leq z\). Suppose \(x = 1\). Then
\[\frac{1}{x} + \frac{1}{y} + \frac{1}{z} = \frac{1}{1} + \frac{1}{y} + \frac{1}{z} &gt; 1\]
which is a contradiction.
Suppose \(x \geq 4\). Then
\[\frac{1}{x} + \frac{1}{y} + \frac{1}{z} \leq \frac{1}{4} + \frac{1}{4} + \frac{1}{4} = \frac{3}{4}\]
which is a contradiction. We follow that \(x = 2\) or \(x = 3\).\\
Case 1: \(x = 2\).\\
Then \(\frac{1}{2} = \frac{1}{y} + \frac{1}{z} \leq \frac{2}{y}\). It follows \(3 \leq y \leq 4\). Note that \(y = 2\) would make the sum to big.\\
Case 1.1: \(y = 3\), then \(z = 6\).\\
Case 1.2: \(y = 4\), then \(z = 4\).\\
Case 2: \(x = 3\).\\
Then \(\frac{2}{3} =  \frac{1}{y} + \frac{1}{z} \leq \frac{2}{y}\). So \(y \leq 3\), but \(y \geq 3\). Hence \(x = y = z = 3\) is the only solution in this case.\\
Solutions:  \((2,4,4), (2,3,6), (3,3,3)\)</t>
  </si>
  <si>
    <t>2021 Taiwan TST Round 2, P3 of 6</t>
  </si>
  <si>
    <t>Let $ABC$ be a scalene triangle, and points $O$ and $H$ be its circumcenter and orthocenter, respectively. Point $P$ lies inside triangle $AHO$ and satisfies $\angle AHP = \angle POA$. Let $M$ be the midpoint of segment $\overline{OP}$. Suppose that $BM$ and $CM$ intersect with the circumcircle of triangle $ABC$ again at $X$ and $Y$, respectively.
Prove that line $XY$ passes through the circumcenter of triangle $APO$.</t>
  </si>
  <si>
    <t>butterfly</t>
  </si>
  <si>
    <t>reflect $(APO)$ over $PO$</t>
  </si>
  <si>
    <t>suffices to prove that the centre of the reflected circle lies on $BC$</t>
  </si>
  <si>
    <t>2022 DIMO, P3 of 6</t>
  </si>
  <si>
    <t xml:space="preserve">Find all functions $f: \mathbb{R^+} \rightarrow \mathbb{R^+}$ satisfying \[f(xf(x)+y^2) + 2xy = f(x+y)^2\] for all $x, y \in \mathbb{R^+}$. </t>
  </si>
  <si>
    <t>Prove $f(x) \geq x$ by considering $P(x,x)$ first</t>
  </si>
  <si>
    <t xml:space="preserve">With motivation of using the dim $2$ of the equation, prove $af(a)-bf(b) \leq (a-b)^2$ or $af(a)-bf(b) = a^2-b^2$ for all $a, b \in \mathbb{R}^+$. </t>
  </si>
  <si>
    <t xml:space="preserve">Finish off noticing the contradiction of $f(x) \ge x$ and $af(a)-bf(b) \leq (a-b)^2$. </t>
  </si>
  <si>
    <t>2005 IMO, P2 of 6</t>
  </si>
  <si>
    <t>Let $a_1,a_2,\ldots$ be a sequence of integers with infinitely many positive and negative terms. Suppose that for every positive integer $n$ the numbers $a_1,a_2,\ldots,a_n$ leave $n$ different remainders upon division by $n$.
Prove that every integer occurs exactly once in the sequence $a_1,a_2,\ldots$.</t>
  </si>
  <si>
    <t>it's easy to see that every integer occurs at most once --- why?</t>
  </si>
  <si>
    <t>what can we say about the difference between two terms $a_m$ and $a_n$?</t>
  </si>
  <si>
    <t>what can we say about the set $\{a_1,\ldots,a_n\}$?</t>
  </si>
  <si>
    <t>694500618127147049</t>
  </si>
  <si>
    <t xml:space="preserve">2022 Balkan MO SL, C2 </t>
  </si>
  <si>
    <t>Alice is drawing a shape on a piece of paper. She starts by placing her pencil at the origin, and then draws line segments of length one, alternating between vertical and horizontal segments. Eventually, her pencil returns to the origin, forming a closed, non-self-intersecting shape. Show that the area of this shape is even if and only if its perimeter is a multiple of eight.</t>
  </si>
  <si>
    <t>Consider a colouring argument</t>
  </si>
  <si>
    <t>2022 IGMO Round 1, P5 of 15</t>
  </si>
  <si>
    <t>We call a coloring of a $2022\times2022$ chessboard a \textbf{banger} coloring if it is colored by 2 colors, black and white, such that each $2\times2$ square contains an even number of black cells. The number of banger colorings is $b$. Let $b=b_1b_2\cdots cd$(so $d$ is the last digit of $b$ and $c$ is the 2nd last digit of $b$). Enter $c^2+d^2+5$.</t>
  </si>
  <si>
    <t>Note that for any $2\times2$ square, whenever the color of 3 small squares are decided, then the color of the 4th square is also decided.</t>
  </si>
  <si>
    <t>With the guidance of hint 1, try to fill the colors for the entire chessboard by yourself, and see for how many squares you can freely choose the color.</t>
  </si>
  <si>
    <t>Find all primes that can be written both as a sum of two primes and as a difference of two primes.</t>
  </si>
  <si>
    <t>Consider parity (also known as modulo 2) and modulo 6</t>
  </si>
  <si>
    <t>Recall that all primes except 2 and 3 are congruent to 1 or 5 (mod 6)</t>
  </si>
  <si>
    <t>Note that 2 is required to be one of the primes</t>
  </si>
  <si>
    <t>2022 Cyprus JBMO TST1, P2 of 4</t>
  </si>
  <si>
    <t>Let $ABCD$ be a square. Let $Y, Z$ be points on the sides $AB, CD$, respectively, such that $DY$ is parallel to $BZ$. Suppose that the triangle $YAD$ has the same area as the parallelogram $BYDZ$, and that the distance between the parallel lines $DY$ and $BZ$ is 1. Find the area of the square $ABCD$.</t>
  </si>
  <si>
    <t>What do you notice about the lengths of $AY$ and $CZ$?</t>
  </si>
  <si>
    <t>Find a triangle similar to $YAD$ that involves the distance between the two parallel lines.</t>
  </si>
  <si>
    <t>A02</t>
  </si>
  <si>
    <t>2016 IMOSL, C5</t>
  </si>
  <si>
    <t>Let $n \geq 3$ be a positive integer. Find the maximum number of diagonals in a regular $n$-gon one can select, so that any two of them do not intersect in the interior or they are perpendicular to each other.</t>
  </si>
  <si>
    <t>Split into $n$ odd or even.</t>
  </si>
  <si>
    <t>Double count</t>
  </si>
  <si>
    <t>Erdős-Mordell Inequality</t>
  </si>
  <si>
    <t xml:space="preserve">Let $P$ be an arbitrary point inside a triangle $ABC$. Let $d_a$ be the distance from $P$ to the side $BC$ of the triangle, and define $d_b$ and $d_c$ similarly. Prove that \[PA+PB+PC\geq 2(d_a+d_b+d_c)\]
</t>
  </si>
  <si>
    <t>Try to show $PA \cdot BC\geq AB\cdot d_c+AC\cdot d_b$ (using areas).</t>
  </si>
  <si>
    <t>Apply the previous hint on $P$'s reflection in the angle bisector of $A$ to get $PA\cdot BC\geq AB\cdot d_b+AC\cdot d_c$.</t>
  </si>
  <si>
    <t>Sum $PA\geq \frac{AB}{BC}d_b+\frac{AC}{BC}d_c$ cyclically.</t>
  </si>
  <si>
    <t>2005 IMO, P1 of 6</t>
  </si>
  <si>
    <t>Six points are chosen on the sides of an equilateral triangle $ABC$: $A_1$, $A_2$ on $BC$, $B_1$, $B_2$ on $CA$ and $C_1$, $C_2$ on $AB$, such that they are the vertices of a convex hexagon $A_1A_2B_1B_2C_1C_2$ with equal side lengths.
Prove that the lines $A_1B_2$, $B_1C_2$ and $C_1A_2$ are concurrent.</t>
  </si>
  <si>
    <t>look for rotational symmetry</t>
  </si>
  <si>
    <t>prove $A_1B_1C_1$ and $A_2B_2C_2$ form equilateral triangles</t>
  </si>
  <si>
    <t>prove that triangles $A_1A_2B_1$, $B_1B_2C_1$ and $C_1C_2A_1$ are congruent isosceles triangles</t>
  </si>
  <si>
    <t>2023 Balkan MO, P2 of 4</t>
  </si>
  <si>
    <t>In triangle $ABC$, the incircle touches the sides $BC$, $CA$, $AB$ at $D$, $E$, $F$ respectively. Assume there exists a point $X$ on the line $EF$ such that \[\angle XBC = \angle XCB = 45^\circ.\] Let $M$ be the midpoint of the arc $BC$ on the circumcircle of $ABC$ not containing $A$. Prove that the line $MD$ passes through $E$ or $F$.</t>
  </si>
  <si>
    <t>Either $\angle ABC = 90^\circ$ or $\angle ACB = 90^\circ$.</t>
  </si>
  <si>
    <t>PST 2.0.13</t>
  </si>
  <si>
    <t>Can you find a set of 2000 distinct positive integers such that the sum of the members
of every subset is not a perfect square?</t>
  </si>
  <si>
    <t>Consider using a subset of the powers of 2</t>
  </si>
  <si>
    <t>if 2 divides a square number, it divides it an even number of times</t>
  </si>
  <si>
    <t>How can you make the sums always be divisible by 2 an odd number of times?</t>
  </si>
  <si>
    <t>PEN A11</t>
  </si>
  <si>
    <t>Let $a$, $b$, $c$, $d$ be integers. Show that the product $$(a-b)(a-c)(a-d)(b-c)(b-d)(c-d)$$ is divisible by 12.</t>
  </si>
  <si>
    <t>Recall $12=4*3=2^2*3$ and a number $N$ is divisble by a number $M$ if $N$ is divisible by the highest prime factor powers of $M$</t>
  </si>
  <si>
    <t>Consider using mod 3 and mod 4 and pigeonhole principle</t>
  </si>
  <si>
    <t>Recall a number divisible by 4 can be made of either a factor divisible by 4 or two factors divisible by 2</t>
  </si>
  <si>
    <t>2016 UK IMOK, C1</t>
  </si>
  <si>
    <t>How many three-digit multiples of $9$ consist only of odd digits?</t>
  </si>
  <si>
    <t>think of the numbers as strings of digits; the values of the numbers themselves are irrelevant</t>
  </si>
  <si>
    <t>what is the relation between the digits of a number and whether it is a multiple of $9$?</t>
  </si>
  <si>
    <t>a number is a multiple of $9$ exactly when the sum of its digits is a multiple of $9$ (for a challenge, try proving this)</t>
  </si>
  <si>
    <t>The sum of digits of any three-digit number does not exceed 27. The sum of digits of the desired numbers must be divisible by 9 and odd. Therefore the sum of digits is either 9 or 27.\\
Case 1: The sum of digits is 9.\\
We can only use the digits 1, 3, 5 and 7. The number must have either a 1 as a digit, or be 333, otherwise the sum of digits would be too high. So all desired numbers in this case are all digit permutations of 333, 117, 135, so \(1 + 3 + 6 = 10\) numbers in total.\\
Case 2: The sum of digits is 27.\\
The only number with a sum of digit of 27 is 999, which happens to fulfill the conditions.\\\\
In total, we have 11 numbers with the given properties.</t>
  </si>
  <si>
    <t>2023 Taiwan TST Round 3, P6 of 6</t>
  </si>
  <si>
    <t>Given triangle $ABC$ with $A$-excenter $I_A$, the foot of the perpendicular from $I_A$ to $BC$ is $D$. Let the midpoint of segment $I_AD$ be $M$, $T$ lies on arc $BC$(not containing $A$) satisfying $\angle BAT=\angle DAC$, $I_AT$ intersects the circumcircle of $ABC$ at $S\neq T$. If $SM$ and $BC$ intersect at $X$, the perpendicular bisector of $AD$ intersects $AC,AB$ at $Y,Z$ respectively, prove that $AX,BY,CZ$ are concurrent.</t>
  </si>
  <si>
    <t xml:space="preserve">Reinterpret what you want to prove as a cross ratio. </t>
  </si>
  <si>
    <t xml:space="preserve">Draw in arc midpoints of $BC$. </t>
  </si>
  <si>
    <t>do proj stuff lmao</t>
  </si>
  <si>
    <t>2016 Korea, Final Round, Day 2, P6 of 6</t>
  </si>
  <si>
    <t>Let $U$ be a set of $m$ triangles. Prove that there exists a subset $W$ of $U$ which satisfies the following.
(i). The number of triangles in $W$ is at least $0.45m^{\frac{4}{5}}$
(ii) There are no points $A, B, C, D, E, F$ such that triangles $ABC$, $BCD$, $CDE$, $DEF$, $EFA$, $FAB$ are all in $W$.</t>
  </si>
  <si>
    <t>This problem is kinda troll, but ig good chance to go learn probabilistic method.</t>
  </si>
  <si>
    <t>The "geometry" aspect of this question does matter, count how many "bad" scenarios there could be.</t>
  </si>
  <si>
    <t>2015 Iran MO, Third Round, G2 of 5</t>
  </si>
  <si>
    <t>Let $ABC$ be a triangle with orthocenter $H$ and circumcenter $O$. Let $K$ be the midpoint of $AH$. Point $P$ lies on $AC$ such that $\angle BKP=90^{\circ}$. Prove that $OP\parallel BC$.</t>
  </si>
  <si>
    <t>Add the perpendicular line from $P$ to $BC$.</t>
  </si>
  <si>
    <t>You should see a parallelogram.</t>
  </si>
  <si>
    <t>Find a cyclic quadrilateral to prove it's indeed a parallelogram.</t>
  </si>
  <si>
    <t>2019 IMOSL, A2</t>
  </si>
  <si>
    <t>Let $u_1, u_2, \dots, u_{2019}$ be real numbers satisfying\[u_{1}+u_{2}+\cdots+u_{2019}=0 \quad \text { and } \quad u_{1}^{2}+u_{2}^{2}+\cdots+u_{2019}^{2}=1.\]Let $a=\min \left(u_{1}, u_{2}, \ldots, u_{2019}\right)$ and $b=\max \left(u_{1}, u_{2}, \ldots, u_{2019}\right)$. Prove that
\[a b \leqslant-\frac{1}{2019}.\]</t>
  </si>
  <si>
    <t>What can you say about the difference $u_i-a$?</t>
  </si>
  <si>
    <t>Consider $(u_i-a)(u_i-b)$.</t>
  </si>
  <si>
    <t>https://www.imo-official.org/problems/IMO2019SL.pdf#page=14</t>
  </si>
  <si>
    <t>2023 EGMO, P1 of 6</t>
  </si>
  <si>
    <t>There are \(n \geq 3\) positive real numbers \(a_1, a_2, \ldots, a_n\).  For each \(1 \leq i \leq n\) we let \(b_i = \tfrac{a_{i-1}+a_{i+1}}{a_i}\) (here we define \(a_0\) to be \(a_n\) and \(a_{n+1}\) to be \(a_1\)).  Assume that for all \(i\) and \(j\) in the range \(1\) to \(n\), we have \(a_i \leq a_j\) if and only if \(b_i \leq b_j\).\\[-7pt]
Prove that \(a_1 = a_2 = \cdots = a_n\).</t>
  </si>
  <si>
    <t>If \(a_m\) is the maximal \(a_i\), what can we say about \(b_m\)?</t>
  </si>
  <si>
    <t>2001 Germany MO, P1 of 6</t>
  </si>
  <si>
    <t>Determine all real numbers $q$ for which the equation $x^4 -40x^2 +q = 0$ has four real solutions which form an arithmetic progression</t>
  </si>
  <si>
    <t>Consider using the quadratic formula on $x^2$ to find the roots</t>
  </si>
  <si>
    <t>Consider the order in which the roots form an arithmetic progression</t>
  </si>
  <si>
    <t>Recall an arithmetic progression has the following equality: $\newline a_3-a_2=a_2-a_1$</t>
  </si>
  <si>
    <t>2012 UKMOG, P4 of 5</t>
  </si>
  <si>
    <t>Does there exist a positive integer $N$ which is a power of $2$, and a different positive integer $M$ obtained from $N$ by permuting its digits (in the usual base $10$ representation), such that $M$ is also a power of $2$? \textit{Note that we do not allow the base $10$ representation of a positive integer to begin with $0$.}</t>
  </si>
  <si>
    <t>Mod $9$</t>
  </si>
  <si>
    <t>2022 USAMO, P6 of 6</t>
  </si>
  <si>
    <t>There are $2022$ users on a social network called Mathbook, and some of them are Mathbook-friends. (On Mathbook, friendship is always mutual and permanent.)
Starting now, Mathbook will only allow a new friendship to be formed between two users if they have at least two friends in common. What is the minimum number of friendships that must already exist so that every user could eventually become friends with every other user?</t>
  </si>
  <si>
    <t xml:space="preserve">Think of it as a one-person game where you turn cycles of size 4 into K4 graphs. Is there really something as a “winning” or “losing” strategy, or is every strategy winning as far as one winning strategy exists? </t>
  </si>
  <si>
    <t>2002 IMOSL, A2</t>
  </si>
  <si>
    <t>Let $a_1,a_2,\ldots$ be an infinite sequence of real numbers, for which there exists a real number $c$ with $0\leq a_i\leq c$ for all $i$, such that\[\left\lvert a_i-a_j \right\rvert\geq \frac{1}{i+j} \quad \text{for all }i,\ j \text{ with } i \neq j. \]Prove that $c\geq1$.</t>
  </si>
  <si>
    <t>Mark the numbers $a_1, \dots, a_N$ on the segment $[0,c]$, in increasing order. Bound the gap between consecutive elements.</t>
  </si>
  <si>
    <t>The sum of the lower bounds is at most $c$.</t>
  </si>
  <si>
    <t>Use Cauchy-Schwartz and let $N\to \infty$ to finish.</t>
  </si>
  <si>
    <t>2023 BMO2, P4 of 4</t>
  </si>
  <si>
    <t>GN</t>
  </si>
  <si>
    <t>The side lengths $a, b, c$ of a triangle $ABC$ are positive integers such that the highest common factor of $a$, $b$ and $c$ is $1$. Given that $\angle A=3\angle B$ prove that at least one of $a$, $b$ and $c$ is a cube.</t>
  </si>
  <si>
    <t>use Stewart's theorem or sine rule</t>
  </si>
  <si>
    <t>prove that $b$ is a cube</t>
  </si>
  <si>
    <t>look at $\nu_p$ of each side of the equation</t>
  </si>
  <si>
    <t>2022 OliMaTo, P6 of 6</t>
  </si>
  <si>
    <t>Are there infinitely many numbers not expressible as $a^{d(b)} + b^{d(a)}$ where $a,b \ge 2$ are integers and $d(n)$ is the number of divisors of $n$?</t>
  </si>
  <si>
    <t>$a^d(b) + b^d(a) \ge a^2 + b^2$</t>
  </si>
  <si>
    <t>2021 Nepal TST</t>
  </si>
  <si>
    <t>A simple curve lies inside a circle such that it bisects the area of the circle and it connects two arbitrary points of the circle. Prove that the length of the curve is more than or equal to the diameter of the circle.</t>
  </si>
  <si>
    <t>The curve must touch diameter in atleast one point. Why?</t>
  </si>
  <si>
    <t>Use Triangle inequality.</t>
  </si>
  <si>
    <t>2012 AIME II, P12 of 15</t>
  </si>
  <si>
    <t>For a positive integer $p$, define the positive integer $n$ to be $p$-safe if $n$ differs in absolute value by more than $2$ from all multiples of $p$. For example, the set of $10$-safe numbers is ${ 3, 4, 5, 6, 7, 13, 14, 15, 16, 17, 23, \ldots}$. Find the number of positive integers less than or equal to $10,000$ which are simultaneously $7$-safe, $11$-safe, and $13$-safe.</t>
  </si>
  <si>
    <t>Use modular arithmetic.</t>
  </si>
  <si>
    <t>Use Chinese Remainder Theorem.</t>
  </si>
  <si>
    <t>https://artofproblemsolving.com/wiki/index.php/2012_AIME_II_Problems/Problem_12</t>
  </si>
  <si>
    <t>Show that the equation $x!y!=z!$ has infinitely many solutions with $x,y,z &gt; 1$.</t>
  </si>
  <si>
    <t>Recall definition of factorial</t>
  </si>
  <si>
    <t>What number multiplied to a factorial will result in another factorial?</t>
  </si>
  <si>
    <t>The only known solutions are the infinite family $n!(n!-1)!=(n!)!$ and $6!7!=10!$ (and their symmetric counterparts). To prove there are no other solutions is an open problem.</t>
  </si>
  <si>
    <t>Let \(n &gt; 1\) be any integer. Substitute \(x = n!-1\) and \(y = n\). Then we have \(x!y! = (n!-1)!(n!) = (n!)! = z!\). Since \(n\) can be any integer, we are done.</t>
  </si>
  <si>
    <t>2010 CNO, P3 of 6</t>
  </si>
  <si>
    <t>X, CO</t>
  </si>
  <si>
    <t>Given complex numbers $a,b,c$, we have that $|az^2 + bz +c| \leq 1$ holds true for any complex number $z, |z| \leq 1$. Find the maximum value of $|bc|$.</t>
  </si>
  <si>
    <t>By Maximum Modulus Principle, we only need to consider when $|z|=1$.</t>
  </si>
  <si>
    <t xml:space="preserve">On unit circle we can make the substitution $w=\frac{1}{z}$, so we have $|cw^2+bw+a| \leq 1$ for $|w|=1$.
</t>
  </si>
  <si>
    <t>The neat thing about this substitution is that after applying the De Moivre's formula $w=\cos\theta+i\sin\theta$ to $cw^2+bw+a$, the imaginary part becomes an expression in $b$ and $c$.</t>
  </si>
  <si>
    <t>2018 USAMO, P5 of 6</t>
  </si>
  <si>
    <t>In convex cyclic quadrilateral $ABCD$, we know that lines $AC$ and $BD$ intersect at $E$, lines $AB$ and $CD$ intersect at $F$, and lines $BC$ and $DA$ intersect at $G$. Suppose that the circumcircle of $\triangle ABE$ intersects line $CB$ at $B$ and $P$, and the circumcircle of $\triangle ADE$ intersects line $CD$ at $D$ and $Q$, where $C,B,P,G$ and $C,Q,D,F$ are collinear in that order. Prove that if lines $FP$ and $GQ$ intersect at $M$, then $\angle MAC = 90^\circ$.</t>
  </si>
  <si>
    <t>Prove that $Q, E, P$ are collinear.</t>
  </si>
  <si>
    <t>Notice miquel config.</t>
  </si>
  <si>
    <t>Notice pappus, now should be able to finish off.</t>
  </si>
  <si>
    <t>2023 EGMO, P2 of 6</t>
  </si>
  <si>
    <t>We are given an acute triangle $ABC$. Let $D$ be the point on its circumcircle such that $AD$ is a diameter. Suppose that points $K$ and $L$ lie on segments $AB$ and $AC$, respectively, and that $DK$ and $DL$ are tangent to circle $AKL$.
Show that line $KL$ passes through the orthocenter of triangle $ABC$.</t>
  </si>
  <si>
    <t>Look at the midpoint of $KL$.</t>
  </si>
  <si>
    <t>2019 USAMO, P2 of 6</t>
  </si>
  <si>
    <t>Let $ABCD$ be a cyclic quadrilateral satisfying $AD^2+BC^2=AB^2$. The diagonals of $ABCD$ intersect at $E$. Let $P$ be a point on side $\overline{AB}$ satisfying $\angle APD=\angle BPC$. Show that line $PE$ bisects $\overline{CD}$.</t>
  </si>
  <si>
    <t>Symmedians</t>
  </si>
  <si>
    <t>2023 EGMO, P4 of 6</t>
  </si>
  <si>
    <t>Turbo the snail sits on a point on a circle with circumference $1$. Given an infinite sequence of positive real numbers $c_1, c_2, c_3, \dots$, Turbo successively crawls distances $c_1, c_2, c_3, \dots$ around the circle, each time choosing to crawl either clockwise or counterclockwise.
Determine the largest constant $C &gt; 0$ with the following property: for every sequence of positive real numbers $c_1, c_2, c_3, \dots$ with $c_i &lt; C$ for all $i$, Turbo can (after studying the sequence) ensure that there is some point on the circle that it will never visit or crawl across.</t>
  </si>
  <si>
    <t xml:space="preserve">Consider the midpoint of the visited region </t>
  </si>
  <si>
    <t>Consider which direction Turbo would go if Turbo is not on the midpoint of the visited region</t>
  </si>
  <si>
    <t>Consider what would happen if there were big moves and what size "big" is</t>
  </si>
  <si>
    <t>Find, with proof, all positive integers which are the difference of squares of two positive integers.</t>
  </si>
  <si>
    <t>Consider modulo 4</t>
  </si>
  <si>
    <t>Recall integer squares are either 0 or 1 modulo 4</t>
  </si>
  <si>
    <t>Consider if it possible to make 1 or 4</t>
  </si>
  <si>
    <t>1959 IMO, P1 of 6</t>
  </si>
  <si>
    <t>Prove that the fraction $\frac{21n+4}{14n+3}$ is irreducible for every natural number $n$.</t>
  </si>
  <si>
    <t>What does it mean for a fraction to be irreducible?</t>
  </si>
  <si>
    <t>Use Euclid's Division Algorithm.</t>
  </si>
  <si>
    <t>We use the fact that \(\gcd(a, b) = \gcd(a, b-a)\) (Euclidean algorithm):
\[\gcd(21n + 4, 14n + 3) = \gcd(7n + 1, 14n + 3) = \gcd(7n + 1, 1) = 1\]
So \(\frac{21n+4}{14n+3}\) is in fact irreducible.</t>
  </si>
  <si>
    <t>2023 USAMO, P3 of 6</t>
  </si>
  <si>
    <t>Consider an $n$-by-$n$ board of unit squares for some odd positive integer $n$. We say that a collection $C$ of identical dominoes is a maximal grid-aligned configuration on the board if $C$ consists of $(n^2-1)/2$ dominoes where each domino covers exactly two neighboring squares and the dominoes don't overlap: $C$ then covers all but one square on the board. We are allowed to slide (but not rotate) a domino on the board to cover the uncovered square, resulting in a new maximal grid-aligned configuration with another square uncovered. Let $k(C)$ be the number of distinct maximal grid-aligned configurations obtainable from $C$ by repeatedly sliding dominoes. Find all possible values of $k(C)$ as a function of $n$.</t>
  </si>
  <si>
    <t>Consider parity of coordinates of empty cell.</t>
  </si>
  <si>
    <t>Construct a graph and show the component you care about is acyclic.</t>
  </si>
  <si>
    <t>\[k(C)\in\left\{1,2,\dots,\left(\frac{n-1}{2}\right)^2\right\}\cup\left\{\left( \frac{n+1}{2}\right)^2\right\}.\]</t>
  </si>
  <si>
    <t>https://web.evanchen.cc/exams/USAMO-2023-notes.pdf#subsection.1.3</t>
  </si>
  <si>
    <t>2014 IMO, P5 of 6</t>
  </si>
  <si>
    <t>For each positive integer $n$, the Bank of Cape Town issues coins of denomination $\frac1n$. Given a finite collection of such coins (of not necessarily different denominations) with total value at most most $99+\frac12$, prove that it is possible to split this collection into $100$ or fewer groups, such that each group has total value at most $1$.</t>
  </si>
  <si>
    <t>You can combine $n$ $\frac1n$ coins into a single coin. Similarly for two $\frac{1}{2n}$ coins. If any coin has weight $1$, delete it and induct downwards.</t>
  </si>
  <si>
    <t>After the reductions in the previous hint, try putting in each box $k$ all coins with certain denominators (dependant on $k$).</t>
  </si>
  <si>
    <t>Place the remaining "light" coins greedily (wherever there's space)</t>
  </si>
  <si>
    <t>792953076894007307</t>
  </si>
  <si>
    <t>West German proposal for 1978 IMO</t>
  </si>
  <si>
    <t>A closed and bounded figure $\Psi$ with the following property is given in a plane: Any two points of $\Psi$ can be connected by a half circle lying completely in $\Psi$. Find the figure $\Psi$.</t>
  </si>
  <si>
    <t>consider points $A$ and $B$ in $\Psi$ which have a maximal distance</t>
  </si>
  <si>
    <t>for each $P$ on the half circle joining $A$ and $B$, consider the half circle joining $P$ and $B$. Why is the union of all of these interesting?</t>
  </si>
  <si>
    <t>899622523740762202</t>
  </si>
  <si>
    <t>2023 Moldova TST, P4</t>
  </si>
  <si>
    <t>PO, SE</t>
  </si>
  <si>
    <t>Polynomials $(P_n(X))_{n \in \mathbb{N}}$ are defined as:
\begin{align*}
P_0(X) &amp;= 0, \quad P_1(X) = X+2,\\
P_n(X) &amp;= P_{n-1}(X) + 3P_{n-1}(X) \cdot P_{n-2}(X) + P_{n-2}(X), \quad \forall n \ge 2.
\end{align*}
Show that if $k$ divides $m$ then $P_k(X)$ divides $P_m(X)$.</t>
  </si>
  <si>
    <t>Fibonacci</t>
  </si>
  <si>
    <t>Codeforces Round 865 Div. 2 B (Modified)</t>
  </si>
  <si>
    <t>There is a $2\cdot n$ grid. Culver places the numbers $1,2,3,\cdots 2n$ exactly once in each cell of the grid, and then Sebastian walks from the top left to the bottom right cell by only walking downwards and to the right. Sebastian then takes the alternating sum of the numbers that he has walked on i.e. if he walks on the numbers $a_1,a_2,a_3,a_4,\cdots,a_{n+1}$ then the alternating sum will be $a_1-a_2+a_3-a_4+...+(-1)^{n}a_{n+1}$. Culver's goal is to maximize alternating sum and Sebastian's goal is to minimize the alternating sum. What will the alternating sum be, if both Culver and Sebastian play optimally?</t>
  </si>
  <si>
    <t>The top left and bottom right cell must be passed through, so you should make the top left cell as large as possible. If $n$ is even, you should also make the bottom right cell as large as possible. If $n$ is odd, make the bottom right cell as small as possible.</t>
  </si>
  <si>
    <t>Culver would want the difference between the path with the largest alternating sum and the path with the smallest alternating sum be as small as possible. If we consider two paths which differ by at most one cell, their alternating sum must differ by at least $1$. So for all $n&gt;1$, the best Culver can do is to have the difference to be $1$.</t>
  </si>
  <si>
    <t>To prove upper bound, consider two paths with only the top left and bottom right cells as common cells.</t>
  </si>
  <si>
    <t>2022 AMC 12B, P21 of 25</t>
  </si>
  <si>
    <t>Let $S$ be the set of circles in the coordinate plane that are tangent to each of the three circles with equations $x^{2}+y^{2}=4$, $x^{2}+y^{2}=64$, and $(x-5)^{2}+y^{2}=3$. What is the sum of the areas of all circles in $S$?</t>
  </si>
  <si>
    <t>Consider the (absence of an) implication of a different third circle that is entirely in the area between the first two circles</t>
  </si>
  <si>
    <t>Consider making a table of whether each circle is either externally or internally tangent to the fourth circle</t>
  </si>
  <si>
    <t>Consider how the first two circles affect the radius of the fourth circle</t>
  </si>
  <si>
    <t>$136\pi$</t>
  </si>
  <si>
    <t>https://artofproblemsolving.com/wiki/index.php/2022_AMC_10B_Problems/Problem_22</t>
  </si>
  <si>
    <t>2022 Giochi di Archimede Triennio, P14 of 16</t>
  </si>
  <si>
    <t>How many real numbers $k$ are there such that the polynomial $p(x) = x^2 - kx + 36$ has at least one positive integer root less than $1000$?</t>
  </si>
  <si>
    <t>Consider how the graph of the function changes as $k$ increases continuously</t>
  </si>
  <si>
    <t>2023 Taiwan TST Round 2, P3 of 6</t>
  </si>
  <si>
    <t>Let $\Omega$ be the circumcircle of an acute triangle $ABC$. Points $D$, $E$, $F$ are the midpoints of the inferior arcs $BC$, $CA$, $AB$, respectively, on $\Omega$. Let $G$ be the antipode of $D$ in $\Omega$. Let $X$ be the intersection of lines $GE$ and $AB$, while $Y$ the intersection of lines $FG$ and $CA$. Let the circumcenters of triangles $BEX$ and $CFY$ be points $S$ and $T$, respectively. Prove that $D$, $S$, $T$ are collinear.</t>
  </si>
  <si>
    <t>2022 Taiwan IMOC A6</t>
  </si>
  <si>
    <t>Find all functions $f:\mathbb R^+\to \mathbb R^+$ such that $$f(x+y)f(f(x))=f(1+yf(x))$$ for all $x,y\in \mathbb R^+.$</t>
  </si>
  <si>
    <t xml:space="preserve">Split into two cases, injective and not. When not injective, try to exploit pseudo-periodicity algebraically within the terms. </t>
  </si>
  <si>
    <t>2013 Portuguese MO P6, Category B</t>
  </si>
  <si>
    <t>On each side of a regular polygon with \(n\) sides, we choose a point different from the vertices and we obtain a new polygon of \(n\) sides.  For which values of \(n\) can we obtain a polygon such that the internal angles are all equal but the polygon isn't regular?</t>
  </si>
  <si>
    <t>Consider when \(n\) is even, what do you notice?</t>
  </si>
  <si>
    <t>2020 IMOSL, G1</t>
  </si>
  <si>
    <t>Let $ABC$ be an isosceles triangle with $BC = CA$, and let $D$ be a point inside side $AB$ such that $AD &lt; DB$. Let $P$ and $Q$ be two points inside sides $BC$ and $CA$, respectively, such that $\angle DPB = \angle DQA = 90^\circ$. Let the perpendicular bisector of $PQ$ meet line segment $CQ$ at $E$, and let the circumcircles of triangles $ABC$ and $CPQ$ meet again at a point $F$, different from $C$.
Suppose that $P, E, F$ are collinear. Prove that $\angle ACB = 90^\circ$.</t>
  </si>
  <si>
    <t>Show that the midpoint of AB is the circumcenter of ABC.</t>
  </si>
  <si>
    <t>https://www.imo-official.org/problems/IMO2020SL.pdf#page=50</t>
  </si>
  <si>
    <t>Angry Any</t>
  </si>
  <si>
    <t>2023 AIME II, P10 of 15</t>
  </si>
  <si>
    <t>Let $N$ be the number of ways to place the integers $1$ through $12$ in the $12$ cells of a $2 \times 6$ grid so that for any two cells sharing a side, the difference between the numbers in those cells is not divisible by $3.$ One way to do this is shown below. Find the number of positive integer divisors of $N.$\[\begin{array}{|c|c|c|c|c|c|} \hline \,1\, &amp; \,3\, &amp; \,5\, &amp; \,7\, &amp; \,9\, &amp; 11 \\ \hline \,2\, &amp; \,4\, &amp; \,6\, &amp; \,8\, &amp; 10 &amp; 12 \\ \hline \end{array}\]</t>
  </si>
  <si>
    <t>Convert to mod 3</t>
  </si>
  <si>
    <t>Think about the possibilities of each column</t>
  </si>
  <si>
    <t>There is exactly one way to put in the pairs</t>
  </si>
  <si>
    <t>https://artofproblemsolving.com/wiki/index.php/2023_AIME_II_Problems/Problem_10</t>
  </si>
  <si>
    <t>2021 Spring AMC 10B, P2 of 25</t>
  </si>
  <si>
    <t>What is the value of $\sqrt{\left(3-2\sqrt{3}\right)^2}+\sqrt{\left(3+2\sqrt{3}\right)^2}$?</t>
  </si>
  <si>
    <t>Consider $\sqrt{x^2}$</t>
  </si>
  <si>
    <t>Recall $\sqrt{x^2}=|x|$</t>
  </si>
  <si>
    <t>Consider $\left| 3-2\sqrt{3}\right|$</t>
  </si>
  <si>
    <t>$4\sqrt{3}$</t>
  </si>
  <si>
    <t>https://artofproblemsolving.com/wiki/index.php/2021_AMC_10B_Problems/Problem_2</t>
  </si>
  <si>
    <t>2020 Bangladesh MO, Final Round, P1 of 12</t>
  </si>
  <si>
    <t>Find all non-negative integer solutions to the equation \begin{equation*}2^m + 1 = n^2.\end{equation*}</t>
  </si>
  <si>
    <t>What is the greatest common divisor of n-1 and n+1?</t>
  </si>
  <si>
    <t>$m=3, n=3$ is the only solution</t>
  </si>
  <si>
    <t>2023 Iran TST Exam 1, P6 of 6</t>
  </si>
  <si>
    <t>$ABC$ is an acute triangle with orthocenter $H$. Point $P$ is in triangle $BHC$ such that $\angle HPC = 3 \angle HBC $ and $\angle HPB =3 \angle HCB$. Reflection of point $P$ through $BH,CH$ is $X,Y$. If $S$ is the center of circumcircle of $AXY$, prove that:
$$\angle BAS = \angle CAP$$</t>
  </si>
  <si>
    <t>recharacterise $P$</t>
  </si>
  <si>
    <t>look for a spiral sym</t>
  </si>
  <si>
    <t>1980 IMO, P3 of 6</t>
  </si>
  <si>
    <t>A positive integer $n$ is called \textit{interesting} if the sum of the digits of $2^n$ is one less than the sum of the digits of $3^n$. It is easily seen that $1$ and $3$ are interesting. Are there any other interesting positive integers?</t>
  </si>
  <si>
    <t>Looking at orders modulo a suitable prime will help.</t>
  </si>
  <si>
    <t>2006 IMO, P2 of 6</t>
  </si>
  <si>
    <t>Let $P$ be a regular $2006$-gon. A diagonal is called \textit{good} if its endpoints divide the boundary of $P$ into two parts, each composed of an odd number of sides of $P$. The sides of $P$ are also called \textit{good}.
Suppose $P$ has been dissected into triangles by $2003$ diagonals, no two of which have a common point in the interior of $P$. Find the maximum number of isosceles triangles having two good sides that could appear in such a configuration.</t>
  </si>
  <si>
    <t>call an isosceles triangle \textit{good} if two of its sides are good diagonals; count the number of diagonals that are the side of a good isosceles triangle</t>
  </si>
  <si>
    <t>note that no two isosceles triangles share a good side</t>
  </si>
  <si>
    <t>in a good isosceles triangle, two good sides have the same length</t>
  </si>
  <si>
    <t>2009 IMOSL, N2</t>
  </si>
  <si>
    <t>A positive integer $N$ is called \emph{balanced}, if $N = 1$ or if $N$ can be written as a product of an even number of not necessarily distinct primes. Given positive integers $a$ and $b$, consider the polynomial $P$ defined by $P(x) = (x+a)(x+b)$.
\begin{enumerate}
\item Prove that there exist distinct positive integers $a$ and $b$ such that all the numbers $P(1), P(2), \ldots, P(50)$ are balanced.
\item Prove that if $P(n)$ is balanced for all positive integers $n$, then $a=b$.
\end{enumerate}</t>
  </si>
  <si>
    <t>For part 1, let $s(n) = 0$ if $n+a$ is balanced and $s(n) = 1$ otherwise. How many possible values can $(s(1), ...., s(50))$ take as $a$ varies?</t>
  </si>
  <si>
    <t>For part 2, what happens if you assume $b &gt; a$ and plug in $x+(b-a)$ instead of $x$?</t>
  </si>
  <si>
    <t>For part 1, consider the pigeonhole principle. For part 2, note that the arithmetic sequence $x, x+(b-a), x+2(b-a), ...$ must either consist of balanced numbers only, or unbalanced numbers only.</t>
  </si>
  <si>
    <t>2015 USAMTS R2, P2 of 5</t>
  </si>
  <si>
    <t>Let $a, b, c, x, y$ be positive real numbers such that
\[
ax + by \le bx + cy \le cx + ay.
\]
Prove that $b \le c.$</t>
  </si>
  <si>
    <t>Split it into two inequalities</t>
  </si>
  <si>
    <t>Assume $b &gt; c$ and find a contradiction</t>
  </si>
  <si>
    <t>In particular, you get $b &gt; a &gt;c$ which contradicts the given</t>
  </si>
  <si>
    <t>2023 BMO2, P1 of 4</t>
  </si>
  <si>
    <t>Let $ABC$ be a triangle with an obtuse angle $A$ and incentre $I$. Circles $ABI$ and $ACI$ intersect $BC$ again at $X$ and $Y$ respectively. The lines $AX$ and $BI$ meet at $P$, and the lines $AY$ and $CI$ meet at $Q$. Prove that $BCQP$ is cyclic.</t>
  </si>
  <si>
    <t>try to characterise the points in a simpler way by looking for properties in the diagram</t>
  </si>
  <si>
    <t>show that $BI\perp AY$ and $CI\perp AX$</t>
  </si>
  <si>
    <t>the rest should be angle chasing</t>
  </si>
  <si>
    <t>2015 Azerbaijan Junior MO, P4 of 5</t>
  </si>
  <si>
    <t>Find all natural numbers $N$ such that both \begin{itemize}\item{$N$ has exactly 6 positive divisors; and}\item{the sum of the positive divisors of $N$ is 3500.}\end{itemize}</t>
  </si>
  <si>
    <t>What does the prime factorisation of $N$ look like?</t>
  </si>
  <si>
    <t>2023 USAMO, P6 of 6</t>
  </si>
  <si>
    <t>Let $ABC$ be a triangle with incenter $I$ and excenters $I_a, I_b,$, and $I_c$ opposite $A, B$, and $C$, respectively. Let $D$ be an arbitrary point on the circumcircle of $\triangle{ABC}$ that does not lie on any of the lines $II_a, I_bI_c$, or $BC$. Suppose the circumcircles of $\triangle{DII_a}$ and $\triangle{DI_bI_c}$ intersect at two distinct points $D$ and $F$. If $E$ is the intersection of lines $DF$ and $BC$, prove that $\angle{BAD} = \angle{EAC}$.</t>
  </si>
  <si>
    <t>PoP</t>
  </si>
  <si>
    <t>more PoP with reflections and lengths</t>
  </si>
  <si>
    <t>2023 RMM, P2 of 6</t>
  </si>
  <si>
    <t>Fix an integer $n \geq 3$. Let $\mathcal{S}$ be a set of $n$ points in the plane, no three of which are collinear. Given different points $A,B,C$ in $\mathcal{S}$, the triangle $ABC$ is nice for $AB$ if $[ABC] \leq [ABX]$ for all $X$ in $\mathcal{S}$ different from $A$ and $B$. (Note that for a segment $AB$ there could be several nice triangles). A triangle is beautiful if its vertices are all in $\mathcal{S}$ and is nice for at least two of its sides.
Prove that there are at least $\frac{1}{2}(n-1)$ beautiful triangles.</t>
  </si>
  <si>
    <t xml:space="preserve">To find many beautiful triangles, partition $\mathcal{S}=\mathcal{A}\cup \mathcal{B}$ arbitrarily. </t>
  </si>
  <si>
    <t>The triangle with the smallest area out of all triangles with vertices split between $\mathcal{A}$ and $\mathcal{B}$ is beautiful.</t>
  </si>
  <si>
    <t>Show that the 3-hypergraph with beautiful triangles as 3-edges is connected to finish.</t>
  </si>
  <si>
    <t>2023 INMO, P6 of 6</t>
  </si>
  <si>
    <t>Euclid has a tool called \textit{cyclos} which allows him to do the following:
\begin{itemize}
\item Given three non-collinear marked points, draw the circle passing through them.
\item Given two marked points, draw the circle with them as endpoints of a diameter.
\item Mark any intersection points of two drawn circles or mark a new point on a drawn circle.
\end{itemize}
Show that, given two marked points, Euclid can draw a circle centered at one of them and passing through the other, using only the cyclos.</t>
  </si>
  <si>
    <t>we want to reflect one point about the other</t>
  </si>
  <si>
    <t>construct the orthocentre</t>
  </si>
  <si>
    <t>find a way to reflect a circle about a line going through it</t>
  </si>
  <si>
    <t>Show that the composition of two rotations around two possibly different points in the plane is either a pure rotation or a pure translation. Show further that, if we're in the former case, and the original rotations were of $\alpha$ and $\beta$ radians respectively, the final rotation is of $\alpha+\beta$ radians.</t>
  </si>
  <si>
    <t>Rotations are isometries with a fixed point. Try to construct this fixed point out of the first two points, $\alpha$ and $\beta$.</t>
  </si>
  <si>
    <t>2013 BMO2, P3 of 4</t>
  </si>
  <si>
    <t>Consider the set of positive integers which, when written in binary, have exactly $2013$ digits and more $0$s than $1$s. Let $n$ be the number of such integers and let $s$ be their sum. Prove that, when written in binary, $n+s$ has more $0$s than $1$s.</t>
  </si>
  <si>
    <t>there is no nice ``general" way to check if a number has more $0$s than $1$s in its binary expansion, so instead you will have to get your hands dirty and find those $0$s and/or $1$s explicitly (and probably finding $0$s will be easier)</t>
  </si>
  <si>
    <t>work out $n+s$</t>
  </si>
  <si>
    <t>when you are trying to calculate $s$, try looking at the $k$th digit of each of the numbers separately, for each $k$</t>
  </si>
  <si>
    <t>2023 ICMC Round 1, P1 of 6</t>
  </si>
  <si>
    <t>Two straight lines divide a square of side length $1$ into four regions. Show that at least one of the regions has a perimeter greater than or equal to $2$.</t>
  </si>
  <si>
    <t>Consider Pigeonhole Principle</t>
  </si>
  <si>
    <t>Coinsider minimizing the lengths of the cuts</t>
  </si>
  <si>
    <t>Consider the total perimeter formed by the minimum length cuts</t>
  </si>
  <si>
    <t>https://icmathscomp.org/files/2022-2023/ICMC_6.1_solutions.pdf#page=2</t>
  </si>
  <si>
    <t>1987 Swedish MO, P3 of 6</t>
  </si>
  <si>
    <t>Ten closed intervals, each of length 1, are placed in the closed interval [0,4]. Show that there is a point in [0,4] that is contained in at least four of the unit intervals.</t>
  </si>
  <si>
    <t>Left endpoints</t>
  </si>
  <si>
    <t>541088677221105664</t>
  </si>
  <si>
    <t>2021 IMOSL, N8</t>
  </si>
  <si>
    <t xml:space="preserve">For a polynomial $P(x)$ with integer coefficients let $P^{1}(x) = P(x)$ and $P^{k+1}(x) = P(P^k(x))$ for $k \ge 1$. 
Find all positive integers $n$ for which there exist a polynomial $P(x)$ with integer coefficients such that for every integer $m \ge 1$, 
the numbers $P^m(1), \cdots, P^ m(n)$ leave exactly $\lceil n/2m\rceil$ distinct remainders when divided by $n$. </t>
  </si>
  <si>
    <t>Show that, for each odd prime $p$, integer $k \ge 2$ and integer $x$, we have that $P(x + pj)$ either takes exactly $p^{k-1}$ or at most $p^{k-2}$ distinct values modulo $p^k$ as $j$ ranges from $0$ to $p(p^{k-1} - 1)}$.</t>
  </si>
  <si>
    <t>https://www.imo-official.org/problems/IMO2021SL.pdf#page=80</t>
  </si>
  <si>
    <t>2022, Korea National Olympiad, P8 of 8</t>
  </si>
  <si>
    <t>$p$ is a prime number such that its remainder divided by 8 is 3. Find all pairs of rational numbers $(x,y)$ that satisfy the following equation.
$$p^2 x^4-6px^2+1=y^2$$</t>
  </si>
  <si>
    <t>2009 Japan MO, P4 of 5</t>
  </si>
  <si>
    <t>Triangle $ABC$ is inscribed in a circle $\Gamma$. A circle with centre $O$ is drawn, tangent to side $BC$ at point $P$, and internally tangent to the arc $BC$ of $\Gamma$ not containing $A$ at point $Q$. Show that if $\angle BAO=\angle CAO$ then $\angle PAO=\angle QAO$.</t>
  </si>
  <si>
    <t>extend $PQ$</t>
  </si>
  <si>
    <t>homothety to prove what you (hopefully) just noticed when you extended $PQ$</t>
  </si>
  <si>
    <t>find a cyclic quadrilateral</t>
  </si>
  <si>
    <t>2018 Balkan MO, P3 of 4</t>
  </si>
  <si>
    <t>Alice and Bob play the following game. They start with two non-empty piles of coins. Taking turns, with Alice playing first, each player chooses a pile with an even number of coints and moves half of the coins of this pile to the other pile. The game ends if a player cannot move, in which case the other player wins.
Determine all pairs $(a,b)$ of positive integers such that if initially the two piles have $a$ and $b$ coins, respectively, then Bob has a winning strategy.</t>
  </si>
  <si>
    <t>2019 USAMTS R1, P2 of 5</t>
  </si>
  <si>
    <t>Let $n &gt; 1$ be an integer. There are n orangutoads, conveniently numbered $1, 2, \ldots , n,$ each sitting at an integer position on the number line. They
take turns moving in the order $1, 2, \ldots , n,$ and then going back to 1 to start
the process over; they stop if any orangutoad is ever unable to move. To move,
an orangutoad chooses another orangutoad who is at least 2 units away from her and hops
towards them by a distance of 1 unit. (Multiple orangutoads can be at the same position.)
Show that eventually some orangutoad will be unable to move.</t>
  </si>
  <si>
    <t>2023 Greece National Olympiad, P2 of 4</t>
  </si>
  <si>
    <t>Find all positive integers $N$ that are perfect squares and their decimal representation consists of $n$ digits equal to 2 and one digit equal to 5, where $n$ takes positive integer values.</t>
  </si>
  <si>
    <t>Consider the last digit of the number</t>
  </si>
  <si>
    <t>Consider writing the number as $(10a+5)^2$</t>
  </si>
  <si>
    <t>Consider focusing on the multiple of $100(a^2+a)$ and use the quadratic discriminant</t>
  </si>
  <si>
    <t>Find all $f : \mathbb{R} \to \mathbb{R}$ such that \[f(xf(y)) = x^2 f(y)\] for all real numbers $x$ and $y$.</t>
  </si>
  <si>
    <t>Consider the \emph{image} of \(f\) (that is, range of values that \(f\) can attain).</t>
  </si>
  <si>
    <t>2023 RMM, P3 of 6</t>
  </si>
  <si>
    <t>Let $n\geq 2$ be an integer and let $f$ be a $4n$-variable polynomial with real coefficients. Assume that, for any $2n$ points $(x_1,y_1),\dots,(x_{2n},y_{2n})$ in the Cartesian plane, $f(x_1,y_1,\dots,x_{2n},y_{2n})=0$ if and only if the points form the vertices of a regular $2n$-gon in some order, or are all equal.
Determine the smallest possible degree of $f$.
(Note, for example, that the degree of the polynomial $$g(x,y)=4x^3y^4+yx+x-2$$is $7$ because $7=3+4$.)</t>
  </si>
  <si>
    <t xml:space="preserve">What can you say about sign of f? </t>
  </si>
  <si>
    <t xml:space="preserve">Bound degree of f below by considering linear parameterization of arguments of f. </t>
  </si>
  <si>
    <t xml:space="preserve">Work in C for construction. </t>
  </si>
  <si>
    <t>2018 China TST Test 1, P2 of 6</t>
  </si>
  <si>
    <t>A number $n$ is interesting if 2018 divides $d(n)$ (the number of positive divisors of $n$). Determine all positive integers $k$ such that there exists an infinite arithmetic progression with common difference $k$ whose terms are all interesting.</t>
  </si>
  <si>
    <t>Enough that each element is not a perfect square and some $v_p$ is $1008$. Use this to construct examples.</t>
  </si>
  <si>
    <t>If all $v_p$'s are $&lt;1009$ show $k$ doesn't work: show some number in the AP has all $v_p$'s not 1008. Then construct a number with each $v_p$ not $1008$ and $&lt;1010$, which finishes.</t>
  </si>
  <si>
    <t>Finally, show $2^1009$ is also bad.</t>
  </si>
  <si>
    <t>All numbers $n$ such that there exists a prime $p$ that $p^{2018}|n$ except $2^{1009}$</t>
  </si>
  <si>
    <t>2015 USAMO, P2 of 6</t>
  </si>
  <si>
    <t>Quadrilateral $APBQ$ is inscribed in circle $\omega$ with $\angle P = \angle Q = 90^{\circ}$ and $AP = AQ &lt; BP$. Let $X$ be a variable point on segment $\overline{PQ}$. Line $AX$ meets $\omega$ again at $S$ (other than $A$). Point $T$ lies on arc $AQB$ of $\omega$ such that $\overline{XT}$ is perpendicular to $\overline{AX}$. Let $M$ denote the midpoint of chord $\overline{ST}$. As $X$ varies on segment $\overline{PQ}$, show that $M$ moves along a circle.</t>
  </si>
  <si>
    <t>homothety</t>
  </si>
  <si>
    <t>nine-point circle</t>
  </si>
  <si>
    <t>Use power of a point to say something about locus of nine-point centre.</t>
  </si>
  <si>
    <t>Mathematical Olympiad Treasure, 3.15</t>
  </si>
  <si>
    <t>Let $S$ be a set of $n\ge4$ points in the plane, such that no three of them are collinear and not all of them lie on a circle. Find all functions $f : S \rightarrow \mathbb{R}$ such that for any circle $C$ containing at least three points of $S$,
$$\sum_{P\in C\cap S} f(P) = 0.$$</t>
  </si>
  <si>
    <t>Make sums that can be calculated in two different ways</t>
  </si>
  <si>
    <t>2016 BMO1, P5 of 6</t>
  </si>
  <si>
    <t>Let $ABC$ be a triangle, and let $D$, $E$ and $F$ be the feet of the perpendiculars from $A$, $B$ and $C$ to $BC$, $CA$ and $AB$ respectively. Let $P$, $Q$, $R$ and $S$ be the feet of the perpendiculars from $D$ to $BA$, $BE$, $CF$ and $CA$ respectively. Prove that $P$, $Q$, $R$ and $S$ are collinear.</t>
  </si>
  <si>
    <t>draw an accurate diagram; what ``looks" true about line $PQRS$?</t>
  </si>
  <si>
    <t>it should look parallel to something</t>
  </si>
  <si>
    <t>show that the segments $PQ$, $QR$ and $RS$ are each parallel to $EF$</t>
  </si>
  <si>
    <t>2023 Bangladesh MO, Secondary P8 of 10/Higher Secondary P6 of 10</t>
  </si>
  <si>
    <t>We are given $n$ intervals $[l_1,r_1],[l_2,r_2],[l_3,r_3],\dots, [l_n,r_n]$ in the number line. We can divide the intervals into two sets such that no two intervals in the same set have overlaps. Prove that there are at most $n-1$ pairs of overlapping intervals.</t>
  </si>
  <si>
    <t>Consider placing the two sets of intervals on two congruent parallel number lines</t>
  </si>
  <si>
    <t>Consider a moving bar that scans across the lines from left to right</t>
  </si>
  <si>
    <t>Consider how many times that bar can overlap two intervals</t>
  </si>
  <si>
    <t>2017 Irish MO, Day 1, P1 of 5</t>
  </si>
  <si>
    <t>Determine, with proof, the smallest positive multiple of $99$ all of whose digits are either $1$ or $2$.</t>
  </si>
  <si>
    <t>How can you tell whether a number is divisible by \(99\) by looking at its digits?</t>
  </si>
  <si>
    <t>Combine the rules for divisibility by \(9\) and divisibility by \(11\).</t>
  </si>
  <si>
    <t>2010 All-Russian MO, Grade 10, P4 of 8</t>
  </si>
  <si>
    <t>In a county some pairs of towns are connected by two-way non-stop flights. From any town we can fly to any other, possibly transiting through other towns. Let an \emph{odd cycle} be a series of flights which start and end at the same town and consist of an odd number of flights.  Suppose it's true that, if we close all the flights on any odd cycle, then we can find two towns for which we can no longer fly from one to the other.  Prove that we can partition the towns into four sets so that any flight connects towns from different sets.</t>
  </si>
  <si>
    <t>If all the cycles in a graph have even length, then what can we say about the number of sets we need?</t>
  </si>
  <si>
    <t>Is it always possible to assign each flight to one of two companies so that no company can offer an odd cycle within its own flights?</t>
  </si>
  <si>
    <t>2022 GIMO, P3 of 6</t>
  </si>
  <si>
    <t>On a triangle $\triangle ABC$ let $\omega$ be its circumcircle and let $H_A$ be a point on $\omega$ such that $AH_A \perp BC$. Let the projections from $B,C$ to $AC,AB$ be $E,F$ respectivily. Let $H_AE,H_AF$ meet $\omega$ again at $P,Q$ respecitivily and let $PQ$ hit $BC$ at $T$. Show that one of the tangents from $T$ to $\omega$ bisects the common chord of $(BFP),(CEQ)$.</t>
  </si>
  <si>
    <t>harmonics goes brrr</t>
  </si>
  <si>
    <t>Construct harmonic quad with $ABC$, call it $4$th point $K$, prove concurrency of $AK, BP, CQ$</t>
  </si>
  <si>
    <t>1985 IMO, P1 of 6</t>
  </si>
  <si>
    <t>A circle has center on the side $AB$ of the cyclic quadrilateral $ABCD$. The other three sides are tangent to the circle. Prove that $AD+BC=AB$.</t>
  </si>
  <si>
    <t>Look at the second intersection of $(COD)$ (where $O$ is the circumcentre of $ABCD$) and $AB$, call it $P$</t>
  </si>
  <si>
    <t>Prove that $\overline{AP}=\overline{AB}$</t>
  </si>
  <si>
    <t>1994 IMO, P1 of 6</t>
  </si>
  <si>
    <t>Let $m$ and $n$ be positive integers. Let $a_1,a_2,...,a_m$ be distinct elements of $\{1,2,...,n\}$ such that whenever $a_i+a_j \le n$ for some $i,j,1\le i \le j \le m$, there exists $k, 1\le k \le m$ with $a_i+a_j= a_k$. Prove that
$$\frac{a_1+a_2+\cdots+a_m}{m} \ge \frac{n+1}{2}.$$</t>
  </si>
  <si>
    <t>Consider maximality</t>
  </si>
  <si>
    <t>Show that $a_i + a_{m-i+1} \ge n+1$ for all $i = 1,...,m$.</t>
  </si>
  <si>
    <t>2008 CMO, P2 of 5</t>
  </si>
  <si>
    <t>Determine all functions $f$ defined on the set of rational numbers that take rational values for which \[f(2f(x) + f(y)) = 2x + y,\] for each $x$ and $y$.</t>
  </si>
  <si>
    <t>Prove bijectivity.</t>
  </si>
  <si>
    <t>Set $x=y$, then set $x' = 3f(x)$.</t>
  </si>
  <si>
    <t>Find Cauchy.</t>
  </si>
  <si>
    <t>OpenPOTD Duels Edition 1 Gold Medal Match, Problem 7 (Skipped)</t>
  </si>
  <si>
    <t>Let $ABC$ be a triangle with $AB=\sqrt{17}$, $BC=5$, $CA=4\sqrt{2}$, Let $H$ be the orthocenter of triangle $ABC$, and $D$ be a point on the circumcircle of triangle $ABC$, distinct from $A$, such that $AD \perp DH$. If $\frac{DB^2}{DC^2}=\frac{m}{n}$ where $m$, $n$ are positive integers, what is the minimal value of $m+n$?</t>
  </si>
  <si>
    <t>Consider the projection $P_A$ of A on BC and find $P_AB$ and $P_AC$</t>
  </si>
  <si>
    <t>Consider the fact that the orthocenter lies on the circumcircle when reflected across the triangle's side</t>
  </si>
  <si>
    <t>Consider the location of D when it is reflected across the perpendicular bisector of the diameter with A at one end</t>
  </si>
  <si>
    <t>2010 BMO1 P1 of 6</t>
  </si>
  <si>
    <t>One number is removed from the set of integers from 1 to $n$. The average of the remaining numbers is $40\frac{3}{4}$. Which integer was removed?</t>
  </si>
  <si>
    <t>Carl Friedrich Gauss</t>
  </si>
  <si>
    <t>Discriminant</t>
  </si>
  <si>
    <t>Bounding</t>
  </si>
  <si>
    <t>2023 IZHO P6 of 6</t>
  </si>
  <si>
    <t>Several blue and green rectangular napkins (perhaps of different sizes) with vertical and horizontal sides were placed on the plane. It turned out that any two napkins of different colors can be crossed by a vertical or horizontal line (perhaps along the border). Prove that it is possible to choose a color, two horizontal lines and one vertical line, so that each napkin of the chosen color is intersected by at least one of the chosen lines.</t>
  </si>
  <si>
    <t>Each vertical line splits the set of blue napkins into 3 groups: left, right, and the ones intersecting the line.</t>
  </si>
  <si>
    <t>If both the left set and the right set can each be crossed with a single horizontal line, we win. If both of them can't, show we can win with the green napkins.</t>
  </si>
  <si>
    <t>Finally, show there must exist a vertical line so that the resulting left and right sets are in the same "state".</t>
  </si>
  <si>
    <t>2023 AMO, P4 of 8</t>
  </si>
  <si>
    <t xml:space="preserve">Let $ABC$ be an acute triangle. Points $P$ and $Q$ lie on sides $AB$ and $AC$ respectively such that $PQ$ is parallel to $BC$. Let $D$ be the foot of the perpendicular from $A$ to $BC$. Let $M$ be the midpoint of $PQ$. Suppose that line segment $DM$ meets the circumcircle of triangle $APQ$ at a point $X$ inside triangle $ABC$. \\
\noindent Prove that $\angle AXB = \angle AXC$. </t>
  </si>
  <si>
    <t>"(un)inspired" construction goes brr</t>
  </si>
  <si>
    <t>extend $PX$ and $QX$ to intersect $BC$</t>
  </si>
  <si>
    <t xml:space="preserve">get an isos triangle and some cyclic quads and win </t>
  </si>
  <si>
    <t>2016 Balkan MO, P3 of 4</t>
  </si>
  <si>
    <t>Find all monic polynomials $f$ with integer coefficients satisfying the following condition: there exists a positive integer $N$ such that $p$ divides $2(f(p)!)+1$ for every prime $p&gt;N$ for which $f(p)$ is a positive integer.
\textit{Note: A monic polynomial has a leading coefficient equal to 1.}</t>
  </si>
  <si>
    <t>not many polynomials are gonna satisfy the equation</t>
  </si>
  <si>
    <t>try using Wilson's theorem to get more information from the factorial</t>
  </si>
  <si>
    <t>2021 IMOSL, A3</t>
  </si>
  <si>
    <t>Given a positive integer $n$, find the smallest value of $$\floor{\frac{a_1}{1}} + \floor{\frac{a_2}{2}} + \cdots + \floor{\frac{a_n}{n}}$$ over all permutations $(a_1,...,a_n)$ of $(1,...,n).$</t>
  </si>
  <si>
    <t>Show that $f(2n),f(2n+1) \geq f(n)+1$ where $f(n)$ is the smallest value of the given expression.</t>
  </si>
  <si>
    <t>$\floor{\log_2(n)}+1$</t>
  </si>
  <si>
    <t>https://www.imo-official.org/problems/IMO2021SL.pdf#page=16</t>
  </si>
  <si>
    <t>2011 CMO, P1 of 5</t>
  </si>
  <si>
    <t>Consider 70-digit numbers $n$, with the property that each of the digits 1, 2, 3, . . . , 7
appears in the decimal expansion of $n$ ten times (and 8, 9, and 0 do not appear). Show
that no number of this form can divide another number of this form.</t>
  </si>
  <si>
    <t>2023 AIME II, P7 of 15</t>
  </si>
  <si>
    <t>Each vertex of a regular dodecagon ($12$-gon) is to be colored either red or blue, and thus there are $2^{12}$ possible colorings. Find the number of these colorings with the property that no four vertices colored the same color are the four vertices of a rectangle.</t>
  </si>
  <si>
    <t>Consider how a rectangle can be formed by the dodecagon's vertices</t>
  </si>
  <si>
    <t>Consider the rectangle's diagonals</t>
  </si>
  <si>
    <t>Consider when diagonals have the same color on both ends</t>
  </si>
  <si>
    <t>https://artofproblemsolving.com/wiki/index.php/2023_AIME_II_Problems/Problem_7</t>
  </si>
  <si>
    <t>Consider a $420 \times 69$ chessboard. How many squares are there that consist of some subset of the tiles of the chessboard?</t>
  </si>
  <si>
    <t>The squares can have sidelength greater than 1.</t>
  </si>
  <si>
    <t>2020 IMOSL, G7</t>
  </si>
  <si>
    <t>Let $P$ be a point on the circumcircle of acute triangle $ABC$. Let $D,E,F$ be the reflections of $P$ in the $A$-midline, $B$-midline, and $C$-midline. Let $\omega$ be the circumcircle of the triangle formed by the perpendicular bisectors of $AD, BE, CF$.
Show that the circumcircles of $\triangle ADP, \triangle BEP, \triangle CFP,$ and $\omega$ share a common point.</t>
  </si>
  <si>
    <t>pop (thru $H$)</t>
  </si>
  <si>
    <t>G7 trick (miquel diagram with lines)</t>
  </si>
  <si>
    <t>https://www.imo-official.org/problems/IMO2020SL.pdf#page=64</t>
  </si>
  <si>
    <t>2022 CGMO, P8 of 8</t>
  </si>
  <si>
    <t>Let $x_1, x_2, \ldots, x_{11}$ be nonnegative reals such that their sum is $1$. For $i = 1,2, \ldots, 11$, let
\[ y_i = \begin{cases} x_{i} + x_{i + 1}, &amp; i \, \, \textup{odd} ,\\  x_{i} + x_{i + 1} +  x_{i + 2}, &amp; i \, \, \textup{even} ,\end{cases} \]where $x_{12} = x_{1}$. And let $F (x_1, x_2, \ldots, x_{11}) = y_1 y_2 \ldots y_{11}$.
Prove that $x_6 &lt; x_8$ when $F$ achieves its maximum.</t>
  </si>
  <si>
    <t>All $x_i$ where $i \ne 1$ odd can be reduced to $0$</t>
  </si>
  <si>
    <t>Reduce $x_2$ to $0$</t>
  </si>
  <si>
    <t>Smooth $x_1, x_4$ and $x_6, x_{10}$ at the same time, finish off by shifting</t>
  </si>
  <si>
    <t>2016 Balkan MO, P1 of 4</t>
  </si>
  <si>
    <t>Find all injective functions $f: \mathbb R \rightarrow \mathbb R$ such that for every real number $x$ and every positive integer $n$,$$ \left|\sum_{i=1}^n i\left(f(x+i+1)-f(f(x+i))\right)\right|&lt;2016.$$</t>
  </si>
  <si>
    <t>what can we say about the function but without a summation?</t>
  </si>
  <si>
    <t>try large values of $n$</t>
  </si>
  <si>
    <t>2021 IMOSL, N3</t>
  </si>
  <si>
    <t>Find all positive integers $n$ with the following property: the $k$ positive divisors of $n$ have a permutation $(d_1,d_2,...,d_k)$ such that for each $i = 1, 2, ..., k$, the number $d_1+\cdots+d_i$ is a perfect square.</t>
  </si>
  <si>
    <t>Prove that $d_2$ must be a prime number by contradiction.</t>
  </si>
  <si>
    <t>Use bounds on the difference of squares.</t>
  </si>
  <si>
    <t>https://www.imo-official.org/problems/IMO2021SL.pdf#page=70</t>
  </si>
  <si>
    <t>2013 CMO, P1 of 5</t>
  </si>
  <si>
    <t>Determine all polynomials $P(x)$ with real coefficients such that
\[
(x + 1)P(x − 1) − (x − 1)P(x)
\]
is a constant polynomial.</t>
  </si>
  <si>
    <t>Try plugging in values of x that make one of the terms vanish</t>
  </si>
  <si>
    <t>Now factor out P - c where c = P(0)</t>
  </si>
  <si>
    <t xml:space="preserve">Plug back into the equation after you factored P-c </t>
  </si>
  <si>
    <t>2023 AIME I, P10 of 15</t>
  </si>
  <si>
    <t>There exists a unique positive integer $a$ such that the sum $$U=\sum_{n=1}^{2023}\floor{\frac{n^2-na}{5}}$$ is an integer strictly between -1000 and 1000. For that unique $a$, find $a+U$. Here $\lfloor x \rfloor$ is the greatest integer less than or equal to $x$.</t>
  </si>
  <si>
    <t xml:space="preserve">Consider $\lfloor x \rfloor = x - \{x\}$ where \{x\} is the fractional part of a number
</t>
  </si>
  <si>
    <t>Consider separating the sums and take the common denominator of the integer terms. This number is very large... unless?</t>
  </si>
  <si>
    <t>Consider the fractional part modulo 5</t>
  </si>
  <si>
    <t>https://artofproblemsolving.com/wiki/index.php/2023_AIME_I_Problems/Problem_10</t>
  </si>
  <si>
    <t>2014 BMO1, P2 of 6</t>
  </si>
  <si>
    <t>In the acute-angled triangle $ABC$, the foot of the perpendicular from $B$ to $CA$ is $E$. Let $\ell$ be the tangent to the circle $ABC$ at $B$. The foot of the perpendicular from $C$ to $\ell$ is $F$. Prove that $EF$ is parallel to $AB$.</t>
  </si>
  <si>
    <t>It's $BECF$ btw</t>
  </si>
  <si>
    <t>Do you know the alternate segment theorem? Okay now you're done</t>
  </si>
  <si>
    <t>2020 IMO, P3 of 6</t>
  </si>
  <si>
    <t>There are $4n$ pebbles of weights $1, 2, 3, \dots, 4n.$ Each pebble is coloured in one of $n$ colours and there are four pebbles of each colour. Show that we can arrange the pebbles into two piles so that the following two conditions are both satisfied:
The total weights of both piles are the same.
Each pile contains two pebbles of each colour.</t>
  </si>
  <si>
    <t>Graph</t>
  </si>
  <si>
    <t>Königsberg</t>
  </si>
  <si>
    <t>2020 EMC, Senior League P3 of 4</t>
  </si>
  <si>
    <t xml:space="preserve">Let $p$ be a prime number. Troy and Abed are playing a game. Troy writes a positive integer $X$ on the board, and gives a sequence $(a_n)_{n\in\mathbb{N}}$ of positive integers to Abed. Abed now makes a sequence of moves. The $n$-th move is the following:
\begin{align*}
\text{ Replace } Y \text{ currently written on the board with either } &amp;Y + a_n \\
\text{ or } &amp;Y \cdot a_n.\end{align*}
Abed wins if at some point the number on the board is a multiple of $p$. Determine whether Abed can win, regardless of Troy’s choices, if
\begin{enumerate}[label=(\alph*)]
\item $p = 10^9 + 7$;
\item $p = 10^9 + 9$.
\end{enumerate}
Remark: Both $10^9 + 7$ and $10^9 + 9$ are prime.
</t>
  </si>
  <si>
    <t>try to make abed have less actual options.</t>
  </si>
  <si>
    <t>for (a), try making Y+a=Ya.</t>
  </si>
  <si>
    <t>for (b), try forcing the sequence of Y's to have a period.</t>
  </si>
  <si>
    <t>2017 USAMO, P4 of 6</t>
  </si>
  <si>
    <t>IV</t>
  </si>
  <si>
    <t>Let $P_1$, $P_2$, $\dots$, $P_{2n}$ be $2n$ distinct points on the unit circle $x^2+y^2=1$, other than $(1,0)$. Each point is colored either red or blue, with exactly $n$ red points and $n$ blue points. Let $R_1$, $R_2$, $\dots$, $R_n$ be any ordering of the red points. Let $B_1$ be the nearest blue point to $R_1$ traveling counterclockwise around the circle starting from $R_1$. Then let $B_2$ be the nearest of the remaining blue points to $R_2$ travelling counterclockwise around the circle from $R_2$, and so on, until we have labeled all of the blue points $B_1, \dots, B_n$. Show that the number of counterclockwise arcs of the form $R_i \to B_i$ that contain the point $(1,0)$ is independent of the way we chose the ordering $R_1, \dots, R_n$ of the red points.</t>
  </si>
  <si>
    <t>investigate what happens when you swap two consecutive red points</t>
  </si>
  <si>
    <t>2014 EGMO, P4 of 6</t>
  </si>
  <si>
    <t>Determine all integers $n\ge 2$ for which there exist integers $x_1,x_2,...,x_{n-1}$ satisfying the condition that if $0 &lt; i &lt; n$, $0 &lt; j &lt; n$, $i \neq j$ and $n$ divides $2i+j$, then $x_i &lt; x_j$.</t>
  </si>
  <si>
    <t>It might help to notice that if $n=ab$ is such an integer, $n=a$ is too.</t>
  </si>
  <si>
    <t>2014 CMO, P2 of 5</t>
  </si>
  <si>
    <t>Let $m$ and $n$ be odd positive integers. Each square of an $m$ by $n$ board is coloured red or blue. A row is said to be red-dominated if there are more red squares than blue squares in the row. A column is said to be blue-dominated if there are more blue squares than red squares in the column. Determine the maximum possible value of the number of red-dominated rows plus the number of blue-dominated columns. Express your answer in terms of $m$ and $n$.</t>
  </si>
  <si>
    <t>Handle edge case of at least 1 of m,n being 1. Then assume both &gt;=2 and now show that m+n doesn't work</t>
  </si>
  <si>
    <t>Show m+n-1 doesn't work</t>
  </si>
  <si>
    <t>Find a construction for m+n-2</t>
  </si>
  <si>
    <t>Euclidean Algorithm</t>
  </si>
  <si>
    <t>The following algorithm $(a,b)$, where $a$ and $b$ are integers, replaces the larger number with the positive difference of $a$ and $b$. This is carried out until the two numbers are the same. Show that this is the greatest common factor of the $a$ and $b$.</t>
  </si>
  <si>
    <t>Consider a writing $a$ and $b$ as $kx$ and $ky$</t>
  </si>
  <si>
    <t>Consider why the difference is always a multiple of $k$</t>
  </si>
  <si>
    <t>Consider why the difference is never less than $k$</t>
  </si>
  <si>
    <t>2003 Mexico MO, P1 of 6</t>
  </si>
  <si>
    <t>Find all positive integers with two or more digits such that if we insert a $0$ between the units and tens digits we get a multiple of the original number.</t>
  </si>
  <si>
    <t>Consider writing the number as $10a+b$ where $a$ is a natural number and $b$ is a digit from 0 to 9</t>
  </si>
  <si>
    <t>Consider finding an upper and lower bound for multiplier from the smaller to the larger number</t>
  </si>
  <si>
    <t>Consider solving the Diophantine equation $x(10a+b)=100a+b$ for all possible $x$ bounded by the previous hint</t>
  </si>
  <si>
    <t>2020 IGO Advanced, P5 of 5</t>
  </si>
  <si>
    <t>Consider an acute-angled triangle $\triangle ABC$ ($AC&gt;AB$) with its orthocenter $H$ and circumcircle $\Gamma$.Points $M$,$P$ are midpoints of $BC$ and $AH$ respectively.The line $\overline{AM}$ meets $\Gamma$ again at $X$ and point $N$ lies on the line $\overline{BC}$ so that $\overline{NX}$ is tangent to $\Gamma$.
Points $J$ and $K$ lie on the circle with diameter $MP$ such that $\angle AJP=\angle HNM$ ($B$ and $J$ lie one the same side of $\overline{AH}$) and circle $\omega_1$, passing through $K,H$, and $J$, and circle $\omega_2$ passing through $K,M$, and $N$, are externally tangent to each other. Prove that the common external tangents of $\omega_1$ and $\omega_2$ meet on the line $\overline{NH}$.</t>
  </si>
  <si>
    <t>Find better characteristions of $J$ and $K$</t>
  </si>
  <si>
    <t>What's special about the second intersection of $HJ$ with the nine-point circle?</t>
  </si>
  <si>
    <t>What's special about line $AK$?</t>
  </si>
  <si>
    <t>2022 Taiwan TST Round 2 Quiz 2 A</t>
  </si>
  <si>
    <t xml:space="preserve">	Determine all functions $f: \mathbb{R}^+ \to \mathbb{R}^+$ satisfying
\[f\bigl(x + y^2 f(y)\bigr) = f\bigl(1 + yf(x)\bigr)f(x)\]for any positive reals $x$, $y$, where $\mathbb{R}^+$ is the collection of all positive real numbers.</t>
  </si>
  <si>
    <t>$P(x,1), P(1,x), P(x^2f(x)+1, y)$ are the first significant progress</t>
  </si>
  <si>
    <t>After getting all the possible identities from hint 1, try consider what happens for $f(x)$ if $x&gt;1$</t>
  </si>
  <si>
    <t xml:space="preserve">Using hint 2, should be able to attain some inequality. Now enough to tackle injecitvity. </t>
  </si>
  <si>
    <t>2007 CMO, P5 of 5</t>
  </si>
  <si>
    <t>Let the incircle of triangle $ ABC$ touch sides $ BC,\, CA$ and $ AB$ at $ D,\, E$ and $ F,$ respectively. Let $ \omega,\,\omega_{1},\,\omega_{2}$ and $ \omega_{3}$ denote the circumcircles of triangle $ ABC,\, AEF,\, BDF$ and $ CDE$ respectively.
Let $ \omega$ and $ \omega_{1}$ intersect at $ A$ and $ P,\,\omega$ and $ \omega_{2}$ intersect at $ B$ and $ Q,\,\omega$ and $ \omega_{3}$ intersect at $ C$ and $ R.$
\begin{enumerate}[(a)]
\item Prove that $ \omega_{1},\,\omega_{2}$ and $ \omega_{3}$ intersect in a common point.
\item Show that $ PD,\, QE$ and $ RF$ are concurrent.
\end{enumerate}</t>
  </si>
  <si>
    <t>look for cyclic quadrilateral</t>
  </si>
  <si>
    <t>radical centre</t>
  </si>
  <si>
    <t>2020 Japan MO, P3 of 5</t>
  </si>
  <si>
    <t>Find all functions $f$ defined on positive integers and taking positive integer values such that 
$$m^2 + f(n)^2 + (m-f(n))^2 \ge f(m)^2 + n^2$$
for all positive integers $m,n$.</t>
  </si>
  <si>
    <t>Ideally the best bound happens when $m-f(n)$ is small</t>
  </si>
  <si>
    <t>Assume for the sake of contradiction that there is a minimal positive integer $k$ such that $f(n) = n+k$ for some $n$.</t>
  </si>
  <si>
    <t>Prove $f(n) = n$ by induction. Use hint 2 to prove the base step.</t>
  </si>
  <si>
    <t>2020 Niels Henrik Abel Contest (Norway), P4b of 4</t>
  </si>
  <si>
    <t>The triangle $ABC$ has a right angle at $A$. The centre of the circumcircle is called $O$, and the base point of the normal from $O$ to $AC$ is called $D$. The point $E$ lies on $AO$ with $AE = AD$. The angle bisector of $\angle CAO$ meets $CE$ in $Q$. The lines $BE$ and $OQ$ intersect in $F$. Show that the lines $CF$ and $OE$ are parallel.</t>
  </si>
  <si>
    <t>focus on triangle $CFB$</t>
  </si>
  <si>
    <t>show that $Q$ is the centroid of triangle $CFB$</t>
  </si>
  <si>
    <t>part a of the question: The midpoint of the side $AB$ in the triangle $ABC$ is called $C'$. A point on the side $BC$ is called $D$, and $E$ is the point of intersection of $AD$ and $CC'$. Assume that $AE/ED = 2$. Show that $D$ is the midpoint of $BC$.</t>
  </si>
  <si>
    <t>2015 Swiss TST, P1 of 12</t>
  </si>
  <si>
    <t>What is the maximum number of $1 \times 1$ boxes that can be colored black in a $n \times n$ chessboard so that any $2 \times 2$ square contains a maximum of $2$ black boxes?</t>
  </si>
  <si>
    <t>Consider even and odd cases separately</t>
  </si>
  <si>
    <t>Consider small cases first</t>
  </si>
  <si>
    <t>Consider stripes</t>
  </si>
  <si>
    <t>Let $f$ be a polynomial with integer coefficients, and suppose that there are at least three distinct integers $x$ for which either $f(x) = 1$ or $f(x) = -1$. Show that there are no integers $x$ such that $f(x) =0$.</t>
  </si>
  <si>
    <t>Find an algebraic factor of the polynomial $f(x) - f(y)$</t>
  </si>
  <si>
    <t>2022 USEMO, P3 of 6</t>
  </si>
  <si>
    <t>Point $P$ lies in the interior of a triangle $ABC$. Lines $AP$, $BP$, and $CP$ meet the opposite sides of triangle $ABC$ at $A$', $B'$, and $C'$ respectively. Let $P_A$ the midpoint of the segment joining the incenters of triangles $BPC'$ and $CPB'$, and define points $P_B$ and $P_C$ analogously. Show that if
\[ AB'+BC'+CA'=AC'+BA'+CB' \]then points $P,P_A,P_B,$ and $P_C$ are concyclic.</t>
  </si>
  <si>
    <t>In triangle ABC, let X lie on ray AB and Y on ray CA past A such that AX - AY = AB + AC - BC. What can you say about X and Y?</t>
  </si>
  <si>
    <t>A, I, X, Y concyclic</t>
  </si>
  <si>
    <t>By drawing relevant perpendicular bisectors, characterise the antipode of P on (PPaPbPc). It's a triangle center.</t>
  </si>
  <si>
    <t>2021 IMOSL, G5</t>
  </si>
  <si>
    <t>Let $ABCD$ be a cyclic quadrilateral whose sides have pairwise different lengths. Let $O$ be the circumcenter of $ABCD$. The internal angle bisectors of $\angle ABC$ and $\angle ADC$ meet $AC$ at $B_1$ and $D_1$, respectively. Let $O_B$ be the center of the circle which passes through $B$ and is tangent to $\overline{AC}$ at $D_1$. Similarly, let $O_D$ be the center of the circle which passes through $D$ and is tangent to $\overline{AC}$ at $B_1$. \\
Assume that $\overline{BD_1} \parallel \overline{DB_1}$. Prove that $O$ lies on the line $\overline{O_BO_D}$.</t>
  </si>
  <si>
    <t xml:space="preserve">Intersect the two tangent circles with the circle $(ABCD)$ again at $T_B, T_D$. Reduce to showing $BT_B\parallel DT_D$. </t>
  </si>
  <si>
    <t>For solution 1: define the second intersections $X_B, Y_B$ of $BD_1, T_BD_1$ with the circumcircle. Reduce to showing $\Delta X_BD_1Y_B\sim \Delta X_DB_1Y_D$.</t>
  </si>
  <si>
    <t xml:space="preserve">For solution 2: Introduce $L_B, L_D$ as the intersections of $AC$ with the tangents at $B, D$ to $(ABCD)$. Prove that $L_D, T_B, B$ are collinear and that the negative homothety between the two tangent circles takes $L_D$ to $L_B$. </t>
  </si>
  <si>
    <t>https://www.imo-official.org/problems/IMO2021SL.pdf, page 52</t>
  </si>
  <si>
    <t>2015 EGMO, P2 of 6</t>
  </si>
  <si>
    <t>A \textit{domino} is a $2 \times 1$ or $1 \times 2$ tile. Determine in how many ways exactly $n^2$ dominoes can be placed without overlapping on a $2n \times 2n$ chessboard so that every $2 \times 2$ square contains at least two uncovered unit squares which lie in the same row or column.</t>
  </si>
  <si>
    <t>find a bijection</t>
  </si>
  <si>
    <t>consider paths in the grid</t>
  </si>
  <si>
    <t>2000 Taiwan MO, P2 of 6</t>
  </si>
  <si>
    <t>Let $ABC$ be a triangle with $\overline{BC} &lt; \overline{AC}$. Let $M$ be the midpoint of $AB$, $P$ the foot of $A$ on $BC$, $Q$ the foot of $B$ on $AC$ and $H$ the orthocenter of $ABC$. $PQ$ intersects $AB$ in $T$. Show that $CM$ and $TH$ are perpendicular.</t>
  </si>
  <si>
    <t>Introduce the intersection of $CM$ and $TH$ as a phantom point</t>
  </si>
  <si>
    <t>1993 Portuguese MO grade XI, P3</t>
  </si>
  <si>
    <t>Let $\Omega$ be the set of numbers with form $\frac{m+n}{\sqrt{m^2 + n^2}}$ where $m$ and $n$ are natural numbers. Prove that, for each pair $x,y \in \Omega$ with $x &lt; y,$ there is a $z \in \Omega$ such that $x &lt; z &lt; y$</t>
  </si>
  <si>
    <t>Divide the fraction by m/m</t>
  </si>
  <si>
    <t>Represent the fraction as a function of n/m</t>
  </si>
  <si>
    <t>Use monotonicity of the function over (0,1] + density of rationals to conclude</t>
  </si>
  <si>
    <t>2010 Pan African Olympiad, P1 of 6</t>
  </si>
  <si>
    <t>\begin{enumerate}[(a)]
\item Show that it is possible to pair off the numbers $1,2,3,\ldots ,10$ so that the sums of each of the five pairs are five different prime numbers.
\item Is it possible to pair off the numbers $1,2,3,\ldots ,20$ so that the sums of each of the ten pairs are ten different prime numbers?
\end{enumerate}</t>
  </si>
  <si>
    <t>Consider sums instead of finding specific pairs</t>
  </si>
  <si>
    <t>Consider the possible primes the numbers can sum to</t>
  </si>
  <si>
    <t>Consider the sum of said primes in hint 1</t>
  </si>
  <si>
    <t>2022 Philippine MO Qualifying Stage, P18 of 25</t>
  </si>
  <si>
    <t>Let $m$ and $n$ be relatively prime positive integers. If $m^3n^5$ has $209$ positive divisors, then how many positive divisors does $m^5n^3$ have?</t>
  </si>
  <si>
    <t>Consider factoring 209</t>
  </si>
  <si>
    <t>Consider making $m$ and $n$ the powers of a single prime</t>
  </si>
  <si>
    <t>Consider that the number of factors would be of the form (3x+1)(5y+1)=209</t>
  </si>
  <si>
    <t>Note that \(209 = 11 \times 19\). The number of divisors a number has given his prime factorization \(n = p_1^{v_1} \times p_2^{v_2} \times \cdots\) is \(d(n) = (v_1 + 1)(v_2 + 1)\cdots\). Assuming all \(p_n\) and \(q_n\) are prime and all \(v_n\) and \(w_n\) are natural, we know that
\[m^3n^5 = (p_1^{v_1} \times p_2^{v_2} \times \cdots)^3(q_1^{w_1} \times q_2^{w_2} \times \cdots)^5\]
\[\implies d(m^3n^5) = (3v_1 + 1)(3v_2 + 1)\cdots(5w_1 + 1)(5w_2 + 1)\cdots = 11 \times 19\]
Since there are only two factors at the right, the left side also has to have only two factors. Since \(11\) is in the form \(5k+1\) and not in the form \(3k+1\), and \(19\) is in the form \(3k+1\) and not in the form \(5k+1\), we follow that \(v_1 = 2\) and \(w_1 = 6\), with all other \(v_n = w_n = 0\).\\ Therefore, \(m^3n^5 = (p_1^6)^3(p_2^2)^5\), and \(m^5n^3 = (p_1^6)^5(p_1^2)^3\). So
\[d(m^5n^3) = (30 + 1)(6 + 1) = 217.\]</t>
  </si>
  <si>
    <t>2023 USA TST, P3 of 6</t>
  </si>
  <si>
    <t xml:space="preserve">Consider pairs $(f,g)$ of functions from the set of nonnegative integers to itself such that
$f(0) \geq f(1) \geq f(2) \geq \dots \geq f(300) \geq 0$
$f(0)+f(1)+f(2)+\dots+f(300) \leq 300$
for any 20 nonnegative integers $n_1, n_2, \dots, n_{20}$, not necessarily distinct, we have$$g(n_1+n_2+\dots+n_{20}) \leq f(n_1)+f(n_2)+\dots+f(n_{20}).$$
Determine the maximum possible value of $g(0)+g(1)+\dots+g(6000)$ over all such pairs of functions.
</t>
  </si>
  <si>
    <t>2022 Swiss Final Round, P8 of 8</t>
  </si>
  <si>
    <t>Let $ABC$ be a triangle and let $P$ be a point in the interior of the side $BC$. Let $I_1$ and $I_2$ be the incenters of the triangles $AP B$ and $AP C$, respectively. Let $X$ be the closest point to $A$ on the line $AP$ such that $XI_1$ is perpendicular to $XI_2$. Prove that the distance $AX$ is independent of the choice of $P$.</t>
  </si>
  <si>
    <t>Inspire construct</t>
  </si>
  <si>
    <t>Isogonal conjugates</t>
  </si>
  <si>
    <t>2017 Balkan MO, P1 of 4</t>
  </si>
  <si>
    <t>Find all ordered pairs of positive integers$ (x, y)$ such that:$$x^3+y^3=x^2+42xy+y^2.$$</t>
  </si>
  <si>
    <t>let $d=\gcd(x,y)$</t>
  </si>
  <si>
    <t>once you have $x=dm$ and $y=dn$, it should just be checking cases</t>
  </si>
  <si>
    <t>2019 Italian MO, P4 of 6</t>
  </si>
  <si>
    <t>Let $\lambda \ge 1$ be a real number, and $n$ a positive integer, such that $\floor{\lambda^{n+1}}, \floor{\lambda^{n+2}}, ..., \floor{\lambda^{4n}}$ are all perfect squares. Prove that $\floor \lambda$ is a perfect square.</t>
  </si>
  <si>
    <t>2010 USAMTS R1, P2 of 5</t>
  </si>
  <si>
    <t>The ordered pair of four-digit numbers $(2025, 3136)$ has the property that each number
in the pair is a perfect square and each digit of the second number is 1 more than the
corresponding digit of the first number. Find, with proof, all ordered pairs of five-digit
numbers with the same property: each number in the
pair is a perfect square and each digit of the second number is 1 more than the corresponding
digit of the first number.</t>
  </si>
  <si>
    <t>Represent this algebraically</t>
  </si>
  <si>
    <t>Difference of Squares</t>
  </si>
  <si>
    <t>1978 Putnam, A1 of 6</t>
  </si>
  <si>
    <t>Let $A$ be any set of $20$ distinct integers chosen from the arithmetic progression $1, 4, 7,\ldots,100$. Prove that there must be two distinct integers in $A$ whose sum is $104$.</t>
  </si>
  <si>
    <t>Consider pairing up terms that sum to 104</t>
  </si>
  <si>
    <t>Count the numbers of pairs and do not forget about 1 and 52</t>
  </si>
  <si>
    <t>2013 Chile Junior MO, P5 of 6</t>
  </si>
  <si>
    <t>Let $ABCD$ be quadrilateral, all of whose sidelengths are $1$. What is the maximal value of the diagonal sum $AD + BC$, and for which $ABCD$ is it achieved?</t>
  </si>
  <si>
    <t>Which kinds of quadrilaterals can $ABCD$ be?</t>
  </si>
  <si>
    <t xml:space="preserve">2016 USAMO, P3 of 6 </t>
  </si>
  <si>
    <t>Let $\triangle ABC$ be an acute triangle, and let $I_B, I_C,$ and $O$ denote its $B$-excenter, $C$-excenter, and circumcenter, respectively. Points $E$ and $Y$ are selected on $\overline{AC}$ such that $\angle ABY=\angle CBY$ and $\overline{BE}\perp\overline{AC}$. Similarly, points $F$ and $Z$ are selected on $\overline{AB}$ such that $\angle ACZ=\angle BCZ$ and $\overline{CF}\perp\overline{AB}$.
Lines $\overleftrightarrow{I_BF}$ and $\overleftrightarrow{I_CE}$ meet at $P$. Prove that $\overline{PO}$ and $\overline{YZ}$ are perpendicular.</t>
  </si>
  <si>
    <t>draw in $A$-excenter</t>
  </si>
  <si>
    <t>note that $OI_A$ is perpendicular to $YZ$</t>
  </si>
  <si>
    <t>2022 USEMO, P1 of 6</t>
  </si>
  <si>
    <t>A stick is defined as a $1 \times k$ or $k\times 1$ rectangle for any integer $k \ge 1$. We wish to partition the cells of a $2022 \times 2022$ chessboard into $m$ non-overlapping sticks, such that any two of these $m$ sticks share at most one unit of perimeter. Determine the smallest $m$ for which this is possible.</t>
  </si>
  <si>
    <t xml:space="preserve">To find a lower bound, try a graph theoretic interpretation. </t>
  </si>
  <si>
    <t xml:space="preserve">Take the sub graph of the grid graph, whose edges are those segments part of some stick. Count the number of edges in two ways. </t>
  </si>
  <si>
    <t xml:space="preserve">Note that in the previous graph, the degree of any vertex not on the boundary is at least 3, and in addition there are at least 4 edges connecting an inner vertex to the edge. </t>
  </si>
  <si>
    <t>2017 IMOSL, G1</t>
  </si>
  <si>
    <t>Let $ABCDE$ be a convex pentagon such that $AB=BC=CD$, $\angle{EAB}=\angle{BCD}$, and $\angle{EDC}=\angle{CBA}$. Prove that the perpendicular line from $E$ to $BC$ and the line segments $AC$ and $BD$ are concurrent.</t>
  </si>
  <si>
    <t>extend the sides of the pentagon, what do you see?</t>
  </si>
  <si>
    <t>you should see some triangles rotated, think about a spiral similarity</t>
  </si>
  <si>
    <t>what can you say about the centre of rotation?</t>
  </si>
  <si>
    <t>2013 BMO2, P1 of 4</t>
  </si>
  <si>
    <t>Are there infinitely many pairs of positive integers $(m,n)$ such that both $m$ divides $n^2+1$ and $n$ divides $m^2+1$?</t>
  </si>
  <si>
    <t>try lots of different values of $m$ and $n$</t>
  </si>
  <si>
    <t>find a sequence of pairs of integers which work, try and prove by induction</t>
  </si>
  <si>
    <t>look at the Fibonacci numbers</t>
  </si>
  <si>
    <t>2015 USAJMO, P4 of 6</t>
  </si>
  <si>
    <t>Find all functions $f:\mathbb{Q}\rightarrow\mathbb{Q}$ such that\[f(x)+f(t)=f(y)+f(z)\]for all rational numbers $x&lt;y&lt;z&lt;t$ that form an arithmetic progression. ($\mathbb{Q}$ is the set of all rational numbers.)</t>
  </si>
  <si>
    <t>Express x,y,z,t, in terms of two variables using the fact that it is an arithmetic progression</t>
  </si>
  <si>
    <t>find two substitutions that cancel out a lot</t>
  </si>
  <si>
    <t>consider g(x) = f(x) - f(0)</t>
  </si>
  <si>
    <t>2007 Junior Balkan MO, P1 of 4</t>
  </si>
  <si>
    <t>Let $a$ be positive real number such that $a^{3}=6(a+1)$. Prove that the equation $x^{2}+ax+a^{2}-6=0$ has no real solution.</t>
  </si>
  <si>
    <t>Consider the discriminant of the quadratic</t>
  </si>
  <si>
    <t>Consider how to make $a^2-6$ in the first equation</t>
  </si>
  <si>
    <t>Consider bounding the roots of the first equation</t>
  </si>
  <si>
    <t>2004 Flanders Junior MO, P2 of 4</t>
  </si>
  <si>
    <t>Starting from 11, and applying only multiplying by 2, or subtracting 3, what is the minimum number of steps required to reach 25?</t>
  </si>
  <si>
    <t>What is required of the number obtained after the final doubling move?</t>
  </si>
  <si>
    <t>2021 Geometry Olympiad Without A Cool Acronym, P6 of 6</t>
  </si>
  <si>
    <t>In scalene triangle $ABC$, let $I$ be its incenter and $\omega$ be its incircle. Let $\omega$ touch sides $\overline{BC}$, $\overline{CA}$, $\overline{AB}$ at $D$, $E$, $F$, respectively, and let $\overline{DI}$ and $\overline{EF}$ meet at $K$. Point $P$ lies on $\omega$ so that $\overline{DP} \perp \overline{EF}$, and $\overline{AP}$ meets $\omega$ again at $Q$. Lines $\overline{BQ}$, $\overline{CQ}$ meet $\omega$ again at $B_1$, $C_1$, and $\overline{B_1C_1}$ cuts $\overline{BC}$ at $X$.
Prove that the line through the midpoints of $\overline{BC}$ and $\overline{EF}$, the line through $I$ parallel to $\overline{BC}$, and $\overline{KX}$ are concurrent.</t>
  </si>
  <si>
    <t>which special points does the line through X parallel to MN pass through (where M is midpoint of BC and N is midpoint of EF)?</t>
  </si>
  <si>
    <t>2019 Brazil National Olympiad, P3 of 6</t>
  </si>
  <si>
    <t>Let $\mathbb{R^+}$ be the set of the positive real numbers. Find all functions $f:\mathbb{R^+} \rightarrow \mathbb{R^+}$ such that$$f(xy+f(x))=f(f(x)f(y))+x$$for all positive real numbers $x$ and $y$.</t>
  </si>
  <si>
    <t>After guessing possible solutions, consider bounding $f(x)$</t>
  </si>
  <si>
    <t>2016 IMOSL, C2</t>
  </si>
  <si>
    <t>Find all positive integers  for which all positive divisors of  can be put into the cells of a rectangular table under the following constraints:
\begin{itemize}
\item each cell contains a distinct divisor;
\item the sums of all rows are equal; and
\item the sums of all columns are equal.
\end{itemize}</t>
  </si>
  <si>
    <t>size argument</t>
  </si>
  <si>
    <t>consider largest elements of each row of the table</t>
  </si>
  <si>
    <t>consider the row with the smallest largest element</t>
  </si>
  <si>
    <t>2016 Japan MO, P2 of 5</t>
  </si>
  <si>
    <t>Let $ABCD$ be a concyclic quadrilateral such that $AB:AD=CD:CB.$ The line $AD$ intersects the line $BC$ at $X$, and the line $AB$ intersects the line $CD$ at $Y$. Let $E,\ F,\ G$ and $H$ be the midpoints of the edges $AB,\ BC,\ CD$ and $DA$ respectively. The bisector of angle $AXB$ intersects the segment $EG$ at $S$, and that of angle $AYD$ intersects the segment $FH$ at $T$. Prove that the lines $ST$ and $BD$ are parallel.</t>
  </si>
  <si>
    <t>Show $XS$ is also bisector of $\angle GXE$</t>
  </si>
  <si>
    <t>Use bisector theorem to turn the problem into ratios</t>
  </si>
  <si>
    <t>2022 USAJMO, P1 of 6</t>
  </si>
  <si>
    <t>For which positive integers $m$ does there exist an infinite arithmetic sequence of integers $a_1,a_2,\cdots$ and an infinite geometric sequence of integers $g_1,g_2,\cdots$ satisfying the following properties?
\begin{itemize}
\item $a_n-g_n$ is divisible by $m$ for all integers $n&gt;1$
\item $a_2-a_1$ is not divisible by $m$.
\end{itemize}</t>
  </si>
  <si>
    <t>Find the 3 smallest $m$ that do work</t>
  </si>
  <si>
    <t>What's special about them? Find a similarity between the 3</t>
  </si>
  <si>
    <t>Explicitly construct a solution to show that it is sufficient.</t>
  </si>
  <si>
    <t>1994 Mexico MO, P1 of 6</t>
  </si>
  <si>
    <t>The sequence $1, 2, 4, 5, 7, 9 ,10, 12, 14, 16, 17, ... $ is formed as follows. First we take one odd number, then two even numbers, then three odd numbers, then four even numbers, and so on. Find the number in the sequence which is closest to $1994$.</t>
  </si>
  <si>
    <t>Consider looking for patterns</t>
  </si>
  <si>
    <t>Consider continuing the sequence</t>
  </si>
  <si>
    <t>Consider when the numbers when the parity changes</t>
  </si>
  <si>
    <t>2000 AMC 12, P18 of 25, adapted</t>
  </si>
  <si>
    <t>In year $N$, the $300$th day of the year is a Saturday. In year $N+1$, the $200$th day is also a Saturday. On what day of the week did the $100$th day of year $N-1$ occur?</t>
  </si>
  <si>
    <t>Consider modulo 7</t>
  </si>
  <si>
    <t>Consider leap years</t>
  </si>
  <si>
    <t>Consider the gaps between the days specified</t>
  </si>
  <si>
    <t>Problem originally used Tuesday instead of Saturday but was adapted to match 2023-2025</t>
  </si>
  <si>
    <t>2023 USA TST, P2 of 6</t>
  </si>
  <si>
    <t>Let $ABC$ be an acute triangle. Let $M$ be the midpoint of side $BC$, and let $E$ and $F$ be the feet of the altitudes from $B$ and $C$, respectively. Suppose that the common external tangents to the circumcircles of triangles $BME$ and $CMF$ intersect at a point $K$, and that $K$ lies on the circumcircle of $ABC$. Prove that line $AK$ is perpendicular to line $BC$.</t>
  </si>
  <si>
    <t xml:space="preserve">Consider a Miquel point </t>
  </si>
  <si>
    <t>2022 Iran MO 3rd round C3 of 3</t>
  </si>
  <si>
    <t>We have $n\ge3$ points on the plane such that no three are collinear. Prove that it's possible to name them $P_1,P_2,\ldots,P_n$ such that for all $1&lt;i&lt;n$, the angle $\angle P_{i-1}P_iP_{i+1}$ is acute.</t>
  </si>
  <si>
    <t xml:space="preserve">What main property do the sides of obtuse triangles have? </t>
  </si>
  <si>
    <t xml:space="preserve">Take some extremal numbering. </t>
  </si>
  <si>
    <t>Take the numbering which maximizes the sum of squares of the lengths of the segments in the path.</t>
  </si>
  <si>
    <t>Source is not original. The problem is probably old (at least 2010)</t>
  </si>
  <si>
    <t>2006 IMOSL, C1</t>
  </si>
  <si>
    <t>We have $ n \geq 2$ lamps $ L_{1}, . . . ,L_{n}$ in a row, each of them being either on or off. Every second we simultaneously modify the state of each lamp as follows: if the lamp $ L_{i}$ and its neighbours (only one neighbour for $ i = 1$ or $ i = n$, two neighbours for other $ i$) are in the same state, then $ L_{i}$ is switched off; – otherwise, $ L_{i}$ is switched on.
Initially all the lamps are off except the leftmost one which is on.
\begin{enumerate}[a)]
\item Prove that there are infinitely many integers $ n$ for which all the lamps will eventually be off.
\item Prove that there are infinitely many integers $ n$ for which the lamps will never be all off.
\end{enumerate}</t>
  </si>
  <si>
    <t>2019 German MO round 2, P3 of 4</t>
  </si>
  <si>
    <t>Let $ABC$ be a triangle such that $AC&gt;BC$ and let $k$ be the incircle of $ABC$. Furthermore let $M$ be the midpoint of $AB$, $L$ the foot of $C$ on $AB$ and $W$ the intersection of the angle bisector of $\angle BCA$ and $AB$. Suppose that a line through $M$ distinct from $AB$ is tangent to $k$ at $T$. Prove that $\angle MTW = \angle TLM$.</t>
  </si>
  <si>
    <t>2015 USAMTS R1, P2 of 5</t>
  </si>
  <si>
    <t>Find all triples $(x, y, z)$ such that $x, y, z, x − y, y − z, x − z$ are all prime positive
integers.</t>
  </si>
  <si>
    <t>Consider parity of the 6 numbers</t>
  </si>
  <si>
    <t>1997 AIME, P15 of 15</t>
  </si>
  <si>
    <t>The sides of rectangle $ABCD$ have lengths $10$ and $11$. An equilateral triangle is drawn so that no point of the triangle lies outside $ABCD$. The maximum possible area of such a triangle can be written in the form $p\sqrt{q}-r$, where $p$, $q$, and $r$ are positive integers, and $q$ is not divisible by the square of any prime number. Find $p+q+r$.</t>
  </si>
  <si>
    <t>Consider complex numbers.</t>
  </si>
  <si>
    <t>A rotation in the complex plane can be done by multiplying by cis(theta)</t>
  </si>
  <si>
    <t>https://artofproblemsolving.com/wiki/index.php/1997_AIME_Problems/Problem_15</t>
  </si>
  <si>
    <t>250 Problems in Elementary Number Theory (Sierpinski)</t>
  </si>
  <si>
    <t>Prove that every positive integer $n &gt; 7$ can be written as $n = a + b$ for integers $a, b &gt; 1$ with $\gcd(a, b) = 1$.</t>
  </si>
  <si>
    <t>Consider primes not dividing $n$</t>
  </si>
  <si>
    <t>2021 Christmas American Math Olympiad, P3 of 6</t>
  </si>
  <si>
    <t>Let $ABC$ be an scalene triangle with circumcircle $\Gamma$ and orthocenter $H$, and let $K$ and $M$ be the midpoints of $\overline{AH}$ and $\overline{BC}$, respectively. Line $AH$ intersects $\Gamma$ again at $T$, and line $KM$ intersects $\Gamma$ at $U$ and $V$. Lines $TU$ and $TV$ intersect lines $AB$ and $AC$ at $X$ and $Y$, respectively, and point $W$ lies on line $KM$ such that $\overline{AW}\perp\overline{HM}$. If $Z$ is the reflection of $A$ over $W$, prove that $X$, $Y$, $Z$ are collinear.</t>
  </si>
  <si>
    <t>proj lol</t>
  </si>
  <si>
    <t>thru T</t>
  </si>
  <si>
    <t>2012 USAMO, P2 of 6</t>
  </si>
  <si>
    <t>A circle is divided into $432$ congruent arcs by $432$ points. The points are colored in four colors such that some $108$ points are colored Red, some $108$ points are colored Green, some $108$ points are colored Blue, and the remaining $108$ points are colored Yellow. Prove that one can choose three points of each color in such a way that the four triangles formed by the chosen points of the same color are congruent.</t>
  </si>
  <si>
    <t>Consider the whole set of points with the same colour, and how they can be related to find matching congruent triangles.</t>
  </si>
  <si>
    <t>2006 IMOSL, N3</t>
  </si>
  <si>
    <t>We define a sequence $ \left(a_{1},a_{2},a_{3},\ldots \right)$ by
\[ a_{n} = \frac {1}{n}\left(\left\lfloor\frac {n}{1}\right\rfloor + \left\lfloor\frac {n}{2}\right\rfloor + \cdots + \left\lfloor\frac {n}{n}\right\rfloor\right), \] where $\lfloor x\rfloor$ denotes the integer part of $x$.
\begin{enumerate}[a)]
\item Prove that $a_{n+1}&gt;a_n$ infinitely often.
\item Prove that $a_{n+1}&lt;a_n$ infinitely often.
\end{enumerate}</t>
  </si>
  <si>
    <t>2002 IMOSL, A1</t>
  </si>
  <si>
    <t>Find all functions from the reals to the reals such that $$f(f(x)+y) = 2x + f(f(y)-x)$$ for all real $x,y$.</t>
  </si>
  <si>
    <t>You need to show $f$ is surjective.</t>
  </si>
  <si>
    <t>2021 CJMO, P2 of 5</t>
  </si>
  <si>
    <t>How many ways are there to permute the first $n$ positive integers such that in the permutation, for each value of $k \leq n$, the first $k$ elements of the permutation have distinct remainder mod $k$?</t>
  </si>
  <si>
    <t xml:space="preserve">Show that for any $k\leq n$, there do not exist $l,m\leq k$ such that $|a_l-a_m|\geq k$.
</t>
  </si>
  <si>
    <t>$2^{n-1}$</t>
  </si>
  <si>
    <t>https://cms.math.ca/wp-content/uploads/2021/04/2021CJMO_solutions_en.pdf#page=2</t>
  </si>
  <si>
    <t>1989 Cono Sur Olympiad, P1 of 6</t>
  </si>
  <si>
    <t>Two isosceles triangles with sidelengths $x,x,a$ and $x,x,b$ ($a \neq b$) have equal areas. Find $x$.</t>
  </si>
  <si>
    <t>Use Pythagoras Theorem</t>
  </si>
  <si>
    <t>Calculate the area of the two triangles in terms of $a$, $b$ and $x$ and set them equal.</t>
  </si>
  <si>
    <t>2015 BMO1, P3 of 6</t>
  </si>
  <si>
    <t>Suppose that a sequence $t_0, t_1, t_2, \cdots$ is defined by a formula $t_n = An^2 + Bn + C$ for all integers $n \ge 0$. Here $A$, $B$ and $C$ are real constants with $A \ne 0$. Determine values of $A$, $B$ and $C$ which give the greatest possible number of consecutive terms of the sequence which are also consecutive terms of the Fibonacci sequence, The Fibonacci sequence is defined by $F_0 = 0$, $F_1 = 1$ and $F_m = F_{m-1} + F_{m-2}$ for $m \ge 2$.</t>
  </si>
  <si>
    <t>Consider the differences between the values $t_0, t_1, t_2, \cdots$ and the differences between the values $F_0, F_1, F_2, \cdots$.</t>
  </si>
  <si>
    <t>2022 IGO Advanced, P4 of 5</t>
  </si>
  <si>
    <t>Let $ABCD$ be a trapezoid with $AB\parallel CD$. Its diagonals intersect at a point $P$. The line passing through $P$ parallel to $AB$ intersects $AD$ and $BC$ at $Q$ and $R$, respectively. Exterior angle bisectors of angles $DBA$, $DCA$ intersect at $X$. Let $S$ be the foot of $X$ onto $BC$. Prove that if quadrilaterals $ABPQ$, $CDQP$ are circumcribed, then $PR=PS$.</t>
  </si>
  <si>
    <t>2023 Israel MO, P6 of 7</t>
  </si>
  <si>
    <t>Determine if there exists a set $S$ of $5783$ different real numbers with the following property:
For every $a,b\in S$ (not necessarily distinct) there are $c\neq d$ in $S$ so that $a\cdot b=c+d$.</t>
  </si>
  <si>
    <t>$S=\{0, \pm 1, \pm x, \cdots, \pm x^{2890}\}$ where $x^{2891}=x+1$ and $x\in (1,2)$ is an example.</t>
  </si>
  <si>
    <t>2021 IMO, P1 of 6</t>
  </si>
  <si>
    <t>ACN</t>
  </si>
  <si>
    <t>Let $n \geqslant 100$ be an integer. Ivan writes the numbers $n, n+1, \ldots, 2 n$ each on different cards. He then shuffles these $n+1$ cards, and divides them into two piles. Prove that at least one of the piles contains two cards such that the sum of their numbers is a perfect square.</t>
  </si>
  <si>
    <t xml:space="preserve">If we can guarantee that there exist $3$ cards such that every pair of them sum to a perfect square, then we can guarantee that one of the piles contains $2$ cards that sum to a perfect square. Assume the perfect squares $p^2$, $q^2$, and $r^2$ satisfy the following system of equations: 
$$\usepackage{amsmath}
\begin{align*}
a+b &amp;= p^2 \\
b+c &amp;= q^2 \\
a+c &amp;= r^2
\end{align*}$$
where $a$, $b$, and $c$ are numbers on three of the cards. Solving for $a$, $b$, and $c$ in terms of $p$, $q$, and $r$ tells us that $a = \frac{p^2 + r^2 - q^2}{2}$, $b=\frac{p^2 + q^2 - r^2}{2}$, and $c=\frac{q^2 + r^2 - p^2}{2}$. We can then substitute $p^2 = (2e-1)^2$, $q^2 = (2e)^2$, and $r^2 = (2e+1)^2$ to cancel out the $2$s in the denominatior, and simplifying gives $a = 2e^2 + 1$, $b = 2e(e-2)$, and $c = 2e(e+2)$. Now, we have to prove that there exists three numbers in these forms between $n$ and $2n$ when $n \ge 100$. Notice that $b$ will always be the least of the three and $c$ will always be the greatest of the three. So it is sufficient to prove that there exists numbers in the form $2e(e-2)$ and $2e(e+2)$ between $n$ and $2n$. 
For two numbers in the form of $2e(e-2)$ and $2e(e+2)$ to be between $n$ and $2n$, the inequalities
$$\usepackage{amsmath}
\begin{align*}
2e(e-2) &amp;\ge n \\
2e(e+2) &amp;\le 2n \\
\end{align*}$$
must be satisfied. We can then expand and simplify to get that
$$\usepackage{amsmath}
\begin{align*}
e^2 - 2e - \frac{n}{2} &amp;\ge 0 \\
e^2 + 2e - n &amp;\le 0. \\
\end{align*}$$
Then, we can complete the square on the left sides of both inequalities and isolate $e$ to get that
$$\usepackage{amsmath}
\begin{align*}
e &amp;\ge \sqrt{1 + \frac{n}{2}} + 1 \\
e &amp;\le \sqrt{1 + n} - 1 \\
\end{align*}$$
Notice that $e$ must be an integer, so there must be an integer between $\sqrt{1 + n} - 1$ and $\sqrt{1 + \frac{n}{2}} + 1$. If $\sqrt{1 + n} - 1$ and $\sqrt{1 + \frac{n}{2}} + 1$ differ by at least $1$, then we can guarantee that there is an integer between them (and those integers are the possible values of $e$). Setting up the inequality $\sqrt{1 + n} - \sqrt{1 + \frac{n}{2}} - 2 \ge 1$ and solving for $n$ tells us that $n \in [107, \infty)$ always works. Testing the remaining $7$ numbers ($100$ to $106$) manually tells us that there is an integer between $\sqrt{1 + n} - 1$ and $\sqrt{1 + \frac{n}{2}} + 1$ when $n \ge 100$. Therefore, there exists a triplet of integers $(a,b,c)$ with $a, b, c \in \{n, n+1, ..., 2n\}$ when $n \ge 100$ such that every pair of the numbers sum to a perfect square. By the pigeonhole principle, we know that $2$ of the numbers must be on cards in the same pile, and hence, when $n \ge 100$, there will always be a pile with $2$ numbers that sum to a perfect square. $\square$
</t>
  </si>
  <si>
    <t>https://artofproblemsolving.com/wiki/index.php/2021_IMO_Problems/Problem_1</t>
  </si>
  <si>
    <t>2016 Romanian MO X, P4 of 4</t>
  </si>
  <si>
    <t>An ancient tribe spoke a language which only uses the letters $A$ and $B$. Researches have found that any two distinct words in the language differ in at least $3$ positions. (For example, the words $AAABB$ and $ABAAA$ differ in the 2nd, 4th and 5th position, so they can coexist).\\ Let $n\ge3$ be an integer. Show that the language cannot contain more than $2^n/(n+1)$ words with $n$ letters.</t>
  </si>
  <si>
    <t>2022 CMO, P 2 of 5</t>
  </si>
  <si>
    <t>Let $d(k)$ denote the number of positive integer divisors of $k$. For example, $d(6) = 4$ since
6 has 4 positive divisors, namely, 1, 2, 3, and 6. Prove that for all positive integers $n$,
\[
d(1) + d(3) + d(5) + \cdots + d(2n − 1) \leq d(2) + d(4) + d(6) + \cdots + d(2n)
\]</t>
  </si>
  <si>
    <t>For any integer $m$, count how many of its multiples are on the LHS and how many of its multiples are on the RHS.</t>
  </si>
  <si>
    <t>2011 USAJMO, P1 of 6</t>
  </si>
  <si>
    <t>Find, with proof, all positive integers $n$ for which $2^n + 12^n + 2011^n$ is a perfect square.</t>
  </si>
  <si>
    <t>Split cases into $n$ even (hint 2) and $n$ odd (hint 3).</t>
  </si>
  <si>
    <t>When $n=2k$, you can either:
\begin{itemize}
\item Take mod 3.
\item Show that $2011^{2k}&lt;2^{2k}+12^{2k}+2011^{2k}&lt;(2011^k+1)^2$.
\end{itemize}</t>
  </si>
  <si>
    <t>When $n\geq3$ is odd, take mod $4$.</t>
  </si>
  <si>
    <t>2021 Argentina MO Level 1, P2 of 6</t>
  </si>
  <si>
    <t>On each Olimpiada Matematica Argentina lottery ticket there is a 9-digit number consisting of the digits $1$, $2$ and $3$. Each ticket is coloured either red, blue or green. It is known that, if the numbers of two lottery tickets differ in each of the 9 digits, then they are different colours. If ticket 122222222 is red, and ticket 222222222 is green, what colour is ticket 123123123?</t>
  </si>
  <si>
    <t>Red</t>
  </si>
  <si>
    <t>2022 Kosovo National MO, Grade 12, P3 of 4</t>
  </si>
  <si>
    <t xml:space="preserve">Let $\bigtriangleup ABC$ be a triangle and $D$ be a point in line $BC$ such that $AD$ bisects $\angle BAC$. Furthermore, let $F$ and $G$ be points on the circumcircle of $\bigtriangleup ABC$ and $E\neq D$ point in line $BC$ such that $AF=AE=AD=AG$. If $X$ and $Y$ are the feet of perpendiculars from $D$ to $EF$ and $EG,$ respectively. Prove that $XY\parallel AD$.        
</t>
  </si>
  <si>
    <t>2021 Taiwan TST Round 3 Independent Study 2-G</t>
  </si>
  <si>
    <t>Let $ABC$ be a triangle with $AB&lt;AC$, and let $I_a$ be its $A$-excenter. Let $D$ be the projection of $I_a$ to $BC$. Let $X$ be the intersection of $AI_a$ and $BC$, and let $Y,Z$ be the points on $AC,AB$, respectively, such that $X,Y,Z$ are on a line perpendicular to $AI_a$. Let the circumcircle of $AYZ$ intersect $AI_a$ again at $U$. Suppose that the tangent of the circumcircle of $ABC$ at $A$ intersects $BC$ at $T$, and the segment $TU$ intersects the circumcircle of $ABC$ at $V$. Show that $\angle BAV=\angle DAC$.</t>
  </si>
  <si>
    <t>2015 IMOSL, G3</t>
  </si>
  <si>
    <t>Let $ABC$ be a triangle with $\angle{C} = 90^{\circ}$, and let $H$ be the foot of the altitude from $C$. A point $D$ is chosen inside the triangle $CBH$ so that $CH$ bisects $AD$. Let $P$ be the intersection point of the lines $BD$ and $CH$. Let $\omega$ be the semicircle with diameter $BD$ that meets the segment $CB$ at an interior point. A line through $P$ is tangent to $\omega$ at $Q$. Prove that the lines $CQ$ and $AD$ meet on $\omega$.</t>
  </si>
  <si>
    <t>https://www.imo-official.org/problems/IMO2015SL.pdf#page=47</t>
  </si>
  <si>
    <t>1986 IMO, P5 of 6</t>
  </si>
  <si>
    <t>Find all functions $f$, defined on the non-negative real numbers and taking non-negative real values, such that: \begin{enumerate} \item $f(xf(y))f(y) = f(x+y)$ for all $x,y\ge 0$, \item $f(2) = 0$, \item $f(x) \neq 0$ for $0\le x &lt; 2$. \end{enumerate}</t>
  </si>
  <si>
    <t>2023 BMO1, P6 of 6</t>
  </si>
  <si>
    <t>A circle $\Gamma$ has radius 1. A line $\ell$ is such that the perpendicular distance from $\ell$ to the centre of $\Gamma$ is strictly between 0 and 2. A frog chooses a point on $\Gamma$ whose perpendicular distance from $\ell$ is less than 1 and sits on a point. It then performs a sequence of jumps. Each jump has length 1 and if a jump starts on $\Gamma$ it must end on $\ell$ and vice versa. Prove that after some finite number of jumps the frog returns to a point it has been on before.</t>
  </si>
  <si>
    <t>Power of a Point</t>
  </si>
  <si>
    <t>Let $\Gamma$ be a circle and $P$ be a point not on the circumference of $\Gamma$. Suppose that a line $\ell$ through $P$ either intersects $\Gamma$ at two distinct points $A$ and $B$, or it is tangent to $\Gamma$, making $A$ and $B$ the same point. Prove that $PA \times PB$ is independent of $\ell$.</t>
  </si>
  <si>
    <t>2022, Giochi di Archimede</t>
  </si>
  <si>
    <t>On the shore of a circular lake are three docks. On a map, they look like points $A, B, C$ on a circle and their angles can be measured to be $\angle CAB = 57^\circ$, $\angle ABC = 48^\circ$, $\angle BCA = 75^\circ$. In case a boat on the lake needs emergency, the nearest dock sends a rescue boat. What portion of the lake is assisted by the dock that covers the biggest area?</t>
  </si>
  <si>
    <t>2021 IMOSL, N6</t>
  </si>
  <si>
    <t>Determine all integers $n\geqslant 2$ with the following property: every $n$ pairwise distinct integers whose sum is not divisible by $n$ can be arranged in some order $a_1,a_2,\ldots, a_n$ so that $n$ divides $1\cdot a_1+2\cdot a_2+\cdots+n\cdot a_n.$</t>
  </si>
  <si>
    <t>https://www.imo-official.org/problems/IMO2021SL.pdf, page 76</t>
  </si>
  <si>
    <t>2022 Grosman MO P7 of 7</t>
  </si>
  <si>
    <t>Let $k\leq n$ be two positive integers. $n$ points are marked on a line. It is known that for each marked point, the number of marked points at a distance $\leq 1$ from it (including the point itself) is divisible by $k$.
Show that $k$ divides $n$ (without remainder).</t>
  </si>
  <si>
    <t xml:space="preserve">First, by dilating the line by a factor of $1-\epsilon$ for small enough $\epsilon&gt;0$, we may assume no two points are at a distance of exactly $1$. 
Order the points as $x_1&lt;x_2&lt;\cdots&lt;x_n$. Consider the set of $2n$ numbers consisting of all $x_i$ and all $x_i+1$. Order this set as $p_1&lt;p_2&lt;\cdots&lt;p_{2n}$. Pick indices $a_i,b_i$ for which 
\[p_{a_i}=x_i, p_{b_i}=x_i+1\]
Then it is easy to see that the number of points at a distance $\leq 1$ from $x_i$ is exactly $b_i-a_i$. Thus by the condition $a_i,b_i$ have the same remainder upon division by $k$. This implies that the list $a_1,\dots,a_n,b_1,\dots,b_n$ contains an even amount of each remainder mod $k$.
Notice that this list is a permutation of $1,2,\dots, 2n$. If $2n$ is not divisible by $k$ then some remainders appear in this list 1 more time than other remainders, contradicting each remainder appearing an even number of times. Furthermore, if $k\nmid n$ but $k\mid 2n$, each remainder has an equal but odd number of appearances in the list, again a contradiction. This finishes the proof. 
</t>
  </si>
  <si>
    <t>https://artofproblemsolving.com/community/c6h2927861p26189144</t>
  </si>
  <si>
    <t>2001 IMOSL, C4</t>
  </si>
  <si>
    <t>A set of three nonnegative integers $\{x,y,z\}$ with $x &lt; y &lt; z$ is called \emph{historic} if $\{z-y,y-x\} = \{1776,2001\}$. Show that the set of all nonnegative integers can be written as the union of pairwise disjoint historic sets.</t>
  </si>
  <si>
    <t>2022 Benelux MO, P2 of 4</t>
  </si>
  <si>
    <t>Let $n$ be a positive integer. There are $n$ ants walking along a line at constant nonzero speeds. Different ants need not walk at the same speed or walk in the same direction. Whenever two or more ants collide, all the ants involved in this collision instantly change directions. (Different ants need not be moving in opposite directions when they collide, since a faster ant may catch up with a slower one that is moving in the same direction.) The ants keep walking indefinitely.\\ Assuming that the total number of collisions is finite, determine the largest possible number of collisions in terms of $n$.</t>
  </si>
  <si>
    <t>$\frac{n(n-1)}{2}$</t>
  </si>
  <si>
    <t>2022 Italian MO, P5 of 6</t>
  </si>
  <si>
    <t>``Mag-o-matic" the robot can manipulate $101$ cups, arranged in a row whose positions are numbered from $1$ to $101$. Each cup may contain a ball or not. Mag-o-matic may only accept instructions of the form $(a;b,c)$ which it interprets like so:\\
\textit{``Consider the cup in position number $a$, if it contains a ball, swap the cups in positions $b$ and $c$, otherwise do nothing."}\\
A \emph{program} is a sequence of steps which doesn't depend on the initial configuration of the cups and Mag-o-bot executes one after the other.\\
A set $S \subseteq \{0,...,101\}$ is called \emph{computable} if there exists a program that, given some initial configuration of the cups, it finishes leaving a ball in the cup at position $1$ if and only if the total number of balls in the initial configuration is in $S$.\\
Find all computable sets.</t>
  </si>
  <si>
    <t>Try to shift everything to the “left” so all configs with the same number of balls are treated the same</t>
  </si>
  <si>
    <t>If N is the number of balls then after that procedure, the N-th cup is the only one where the number of balls in the N-th and (N+1)-th cups combined are odd. Abuse this information.</t>
  </si>
  <si>
    <t>2011 Albania MO, P4 of 5</t>
  </si>
  <si>
    <t>The sequence $(a_{n})$ is defined by $a_1=1$ and $a_n=n(a_1+a_2+\cdots+a_{n-1})$ , $\forall n&gt;1$.
\begin{enumerate}[(a)]
\item Prove that for every even $n$, $a_{n}$ is divisible by $n!$.
\item Find all odd numbers $n$ for the which $a_{n}$ is divisible by $n!$.
\end{enumerate}</t>
  </si>
  <si>
    <t>1997 CMO, P4 of 5</t>
  </si>
  <si>
    <t>Let $ABCD$ be a parallelogram, and $P$ a point in its interior. Show that, if $\angle APB + \angle CPD = 180^\circ$, then $\angle PBC = \angle PDC$.</t>
  </si>
  <si>
    <t>10th EMC, Senior league, P2 of 4</t>
  </si>
  <si>
    <t>Let $ABC$ be a triangle and let $D, E$ and $F$ be the midpoints of sides $BC, CA$ and $AB$, respectively. Let $X \ne A$ be the intersection of $AD$ with the circumcircle of $ABC$. Let $\Omega$ be the circle through $D$ and $X$, tangent to the circumcircle of $ABC$. Let $Y$ and $Z$ be the intersections of the tangent to $\Omega$ at $D$ with the perpendicular bisectors of segments $DE$ and $DF$, respectively. Let $P$ be the intersection of $YE$ and $ZF$ and let $G$ be the centroid of $ABC$. Show that the tangents at $B$ and $C$ to the circumcircle of $ABC$ and the line $PG$ are concurrent.</t>
  </si>
  <si>
    <t>9th EMC, Senior league, P4 of 4</t>
  </si>
  <si>
    <t>Let $\mathbb{R^+}$ denote the set of all positive real numbers. Find all functions $f: \mathbb{R^+}\rightarrow \mathbb{R^+}$ such that
$$xf(x + y) + f(xf(y) + 1) = f(xf(x))$$for all $x, y \in\mathbb{R^+}.$</t>
  </si>
  <si>
    <t>2020 IMO, P5 of 6</t>
  </si>
  <si>
    <t>A deck of $n &gt; 1$ cards is given. A positive integer is written on each card. The deck has the property that the arithmetic mean of the numbers on each pair of cards is also the geometric mean of the numbers on some collection of one or more cards.
For which $n$ does it follow that the numbers on the cards are all equal?</t>
  </si>
  <si>
    <t>All $n$.</t>
  </si>
  <si>
    <t>Let $S(k)$ be the sum of the digits of $k$ in base $10$. Let $a_n = S(2^n)$. Does there exist a $N \in \mathbb{N}$ such that whenever $n &gt; N$ we have $a_{n+1} &gt; a_n$?</t>
  </si>
  <si>
    <t>2023 BMO1, P5 of 6</t>
  </si>
  <si>
    <t>For each integer $n\ge1$, let $f(n)$ be the number of lists of different positive integers starting with $1$ and ending with $n$, in which each term except the last divides its successor. Prove that for each integer $N\ge1$ there is an integer $n\ge1$ such that $N$ divides $f(n)$.
\textit{(So $f(1)=1$, $f(2)=1$ and $f(6)=3.$)}</t>
  </si>
  <si>
    <t>2022 AMC 12B, P17 of 25, Adapted</t>
  </si>
  <si>
    <t>How many $4 \times 4$ arrays whose entries are $0$s and $1$s are there such that the row sums (the sum of the entries in each row) are $1,2,3,$ and $4$ in some order, and the column sums (the sum of the entries in each colum are also $1,2,3,$ and $4$ in some order? For example, the array 
$$ \begin{bmatrix}
 1 &amp; 1 &amp; 1 &amp; 0 \\
 0 &amp; 1 &amp; 1 &amp; 0 \\
 1 &amp; 1 &amp; 1 &amp; 1 \\
 0 &amp; 1 &amp; 0 &amp; 0 
  \end{bmatrix}$$
satifies the condition. 
$\newline \newline$
More generally, how many $n \times n$ arrays whose entries are $0$s and $1$s are there so that the row sums and column sums are $1,2,3, \dots, n$ in some order?</t>
  </si>
  <si>
    <t>hi ds</t>
  </si>
  <si>
    <t>F01K10R3</t>
  </si>
  <si>
    <t>F1ND 7H3 F0UR 5M411357 N47UR4L NUMB3R5 $n$ 5UCH 7H47 \begin{align*}n \equiv 2 \pmod E,\\n \equiv 1 \pmod A,\\n \equiv 2 \pmod S,\\n \equiv 0 \pmod T.\end{align*}</t>
  </si>
  <si>
    <t>C0N51D3R CH1N353 R3M41ND3R 7H30R3M</t>
  </si>
  <si>
    <t>2015 Geolympiad Fall Contest, P3 of 3</t>
  </si>
  <si>
    <t xml:space="preserve">Let $ABC$ be a triangle and let $P_A$ be the point where the circle passing through $B$ and $C$ different from the circumcircle of $ABC$ that is tangent to the $A$-mixtilinear-incircle is tangent to the $A$-mixtilinear-incircle, and define $P_B$ and $P_C$ similarly. Prove that $AP_A$, $BP_B$, and $CP_C$ concur. </t>
  </si>
  <si>
    <t>2015 IMOSL, G4</t>
  </si>
  <si>
    <t>Let $ABC$ be an acute triangle and let $M$ be the midpoint of $AC$. A circle $\omega$ passing through $B$ and $M$ meets the sides $AB$ and $BC$ at points $P$ and $Q$ respectively. Let $T$ be the point such that $BPTQ$ is a parallelogram. Suppose that $T$ lies on the circumcircle of $ABC$. Determine all possible values of $\frac{BT}{BM}$.</t>
  </si>
  <si>
    <t>https://www.imo-official.org/problems/IMO2015SL.pdf#page=49</t>
  </si>
  <si>
    <t>2010 IMO, P1 of 6</t>
  </si>
  <si>
    <t>Find all functions $f:\mathbb{R}\rightarrow\mathbb{R}$ such that for all $x,y\in\mathbb{R}$ the following equality holds \[ f(\left\lfloor x\right\rfloor y)=f(x)\left\lfloor f(y)\right\rfloor \] where $\left\lfloor a\right\rfloor $ is greatest integer not greater than $a$.</t>
  </si>
  <si>
    <t>2013 IMOSL, A2</t>
  </si>
  <si>
    <t>IN?</t>
  </si>
  <si>
    <t>Prove that for any set of $2000$ distinct real numbers there exist two pairs $a&gt;b$ and $c&gt;d$ with $a\neq c$ or $b\neq d$, such that $$\left|\frac{a-b}{c-d} - 1 \right| &lt; \frac{1}{100000}.$$</t>
  </si>
  <si>
    <t>2007 CMO, P3 of 5</t>
  </si>
  <si>
    <t>Suppose that $f$ is a real-valued function for which
\[
f(xy) + f(y − x) \geq f(y + x)
\]
for all real numbers $x$ and $y$. Prove that $f(x) \geq 0$ for all real $x.$</t>
  </si>
  <si>
    <t>2022 AMC 12A, P19 of 25, Adapted</t>
  </si>
  <si>
    <t>Suppose that 13 cards are numbered $1,2,3,\dots,13$ are arranged in a row. The task is to pick them up in numerically increasing order, working repeatedly from left to right. In the example below, cards $1,2,3$ are picked up on the first pass, $4$ and $5$ on the second pass, $6$ on the third pass, $7,8,9,10$ on the fourth pass, and $11,12,13$ on the fifth pass.
$
$\begin{center}$ 
$\boxed{7}$ $\boxed{11}$ $\boxed{8}$ $\boxed{6}$ $\boxed{4}$ $\boxed{5}$ $\boxed{9}$ $\boxed{12}$ $\boxed{1}$ $\boxed{13}$ $\boxed{10}$ $\boxed{2}$ $\boxed{3}$ $\end{center}$
$For how many of the $13!$ possible orderings of the cards will the $13$ cards be picked up in exactly two passes? $\newline$$\newline$
More generally, prove how many of the $n!$ possible orderings of the cards will $n$ cards be picked up in exactly two passes.</t>
  </si>
  <si>
    <t>2014/5 BMO1, P4 of 6</t>
  </si>
  <si>
    <t>Let $x$ be a real number such that $t=x+x^{-1}$ is an integer greater than 2. Prove that $t_n=x^n+x^{-n}$ is an integer for all positive integers $n$. Determine the values of $n$ for which $t$ divides $t_n$.</t>
  </si>
  <si>
    <t xml:space="preserve">2022 German National Olympiad, P3 of 6 </t>
  </si>
  <si>
    <t>Let $M$ and $N$ be the midpoints of segments $BC$ and $AC$ of a triangle $ABC$, respectively. Let $Q$ be a point on the line through $N$ parallel to $BC$ such that $Q$ and $C$ are on opposite sides of $AB$ and $\vert QN\vert \cdot \vert BC\vert=\vert AB\vert \cdot \vert AC\vert$. \\
\noindent Suppose that the circumcircle of triangle $AQN$ intersects the segment $MN$ a second time in a point $T \ne N$.
Prove that there is a circle through points $T$ and $N$ touching both the side $BC$ and the incircle of triangle $ABC$.</t>
  </si>
  <si>
    <t>2022 GIMO, P2 of 6</t>
  </si>
  <si>
    <t>What is the minimum number of colors required to color the set of natural numbers such that any two numbers that differ by a factorial get a different color?</t>
  </si>
  <si>
    <t>Check $n \le 7$ for lower bound</t>
  </si>
  <si>
    <t>For the construction, try $\lfloor \alpha \times n \rfloor$ mod 4 for some irrational $\alpha$.</t>
  </si>
  <si>
    <t>Inductively construct $\alpha$ such that $\lfloor \alpha \times n! \rfloor$ is 1 or 2 mod 4.</t>
  </si>
  <si>
    <t>2011 IMO, P5 of 6</t>
  </si>
  <si>
    <t>Let $f$ be a function from the set of integers to the set of positive integers. Suppose that, for any two integers $m$ and $n$, the difference $f(m) - f(n)$ is divisible by $f(m- n)$. Prove that, for all integers $m$ and $n$ with $f(m) \leq f(n)$, the number $f(n)$ is divisible by $f(m)$.</t>
  </si>
  <si>
    <t>2021 Dutch TST day 1 P3 of 4</t>
  </si>
  <si>
    <t>Let $H,O$ be the orthocenter and circumcenter respectively of triangle $ABC$. Let $K$ be the circumcenter of triangle $AHO$. Show that the reflection of $K$ in line $OH$ is on $BC$.</t>
  </si>
  <si>
    <t>2009 CMO, P2 of 5</t>
  </si>
  <si>
    <t>Two circles of different radii are cut out of cardboard. Each circle is subdivided into 200 equal sectors. On each circle 100 sectors are painted white and the other
100 are painted black. The smaller circle is then placed on top of the larger circle, so that
their centers coincide. Show that one can rotate the small circle so that the sectors on
the two circles line up and at least 100 sectors on the small circle lie over sectors of the
same color on the big circle.</t>
  </si>
  <si>
    <t>2008 Philippine MO, 60.2</t>
  </si>
  <si>
    <t>If $a$ and $b$ are positive real numbers, what is the minimum value of the expression$$\sqrt{a+b} \left( \frac{1}{\sqrt{a}}+\frac{1}{\sqrt{b}} \right) ?$$</t>
  </si>
  <si>
    <t>2014/15 BMO1, P1 of 6</t>
  </si>
  <si>
    <t>Place the following numbers in increasing order of size, and justify your reasoning: $$3^{3^4},3^{4^3},3^{4^4},4^{3^3}\text{ and }4^{3^4}.$$
\textit{Note that $a^{b^c}$ means $a^{(b^c)}$.}</t>
  </si>
  <si>
    <t>Prove and use the fact that \(4^{3n} &lt; 3^{4n}\).</t>
  </si>
  <si>
    <t>\[4^{3^3} &lt; 3^{4^3} &lt; 3^{3^4} &lt; 4^{3^4} &lt; 3^{4^4}\]</t>
  </si>
  <si>
    <t>First of all, \(4^3 &lt; 3^4\). This means that
\[3^{4^3} &lt; 3^{3^4} &lt; 3^{4^4}.\]
We can extend that knowledge to get \(4^{3n} &lt; 3^{4n}\) for any positive integer \(n\). Therefore,
\[4^{3^3} = 4^{27} &lt; 3^{36} &lt; 3^{64} = 3^{4^3}.\]
So \(4^{3^3}\) is the smallest number. Also note that
\[3^{3^4} &lt; 4^{3^4} = 4^{81} &lt; 4^{90} &lt; 3^{120} &lt; 3^{256} = 3^{4^4}.\]
So our final answer is
\[4^{3^3} &lt; 3^{4^3} &lt; 3^{3^4} &lt; 4^{3^4} &lt; 3^{4^4}.\]</t>
  </si>
  <si>
    <t>2022 USA TSTST, P9 of 9</t>
  </si>
  <si>
    <t>Let $k&gt;1$ be a fixed positive integer. Prove that if $n$ is a sufficiently large positive integer, there exists a sequence of integers with the following properties:
\begin{itemize}
\item Each element of the sequence is between $1$ and $n$, inclusive.
\item For any two different contiguous subsequence of the sequence with length between $2$ and $k$ inclusive, the multisets of values in those two subsequences is not the same.
\item The sequence has length at least $0.499n^2$
\end{itemize}</t>
  </si>
  <si>
    <t>2021 IMOSL, N7</t>
  </si>
  <si>
    <t>Let $a_1,a_2,a_3,\ldots$ be an infinite sequence of positive integers such that $a_{n+2m}$ divides $a_{n}+a_{n+m}$ for all positive integers $n$ and $m.$ Prove that this sequence is eventually periodic, i.e. there exist positive integers $N$ and $d$ such that $a_n=a_{n+d}$ for all $n&gt;N.$</t>
  </si>
  <si>
    <t>Look at peaks, meaning the highest number so far. Prove there is a finite amount of peaks.</t>
  </si>
  <si>
    <t>https://www.imo-official.org/problems/IMO2021SL.pdf, page 78</t>
  </si>
  <si>
    <t>2012 IMO, P2 of 6</t>
  </si>
  <si>
    <t>Let $n\ge 3$ be an integer, and let $a_2,a_3,\ldots ,a_n$ be positive real numbers such that $a_{2}a_{3}\cdots a_{n}=1$. Prove that
\[(1 + a_2)^2 (1 + a_3)^3 \dotsm (1 + a_n)^n &gt; n^n.\]</t>
  </si>
  <si>
    <t>2015 BMO1, P6 of 6</t>
  </si>
  <si>
    <t>Determine all functions \(f(n)\) from the positive integers to the positive integers which satisfy the following condition: whenever \(a\), \(b\) and \(c\) are positive integers such that \(1/a + 1/b = 1/c\), then \[1/f (a) + 1/f (b) = 1/f (c).\]</t>
  </si>
  <si>
    <t>Note that if $f$ is a solution then $\lambda \cdot f$ is also a solution function.</t>
  </si>
  <si>
    <t>2002 IMOSL, N1</t>
  </si>
  <si>
    <t>What is the smallest positive integer $t$ such that there exist integers $x_1,x_2,\ldots,x_t$ with\[x^3_1+x^3_2+\,\ldots\,+x^3_t=2002^{2002}\,?\]</t>
  </si>
  <si>
    <t>Note that $2002^{2002}$ is equal to 2002 times some cube.</t>
  </si>
  <si>
    <t>Note that $2002 = 10^3 + 10^3 + 1^3 + 1^3$</t>
  </si>
  <si>
    <t>When you see cubes, what common moduli can you try?</t>
  </si>
  <si>
    <t>$t=4$</t>
  </si>
  <si>
    <t>2014 NZMO, P4 of 10</t>
  </si>
  <si>
    <t>Given \(2014\) points in the plane, no three of which are collinear, what is the minimum number of line segments that can be drawn connecting pairs of points in such a way that adding a single additional line segment of the same sort will always produce a triangle of three connected points?</t>
  </si>
  <si>
    <t>Colour each natural number $n \in \mathbb{N}$ in one of two colours. Show that, for each $n \in \mathbb{N}$, there are natural numbers $a, b &gt; n$ such that $a, b$ and $a + b$ are all the same colour.</t>
  </si>
  <si>
    <t>413226027230429186</t>
  </si>
  <si>
    <t xml:space="preserve">1999 APMO, P5 of 5 </t>
  </si>
  <si>
    <t>Let $S$ be a set of $2n+1$ points in the plane such that no three are collinear and no four concyclic. A circle will be called $\text{Good}$ if it has 3 points of $S$ on its circumference, $n-1$ points in its interior and $n-1$ points in its exterior.
Prove that the number of good circles has the same parity as $n$.</t>
  </si>
  <si>
    <t>2021 ToT Fall, Senior A-7</t>
  </si>
  <si>
    <t>A white bug sits in one corner square of a $1000 \times n$ chessboard, where $n$ is an odd positive integer and $n &gt; 2020$. In the two nearest corner squares there are two black chess bishops. On each move, the bug either steps into a square adjacent by side or moves as a chess knight. The bug wishes to reach the opposite corner square by never visiting a square occupied or attacked by a bishop, and visiting every other square exactly once. Show that the number of ways for the bug to attain its goal does not depend on $n$.</t>
  </si>
  <si>
    <t>2014 IMOSL, G3</t>
  </si>
  <si>
    <t>Let $\Omega$ and $O$ be the circumcircle and the circumcentre of an acute-angled triangle $ABC$ with $AB &gt; BC$. The angle bisector of $\angle ABC$ intersects $\Omega$ at $M \ne B$. Let $\Gamma$ be the circle with diameter $BM$. The angle bisectors of $\angle AOB$ and $\angle BOC$ intersect $\Gamma$ at points $P$ and $Q,$ respectively. The point $R$ is chosen on the line $P Q$ so that $BR = MR$. Prove that $BR\parallel AC$.
(Here we always assume that an angle bisector is a ray.)</t>
  </si>
  <si>
    <t>2003 USAMO, P4 of 6</t>
  </si>
  <si>
    <t>Let $ABC$ be a triangle. A circle passing through $A$ and $B$ intersects segments $AC$ and $BC$ at $D$ and $E$, respectively. Lines $AB$ and $DE$ intersect at $F$, while lines $BD$ and $CF$ intersect at $M$. Prove that $MF = MC$ if and only if $MB\cdot MD = MC^2$.</t>
  </si>
  <si>
    <t>Reflect something over the midpoint of something to form a parallelogram maybe</t>
  </si>
  <si>
    <t>2003 IMOSL, N1</t>
  </si>
  <si>
    <t>Let $m$ be a fixed integer greater than $1$. The sequence $x_0$, $x_1$, $x_2$, $\ldots$ is defined as follows:
\[x_i = \begin{cases}2^i&amp;\text{if }0\leq i \leq m - 1;\\\sum_{j=1}^mx_{i-j}&amp;\text{if }i\geq m.\end{cases}\]Find the greatest $k$ for which the sequence contains $k$ consecutive terms divisible by $m$ .</t>
  </si>
  <si>
    <t>Phoenix</t>
  </si>
  <si>
    <t>2021 IOQM</t>
  </si>
  <si>
    <t>A bug travels in the coordinate plane moving only along the lines that are parallel to the $x$-axis or $y$-axis. Let $A=(-3,2)$ and $B=(3,-2)$. Consider all possible paths of the bug from $A$ to $B$ of length at most $14$. How many points with integer coordinates lie on at least one of these paths?</t>
  </si>
  <si>
    <t>1994 Norwegian MO, Round 2, P1 of 10</t>
  </si>
  <si>
    <t>A walnut salesman has a large supply of nuts. He knows that 20\% of these nuts are empty, and has devised a test for picking them out that discards 20\% of the nuts. However, when cracking the nuts that were discarded, he finds that a quarter of these were not empty after all. What proportion of the nuts that passed his test are empty?</t>
  </si>
  <si>
    <t>2022 Taiwan IMOC, G5</t>
  </si>
  <si>
    <t>$P$ is a point inside $ABC$. $BP$, $CP$ intersect $AC, AB$ at $E, F$, respectively. $AP$ intersect $\odot (ABC)$ again at X. $\odot (ABC)$ and $\odot (AEF)$ intersect again at $S$. $T$ is a point on $BC$ such that $P T \parallel EF$. Prove that $\odot (ST X)$ passes through the midpoint of $BC$.</t>
  </si>
  <si>
    <t>2004 IMC, Day 1 P2 of 6</t>
  </si>
  <si>
    <t>Let $P(x)=x^2-1$. How many distinct real solutions does the following equation have: \[\underbrace{P(P(\cdots (P}_{2004}(x))\cdots ))=0\ ?\]</t>
  </si>
  <si>
    <t>2014 IMO, P4 of 6</t>
  </si>
  <si>
    <t>Let $P$ and $Q$ be on segment $BC$ of an acute triangle $ABC$ such that $\angle PAB=\angle BCA$ and $\angle CAQ=\angle ABC$. Let $M$ and $N$ be the points on $AP$ and $AQ$, respectively, such that $P$ is the midpoint of $AM$ and $Q$ is the midpoint of $AN$. Prove that the intersection of $BM$ and $CN$ is on the circumference of triangle $ABC$.</t>
  </si>
  <si>
    <t>1995 Russia (ACPS 7.1.32)</t>
  </si>
  <si>
    <t>The sequence \(a_1, a_2, \ldots\) of natural numbers satisfies \[\operatorname{GCD}(a_i,a_j) = \operatorname{GCD}(i,j)\] for all \(i \neq j\).  Prove that \(a_i = i\) for all \(i\).</t>
  </si>
  <si>
    <t>2006 IMOSL, A1</t>
  </si>
  <si>
    <t>A sequence of real numbers $ a_{0},\ a_{1},\ a_{2},\dots$ is defined by the formula
\[ a_{i + 1} = \left\lfloor a_{i}\right\rfloor\cdot \left\langle a_{i}\right\rangle\qquad\text{for}\quad i\geq 0;
\]here $a_0$ is an arbitrary real number, $\lfloor a_i\rfloor$ denotes the greatest integer not exceeding $a_i$, and $\left\langle a_i\right\rangle=a_i-\lfloor a_i\rfloor$. Prove that $a_i=a_{i+2}$ for $i$ sufficiently large.</t>
  </si>
  <si>
    <t>2013 HMMT</t>
  </si>
  <si>
    <t>Let triangle $ABC$ satisfy $2BC = AB + AC$ and have incenter $I$ and circumcircle $\omega$. Let $D$ be the intersection of $AI$ and $\omega$ (with $A, D$ distinct). Prove that $I$ is the midpoint of $AD$.</t>
  </si>
  <si>
    <t>2008 BMO1, P1 of 6</t>
  </si>
  <si>
    <t>Let $S$ be a subset of the numbers $\{1, \cdots, 2008\}$ which consists of $756$ distinct numbers. Show that there are two distinct elements $a, b$ of $S$ such that $a+b$ is divisible by $8$.</t>
  </si>
  <si>
    <t>2020 RMM Shortlist, G3</t>
  </si>
  <si>
    <t>In the triangle $ABC$ with circumcircle $\Gamma$, the incircle $\omega$ touches sides $BC, CA$, and $AB$ at $D, E$, and $F$, respectively. The line through $D$ perpendicular to $EF$ meets $\omega$ at $K\neq D$. Line $AK$ meets $\Gamma$ at $L\neq A$. Rays $KI$ and $IL$ meet the circumcircle of triangle $BIC$ at $Q\neq I$ and $P\neq I$, respectively. The circumcircles of triangles $KFB$ and $KEC$ meet $EF$ at $R\neq F$ and $S\neq E$, respectively. Prove that $PQRS$ is cyclic.</t>
  </si>
  <si>
    <t>2011 IMOSL, G1</t>
  </si>
  <si>
    <t>Let $ABC$ be an acute triangle. Let $\omega$ be a circle whose centre $L$ lies on the side $BC$. Suppose that $\omega$ is tangent to $AB$ at $B'$ and $AC$ at $C'$. Suppose also that the circumcentre $O$ of triangle $ABC$ lies on the shorter arc $B'C'$ of $\omega$. Prove that the circumcircle of $ABC$ and $\omega$ meet at two points.</t>
  </si>
  <si>
    <t>2019 IMO, P4 of 6</t>
  </si>
  <si>
    <t>Find all pairs $(k,n)$ of positive integers such that \[ k!=(2^n-1)(2^n-2)(2^n-4)\cdots(2^n-2^{n-1}). \]</t>
  </si>
  <si>
    <t>1994 IMOSL, C3</t>
  </si>
  <si>
    <t>Peter has three accounts in a bank, each with an integral number of dollars.  He is only allowed to transfer money from one account to another so that the amount of money in the latter is doubled.  Prove that Peter can always transfer all his money into two accounts.  Can Peter always transfer all his money into one account?</t>
  </si>
  <si>
    <t>2007 TOT Senior O Level, P4 of 5</t>
  </si>
  <si>
    <t>The audience chooses two of twenty-nine cards, numbered from 1 to 29 respectively. The assistant of a magician chooses two of the remaining twenty-seven cards, and asks a member of the audience to take them to the magician, who is in another room. The two cards are presented to the magician in an arbitrary order. By an arrangement with the assistant beforehand, the magician is able to deduce which two cards the audience has chosen only from the two cards he receives. Explain how this may be done.</t>
  </si>
  <si>
    <t>Find all right triangles with integer side lengths whose areas are numerically equal to their respective perimeters.</t>
  </si>
  <si>
    <t>2015 Turkey Junior National Olympiad</t>
  </si>
  <si>
    <t>Given a non-constant function $f : \mathbb{R} \to \mathbb{R}$, show that there are real numbers $x$ and $y$ such that \begin{equation*}f(x+y) &lt; f(xy).\end{equation*}</t>
  </si>
  <si>
    <t>2021 Taiwan TST Round 1 Independent Study 2-G</t>
  </si>
  <si>
    <t>Let $ABC$ be a triangle with incenter $I$ and circumcircle $\Omega$. A point $X$ on $\Omega$ which is different from $A$ satisfies $AI=XI$. The incircle touches $AC$ and $AB$ at $E, F$, respectively. Let $M_a, M_b, M_c$ be the midpoints of sides $BC, CA, AB$, respectively. Let $T$ be the intersection of the lines $M_bF$ and $M_cE$. Suppose that $AT$ intersects $\Omega$ again at a point $S$.
Prove that $X, M_a, S, T$ are concyclic.</t>
  </si>
  <si>
    <t>2022 Iran TST P2 of 9</t>
  </si>
  <si>
    <t xml:space="preserve">For a positive integer $n$, let $\tau(n)$ and $\sigma(n)$ be the number of positive divisors of $n$ and the sum of positive divisors of $n$, respectively. let $a$ and $b$ be positive integers such that $\sigma(a^n)$ divides $\sigma(b^n)$ for all $n\in \mathbb{N}$. Prove that each prime factor of $\tau(a)$ divides $\tau(b)$. </t>
  </si>
  <si>
    <t>2022 IMO, P5 of 6</t>
  </si>
  <si>
    <t>Find all triples $(a,b,p)$ of positive integers with $p$ prime and $$a^p=b!+p.$$</t>
  </si>
  <si>
    <t>https://web.evanchen.cc/exams/IMO-2022-notes.pdf#page=9</t>
  </si>
  <si>
    <t>2021 NZMO2, P4 of 5</t>
  </si>
  <si>
    <t>Let \(AB\) be a chord of circle \(\Gamma\).  Let \(O\) be the centre of a circle which is tangent to \(AB\) at \(C\) and internally tangent to \(\Gamma\) at \(P\).  Point \(C\) lies between \(A\) and \(B\).  Let the circumcircle of triangle \(POC\) intersect \(\Gamma\) at distinct points \(P\) and \(Q\).  Prove that \(\angle AQP = \angle CQB\).</t>
  </si>
  <si>
    <t>2015 TOT Senior O Level, P4 of 5</t>
  </si>
  <si>
    <t>In a country there are 100 cities. Every two cities are connected by a
direct flight (in both directions). Each flight costs a positive (not necessarily integer)
number of doubloons. The flights in both directions between two given cities are of
the same cost. The average cost of a flight is 1 doubloon. A traveller plans to visit
any $m$ cities for $m$ flights, starting and ending at his native city (which must be one
of these $m$ cities). Can the traveller always fulfil his plans given that he can spend at
most $m$ doubloons if
\begin{enumerate}[(a)]
\item $m$ = 99;
\item $m$ = 100?
\end{enumerate}</t>
  </si>
  <si>
    <t>2019 AIME I, P3 of 15</t>
  </si>
  <si>
    <t>In $\triangle PQR$, $PR=15$, $QR=20$, and $PQ=25$. Points $A$ and $B$ lie on $\overline{PQ}$, points $C$ and $D$ lie on $\overline{QR}$, and points $E$ and $F$ lie on $\overline{PR}$, with $PA=QB=QC=RD=RE=PF=5$. Find the area of hexagon $ABCDEF$.</t>
  </si>
  <si>
    <t>https://artofproblemsolving.com/wiki/index.php/2019_AIME_I_Problems/Problem_3</t>
  </si>
  <si>
    <t>2002 Austria Regional Competition for Advanced Students, P1 of 4</t>
  </si>
  <si>
    <t>Find the smallest natural number $x &gt; 0$ so that all of the following fractions are simplified:\begin{equation*}\frac{3x+9}{8},\, \frac{3x+10}{9},\, \frac{3x+11}{10},\, \cdots\!\!\,,\, \frac{3x+49}{48}\end{equation*}i.e. all numerators are relatively prime to their corresponding denominators.</t>
  </si>
  <si>
    <t>2019 China National Olympiad, P3 of 6</t>
  </si>
  <si>
    <t>Let $O$ be the circumcenter of $\triangle ABC$ ($AB&lt;AC$), and $D$ be a point on the internal angle bisector of $\angle BAC$. Point $E$ lies on $BC$, satisfying $OE\parallel AD$, $DE\perp BC$. Point $K$ lies on $EB$ extended such that $EK=EA$. The circumcircle of $\triangle ADK$ meets $BC$ at $P\neq K$, and meets the circumcircle of $\triangle ABC$ at $Q\neq A$. Prove that $PQ$ is tangent to the circumcircle of $\triangle ABC$.</t>
  </si>
  <si>
    <t>2022 Spring ToT, Senior A6</t>
  </si>
  <si>
    <t>The king assembled 300 wizards and gave them the following challenge. For this challenge, 25 colors can be used, and they are known to the wizards. Each of the wizards receives a hat in one of those 25 colors. If for each color the number of used hats would be written down then all these numbers would be different, and the wizards know this. Each wizard sees which hat was given to each other wizard but does not see his own hat. Simultaneously each wizard reports the color of his own hat. Is it possible for the wizards to coordinate their actions beforehand so that at least 150 of them would report correctly?</t>
  </si>
  <si>
    <t>2022 IMO, P4 of 6</t>
  </si>
  <si>
    <t>Let $ABCDE$ be a convex pentagon such that $BC=DE$. Assume that there is a point $T$ inside $ABCDE$ with $TB=TD,TC=TE$ and $\angle ABT = \angle TEA$. Let line $AB$ intersect lines $CD$ and $CT$ at points $P$ and $Q$, respectively. Assume that the points $P,B,A,Q$ occur on their line in that order. Let line $AE$ intersect $CD$ and $DT$ at points $R$ and $S$, respectively. Assume that the points $R,E,A,S$ occur on their line in that order. Prove that the points $P,S,Q,R$ lie on a circle.</t>
  </si>
  <si>
    <t>https://web.evanchen.cc/exams/IMO-2022-notes.pdf#page=7</t>
  </si>
  <si>
    <t>Unknown (see https://gonitzoggo.com/archive/problem/441/english)</t>
  </si>
  <si>
    <t>Tokens are placed on the squares of a \(2021 \times 2021\) board in such a way that each square contains at most one token. The token set of a square of the board is the collection of all tokens which are in the same row or column as this square. (A token belongs to the token set of the square in which it is placed.) What is the least possible number of tokens on the board if no two squares have the same token set?</t>
  </si>
  <si>
    <t>Folklore (https://www.whitman.edu/mathematics/cgt_online/book/section05.02.html)</t>
  </si>
  <si>
    <t>Show that if $G$ is a connected graph and has exactly $2k$ vertices of odd degree for $k &gt; 0$, its edges can be partitioned into $k$ walks. In other words, prove that there exist $k$ walks that together cover every edge exactly once.</t>
  </si>
  <si>
    <t>2006 AIME I, P9 of 15</t>
  </si>
  <si>
    <t>The sequence $a_1, a_2, \ldots$ is geometric with $a_1=a$ and common ratio $r$, where $a$ and $r$ are positive integers. Given that $\log_8 a_1+\log_8 a_2+\cdots+\log_8 a_{12} = 2006,$ find the number of possible ordered pairs $(a,r)$.</t>
  </si>
  <si>
    <t>https://artofproblemsolving.com/wiki/index.php/2006_AIME_I_Problems/Problem_9</t>
  </si>
  <si>
    <t>2022 NZMO1, P1 of 8</t>
  </si>
  <si>
    <t>\(ABCD\) is a rectangle with side lengths \(AB = CD = 1\) and \(BC = DA = 2\). Let \(M\) be the midpoint of \(AD\). Point \(P\) lies on the opposite side of line \(MB\) to \(A\), such that triangle \(MBP\) is equilateral. Find the value of \(\angle PCB\).</t>
  </si>
  <si>
    <t>2021 IMOSL, C8</t>
  </si>
  <si>
    <t>Determine the largest integer $N$ for which there exists a table $T$ of integers with $N$ rows and $100$ columns that has the following properties:
$\text{(i)}$ Every row contains the numbers $1$, $2$, $\ldots$, $100$ in some order.
$\text{(ii)}$ For any two distinct rows $r$ and $s$, there is a column $c$ such that $|T(r,c) - T(s, c)|\geq 2$. (Here $T(r,c)$ is the entry in row $r$ and column $c$.)</t>
  </si>
  <si>
    <t>https://www.imo-official.org/problems/IMO2021SL.pdf, page 39</t>
  </si>
  <si>
    <t>2022 USAMO, P5 of 6</t>
  </si>
  <si>
    <t>A function $f: \mathbb{R}\to \mathbb{R}$ is \textit{essentially increasing} if $f(s)\leq f(t)$ holds whenever $s\leq t$ are real numbers such that $f(s)\neq 0$ and $f(t)\neq 0$. \\\\ Find the smallest integer $k$ such that for any 2022 real numbers $x_1,x_2,\ldots , x_{2022},$ there exist $k$ essentially increasing functions $f_1,\ldots, f_k$ such that \[ f_1(n) + f_2(n) + \cdots + f_k(n) = x_n\qquad \text{for every } n= 1,2,\ldots 2022. \]</t>
  </si>
  <si>
    <t>Five colour theorem</t>
  </si>
  <si>
    <t>Tony Wang's arch-nemesis, Bony Wang, has laid out some bowls on the floor and made some really long noodles which stretch between different bowls. He places these noodles in the bowls so that each noodle has its ends in different bowls. In an attempt to avoid dying, Bony has been careful not to make it appear that any two noodles cross if you look at this masterpiece from above. Bony challenges Tony to fill every bowl with Chinese Noodle Soup in such a way that no two bowls which share one of Bony's noodles are filled with the same flavour of Chinese Noodle Soup. However, Tony only knows how to make five different flavours of Chinese Noodle Soup (and no mixing is allowed)! Show that Tony can still manage this task.</t>
  </si>
  <si>
    <t>2001 USAMO, P4 of 6</t>
  </si>
  <si>
    <t xml:space="preserve">Let $P$ be a point in the plane of triangle $ABC$ such that the segments $PA$, $PB$, and $PC$ are the sides of an obtuse triangle. Assume that in this triangle the obtuse angle opposes the side congruent to $PA$. Prove that $\angle BAC$ is acute. </t>
  </si>
  <si>
    <t>2010 Putnam, A4 of 6</t>
  </si>
  <si>
    <t>Prove that for each positive integer $n$, the number $10^{10^{10^n}}+10^{10^n}+10^n-1$ is not prime</t>
  </si>
  <si>
    <t>ACPS 6.4.6</t>
  </si>
  <si>
    <t>Find the number of subsets of \(\{1,2,\ldots,n\}\) that contain no two consecutive elements of \(\{1,2,\ldots,n\}\).</t>
  </si>
  <si>
    <t>Find all integer solutions to the equation $4x^3 + 2y^3 = z^3$.</t>
  </si>
  <si>
    <t>Kazakhstan National Olympiad Grades 10-11, P3</t>
  </si>
  <si>
    <t>Given $m\in\mathbb{N}$. Find all functions $f:\mathbb{R^{+}}\rightarrow\mathbb{R^{+}}$ such that$$f(f(x)+y)-f(x)=\left( \frac{f(y)}{y}-1\right)x+f^m(y)$$holds for all $x,y\in\mathbb{R^{+}}.$\\
\noindent ($f^m(x) =$ $f$ applied $m$ times.)</t>
  </si>
  <si>
    <t>2021 RMM, P2 of 6</t>
  </si>
  <si>
    <t>Xenia and Sergey play the following game. Xenia thinks of a positive integer $N$ not exceeding $5000$. Then she fixes $20$ distinct positive integers $a_1, a_2, \cdots, a_{20}$ such that, for each $k = 1,2,\cdots,20$, the numbers $N$ and $a_k$ are congruent modulo $k$. By a move, Sergey tells Xenia a set $S$ of positive integers not exceeding $20$, and she tells him back the set $\{a_k : k \in S\}$ without spelling out which number corresponds to which index. How many moves does Sergey need to determine for sure the number Xenia thought of?</t>
  </si>
  <si>
    <t>https://rmms.lbi.ro/rmm2021/pr1/RMM2021-Day1-English_Solutions.pdf#page=3</t>
  </si>
  <si>
    <t>2022 IMO, P1 of 6</t>
  </si>
  <si>
    <t>The Bank of Oslo issues two types of coin: aluminum (denoted A) and bronze (denoted B). Marianne has $n$ aluminum coins and $n$ bronze coins arranged in a row in some arbitrary initial order. A chain is any subsequence of consecutive coins of the same type. Given a fixed positive integer $k \leq 2n$, Gilberty repeatdly performs the following operation: he identifies the longest chain containing the $k^{th}$ coin from the left and moves all coins in that chain to the left end of the row. For example, if $n=4$ and $k=4$, the process starting from the ordering $AABBBABA$ would be $AABBBABA \to BBBAAABA \to AAABBBBA \to BBBBAAAA \to ...$
Find all pairs $(n,k)$ with $1 \leq k \leq 2n$ such that for every initial ordering, at some moment during the process, the leftmost $n$ coins will all be of the same type.</t>
  </si>
  <si>
    <t>https://web.evanchen.cc/exams/IMO-2022-notes.pdf#page=3</t>
  </si>
  <si>
    <t>2022 NZMO1, P5 of 8</t>
  </si>
  <si>
    <t>A round-robin tournament is one where each team plays every other team exactly once.  Five teams take part in such a tournament getting: \(3\) points for a win, \(1\) point for a draw and \(0\) points for a loss.  At the end of the tournament the teams are ranked from first to last according to the number of points.
        \begin{enumerate}
                \item Is it possible that at the end of the tournament, each team has a different number of points, and each team except for the team rank last has exactly two more points than the next-ranked team?
                \item Is this possible if there are six teams in the tournament instead?
        \end{enumerate}</t>
  </si>
  <si>
    <t>2021 ToT Senior A Level, P2 of 7</t>
  </si>
  <si>
    <t>There was a rook at some square of a $10 \times 10$ chessboard. At each turn it moved to a square
adjacent by side. It visited each square exactly once. Prove that for each main diagonal (the
diagonal between the corners of the board) the following statement is true: in the rook’s path
there were two consecutive steps at which the rook first stepped away from the diagonal and
then returned back to the diagonal.</t>
  </si>
  <si>
    <t>2022 AIME I, P1 of 15</t>
  </si>
  <si>
    <t>Quadratic polynomials $P(x)$ and $Q(x)$ have leading coefficients of $2$ and $-2$, respectively. The graphs of both polynomials pass through the two points $(16,54)$ and $(20,53)$. Find ${P(0) + Q(0)}$.</t>
  </si>
  <si>
    <t>https://artofproblemsolving.com/wiki/index.php/2022_AIME_I_Problems/Problem_1</t>
  </si>
  <si>
    <t>Let $ABC$ be a triangle, and $L$, $M$ and $N$ the midpoints of $BC$, $CA$ and $AB$, respectively. Prove that $\angle LAC = \angle ABM$ if, and only if, $\angle ANC = \angle ALB$.</t>
  </si>
  <si>
    <t>2022 Taiwan IMOC, G6</t>
  </si>
  <si>
    <t>Let $D$ be a point on the circumcircle of some triangle $ABC$. Let $E, F$ be points on $AC$, $AB$, respectively, such that $A,D,E,F$ are concyclic. Let $M$ be the midpoint of $BC$. Show that if $DM$, $BE$, $CF$ are concurrent, then either $BE \cap CF$ is on the circle $ADEF$, or $EF$ is parallel to $BC$.</t>
  </si>
  <si>
    <t>2017 Sharygin Finals, 9.4</t>
  </si>
  <si>
    <t>Points $M$ and $K$ are chosen on lateral sides $AB,AC$ of an isosceles triangle $ABC$ and point $D$ is chosen on $BC$ such that $AMDK$ is a parallelogram. Let the lines $MK$ and $BC$ meet at point $L$, and let $X,Y$ be the intersection points of $AB,AC$ with the perpendicular line from $D$ to $BC$. Prove that the circle with center $L$ and radius $LD$ and the circumcircle of triangle $AXY$ are tangent.</t>
  </si>
  <si>
    <t>2019 IMOSL, C1</t>
  </si>
  <si>
    <t>The infinite sequence $a_0,a _1, a_2, \dots$ of (not necessarily distinct) integers has the following properties: $0\le a_i \le i$ for all integers $i\ge 0$, and \[\binom{k}{a_0} + \binom{k}{a_1} + \dots + \binom{k}{a_k} = 2^k\]for all integers $k\ge 0$. Prove that all integers $N\ge 0$ occur in the sequence (that is, for all $N\ge 0$, there exists $i\ge 0$ with $a_i=N$).</t>
  </si>
  <si>
    <t>https://www.imo-official.org/problems/IMO2019SL.pdf#page=32</t>
  </si>
  <si>
    <t>2022 NZMO1, P4 of 8</t>
  </si>
  <si>
    <t>On a table, there is an empty bag and a chessboard containing exactly one token on each square.  Next to the table is a large pile that contains an unlimited supply of tokens.  Using only the following types of moves what is the maximum possible number of tokens that can be in the bag?
        \begin{itemize}
                \item \textbf{Type 1:} Choose a non-empty square on the chessboard that is not in the rightmost column.  Take a token from this square and place it, along with one token from the pile, on the square immediately to its right.
                \item \textbf{Type 2:} Choose a non-empty square on the chessboard that is not in the bottom-most row.  Take a token from this square and place it, along with one token from the pile, on the square immediately below it.
                \item \textbf{Type 3:} Choose two adjacent non-empty squares.  Remove a token from each and put them both into the bag.
        \end{itemize}</t>
  </si>
  <si>
    <t>2007 IMOSL, N2</t>
  </si>
  <si>
    <t>Let $b,n &gt; 1$ be integers. Suppose that for each $k &gt; 1$ there exists an integer $a_k$ such that $b - a^n_k$ is divisible by $k$. Prove that $b = A^n$ for some integer $A$.</t>
  </si>
  <si>
    <t>1978 Kurschak Competition</t>
  </si>
  <si>
    <t>Show that $n^4+4^n$ is composite for all $n \in \mathbb{N} \backslash \{1\}$</t>
  </si>
  <si>
    <t>2013 Chile Classification NMO, P1 of 6</t>
  </si>
  <si>
    <t>Ten points are chosen inside an equilateral triangle of side 4. Show that there are two chosen points at distance at most $\sqrt{3}$.</t>
  </si>
  <si>
    <t>2022 MEMO, T6 of 8</t>
  </si>
  <si>
    <t>Let $ABCD$ be a convex quadrilateral such that $AC = BD$ and the sides $AB$ and $CD$ are
not parallel. Let $P$ be the intersection point of the diagonals $AC$ and $BD$. Points $E$ and $F$
lie, respectively, on segments $BP$ and $AP$ such that $PC=PE$ and $PD=PF$. Prove that
the circumcircle of the triangle determined by the lines $AB, CD, EF$ is tangent to the circumcircle of the triangle $ABP$.</t>
  </si>
  <si>
    <t>2011 ToT Spring, Junior A-7</t>
  </si>
  <si>
    <t>In every cell of a square table is a number. The sum of the largest two numbers in each row is $a$ and the sum of the largest two numbers in each column is $b$. Prove that $a=b$.</t>
  </si>
  <si>
    <t>2019 IMOSL, G2</t>
  </si>
  <si>
    <t>Let $ABC$ be an acute-angled triangle and let $D, E$, and $F$ be the feet of altitudes from $A, B$, and $C$ to sides $BC, CA$, and $AB$, respectively. Denote by $\omega_B$ and $\omega_C$ the incircles of triangles $BDF$ and $CDE$, and let these circles be tangent to segments $DF$ and $DE$ at $M$ and $N$, respectively. Let line $MN$ meet circles $\omega_B$ and $\omega_C$ again at $P \ne M$ and $Q \ne N$, respectively. Prove that $MP = NQ$.</t>
  </si>
  <si>
    <t>Relate $MP$ and $NQ$ to the radius of the two incircles by extended sine law. This is nicer because the two incircles are more related to the rest of the diagram.</t>
  </si>
  <si>
    <t>Recall Blanchet's theorem.</t>
  </si>
  <si>
    <t>https://www.imo-official.org/problems/IMO2019SL.pdf#page=59</t>
  </si>
  <si>
    <t>2022 NZMO1, P3 of 8</t>
  </si>
  <si>
    <t>Find all real numbers \(x\) and \(y\) such that
\begin{align*}
x^2 + y^2 &amp;= 2,\\
\frac{x^2}{2-y} + \frac{y^2}{2-x} &amp;= 2.
\end{align*}</t>
  </si>
  <si>
    <t>2012 EGMO, P1 of 8</t>
  </si>
  <si>
    <t>Let $ABC$ be a triangle with circumcentre $O$. The points $D,E,F$ lie in the interiors of the sides $BC,CA,AB$ respectively, such that $DE$ is perpendicular to $CO$ and $DF$ is perpendicular to $BO$. (By interior we mean, for example, that the point $D$ lies on the line $BC$ and $D$ is between $B$ and $C$ on that line.)
Let $K$ be the circumcentre of triangle $AFE$. Prove that the lines $DK$ and $BC$ are perpendicular.</t>
  </si>
  <si>
    <t>If $a,b,c&gt;0$ and $a+b+c=6$, show that \[ \left( a + \frac 1b \right)^2 + \left( b + \frac 1c \right)^2 + \left( c + \frac 1a \right)^2 \geq \frac{75}{4}.\]</t>
  </si>
  <si>
    <t>Using TITU Lemma;
$$\left(a+\frac{1}{b}\right)^2+\left(b+\frac{1}{c}\right)^2+\left(c+\frac{1}{a}\right)^2 \geqslant \frac{1}{3} \cdot \left(a+b+c+\frac{1}{a}+\frac{1}{b}+\frac{1}{c}\right)^2$$
Now, we know by Cauchy Schwarz that
$$(a+b+c)\left(\frac{1}{a}+\frac{1}{b}+\frac{1}{c}\right) \geqslant 9$$
$$\implies \left(\frac{1}{a}+\frac{1}{b}+\frac{1}{c}\right) \geqslant \frac{3}{2}$$
So we get
$$\left(a+\frac{1}{b}\right)^2+\left(b+\frac{1}{c}\right)^2+\left(c+\frac{1}{a}\right)^2 \geqslant \frac{1}{3} \cdot \left(6+\frac32 \right)^2=\frac{75}{4}$$</t>
  </si>
  <si>
    <t>2010 BMO1, P5 of 6</t>
  </si>
  <si>
    <t>Find all functions $f$, defined on the real numbers and taking real values, which satisfy the equation $f(x)f(y) = f(x+y) + xy$ for all real numbers $x$ and $y$.</t>
  </si>
  <si>
    <t>First find $f(0)$</t>
  </si>
  <si>
    <t>Substitute $x=1, y=-1$</t>
  </si>
  <si>
    <t>Do cases on whether $f(1) = 0$ or $f(-1) = 0$; substitute $x=1$ and $x=-1$ respectively</t>
  </si>
  <si>
    <t>X</t>
  </si>
  <si>
    <t>3 people are each wearing a hat with a random real number written on. Simultaneously they each write down a finite list of guesses to the number on their own hat. They may discuss strategy beforehand and can see each others' hats; can they guarantee at least one person guesses correctly the number on their own hat?</t>
  </si>
  <si>
    <t>https://math.stackexchange.com/questions/4595594/riddle-finite-set-that-contains-one-of-the-three-numbers</t>
  </si>
  <si>
    <t>2022 Israel TST10 P2 of 3</t>
  </si>
  <si>
    <t>Let $f: \bZ^2\to \bR$ be a function.  It is known that for any integer $C$ the four functions of $x$ \[f(x,C), \quad f(C,x),\quad f(x, C+x), \quad f(x,C-x)\] are polynomials of degree at most $100$. Prove that $f$ is equal to a polynomial in two variables $x,y$, and find its maximum possible degree.\\ \\ \textit{Remark: The degree of a bivariate polynomial $P(x,y)$ is defined as the maximal value of $i+j$ over all monomials $x^iy^j$ appearing in $P$ with a non-zero coefficient.}</t>
  </si>
  <si>
    <t>https://artofproblemsolving.com/community/c6h2886872p25677259</t>
  </si>
  <si>
    <t>2005 IMOSL, N6</t>
  </si>
  <si>
    <t>Let $a$, $b$ be positive integers such that $b^n+n$ is a multiple of $a^n+n$ for all positive integers $n$. Prove that $a=b$.</t>
  </si>
  <si>
    <t>599988376900468737</t>
  </si>
  <si>
    <t>2022 Malaysian IMOTST, P4 of 6</t>
  </si>
  <si>
    <t>Given a positive integer $n$, suppose that $P(x,y)$ is a real polynomial such that
\[P(x,y)=\frac{1}{1+x+y} \hspace{0.5cm} \text{for all $x,y\in\{0,1,2,\dots,n\}$}.\] What is the minimum degree of $P$?</t>
  </si>
  <si>
    <t>2016 HMMT Feb Combi, P5 of 10</t>
  </si>
  <si>
    <t>Let $a, b, c, d, e, f$ be integers selected from the set $\{1, 2, \ldots , 100\}$, uniformly and at random with
replacement. Set
\[M = a + 2b + 4c + 8d + 16e + 32f.\]
What is the expected value of the remainder when $M$ is divided by 64?</t>
  </si>
  <si>
    <t>$\frac{63}{2}$</t>
  </si>
  <si>
    <t>https://hmmt-archive.s3.amazonaws.com/tournaments/2016/feb/comb/solutions.pdf#page=2</t>
  </si>
  <si>
    <t>1986 IMO, P1 of 6</t>
  </si>
  <si>
    <t>Let $d$ be any positive integer not equal to $2, 5$ or $13$. Show that one can find distinct $a,b$ in the set $\{2,5,13,d\}$ such that $ab-1$ is not a perfect square.</t>
  </si>
  <si>
    <t>1999 BMO1, P5 of 5</t>
  </si>
  <si>
    <t>Consider all functions $f$ from the positive integers to the positive integers such that \begin{enumerate}[(i)]\item {for each positive integer $m$, there is a unique positive integer $n$ such that $f(n) = m$;}\item {for each positive integer $n$, we have \begin{equation*}f(n+1) \text{ is} \textbf{ either } 4f(n)-1 \textbf{ or } f(n)-1.\end{equation*}}\end{enumerate}Find the set of positive integers $p$ such that $f(1999) = p$ for some function $f$ with properties (i) and (ii).</t>
  </si>
  <si>
    <t>2019 Taiwan TST Round 3, P6 of 6</t>
  </si>
  <si>
    <t>Given is a triangle $ \triangle{ABC} $ with circumcircle $ \Omega $. Denote its incenter and $ A $-excenter by $ I, J $, respectively. Let $ T $ be the reflection of $ J $ w.r.t $ BC $ and $ P $ is the intersection of $ BC $ and $ AT $. If the circumcircle of $ \triangle{AIP} $ intersects $ BC $ at $ X \neq P $ and there is a point $ Y \neq A $ on $ \Omega $ such that $ IA = IY $, then show that $ \odot\left(IXY\right) $ is tangent to the line $ AI $.</t>
  </si>
  <si>
    <t>2019 USA TST, P2 of 6</t>
  </si>
  <si>
    <t>Let $\bZ/n\bZ$ denote the set of integers considered modulo $n$ (hence $\bZ/n\bZ$ has $n$ elements). Find all positive integers $n$ for which there exists a bijective function $g: \bZ/n\bZ \to \bZ/n\bZ$, such that the $101$ functions \[g(x),\quad g(x)+x,\quad g(x)+2x,\quad \dots,\quad g(x)+100x\] are all bijections on $\bZ/n\bZ$.</t>
  </si>
  <si>
    <t>2017 CMO, P4 of 5</t>
  </si>
  <si>
    <t>Let $ABCD$ be a parallelogram. Points $P$ and $Q$ lie inside $ABCD$ such that $\bigtriangleup ABP$ and $\bigtriangleup{BCQ}$ are equilateral. Prove that the intersection of the line through $P$ perpendicular to $PD$ and the line through $Q$ perpendicular to $DQ$ lies on the altitude from $B$ in $\bigtriangleup{ABC}$.</t>
  </si>
  <si>
    <t>2017 Balkan MO, P3 of 4</t>
  </si>
  <si>
    <t>Let $\mathbb{N}$ denote the set of positive integers. Find all functions $f:\mathbb{N}\rightarrow\mathbb{N}$ such that
\[n+f(m)\mid f(n)+nf(m)\]for all $m,n\in \mathbb{N}$.</t>
  </si>
  <si>
    <t>2010 USAMTS R2, P1 of 5</t>
  </si>
  <si>
    <t xml:space="preserve">Jeremy has a magic scale, each side of which holds a positive integer. He plays the following game: each turn, he chooses a positive integer $n$. He then adds $n$ to the number on the left side of the scale, and multiplies by $n$ the number on the right side of the scale. (For example, if the turn starts with 4 on the left and 6 on the right, and Jeremy chooses $n = 3$, then the turn ends with 7 on the left and 18 on the right.) Jeremy wins if he can make both sides of the scale equal.
Prove that if the game starts with the right scale holding $b$, where $b \geq 2$, then Jeremy can win the game in $b − 1$ or fewer turns.
</t>
  </si>
  <si>
    <t>2010/11 BMO1, P2 of 6, modified</t>
  </si>
  <si>
    <t>Let $s$ be an integer greater than $6$. A solid cube of side $s$ has a square hole of side $x &lt; s$ drilled directly through from one face to the opposite face (so the drill removes a cuboid). The volume of the remaining solid is numerically equal to the total surface area of the remaining solid. Determine all possible integer values of $x$.</t>
  </si>
  <si>
    <t>in original paper, it said x&lt;6 instead of x&lt;s; this was a typo</t>
  </si>
  <si>
    <t>Alternate Segment Theorem</t>
  </si>
  <si>
    <t>Let \(ABC\) be a triangle with circumcircle \(\Gamma\).  Let \(\ell\) be a line tangent to \(\Gamma\) at \(B\), and let \(D\) be a point on \(\ell\) such that \(D\) and \(A\) are on opposite sides of \(BC\).  Prove that \(\angle BAC = \angle DBC\).</t>
  </si>
  <si>
    <t>2020 Iran TST, P9 of 12</t>
  </si>
  <si>
    <t>Given a triangle $ABC$ with circumcircle $\Gamma$. Points $E$ and $F$ are the foot of angle bisectors of $B$ and $C$, $I$ is incenter and $K$ is the intersection of $AI$ and $EF$. Suppose that $T$ be the midpoint of arc $BAC$. Circle $\Gamma$ intersects the $A$-median and circumcircle of $AEF$ for the second time at $X$ and $S$. Let $S'$ be the reflection of $S$ across $AI$ and $J$ be the second intersection of circumcircle of $AS'K$ and $AX$. Prove that quadrilateral $TJIX$ is cyclic.</t>
  </si>
  <si>
    <t>2014 IMO, P2 of 6</t>
  </si>
  <si>
    <t>Let $n \ge 2$ be an integer. Consider an $n \times n$ chessboard consisting of $n^2$ unit squares. A configuration of $n$ rooks on this board is \textit{peaceful} if every row and every column contains exactly one rook. Find the greatest positive integer $k$ such that, for each peaceful configuration of $n$ rooks, there is a $k \times k$ square which does not contain a rook on any of its $k^2$ unit squares.</t>
  </si>
  <si>
    <t>2020 Francophone Mathematical Olympiad, Seniors P1 of 4</t>
  </si>
  <si>
    <t>Let $ABC$ be an acute triangle with $AC&gt;AB$, Let $DEF$ be the intouch triangle with $D \in (BC)$, $E \in (AC)$, $F \in (AB)$, let $G$ be the intersection of the perpendicular from $D$ to $EF$ with $AB$ and $X=(ABC)\cap (AEF)$.
Prove that $B$, $D$, $G$ and $X$ are concyclic.</t>
  </si>
  <si>
    <t>2021 Hong Kong TST 2, P4</t>
  </si>
  <si>
    <t>Does there exist a nonzero polynomial \(P(x)\) with integer coefficients satisfying both of the following conditions?
\begin{itemize}
\item \(P(x)\) has no rational root;
\item For every positive integer \(n\), there exists an integer \(m\) such that \(n\) divides \(P(m)\).
\end{itemize}</t>
  </si>
  <si>
    <t>Consider $P(x)$ as a product of quadratic irreducible factors</t>
  </si>
  <si>
    <t>Use quadratic reciprocity to show the existence of roots modulo n</t>
  </si>
  <si>
    <t>By quadratic reciprocity we can show that for the polynomials below there exists a value of $x$ making that polynomial divisible by a prime with a corresponding characteristic in the table: \begin{center} \begin{tabular}{c|c} $x^2+1$ &amp; $p\equiv 1\pmod{4}$\\ $x^2+2$ &amp; $p\equiv 7\pmod{8}$\\ $x^2-2$ &amp; $p\equiv 3\pmod{8}$\\ \end{tabular} \end{center} By Hensel's lemma we can lift prime congruences to powers of odd primes, so we can consider those done. \noindent To deal with powers of two, we consider $x^3+3$ for odd $x$. It's easy to see $x^3+3\not\equiv y^3+3\pmod{2^k}$ as in $(x-y)(x^2+xy+y^2)$ we have $x^2+xy+y^2$ odd and $x-y\not\equiv0\pmod{2^k}$, so all residues are covered, including 0, and we are done. \noindent To finish, we just apply CRT for congruences modulo prime powers and be done. Therefore the heinous $P(x)=x^9+x^7+3x^6-4x^5+3x^4-4x^3-12x^2-12$ works.</t>
  </si>
  <si>
    <t>2019 HMIC, P2 of 5</t>
  </si>
  <si>
    <t>Annie has a permutation $(a_1, a_2, \ldots , a_{2019})$ of $S = \{1, 2, \ldots , 2019\},$ and Yannick wants to guess her
permutation. With each guess Yannick gives Annie an $n$-tuple $(y_1, y_2, . . . , y_{2019})$ of integers in $S$, and
then Annie gives the number of indices $i \in S$ such that $a_i = y_i$. Show that Yannick can always guess Annie’s permutation with at most 24000 guesses.</t>
  </si>
  <si>
    <t>PSS, Chapter 2, P27</t>
  </si>
  <si>
    <t>The vertices of a regular $2n$-gon, $A_1 , \cdots , A_{2n}$ are partitioned into $n$ pairs. Prove that, if $n = 4m + 2$ or $n = 4m + 3$, then two pairs of vertices are endpoints of congruent segments.</t>
  </si>
  <si>
    <t>1999 BMO1, P3 of 5</t>
  </si>
  <si>
    <t>Determine a positive constant $c$ such that the equation \begin{equation*}xy^2 - y^2 - x + y = c\end{equation*} has precisely three solutions $(x, y)$ in positive integers.</t>
  </si>
  <si>
    <t>2021 IMOSL, C5</t>
  </si>
  <si>
    <t>Let $n$ and $k$ be two integers with $n&gt;k\geqslant 1$. There are $2n+1$ students standing in a circle. Each student $S$ has $2k$ neighbors - namely, the $k$ students closest to $A$ on the left, and the $k$ students closest to $A$ on the right.
Suppose that $n+1$ of the students are girls, and the other $n$ are boys. Prove that there is a girl with at least $k$ girls among her neighbors.</t>
  </si>
  <si>
    <t>https://www.imo-official.org/problems/IMO2021SL.pdf, page 32</t>
  </si>
  <si>
    <t>2021 IMOSL, G3 v1</t>
  </si>
  <si>
    <t>Let $n$ be a fixed positive integer, and let \textbf{S} be the set of points $(x,y)$ on the Cartesian plane such that both coordinates $x$ and $y$ are nonnegative integers smaller than $2n$ (thus $|\textbf{S}| = 4n^2$). Assume that $\mathcal{F}$ is a set consisting of $n^2$ quadrilaterals such that all their vertices lie in \textbf{S}, and each point in \textbf{S} is a vertex of exactly one of the quadrilaterals in $\mathcal{F}$. Determine the largest possible sum of areas of all $n^2$ quadrilaterals in $\mathcal{F}$.</t>
  </si>
  <si>
    <t>$\frac13n^2(2n-1)(2n+1)$</t>
  </si>
  <si>
    <t>https://www.imo-official.org/problems/IMO2021SL.pdf, page 46</t>
  </si>
  <si>
    <t>2020 RMM, P4 of 6</t>
  </si>
  <si>
    <t>Let $\mathbb N$ be the set of all positive integers. A subset $A$ of $\mathbb N$ is sum-free if, whenever $x$ and $y$ are (not necessarily distinct) members of $A$, their sum $x+y$ does not belong to $A$. Determine all surjective functions $f:\mathbb N\to\mathbb N$ such that, for each sum-free subset $A$ of $\mathbb N$, the image $\{f(a):a\in A\}$ is also sum-free.
\textit{Note: a function $f:\mathbb N\to\mathbb N$ is surjective if, for every positive integer $n$, there exists a positive integer $m$ such that $f(m)=n$.}</t>
  </si>
  <si>
    <t>2000 Putnam, A6</t>
  </si>
  <si>
    <t>Let $f(x)$ be a polynomial with integer coefficients. Define a sequence $a_0 , a_1, \cdots$ of integers such that $a_0 = 0$ and $a_{n+1} = f(a_n)$ for all $n \geq 0$. Prove that if there exists a positive integer $m$ for which $a_m = 0$ then either $a_1 = 0$ or $a_2 = 0$.</t>
  </si>
  <si>
    <t>2019 IMOSL, C2</t>
  </si>
  <si>
    <t>You are given a set of $n$ blocks, each weighing at least $1$; their total weight is $2n$. Prove that for every real number $r$ with $0 \leq r \leq 2n-2$ you can choose a subset of the blocks whose total weight is at least $r$ but at most $r+2$.</t>
  </si>
  <si>
    <t>https://www.imo-official.org/problems/IMO2019SL.pdf#page=33</t>
  </si>
  <si>
    <t>2022 Malaysian IMOTST, P1 of 6</t>
  </si>
  <si>
    <t>Given an acute triangle $ABC$, mark $3$ points $X, Y, Z$ in the interior of the triangle. Let $X_1, X_2, X_3$ be the projections of $X$ to $BC, CA, AB$ respectively, and define the points $Y_i, Z_i$ similarly for $i=1, 2, 3$.
\begin{enumerate}[(a)]
\item Suppose that $X_iY_i&lt;X_iZ_i$ for all $i=1,2,3$, prove that $XY&lt;XZ$.
\item Prove that this is not neccesarily true, if triangle $ABC$ is allowed to be obtuse.
\end{enumerate}</t>
  </si>
  <si>
    <t>Folklore (result from cubic residues)</t>
  </si>
  <si>
    <t>Let $p$ be a prime which leaves a remainder of \(2\) when divided by \(3\). Show that, for any integer \(a\), there is some integer \(x\) such that \(x^3\) and \(a\) have the same remainder when divided by \(p\).</t>
  </si>
  <si>
    <t>2022 Israel TST Test 10, P3 of 3</t>
  </si>
  <si>
    <t xml:space="preserve">Scalene triangle $ABC$ has incenter $I$ and circumcircle $\Omega$ with center $O$. $H$ is the orthocenter of triangle $BIC$, and $T$ is a point on $\Omega$ for which $\angle ATI=90^\circ$. Circle $(AIO)$ intersects line $IH$ again at $X$. Show that the lines $AX, HT$ intersect on $\Omega$.
</t>
  </si>
  <si>
    <t>2021 IMOSL, A5</t>
  </si>
  <si>
    <t>Let $n\geq 2$ be an integer and let $a_1, a_2, \ldots, a_n$ be positive real numbers with sum $1$. Prove that
\[ \sum_{k=1}^n \frac{a_k}{1-a_k}(a_1+a_2+\cdots+a_{k-1})^2 &lt; \frac{1}{3}. \]</t>
  </si>
  <si>
    <t>https://www.imo-official.org/problems/IMO2021SL.pdf, page 19</t>
  </si>
  <si>
    <t>2016 RMM, P1 of 6</t>
  </si>
  <si>
    <t>Let $ABC$ be a triangle and let $D$ be a point on the segment $BC, D\neq B$ and $D\neq C$. The circle $ABD$ meets the segment $AC$ again at an interior point $E$. The circle $ACD$ meets the segment $AB$ again at an interior point $F$. Let $A'$ be the reflection of $A$ in the line $BC$. The lines $A'C$ and $DE$ meet at $P$, and the lines $A'B$ and $DF$ meet at $Q$. Prove that the lines $AD, BP$ and $CQ$ are concurrent (or all parallel).</t>
  </si>
  <si>
    <t>https://rmms.lbi.ro/rmm2016/_dwl/Solutions_RMM2016-1.pdf</t>
  </si>
  <si>
    <t>1979 IMO, P1 of 6</t>
  </si>
  <si>
    <t>If $p$ and $q$ are natural numbers so that\[ \frac{p}{q}=1-\frac{1}{2}+\frac{1}{3}-\frac{1}{4}+ \ldots -\frac{1}{1318}+\frac{1}{1319}, \]prove that $p$ is divisible with $1979$.</t>
  </si>
  <si>
    <t xml:space="preserve">https://youtube.com/watch?v=D729IZGQxs4
</t>
  </si>
  <si>
    <t>2019 HMMT Nov Gen, P3 of 10</t>
  </si>
  <si>
    <t>Katie has a fair 2019-sided die with sides labeled $1, \ldots , 2019.$ After each roll, she replaces her $n$-sided die with an $(n+ 1)$-sided die having the $n$ sides of her previous die and an additional side with the number she just rolled. What is the probability that Katie’s 2019th roll is a 2019?</t>
  </si>
  <si>
    <t>$\frac{1}{2019}$</t>
  </si>
  <si>
    <t>Since Katie’s original die is fair, the problem is perfectly symmetric. So on the 2019th roll, each number is equally probable as any other. Therefore, the probability of rolling a 2019 is just \fbox{$\frac{1}{2019}$}</t>
  </si>
  <si>
    <t>PST 13.0.12</t>
  </si>
  <si>
    <t>Find the number of \(k\)-tuples \((S_1, S_2, \ldots, S_k)\) satisfying \[S_1 \subseteq S_2 \subseteq \cdots \subseteq S_k \subseteq \{ 1,2, \ldots, n\}.\]</t>
  </si>
  <si>
    <t>Let $a, b, c$ be positive real numbers. Show that \begin{equation*}\frac{c}{a} + \frac{a}{b+c} + \frac{b}{c} \ge 2.\end{equation*}</t>
  </si>
  <si>
    <t>2021 IMOSL, G8</t>
  </si>
  <si>
    <t>Let $ABC$ be a triangle with circumcircle $\omega$ and let $\Omega_A$ be the $A$-excircle. Let $X$ and $Y$ be the intersection points of $\omega$ and $\Omega_A$. Let $P$ and $Q$ be the projections of $A$ onto the tangent lines to $\Omega_A$ at $X$ and $Y$ respectively. The tangent line at $P$ to the circumcircle of the triangle $APX$ intersects the tangent line at $Q$ to the circumcircle of the triangle $AQY$ at a point $R$. Prove that $\overline{AR} \perp \overline{BC}$.</t>
  </si>
  <si>
    <t>https://www.imo-official.org/problems/IMO2021SL.pdf, page 65</t>
  </si>
  <si>
    <t>2022 Israel Olympic Revenge, P2 of 4</t>
  </si>
  <si>
    <r>
      <rPr>
        <sz val="8"/>
        <rFont val="Arial"/>
      </rPr>
      <t>A triple $(a,b,c)$ of positive integers is called \textbf{strong}</t>
    </r>
    <r>
      <rPr>
        <b/>
        <sz val="8"/>
        <rFont val="Arial"/>
      </rPr>
      <t xml:space="preserve"> </t>
    </r>
    <r>
      <rPr>
        <sz val="8"/>
        <rFont val="Arial"/>
      </rPr>
      <t xml:space="preserve">if the following holds: for every integer $m&gt;1$, the number $a+b+c$ does not divide $a^m+b^m+c^m$. The \textbf{sum} of a strong triple $(a,b,c)$ is defined as $a+b+c$.
Prove that there exists an infinite set of strong triples with pairwise coprime sums. </t>
    </r>
  </si>
  <si>
    <r>
      <rPr>
        <u/>
        <sz val="8"/>
        <color rgb="FF1155CC"/>
        <rFont val="Arial"/>
      </rPr>
      <t>AoPS</t>
    </r>
    <r>
      <rPr>
        <u/>
        <sz val="8"/>
        <color rgb="FF1155CC"/>
        <rFont val="Arial"/>
      </rPr>
      <t xml:space="preserve">, </t>
    </r>
    <r>
      <rPr>
        <u/>
        <sz val="8"/>
        <color rgb="FF1155CC"/>
        <rFont val="Arial"/>
      </rPr>
      <t>Solution</t>
    </r>
  </si>
  <si>
    <t>2015 RMM, P4 of 6</t>
  </si>
  <si>
    <t>Let $ABC$ be a triangle, and let $D$ be the point where the incircle meets side $BC$. Let $J_b$ and $J_c$ be the incentres of the triangles $ABD$ and $ACD$, respectively. Prove that the circumcentre of the triangle $AJ_bJ_c$ lies on the angle bisector of $\angle BAC$.</t>
  </si>
  <si>
    <t>https://rmms.lbi.ro/rmm2015/_dwl/Solutions_RMM2015-2.pdf</t>
  </si>
  <si>
    <t>2007 Belarusian MO, P7 of 8</t>
  </si>
  <si>
    <t>Find all solutions in positive integers to \[n^5+n^4=7^m-1.\]</t>
  </si>
  <si>
    <t>by factoring, $7^m=(n^2+n+1)(n^3-n+1)$. Now, $n^3-n+1&gt;=n^2+n+1 for n&gt;=2$. Because both of them must be powers of 7, $n^2+n+1|n^3-n+1$ so $n^2+n+1|n^3-n^2-2n$ so $n^2+n+1|n^2-n-2$. For $n&gt;2$, this is a contradiction from size, so we need to check only $n=1, 2$. We get the unique solution (2, 2).</t>
  </si>
  <si>
    <t>2006 CMO, P1 of 5</t>
  </si>
  <si>
    <t>EV</t>
  </si>
  <si>
    <t>Let $f(n, k)$ be the number of ways of distributing $k$ candies to $n$ children so that each child receives at most 2 candies.
For example, if $n = $3, then $f(3, 7) = 0$, $f(3, 6) = 1$ and $f(3, 4) = 6.$
Determine the value of 
\[
f(2006, 1) + f(2006, 4) + \cdots + f(2006, 4009) + f(2006, 4012) .
\]</t>
  </si>
  <si>
    <t>2017 UK SMC, P24 of 25, adapted</t>
  </si>
  <si>
    <t>There is a set of straight lines in the plane such that each line intersects exactly ten others. What are the possible values for the number of lines in the set?</t>
  </si>
  <si>
    <t>Prove that if some line is parallel to exactly $n$ other lines, then every line is parallel to exactly $n$ other lines.</t>
  </si>
  <si>
    <t>The numbers $1, 2,\, \dots, 100$ are written on a chalkboard. At each stage, Tony Wang picks two of the numbers $a$ and $b$ on the chalkboard, removes them, and replaces one of them with $a + b - 1$. He repeats this until there is only one number remaining. What is the remaining number?</t>
  </si>
  <si>
    <t>Let \(S\) be the sum of all numbers on the board. At the start, \(S = 5050\). Now at each stage, \(S\) is reduced by 1. Tony does this step 99 times, until only one number is left. Therefore the last number is equal to the sum of all numbers, which is \(5050 - 99 = 4951\). \hfill \(\square\)</t>
  </si>
  <si>
    <t>2021 IMOSL, C6</t>
  </si>
  <si>
    <t>A hunter and an invisible rabbit play a game on an infinite square grid. First the hunter fixes a colouring of the cells with finitely many colours. The rabbit then secretly chooses a cell to start in. Every minute, the rabbit reports the colour of its current cell to the hunter, and then secretly moves to an adjacent cell that it has not visited before (two cells are adjacent if they share a side). The hunter wins if after some finite time either
\begin{itemize}
\item the rabbit cannot move; or
\item the hunter can determine the cell in which the rabbit started.
\end{itemize}
Decide whether there exists a winning strategy for the hunter.</t>
  </si>
  <si>
    <t>https://www.imo-official.org/problems/IMO2021SL.pdf, page 34</t>
  </si>
  <si>
    <t>2022 IMO, P2 of 6</t>
  </si>
  <si>
    <t>Let $\bR^+$ denote the set of positive real numbers. Find all functions $f:\bR^+\to \bR^+$ such that for each $x\in \bR^+$, there exists exactly one $y\in \bR^+$ for which \[xf(y) +yf(x) \leq 2\]</t>
  </si>
  <si>
    <t>https://web.evanchen.cc/exams/IMO-2022-notes.pdf#page=5</t>
  </si>
  <si>
    <t>2013 IMO, P1 of 6</t>
  </si>
  <si>
    <t>Assume that $k$ and $n$ are two positive integers. Prove that there exist positive integers $m_1 , \dots , m_k$ such that \[1+\frac{2^k-1}{n}=\left(1+\frac1{m_1}\right)\cdots \left(1+\frac1{m_k}\right).\]</t>
  </si>
  <si>
    <t>2011 BMO2, P3 of 4</t>
  </si>
  <si>
    <t>The function $f$ is defined on the positive integers as follows;
$f(1)=1$;
$f(2n)=f(n)$ if $n$ is even;
$f(2n)=2f(n)$ if $n$ is odd;
$f(2n+1)=2f(n)+1$ if $n$ is even;
$f(2n+1)=f(n)$ if $n$ is odd.
Find the number of positive integers $n$ which are less than $2011$ and have the property that $f(n)=f(2011)$.</t>
  </si>
  <si>
    <t>2017 USAMTS R1, P2 of 5</t>
  </si>
  <si>
    <t xml:space="preserve">A tower of height $h$ is a stack of contiguous rows of squares of height $h$ such that 
\begin{enumerate}[(i)]
\item the bottom row of the tower has h squares,
\item each row above the bottom row has one fewer square than the row below it, and within each row the squares are contiguous,
\item the squares in any given row all lie directly above a square in the row below. 
\end{enumerate} 
A tower is called balanced if when the squares of the tower are colored black and white in a checkerboard fashion, the number of black squares is equal to the number of white squares. For example, the figure above shows a tower of height 5 that is not balanced, since there are 7 white squares and 8 black squares.
How many balanced towers are there of height 2016? 
</t>
  </si>
  <si>
    <t>PST 4.6</t>
  </si>
  <si>
    <t>In rectangle \(ABCD\), let \(M\) and \(N\) be the midpoints of \(BC\) and \(CD\), respectively.  Let \(DM\) and \(BN\) intersect at \(P\).
Prove that \(\angle MAN = \angle BPM\).</t>
  </si>
  <si>
    <t>Consider congruent triangles</t>
  </si>
  <si>
    <t>Notice that $\angle MAN = 90^\circ - (\angle BAM + \angle NAD)$</t>
  </si>
  <si>
    <t>2005/6 BMO1, P1 of 6</t>
  </si>
  <si>
    <t>Let $n$ be an integer greater than $6$. Prove that if $n - 1$ and $n + 1$ are both prime, then $n^2(n^2 + 16)$ is divisible by $720$. Is the converse true?</t>
  </si>
  <si>
    <t>Consider what is $n$ mod 6.</t>
  </si>
  <si>
    <t>Plugging $n=6k+r$ into $n^2(n^2+16)$, what divisibility do we have left to prove?</t>
  </si>
  <si>
    <t>2022 AUS → UNK F3, P3 of 3</t>
  </si>
  <si>
    <t>Let $H$ be the orthocenter of acute scalene triangle $\triangle ABC$ with circumcircle $\Gamma$, and let $D, E, F$ be the feet of the altitudes from $A, B, C$. Let $M$ be the midpoint of $BC$ and let the circle $\gamma$ with diameter $AH$ meet $\Gamma$ at $Q$. Suppose $ME, MF$ meet the line through $A$ parallel to $BC$ at $E', F'$ and $QE', QF'$ meet $BC$ at $S, T$, and further suppose that $AM$ meets $\Gamma$ again at $K$, and the circumcircle of $\triangle ADK$ meets $\gamma$ again at $W$. Show that $SE, TF$ and the tangents to $\gamma$ at $Q, W$ concur.</t>
  </si>
  <si>
    <t>2022 CAMO, P5 of 6</t>
  </si>
  <si>
    <t xml:space="preserve">Prove or disprove the following assertion: for each positive integer $k$, we have \[\gcd\left((2k-1)^{2k-1}+(2k+1)^{2k+1},(2k-1)^{2k+1}+(2k+1)^{2k-1}\right)=4k^2\] </t>
  </si>
  <si>
    <t>2010 IMOSL, C2</t>
  </si>
  <si>
    <t xml:space="preserve">On some planet, there are $2^N$ countries $(N \geq 4).$ Each country has a flag $N$ units wide and one unit high composed of $N$ fields of size $1 \times 1,$ each field being either yellow or blue. No two countries have the same flag. We say that a set of $N$ flags is diverse if these flags can be arranged into an $N \times N$ square so that all $N$ fields on its main diagonal will have the same color. Determine the smallest positive integer $M$ such that among any $M$ distinct flags, there exist $N$ flags forming a diverse set. </t>
  </si>
  <si>
    <t>Prove that each non-negative integer can be represented in the form $a^2+b^2-c^2$, where $a,b,$ and $c$ are positive integers with $a&lt;b&lt;c$</t>
  </si>
  <si>
    <t>2021 USAMTS R3 P3 of 5</t>
  </si>
  <si>
    <t xml:space="preserve">Sydney the squirrel is at $(0, 0)$ and is trying to get to $(2021, 2022).$ She can move only by reflecting her position over any line that can be formed by connecting two lattice points, provided that the reflection puts her on another lattice point. Is it possible for Sydney to reach $(2021, 2022)$?
</t>
  </si>
  <si>
    <t>2021 Irish MO, P2 of 10</t>
  </si>
  <si>
    <t>An isosceles triangle $ABC$ is inscribed in a circle with $\angle ACB = 90^o$ and $EF$ is a chord of the circle such that neither E nor $F$ coincide with $C$. Lines $CE$ and $CF$ meet $AB$ at $D$ and $G$ respectively. Prove that $|CE|\cdot |DG| = |EF| \cdot  |CG|$.</t>
  </si>
  <si>
    <t>Find similar triangles</t>
  </si>
  <si>
    <t>Prove that the triangles \(CDG\) and \(CFE\) are similar by showing \(\angle FEC = \angle CGD\) (by angle chasing).</t>
  </si>
  <si>
    <t>2004 APMO, P1 of 5</t>
  </si>
  <si>
    <t>Determine all finite, non-empty sets $S$ such that, if $i, j \in S$, we have \begin{equation*}\frac{i+j}{\gcd(i, j)} \in S.\end{equation*}</t>
  </si>
  <si>
    <t>2010 IMOSL, C6</t>
  </si>
  <si>
    <t xml:space="preserve">Given a positive integer $k$ and other two integers $b &gt; w &gt; 1.$ There are two strings of pearls, a string of $b$ black pearls and a string of $w$ white pearls. The length of a string is the number of pearls on it. One cuts these strings in some steps by the following rules. In each step: \\\\
\textbf{(i)} The strings are ordered by their lengths in a non-increasing order. If there are some strings of equal lengths, then the white ones precede the black ones. Then $k$ first ones (if they consist of more than one pearl) are chosen; if there are less than $k$ strings longer than 1, then one chooses all of them. \\
\textbf{(ii)} Next, one cuts each chosen string into two parts differing in length by at most one. (For instance, if there are strings of $5, 4, 4, 2$ black pearls, strings of $8, 4, 3$ white pearls and $k = 4,$ then the strings of 8 white, 5 black, 4 white and 4 black pearls are cut into the parts $(4,4), (3,2), (2,2)$ and $(2,2)$ respectively.) The process stops immediately after the step when a first isolated white pearl appears. \\\\
Prove that at this stage, there will still exist a string of at least two black pearls. </t>
  </si>
  <si>
    <t>2022 IZHO, P6 of 6</t>
  </si>
  <si>
    <t xml:space="preserve">Do there exist two bounded sequences $a_1,a_2,\dots $ and $b_1,b_2,\dots$ such that for each positive integers $n$ and $m&gt;n$ at least one of the two inequalities $|a_m-a_n|&gt;\frac{1}{\sqrt{n}}, |b_m-b_n|&gt;\frac{1}{\sqrt{n}}$ holds? </t>
  </si>
  <si>
    <t>The given two inequalities might be a bit hard to grasp. Try to draw a picture to get a feel of what it means.</t>
  </si>
  <si>
    <t>If you regard $a_1,a_2,\dots $ as points on $x$-axis, $b_1,b_2,\dots $ as points on $y$-axis, the given two inequalities imply that for each point $(a_n,b_n)$, there is a ``forbidden" square around it which none other $(a_m,b_m)$ with $m&gt;n$ can lie inside.</t>
  </si>
  <si>
    <t>The sum $1+\frac12+\frac13+\dots$ diverges.</t>
  </si>
  <si>
    <t>My Friend</t>
  </si>
  <si>
    <t>Tony Wang is eating a triangular cake. Each minute, he cuts the cake along an angle bisector and eats one of the halves. Must Tony have eaten at least half of the cake at some point?</t>
  </si>
  <si>
    <t>1996 Spanish MO</t>
  </si>
  <si>
    <t>The natural numbers $a$ and $b$ are such that $ \frac{a+1}{b}+ \frac{b+1}{a}$ is an integer. Show that the greatest common divisor of a and b is not greater than $\sqrt{a+b}$.</t>
  </si>
  <si>
    <t>2019 IMO, P1 of 6</t>
  </si>
  <si>
    <t>Let $\mathbb{Z}$ be the set of integers. Determine all functions $f : \mathbb{Z} \to \mathbb{Z}$ such that, for all integers $a$ and $b$,\[f(2a) + 2f(b) = f(f(a + b)).\]</t>
  </si>
  <si>
    <t>Cauchy's Functional Equation</t>
  </si>
  <si>
    <t>Find all functions $f:\mathbb Q\rightarrow\mathbb R$ which satisfy the following property: $$f(x+y)=f(x)+f(y)$$ for all $x,y\in\mathbb Q$.</t>
  </si>
  <si>
    <t>1998 BMO1, P1 of 5</t>
  </si>
  <si>
    <t>A $5\times 5$ square is divided into 25 unit squares. One of the numbers $1, 2, 3, 4, 5$ is inserted into each unit square in such a way that each row, each column and each of the two long diagonals contain each of the five numbers once and only once. The sum of the four numbers in the four squares immediately below the diagonal from top left to bottom right is called the \emph{score}.\\Show that it is impossible for the score to be 20.\\What is the highest possible score?</t>
  </si>
  <si>
    <t>2022 DIMO, P6 of 6</t>
  </si>
  <si>
    <t>In triangle $\triangle ABC$, $M$ is the midpoint of arc $BAC$, $I$ is the incenter and $I_A$ is the A-excenter. Let $AC,AB,MI$ cut $BI,CI,(ABC)$ in $E,F,P$ respectively and let $S$ be the intersection of the circumcircles of triangles $AEF$ and $ABC$. If $X,Y$ are the reflections of $I$ across $I_AE,I_AF$ respectively, then prove that $(BYF), (CXE), (PXY)$ and $PS$ are concurrent.</t>
  </si>
  <si>
    <t>2020 IMO, P2 of 6</t>
  </si>
  <si>
    <t>The real numbers $a,b,c,d$ satisfy $a\geq b\geq c\geq d&gt;0$ and $a+b+c+d=1$. Prove that \[(a+2b+3c+4d)a^ab^bc^cd^d&lt;1.\]</t>
  </si>
  <si>
    <t>2019 IMOSL, G4</t>
  </si>
  <si>
    <t xml:space="preserve">Let $P$ be a point inside triangle $ABC$. Let $AP$ meet $BC$ at $A_1$, let $BP$ meet $CA$ at $B_1$, and let $CP$ meet $AB$ at $C_1$. Let $A_2$ be the point such that $A_1$ is the midpoint of $PA_2$, let $B_2$ be the point such that $B_1$ is the midpoint of $PB_2$, and let $C_2$ be the point such that $C_1$ is the midpoint of $PC_2$. Prove that points $A_2, B_2$, and $C_2$ cannot all lie strictly inside the circumcircle of triangle $ABC$. </t>
  </si>
  <si>
    <t>https://www.imo-official.org/problems/IMO2019SL.pdf#page=62</t>
  </si>
  <si>
    <t>1984 IMO, P6 of 6</t>
  </si>
  <si>
    <t>Let $a,b,c,d$ be odd integers such that $0&lt;a&lt;b&lt;c&lt;d$ and $ad=bc$. Prove that if $a+d=2^k$ and $b+c=2^m$ for some integers $k$ and $m$, then $a=1$.</t>
  </si>
  <si>
    <t>2011 CMO P 4 of 5</t>
  </si>
  <si>
    <t>Show that there exists a positive integer $N$ such that for all integers $a &gt; N$, there exists
a contiguous substring of the decimal expansion of $a$ that is divisible by 2011. (For
instance, if $a = 153204$, then 15, 532, and 0 are all contiguous substrings of $a$. Note that
0 is divisible by 2011.)</t>
  </si>
  <si>
    <t>Adam</t>
  </si>
  <si>
    <t>2017 German MO, P2 of 6</t>
  </si>
  <si>
    <t>Let $ABC$ be a triangle such that $\vert AB\vert \ne \vert AC\vert$. Prove that there exists a point $D \ne A$ on its circumcircle satisfying the following property:
For any points $M, N$ outside the circumcircle on the rays $AB$ and $AC$, respectively, satisfying $\vert BM\vert=\vert CN\vert$, the circumcircle of $AMN$ passes through $D$.</t>
  </si>
  <si>
    <t>1975 Chisinau City MO, Grade 8, Day 2, P4 of 6</t>
  </si>
  <si>
    <t>Let $x, y$ be real numbers such that $xy = 1$. Show that \begin{equation*}x^2 + y^2 \ge 2\sqrt{2}(x-y).\end{equation*} For which $x, y$ do we have equality?</t>
  </si>
  <si>
    <t>2021 USA TSTST, P5 of 9</t>
  </si>
  <si>
    <t>Let $T$ be a tree on $n$ vertices with exactly $k$ leaves. Suppose that there exists a subset of at least $\frac{n+k-1}{2}$ vertices of $T$, no two of which are adjacent. Show that the longest path in $T$ contains an even number of edges.</t>
  </si>
  <si>
    <t>2022 DIMO, P5 of 6</t>
  </si>
  <si>
    <t>For each positive integer $n$, define the following set: \[Q_n=\{a^n+b^n+c^n-nabc\mid (a,b,c)\in \mathbb{Z}_{&gt;0}^3\}\] Find the least positive integer $k$ for which $Q_k^{(c)}\subseteq Q_k$ for some integral constant $c\geq 2$.\\ For a set $S$, we define $S^{(c)}$ to be the set whose elements are all the $c$-th powers of the elements of $S$.</t>
  </si>
  <si>
    <t>1987 IMO, P2 of 6</t>
  </si>
  <si>
    <t>In an acute-angled triangle $ABC$ the interior bisector of angle $A$ meets $BC$ at $L$ and meets the circumcircle of $ABC$ again at $N$. From $L$ perpendiculars are drawn to $AB$ and $AC$, with feet $K$ and $M$ respectively. Prove that the quadrilateral $AKNM$ and the triangle $ABC$ have equal areas.</t>
  </si>
  <si>
    <t>2022 Malaysia IMO TST, P2 of 6</t>
  </si>
  <si>
    <t>Let $\mathcal{S}$ be a set of $2023$ points in a plane, and it is known that the distances of any two different points in $S$ are all distinct. Ivan colors the points with $k$ colors such that for every point $P \in \mathcal{S}$, the closest and the furthest point from $P$ in $\mathcal{S}$ also have the same color as $P$.
What is the maximum possible value of $k$?</t>
  </si>
  <si>
    <t>https://artofproblemsolving.com/community/c3040340_2022_malaysian_imo_tst</t>
  </si>
  <si>
    <t>2012 USAMO, P1 of 6</t>
  </si>
  <si>
    <t>Find all integers $n \ge 3$ such that among any $n$ positive real numbers $a_1$, $a_2$, $\dots$, $a_n$ with \[\max(a_1, a_2, \dots, a_n) \le n \cdot \min(a_1, a_2, \dots, a_n),\] there exist three that are the side lengths of an acute triangle.</t>
  </si>
  <si>
    <t>2018 UK JMO, B4</t>
  </si>
  <si>
    <t>A rectangular sheet of paper is labelled $ABCD$, with $AB$ one of the longer sides. The sheet is folded so that vertex $A$ is placed exactly on top of the opposite vertex $C$. The fold line is $XY$, where $X$ lies on $AB$ and $Y$ lies on $CD$. Prove that triangle $CXY$ is isosceles.</t>
  </si>
  <si>
    <t>2014 Kosovo MO, P1 of 5</t>
  </si>
  <si>
    <t>Prove that for any integer, the number $2n^3 + 3n^2 + 7n$ is divisible by 6.</t>
  </si>
  <si>
    <t>Let \(m = 2n^3 + 3n^2 + 7n\). Suppose \(n\) is odd, then \(m\) is even. Suppose \(n\) is even, then \(m\) is also even. Note that
\[m \equiv 2n^3 + 7n \equiv 9n \equiv 0 \pmod 3\]
implies \(m\) also being divisible by 6. This completes the proof.</t>
  </si>
  <si>
    <t>2022 Israel TST 8, P3</t>
  </si>
  <si>
    <t>In triangle $ABC$, the angle bisectors are $BE$ and $CF$ (where $E, F$ are on the sides of the triangle), and their intersection point is $I$. Point $N$ lies on the circumcircle of $AEF$, and the angle $\angle IAN$ is right. The circumcircle of $AEF$ meets the line $NI$ a second time at the point $L$. Show that the circumcenter of $AIL$ lies on line $BC$.</t>
  </si>
  <si>
    <t>2013 IMOSL, G3</t>
  </si>
  <si>
    <t>In a triangle $ABC$, let $D$ and $E$ be the feet of the angle bisectors of angles $A$ and $B$, respectively. A rhombus is inscribed into the quadrilateral $AEDB$ (all vertices of the rhombus lie on different sides of $AEDB$). Let $\varphi$ be the non-obtuse angle of the rhombus. Prove that $\varphi \le \max \{  \angle BAC, \angle ABC  \}$.</t>
  </si>
  <si>
    <t>2010 IMO, P4 of 6</t>
  </si>
  <si>
    <t>Let $P$ be a point interior to triangle $ABC$ (with $CA \neq CB$). The lines $AP$, $BP$ and $CP$ meet again its circumcircle $\Gamma$ at $K$, $L$, respectively $M$. The tangent line at $C$ to $\Gamma$ meets the line $AB$ at $S$. Suppose that $SC = SP$. Prove that $MK = ML$.</t>
  </si>
  <si>
    <t>665057968194060291</t>
  </si>
  <si>
    <t>2021 Sharygin Geometry Olympiad, Final Round, Day 1, 9 Form, P4 of 8</t>
  </si>
  <si>
    <t>Define the \emph{distance} between two triangles to be the closest distance between two vertices, one from each triangle. Is it possible to draw five triangles in the plane such that for any two of them, their distance equals the sum of their circumradii?</t>
  </si>
  <si>
    <t>Call a cloud of triangle the union of three discs centered at its vertices with radii equal to its circumradius. The distance between two triangles equals the sum of their circumradii if and only if the corresponding clouds touch. But five pairwise touching clouds do not exist because the graph $K_5$ is not planar.</t>
  </si>
  <si>
    <t>2013 Malaysia Junior Olympiad of Mathematics, P4 of 5</t>
  </si>
  <si>
    <t>Let $n$ be a positive integer. A \emph{pseudo-Gangnam Style} is a dance competition between players $A$ and $B$. At time 0, both players face to the north. For every $k \ge 1$, at time $2k − 1$, player $A$ can either choose to stay stationary, or turn $90^{\circ}$ clockwise, and player $B$ is forced to follow him; at time $2k$, player $B$ can either choose to stay stationary, or turn $90^{\circ}$ clockwise, and player $A$ is forced to follow him.
After time $n$, the music stops and the competition is over. If the final position of both players is north or east, $A$ wins. If the final position of both players is south or west, $B$ wins. Determine who has a winning strategy when:
\begin{enumerate}[(a)]
\item $n = 2013^{2012}$
\item $n = 2013^{2013}$
\end{enumerate}</t>
  </si>
  <si>
    <t>2018 Austria Beginners' Competitions, P2 of 4</t>
  </si>
  <si>
    <t>Let $ABC$ be an acute-angled triangle, $M$ the midpoint of the side $AC$ and $F$ the foot on $AB$ of the altitude through the vertex $C$. Prove that $AM = AF$ holds if and only if $\angle BAC = 60^{\circ}$.</t>
  </si>
  <si>
    <t>In a distant country there are 2 cities, City $A$ and City $B$, which are $40$ kilometers apart.  $2000$ students live in City $A$, and $1000$ live in City $B$. Where should the government build the school which all students from both cities will attend, so that the sum of the necessary walking distance of all the students will be minimal?</t>
  </si>
  <si>
    <t>In City A.</t>
  </si>
  <si>
    <t>2021 USA TSTST, P9 of 9</t>
  </si>
  <si>
    <t>Let $q=p^r$ for a prime number $p$ and positive integer $r$. Let $\zeta = e^{\frac{2\pi i}{q}}$. Find the least positive integer $n$ such that
\[\sum_{\substack{1\leq k\leq q\\ \gcd(k,p)=1}} \frac{1}{(1-\zeta^k)^n}\]is not an integer. (The sum is over all $1\leq k\leq q$ with $p$ not dividing $k$.)</t>
  </si>
  <si>
    <t>Vietnam TST</t>
  </si>
  <si>
    <t xml:space="preserve">Find all positive integers $a,b,c,d$ such that $a+b+d^2=4abc$. </t>
  </si>
  <si>
    <t>There exist none.</t>
  </si>
  <si>
    <t>https://artofproblemsolving.com/community/q1h536782p3083484</t>
  </si>
  <si>
    <r>
      <rPr>
        <sz val="8"/>
        <rFont val="Arial"/>
      </rPr>
      <t xml:space="preserve">This is from Problems from The Book page 423. The only source written there is "Vietnam TST". Here's an AoPS post with a solution: </t>
    </r>
    <r>
      <rPr>
        <u/>
        <sz val="8"/>
        <color rgb="FF1155CC"/>
        <rFont val="Arial"/>
      </rPr>
      <t>AoPS</t>
    </r>
  </si>
  <si>
    <t>2010 IMO, P2 of 6</t>
  </si>
  <si>
    <t>%\DeclareFontFamily{OMX}{yhex}{}
%\DeclareFontShape{OMX}{yhex}{m}{n}{&lt;-&gt;yhcmex10}{}
%\DeclareSymbolFont{yhlargesymbols}{OMX}{yhex}{m}{n}
%\DeclareMathAccent{\wideparen}{\mathord}{yhlargesymbols}{"F3}
Let \(I\) be the incentre of triangle \(ABC\) and let \(\Gamma\) be its circumcircle.  Let the line \(AI\) intersect \(\Gamma\) again at \(D\).  Let \(E\) be a point on the arc \(BDC\) and \(F\) a point on the side \(BC\) such that \[\angle BAF = \angle CAE &lt; \tfrac{1}{2} \angle BAC.\]  Finally, let \(G\) be the midpoint of the segment \(IF\).  Prove that the lines \(DG\) and \(EI\) intersect on \(\Gamma\).</t>
  </si>
  <si>
    <t>https://www.imo-official.org/download_file.aspx?file=dummy.pdf</t>
  </si>
  <si>
    <t>2011 IMO, P4 of 6</t>
  </si>
  <si>
    <t>Let $n &gt; 0$ be an integer. We are given a balance and $n$ weights of weight $2^0, 2^1, \cdots, 2^{n-1}$. We are to place each of the $n$ weights on the balance, one after another, in such a way that the right pan is never heavier than the left pan. At each step we choose one of the weights that has not yet been placed on the balance, and place it on either the left pan or the right pan, until all of the weights have been placed.
Determine the number of ways in which this can be done.</t>
  </si>
  <si>
    <t>2016 CMO, P1 of 5</t>
  </si>
  <si>
    <t xml:space="preserve">The integers \(1, 2, 3, \ldots , 2016\) are written on a board. You can choose any two numbers on the board and replace them with their average. For example, you can replace \(1\) and \(2\) with \(1.5\), or you can replace \(1\) and \(3\) with a second copy of \(2\). After \(2015\) replacements of this kind, the board will have only one number left on it.
\begin{enumerate}[(a)]
\item Prove that there is a sequence of replacements that will make the final number equal to \(2\). 
\item Prove that there is a sequence of replacements that will make the final number equal to \(1000\).
\end{enumerate}
</t>
  </si>
  <si>
    <t>2002 France TST, P4 of 6</t>
  </si>
  <si>
    <t>There are three colleges in a town. Each college has $n$ students. Any student of any college knows $n+1$ students of the other two colleges. Prove that it is possible to choose a student from each of the three colleges so that all three students would know each other.</t>
  </si>
  <si>
    <t>Extremal principle</t>
  </si>
  <si>
    <t>1990 Romanian MO</t>
  </si>
  <si>
    <t>Find the least positive integer $m$ such that \begin{equation*}\begin{pmatrix}2n\\n\end{pmatrix}^{1/n} &lt; m\end{equation*} for all $n \in \mathbb{N}$.</t>
  </si>
  <si>
    <t>2021 Balkan MO SL, G8</t>
  </si>
  <si>
    <t>Let $ABC$ be a scalene triangle and let $I$ be its incenter. The projections of $I$ on $BC, CA$,
and $AB$ are $D, E$ and $F$ respectively. Let $K$ be the reflection of $D$ over the line $AI$, and let
$L$ be the second point of intersection of the circumcircles of the triangles $BFK$ and $CEK$. If
$\frac{1}{3} BC = AC - AB$, prove that $DE = 2KL$.</t>
  </si>
  <si>
    <t>2022 ARMO Grade 9 P4 of 8</t>
  </si>
  <si>
    <t>A group of parents wish to make a cake for $18$ children. To do this, they first asked each child the area of the piece they want. After that, they produced a square-shaped cake, the area of which is exactly equal to the sum of $18$ desired areas. However, when the children saw the cake, they wanted their pieces to be squares too. The parents cut the cake with using cuts parallel to the sides of the cake (the cuts do not have to start or end at the side of the cake). What is the maximum $k$ for which the parents are guaranteed to be able to cut out $k$ square pieces from the cake which can then be distributed to the satisfaction of $k$ of the children?</t>
  </si>
  <si>
    <r>
      <rPr>
        <u/>
        <sz val="8"/>
        <color rgb="FF1155CC"/>
        <rFont val="Arial"/>
      </rPr>
      <t>AoPS,</t>
    </r>
    <r>
      <rPr>
        <sz val="8"/>
        <rFont val="Arial"/>
      </rPr>
      <t xml:space="preserve"> </t>
    </r>
    <r>
      <rPr>
        <u/>
        <sz val="8"/>
        <color rgb="FF1155CC"/>
        <rFont val="Arial"/>
      </rPr>
      <t>Site (in russian)</t>
    </r>
  </si>
  <si>
    <t>2002 IMO, P2 of 6</t>
  </si>
  <si>
    <t>The circle $S$ has centre $O$, and $BC$ is a diameter of $S$. Let $A$ be a point of $S$ such that $\angle AOB&lt;120{{}^\circ}$. Let $D$ be the midpoint of the arc $AB$ which does not contain $C$. The line through $O$ parallel to $DA$ meets the line $AC$ at $I$. The perpendicular bisector of $OA$ meets $S$ at $E$ and at $F$. Prove that $I$ is the incentre of the triangle $CEF.$</t>
  </si>
  <si>
    <t>2017/8 BMO1, P6 of 6</t>
  </si>
  <si>
    <t>Matthew has a deck of 300 cards numbered 1 to 300. He takes cards out of the deck one at a time, and places the selected cards in a row, with each new card added at the right end of the row. Matthew must arrange that, at all times, the mean of the numbers on the cards in the row is an integer. If, at some point, there is no card remaining in the deck which allows Matthew to continue, then he stops.
When Matthew has stopped, what is the smallest possible number of cards that he could have placed in the row? Give an example of such a row.</t>
  </si>
  <si>
    <t>2015 CMO, P1 of 5</t>
  </si>
  <si>
    <t>Let $\mathbb N = \{1, 2, 3, \ldots \}$ be the set of positive integers. Find all functions $f$, defined on $\mathbb N$ and taking values in $\mathbb N$, such that $(n − 1)^2 &lt; f(n)f(f(n)) &lt; n^2 + n$ for every positive integer $n$.</t>
  </si>
  <si>
    <t>PST 2.0.8</t>
  </si>
  <si>
    <t>Find all 5-digit natural numbers such that after deleting any one digit, the remaining number is a 4-digit number which is divisible by 7.
(Note that leading zeros do not count as digits, e.g.\ 00123 counts as a 3-digit number.)</t>
  </si>
  <si>
    <t>Pitot's theorem</t>
  </si>
  <si>
    <t>Prove that a quadrilateral with side lengths $a, b, c, d$, in that order, has an inscribed circle if, and only if, $a + c = b + d$.</t>
  </si>
  <si>
    <t>2022 DAMO, P5 of 6</t>
  </si>
  <si>
    <t>In triangle $ABC$, $D$ is an arbitrary point on $BC$. $(ADC), (ADB)$ cut $AB$, $AC$ at $F$ and $E$ respectively. Tangents to $(ABC)$ at $B$ and $C$ intersect at $X$. $Z=EF \cap BX$ and $Y=EF \cap CX$. $P$ is a point on $(ABC)$ such that $AP, YZ, BC$ are concurrent. Prove that $P$ lies on $(XYZ)$.</t>
  </si>
  <si>
    <t>https://services.artofproblemsolving.com/download.php?id=YXR0YWNobWVudHMvMC9mLzVhMTllMDgxY2JjNDBiMmUyMjM5MGU4YTMzOGRmY2M3MzFmZGRiLnBkZg==&amp;rn=REFNT19zb2wucGRm, page 7</t>
  </si>
  <si>
    <r>
      <rPr>
        <u/>
        <sz val="8"/>
        <color rgb="FF1155CC"/>
        <rFont val="Arial"/>
      </rPr>
      <t>Link</t>
    </r>
    <r>
      <rPr>
        <u/>
        <sz val="8"/>
        <color rgb="FF000000"/>
        <rFont val="Arial"/>
      </rPr>
      <t xml:space="preserve"> </t>
    </r>
    <r>
      <rPr>
        <u/>
        <sz val="8"/>
        <color rgb="FF1155CC"/>
        <rFont val="Arial"/>
      </rPr>
      <t>AoPS</t>
    </r>
  </si>
  <si>
    <t>Let $ABC$ be a triangle and let $X$ and $Y$ be points on rays $AB$ and $AC$ respectively, such that $AX = AY = 2BC$. Let $M$ be the midpoint of $XY$. Prove that if $M$ is the $A$-excentre of $ABC$, then $MX$ equals either $MB$ or $MC$.</t>
  </si>
  <si>
    <t>2015 EGMO, P5 of 6</t>
  </si>
  <si>
    <t>Let $m$, $n$ be positive integers with $m &gt; 1$. Anastasia partitions the integers $1, 2, \dots , 2m$ into $m$ pairs. Boris then chooses one integer from each pair and finds the sum of these chosen integers.
Prove that Anastasia can select the pairs so that Boris cannot make his sum equal to $n$.</t>
  </si>
  <si>
    <t>https://www.egmo.org/egmos/egmo4/paper-day2-English.pdf</t>
  </si>
  <si>
    <t>2021 Indian Statistical Institute Entrance Examination, P3 of 8</t>
  </si>
  <si>
    <t>Prove that every positive rational number can be expressed uniquely as a finite sum of the form$$a_1+\frac{a_2}{2!}+\frac{a_3}{3!}+\dots+\frac{a_n}{n!},$$where $a_n$ are integers such that $0 \leq a_n \leq n-1$ for all $n &gt; 1$.</t>
  </si>
  <si>
    <t>2018 CMO, P1 of 5</t>
  </si>
  <si>
    <t>Consider an arrangement of tokens in the plane, not necessarily at distinct points. We are allowed
to apply a sequence of moves of the following kind: Select a pair of tokens at points $A$ and $B$ and
move both of them to the midpoint of $A$ and $B$.
We say that an arrangement of $n$ tokens is $collapsible$ if it is possible to end up with all $n$ tokens at
the same point after a finite number of moves. Prove that every arrangement of $n$ tokens is
collapsible if and only if $n$ is a power of 2.</t>
  </si>
  <si>
    <t>Consider the centroid</t>
  </si>
  <si>
    <t>Consider what values of x- and y-coordinate can be obtained from the given operation.</t>
  </si>
  <si>
    <t>https://www2.cms.math.ca/Competitions/CMO/archive/sol2018.pdf</t>
  </si>
  <si>
    <t>https://www2.cms.math.ca/Competitions/CMO/archive/exam2018.pdf</t>
  </si>
  <si>
    <t>2015 BMO2, P1 of 4</t>
  </si>
  <si>
    <t>The first term $x_1$ of a sequence is $2014$. Each subsequent term of the sequence is defined in terms of the previous term. The iterative formula is $$x_{n+1}=\frac{(\sqrt2+1)x_n-1}{(\sqrt2+1)+x_n}.$$ Find the $2015$th term $x_{2015}$.</t>
  </si>
  <si>
    <t>https://bmos.ukmt.org.uk/home/bmo2-2015.pdf</t>
  </si>
  <si>
    <t>Prove that there are infinitely many primes $p$ which leave a remainder of $3$ when divided by $4$.</t>
  </si>
  <si>
    <t>2022 Balkan MO, P4 of 4</t>
  </si>
  <si>
    <t>Consider an $n \times n$ grid consisting of $n^2$ until cells, where $n \geq 3$ is a given odd positive integer. First, Dionysus colours each cell either red or blue. It is known that a frog can hop from one cell to another if and only if these cells have the same colour and share at least one vertex. Then, Xanthias views the colouring and next places $k$ frogs on the cells so that each of the $n^2$ cells can be reached by a frog in a finite number (possibly zero) of hops. Find the least value of $k$ for which this is always possible regardless of the colouring chosen by Dionysus.</t>
  </si>
  <si>
    <t>https://cdn.b3web.xyz/web/cms/optimizedBMO_2022_Problems.pdf1651940260.pdf</t>
  </si>
  <si>
    <t>2021 RMM, P5 of 6</t>
  </si>
  <si>
    <t>Let \(n\) be a positive integer. The kingdom of Zoomtopia is a convex polygon with integer sides, perimeter \(6n\), and \(60^\circ\) rotational symmetry (that is, there is a point \(O\) such that a \(60^\circ\) rotation about \(O\) maps the polygon to itself). In light of the pandemic, the government of Zoomtopia would like to relocate its \(3n^2+3n+1\) citizens at \(3n^2+3n+1\) points in the kingdom so that every two citizens have a distance of at least \(1\) for proper social distancing. Prove that this is possible. (The kingdom is assumed to contain its boundary.)</t>
  </si>
  <si>
    <t>https://rmms.lbi.ro/rmm2021/pr2/RMM2021-Day2-English_Solutions.pdf#page=3</t>
  </si>
  <si>
    <t>https://rmms.lbi.ro/rmm2021/index.php?id=problems_math</t>
  </si>
  <si>
    <t>2015 EGMO, P6 of 6</t>
  </si>
  <si>
    <t>Let $H$ be the orthocentre and $G$ be the centroid of acute-angled triangle $\triangle ABC$ with $AB\ne AC$. The line $AG$ intersects the circumcircle of $\triangle ABC$ at $A$ and $P$. Let $P'$ be the reflection of $P$ in the line $BC$. Prove that $\angle CAB = 60^\circ$ if and only if $HG = GP'$.</t>
  </si>
  <si>
    <t>https://www.egmo.org/egmos/egmo4/paper-day2-bg-English.pdf</t>
  </si>
  <si>
    <t>2018 RMM, P1 of 6</t>
  </si>
  <si>
    <t>Let $ABCD$ be a cyclic quadrilateral an let $P$ be a point on the side $AB.$ The diagonals $AC$ meets the segments $DP$ at $Q.$ The line through $P$ parallel to $CD$ mmets the extension of the side $CB$ beyond $B$ at $K.$ The line through $Q$ parallel to $BD$ meets the extension of the side $CB$ beyond $B$ at $L.$ Prove that the circumcircles of the triangles $BKP$ and $CLQ$ are tangent.</t>
  </si>
  <si>
    <t>https://rmms.lbi.ro/rmm2018/pr/RMM2018-Day1-English.pdf</t>
  </si>
  <si>
    <t>2008 IMO, P4 of 6</t>
  </si>
  <si>
    <t>Find all functions $ f: (0, \infty) \rightarrow (0, \infty)$ (so, $ f$ is a function from the positive real numbers to the positive real numbers) such that \[ \frac {\Big( f(w) \Big)^2 + \Big( f(x) \Big)^2}{f(y^2) + f(z^2) } = \frac {w^2 + x^2}{y^2 + z^2}\] for all positive real numbers \(w\), \(x\), \(y\), \(z\), satisfying $ wx = yz$.</t>
  </si>
  <si>
    <t>1995 Dutch MO, P1 of 5</t>
  </si>
  <si>
    <t>A kangaroo jumps from lattice point to lattice point in the coordinate plane. It can make only two kinds of jumps:
\begin{itemize}
\item Jump A: here it jumps $1$ to the right (in the positive \(x\)-direction) and $3$ up (in the positive \(y\)-direction).
\item Jump B: here it jumps $2$ to the left and $4$ down.
\end{itemize}
\begin{enumerate}[(a)]
\item The kangaroo's starting position is the origin \((0,0)\). Show that the kangaroo can jump to the point \((19,95)\) and calculate the number of jumps it needs to do this.
\item The starting position is now the point \((1,0)\). Show that it can never reach the point \((19,95)\).
\item The starting position of the kangaroo is again the origin \((0,0)\). To which points \((m,n)\) with \(m,n \geq 0\) can the kangaroo jump and to which can it not?
\end{enumerate}</t>
  </si>
  <si>
    <t>2002 Norwegian MO, P1a of 4</t>
  </si>
  <si>
    <t>Find all integers $k$ such that both $k + 1$ and $16k + 1$ are perfect squares.</t>
  </si>
  <si>
    <t>If $s$ is a square, then $16s$ is a square too.</t>
  </si>
  <si>
    <t>$k=0$ or $k=3$</t>
  </si>
  <si>
    <t>2021 ICMC Round 2, P2 of 4</t>
  </si>
  <si>
    <t>Let $p &gt; 3$ be a prime number. A sequence of $p-1$ integers $a_1,a_2, \dots, a_{p-1}$ is called \emph{wonky} if they are distinct modulo \(p\) and $a_ia_{i+2} \not\equiv a_{i+1}^2 \pmod p$ for all \(i \in \{1, 2, \dots, p-1\}\), where \(a_p = a_1\) and \(a_{p+1} = a_2\). Does there always exist a wonky sequence such that $$a_1a_2, \qquad a_1a_2+a_2a_3, \qquad \dots, \qquad a_1a_2+\cdots +a_{p-1}a_1,$$are all distinct modulo $p$?</t>
  </si>
  <si>
    <t>2013 IMOSL, N4</t>
  </si>
  <si>
    <t xml:space="preserve">Determine whether there exists an infinite sequence of nonzero digits $a_0, a_1, a_2, \dots $ and a positive integer $N$ such that for every integer $k&gt;N$, the number $\overline{a_ka_{k-1}\cdots a_0}$ is a perfect square. </t>
  </si>
  <si>
    <t>2020 EGMO, P5 of 6</t>
  </si>
  <si>
    <t>Consider the triangle $ABC$ with $\angle BCA &gt; 90^{\circ}$. The circumcircle $\Gamma$ of $ABC$ has radius $R$. There is a point $P$ in the interior of the line segment $AB$ such that $PB = PC$ and the length of $PA$ is $R$. The perpendicular bisector of $PB$ intersects $\Gamma$ at the points $D$ and $E$.
Prove $P$ is the incentre of triangle $CDE$.</t>
  </si>
  <si>
    <t>2000 IMOSL, N1</t>
  </si>
  <si>
    <t>Determine all positive integers $ n\geq 2$ that satisfy the following condition: for all $ a$ and $ b$ relatively prime to $ n$ we have\[a \equiv b \pmod n\qquad\text{if and only if}\qquad ab\equiv 1 \pmod n.\]</t>
  </si>
  <si>
    <t>2022 ARML Local Indiv P 6 of 10</t>
  </si>
  <si>
    <t>There are $11$ islands in the CaribARML Sea. Some island pairs are connected to each other by
bridges and other island pairs are not. For every set of three CaribARML islands, either they
are all connected to each other by a bridge or exactly one pair of them is. Compute the least
possible number of bridges in the CaribARML islands.</t>
  </si>
  <si>
    <t>2008 CMO, P1 of 5</t>
  </si>
  <si>
    <t>$ABCD$ is a convex quadrilateral for which $AB$ is the longest side. Points $M$ and $N$ are located on sides $AB$ and $BC$ respectively, so that each of the segments $AN$ and $CM$ divides the quadrilateral into two parts of equal area. Prove that the segment $MN$ bisects the diagonal $BD$.</t>
  </si>
  <si>
    <t>1996 BMO1, P2 of 5</t>
  </si>
  <si>
    <t>EV, SE</t>
  </si>
  <si>
    <t>A function $f$ is defined over the set of all positive integers and satisfies \begin{equation*}f(1) = 1996\end{equation*} and \begin{equation*}f(1) + f(2) + \cdots + f(n) = n^2 f(n) \quad \text{for all } n &gt; 1.\end{equation*}Calculate the exact value of $f(1996)$.</t>
  </si>
  <si>
    <t>Knowing the values of $f(1)$ to $f(n-1)$, one can find out the value of $f(n)$.</t>
  </si>
  <si>
    <t>Replace the $f(1)+f(2)+\cdots+f(n-1)$ on the LHS with $(n-1)^2 f(n-1)$.</t>
  </si>
  <si>
    <t>$\frac{2}{1997}$</t>
  </si>
  <si>
    <t>We will prove that $f(n)=\frac{3992}{n(n+1)}$ by induction. Verify the base case of $n=1$.
We can substitute the given equation $f(1)+f(2)+\cdots+f(n-1)=(n-1)^2 f(n-1)$, and thus attain $(n-1)^2 f(n-1)=(n^2-1)f(n)$.
Therefore, $f(n)=\frac{n-1}{n+1}f(n-1)$. Now by the induction hypothesis, $f(n-1)=\frac{3992}{n(n-1)}$, and hence $f(n)=\frac{3992}{n(n+1)}$. Substituting $n=1996$ we get $f(1996)=\frac{2}{1997}$.</t>
  </si>
  <si>
    <t>2022 Taiwan TST Round 3 Independent Study 1-G</t>
  </si>
  <si>
    <t>Let $ABC$ be an acute triangle with orthocenter $H$ and circumcircle $\Omega$. Let $M$ be the midpoint of side $BC$. Point $D$ is chosen from the minor arc $BC$ on $\Gamma$ such that $\angle BAD = \angle MAC$. Let $E$ be a point on $\Gamma$ such that $DE$ is perpendicular to $AM$, and $F$ be a point on line $BC$ such that $DF$ is perpendicular to $BC$. Lines $HF$ and $AM$ intersect at point $N$, and point $R$ is the reflection point of $H$ with respect to $N$.
Prove that $\angle AER + \angle DFR = 180^\circ$.</t>
  </si>
  <si>
    <t>2013 RMM, P2 of 6</t>
  </si>
  <si>
    <t>Does there exist a pair $(g,h)$ of functions $g,h: \bR\to \bR$ such that the only function $f:\bR\to \bR$ satisfying $f(g(x))=g(f(x))$ and $f(h(x))=h(f(x))$ for all $x\in \bR$ is the identity function $f(x)\equiv x$?</t>
  </si>
  <si>
    <t>https://rmms.lbi.ro/rmm2013/_dwl/Solutions2013-1.pdf#page=2</t>
  </si>
  <si>
    <t>2012 BMO2, P3 of 4</t>
  </si>
  <si>
    <t>The set of real numbers is split into two subsets that do not intersect. Prove that for each pair $(m,n)$ of positive integers, there are real numbers $x&lt;y&lt;z$ all in the same subset such that $m(z-y)=n(y-x)$.</t>
  </si>
  <si>
    <t>2005 IMOSL, A2</t>
  </si>
  <si>
    <t>Find all functions $f: \mathbb{R}^{+} \rightarrow \mathbb{R}^{+}$ which have the property:
$$
f(x) f(y)=2 f(x+y f(x))
$$
for all positive real numbers $x$ and $y$.</t>
  </si>
  <si>
    <t>Feel free to move</t>
  </si>
  <si>
    <t>2022 USAMO, P4 of 6</t>
  </si>
  <si>
    <t>Find all pairs of primes $(p, q)$ for which $p-q$ and $pq-q$ are both perfect squares.</t>
  </si>
  <si>
    <t>2015 Serbian TST, P3</t>
  </si>
  <si>
    <t xml:space="preserve">There are 2015 prisoners each with a hat coloured in one of 5 colours. 
One day, the guards order all of the prisoners to line up. The prisoners do so, and each prisoner can see the hats of all prisoners behind and ahead of them in the line.
A guard asks the prisoners one by one `do you know the colour of your hat?’. If the prisoner says \emph{no}, they are killed. If they say \emph{yes}, they are then asked to say the colour of their hat. If they answer correctly, they are set free, and otherwise they are killed. 
Each of the prisoners can hear whether another prisoner said \emph{yes} or \emph{no} and can see whether the prisoner was killed, but they cannot hear the colour guessed if the prisoner had answered \emph{yes}.
All of the prisoners are perfectly logical and altruistic, and they are able to think of a strategy before they line up. What is the largest number of prisoners we can guarantee survive?
</t>
  </si>
  <si>
    <t>2016 Senior Maths Challenge, P24 of 25</t>
  </si>
  <si>
    <t>Let $PQRS$ be a square and let $U$ be the midpoint of $QR$.  The point $T$ lies on $SR$ such that the line $TU$ is tangent to the circle centred at $P$ with radius $PQ$. What is the ratio of the length of $TR$ to the length of $UR$?</t>
  </si>
  <si>
    <t>2021 USA TSTST, P6 of 9</t>
  </si>
  <si>
    <t>Triangles $ABC$ and $DEF$ share circumcircle $\Omega$ and incircle $\omega$ so that points $A,F,B,D,C,$ and $E$ occur in this order along $\Omega$. Let $\Delta_A$ be the triangle formed by lines $AB, AC,$ and $EF,$ and define triangles $\Delta_B, \Delta_C, \ldots, \Delta_F$ similarly. Furthermore, let $\Omega_A$ and $\omega_A$ be the circumcircle and incircle of triangle $\Delta_A$, respectively, and define circles $\Omega_B, \omega_B, \ldots, \Omega_F, \omega_F$ similarly.
\begin{enumerate}[label=(\alph*)]
\item Prove that the two common external tangents to circles $\Omega_A$ and $\Omega_D$ and the two common external tangents to $\omega_A$ and $\omega_D$ are either concurrent or pairwise parallel.
\item Suppose that these four lines meet at point $T_A$, and define points $T_B$ and $T_C$ similarly. Prove that points $T_A, T_B$, and $T_C$ are collinear.
\end{enumerate}</t>
  </si>
  <si>
    <t>2022 ToT Spring, Senior A-level P5 of 7</t>
  </si>
  <si>
    <t>A polynomial of degree 2022 with integer coefficients and leading coefficient $1$ is given. What is the maximum possible number of roots of the polynomial in the segment $(0,1)$?</t>
  </si>
  <si>
    <t>2012 IMOSL, A2</t>
  </si>
  <si>
    <t>Let $\mathbb{Z}$ and $\mathbb{Q}$ be the sets of integers and rationals respectively.
\begin{enumerate}[a)]
\item Does there exist a partition of $\mathbb{Z}$ into three non-empty subsets $A$, $B$, $C$ such that the sets $A+B$, $B+C$, $C+A$ are disjoint?
\item Does there exist a partition of $\mathbb{Q}$ into three non-empty subsets $A$, $B$, $C$ such that the sets $A+B$, $B+C$, $C+A$ are disjoint?
\end{enumerate}
\noindent Here $X+Y$ denotes the set $\{ x+y \mid x \in X, y \in Y \}$, for $X,Y \subseteq \mathbb{Z}$ and $X,Y \subseteq \mathbb{Q}$.</t>
  </si>
  <si>
    <t>2022 EGMO, P1 of 6</t>
  </si>
  <si>
    <t>Let $ABC$ be an acute-angled triangle in which $BC&lt;AB$ and $BC&lt;CA$. Let point $P$ lie on segment $AB$ and point $Q$ lie on segment $AC$ such that $P \neq B$, $Q \neq C$ and $BQ = BC = CP$. Let $T$ be the circumcenter of triangle $APQ$, $H$ the orthocenter of triangle $ABC$, and $S$ the point of intersection of the lines $BQ$ and $CP$. Prove that $T$, $H$, and $S$ are collinear.</t>
  </si>
  <si>
    <t>find some cyclic quads</t>
  </si>
  <si>
    <t>the line is an angle bisector</t>
  </si>
  <si>
    <t>2021 BMO2, P1 of 4</t>
  </si>
  <si>
    <t>A positive integer $n$ is called \emph{good} if there is a set of divisors of $n$ whose members sum to $n$
and include $1$. Prove that every positive integer has a multiple which is good.</t>
  </si>
  <si>
    <t>https://bmos.ukmt.org.uk/home/bmo2-2021-solutions.pdf#page=3</t>
  </si>
  <si>
    <t>Is it possible for the product of five consecutive positive integers to be a perfect square?</t>
  </si>
  <si>
    <t>2019 UK JMO, B2</t>
  </si>
  <si>
    <t>The product $8000\times K$ is a square, where $K$ is a positive integer.\vspace{8pt}
\noindent What is the smallest possible value of $K$?</t>
  </si>
  <si>
    <t>$5$</t>
  </si>
  <si>
    <r>
      <rPr>
        <u/>
        <sz val="8"/>
        <color rgb="FF1155CC"/>
        <rFont val="Arial"/>
      </rPr>
      <t>Website source</t>
    </r>
    <r>
      <rPr>
        <sz val="8"/>
        <rFont val="Arial"/>
      </rPr>
      <t xml:space="preserve"> </t>
    </r>
    <r>
      <rPr>
        <u/>
        <sz val="8"/>
        <color rgb="FF1155CC"/>
        <rFont val="Arial"/>
      </rPr>
      <t>PDF</t>
    </r>
  </si>
  <si>
    <t>2013 BalkanMO, P4 of 4</t>
  </si>
  <si>
    <t>In a mathematical competition some competitors are friends; friendship is always mutual, that is to say that when $A$ is a friend of $B$, then also $B$ is a friend of $A$. We say that $n \geq 3$ different competitors $A_1, A_2, \ldots, A_n$ form a \emph{weakly-friendly cycle} if $A_i$ is not a friend of $A_{i+1}$, for $1 \leq i \leq n$ ($A_{n+1} = A_1$), and there are no other pairs of non-friends among the components of this cycle.
The following property is satisfied:
\begin{quote}
for every competitor $C$, and every weakly-friendly cycle $\mathscr{S}$ of competitors not including $C$, the set of competitors $D$ in $\mathscr{S}$ which are not friends of $C$ has at most one element.
\end{quote}
Prove that all competitors of this mathematical competition can be arranged into three rooms, such that every two competitors that are in the same room are friends.</t>
  </si>
  <si>
    <r>
      <rPr>
        <u/>
        <sz val="8"/>
        <color rgb="FF1155CC"/>
        <rFont val="Arial"/>
      </rPr>
      <t>Website source</t>
    </r>
    <r>
      <rPr>
        <sz val="8"/>
        <rFont val="Arial"/>
      </rPr>
      <t xml:space="preserve"> </t>
    </r>
    <r>
      <rPr>
        <u/>
        <sz val="8"/>
        <color rgb="FF1155CC"/>
        <rFont val="Arial"/>
      </rPr>
      <t>PDF</t>
    </r>
  </si>
  <si>
    <t>2022 DAMO, P1 of 6</t>
  </si>
  <si>
    <t xml:space="preserve">101 distinct rays lie on a plane. No two rays share an endpoint or coincide, and no three rays concur. Find the maximum number of unordered pairs $(a, b) $ of rays such that $a$ and $b$ intersect at a point $C$ which is equidistant from the endpoints of $a$ and $b$. </t>
  </si>
  <si>
    <t>2012 IMO, P4 of 6</t>
  </si>
  <si>
    <t>Find all functions $f:\mathbb Z\rightarrow \mathbb Z$ such that, for all integers $a,b,c$ that satisfy $a+b+c=0$, the following equality holds:
\[f(a)^2+f(b)^2+f(c)^2=2f(a)f(b)+2f(b)f(c)+2f(c)f(a).\]
(Here $\mathbb{Z}$ denotes the set of integers.)</t>
  </si>
  <si>
    <t>2017 PAMO, P6 of 6</t>
  </si>
  <si>
    <t>Let $ABC$ be a triangle with $H$ its orthocenter. The circle with diameter $[AC]$ cuts the circumcircle of triangle $ABH$ at $K$. Prove that the point of intersection of the lines $CK$ and $BH$ is the midpoint of the segment $[BH]$.</t>
  </si>
  <si>
    <t>2013 PUMaC Div A NT, P7 of 8</t>
  </si>
  <si>
    <t>Suppose $P(x)$ is a degree $n$ monic polynomial with integer coefficients such that $2013$ divides $P(r)$ for exactly $1000$ values of $r$ between $1$ and $2013$ inclusive. Find the minimum value of $n$.</t>
  </si>
  <si>
    <t>2022 EGMO, P4 of 6</t>
  </si>
  <si>
    <t>Given a positive integer $n \geq 2$, determine the largest positive integer $N$ for which there exist $N+1$ real numbers $a_{0}, a_{1}, \ldots, a_{N}$ such that
\begin{enumerate}[(1)]
\item $a_{0}+a_{1}=-\frac{1}{n}$, and
\item $\left(a_{k}+a_{k-1}\right)\left(a_{k}+a_{k+1}\right)=a_{k-1}-a_{k+1}$ for $1 \leq k \leq N-1$
\end{enumerate}</t>
  </si>
  <si>
    <t>2008 BMO1, P1 of 5</t>
  </si>
  <si>
    <t>Consider a standard $8 \times 8$ chessboard consisting of 64 small squares coloured in the usual pattern, so 32 are black and 32 are white. A \emph{zig-zag} path across the board is a collection of 8 white squares, one in each row, which meet at their corners. How many different zig-zag paths are there?</t>
  </si>
  <si>
    <t>2022 Taiwan TST Round 2 Independent Study 1-G</t>
  </si>
  <si>
    <t>Let $I$, $O$, $H$, and $\Omega$ be the incenter, circumcenter, orthocenter, and the circumcircle of the triangle $ABC$, respectively. Assume that line $AI$ intersects with $\Omega$ again at point $M\neq A$. line $IH$ and $BC$ meets at point $D$, and line $MD$ intersects with $\Omega$ again at point $E\neq M$. Prove that line $OI$ is tangent to the circumcircle of triangle $IHE$.</t>
  </si>
  <si>
    <t>2014 All-Russian MO, Grade 11, P8 of 8</t>
  </si>
  <si>
    <t>Julius Ceasar has ordered two of his servants to entertain him in a game of War. He first divides a pack of cards numbered $1,\ldots,n$ arbitrarily between the two servants.
\makebox[1.5em]{}Each round, both servants reveal the top card of their pile, and the one with the higher card takes both cards and places them at the bottom of their pile, in an order they choose. The game ends once one of the servants has no cards left in their pile.
\makebox[1.5em]{}Julius won't let the servants go until they finish the game. Can the servants work together to avoid playing forever?</t>
  </si>
  <si>
    <t>Does anyone know source? (Tony)</t>
  </si>
  <si>
    <t>2016 IMOSL, N6</t>
  </si>
  <si>
    <t>Denote by $\mathbb{N}$ the set of all positive integers. Find all functions $f:\mathbb{N}\rightarrow \mathbb{N}$ such that for all positive integers $m$ and $n$, the integer $f(m)+f(n)-mn$ is nonzero and divides $mf(m)+nf(n)$.</t>
  </si>
  <si>
    <t xml:space="preserve">2022 India EGMO TST, Day 1, P1 of 3 </t>
  </si>
  <si>
    <t>Let $n\ge 3$ be an integer, and suppose $x_1,x_2,\cdots ,x_n$ are positive real numbers such that $x_1+x_2+\cdots +x_n=1.$ Prove that$$x_1^{1-x_2}+x_2^{1-x_3}\cdots+x_{n-1}^{1-x_n}+x_n^{1-x_1}&lt;2.$$</t>
  </si>
  <si>
    <t>2022 CHMMC Problem 3 of 6</t>
  </si>
  <si>
    <t>Let $F(x_1,..., x_n)$ be a polynomial with real coefficients in $n &gt; 1$ “indeterminate” variables $x_1,..., x_n$. We say that $F$ is $n-alternating$ if for all integers $1 \leq i &lt; j \leq n$,
\[
F(x_1,\ldots, x_i,\ldots , x_j ,\ldots, x_n) = −F(x_1,\ldots, x_j ,\ldots, x_i ,\ldots, x_n),
\]
i.e. swapping the order of indeterminates $x_i, x_j$ flips the sign of the polynomial. For example, $x^2_1x_2 - x_2^2x_1$ is $2-alternating$, whereas $x_1x_2x_3 +2x_2x_3$ is not $3-alternating$.
Note: two polynomials $P(x_1,..., x_n)$ and $Q(x_1,..., x_n)$ are considered equal if and only if each monomial constituent $\alpha x_1^{k_1} \ldots x_n^{k_n}$  of $P$ appears in $Q$ with the same coefficient $\alpha$, and vice versa. This is equivalent to saying that $P(x_1,\ldots, x_n) = 0$ if and only if every possible monomial constituent of $P$ has coefficient $0$.
\begin{enumerate}
\item Compute a $3-alternating$ polynomial of degree $3$.
\item Prove that the degree of any nonzero $n-alternating$ polynomial is at least $\binom{n}{2}$
\end{enumerate}</t>
  </si>
  <si>
    <t>2017 European Mathematical Cup, Senior Problem 1 of 4</t>
  </si>
  <si>
    <t>Find all functions $f: \mathbb{N} \rightarrow \mathbb{N}$ such that the inequality
$$
f(x)+y f(f(x)) \leq x(1+f(y))
$$
holds for all positive integers $x, y$.</t>
  </si>
  <si>
    <t>1997 BMO1, P4 of 5</t>
  </si>
  <si>
    <t>Let $ABCD$ be a convex quadrilateral. The midpoints of $AB$, $BC$, $CD$ and $DA$ are $P$, $Q$, $R$, and $S$, respectively. Given that the quadrilateral $PQRS$ has area 1, prove that the area of the quadrilateral $ABCD$ is 2.</t>
  </si>
  <si>
    <t>2020 China National Olympiad, P2 of 6</t>
  </si>
  <si>
    <t>In triangle $ABC$, $AB&gt;AC.$ The bisector of $\angle BAC$ meets $BC$ at $D.$ $P$ is on line $DA,$ such that $A$ lies between $P$ and $D$. $PQ$ is tangent to $\odot(ABD)$ at $Q.$ $PR$ is tangent to $\odot(ACD)$ at $R.$ $CQ$ meets $BR$ at $K.$ The line parallel to $BC$ and passing through $K$ meets $QD,AD,RD$ at $E,L,F,$ respectively. Prove that $EL=KF.$</t>
  </si>
  <si>
    <t>2004 IMOSL, C3</t>
  </si>
  <si>
    <t xml:space="preserve">The following operation is allowed on a finite graph: Choose an arbitrary cycle of length $4$ (if there is any), choose an arbitrary edge in that cycle, and delete it from the graph. For a fixed integer $n\geq 2$, find the least number of edges of a graph that can be obtained by repeated application of the operation from the complete graph on $n$ vertices (where each pair of vertices are joined by an edge). </t>
  </si>
  <si>
    <t>2022 AFMO, P1 of 4</t>
  </si>
  <si>
    <t>Let $n$ be a positive integer. Suppose that we have $2n+1$ dons in Trinity College Great Court on a hot summer's day, each of whom are in possession of a water gun. Logically, each don will want to shoot someone. However, the dons have established a rule that, in any triple of dons, there must be an even number of dons who shoot. In order to make this process fair, each don will point at the don they want to shoot, and the dons decide who will shoot accordingly. Any don that is not shot in this process will leave the court. The process then repeats until, after $k$ rounds of shooting, there are fewer than three dons left and the process ends. Prove that $k+1$ is prime.</t>
  </si>
  <si>
    <t>2015 India TST, Day 1, P1 of 3</t>
  </si>
  <si>
    <t>Let $ABCD$ be a convex quadrilateral and let the diagonals $AC$ and $BD$ intersect at $O$. Let $I_1, I_2, I_3, I_4$ be respectively the incentres of triangles $AOB, BOC, COD, DOA$. Let $J_1, J_2, J_3, J_4$ be respectively the excentres of triangles $AOB, BOC, COD, DOA$ opposite $O$. Show that $I_1, I_2, I_3, I_4$ lie on a circle if and only if $J_1, J_2, J_3, J_4$ lie on a circle.</t>
  </si>
  <si>
    <t>2019 CHMMC P3 of 10</t>
  </si>
  <si>
    <t>A frog is jumping between lattice points on the coordinate plane in the following way: On each jump, the frog randomly goes to one of the 8 closest lattice points to it, such that the frog never goes in the same direction on consecutive jumps. If the frog starts at $(20, 19)$ and jumps to $(20, 20)$, then what is the expected value of the frog’s position after it jumps for an infinitely long time?</t>
  </si>
  <si>
    <t>2022 Irish EGMO TST, P3 of 4</t>
  </si>
  <si>
    <t>We say two prime numbers are cousins if they differ by no more than 20. For example, 3 and 23 are cousins, but 2 and 23 are not cousins. 
Find all pairs of prime cousins whose product is two less than a perfect square.</t>
  </si>
  <si>
    <t>2015 BMO1, P1 of 6</t>
  </si>
  <si>
    <t>On Thursday 1st January 2015, Anna buys one book and one shelf. For the next two years, she buys one book every day and one shelf on alternate Thursdays, so she next buys a shelf on 15th January 2015. On how many days in the period Thursday 1st January 2015 until (and including) Saturday 31st December 2016 is it possible for Anna to put all her books on all her shelves, so that there is an equal number of books on each shelf?</t>
  </si>
  <si>
    <t>2007 USA TST, P3 of 6</t>
  </si>
  <si>
    <t>Let $ \theta$ be an angle in the interval $ (0,\pi/2)$. Given that $ \cos \theta$ is irrational, and that $ \cos k \theta$ and $ \cos[(k + 1)\theta ]$ are both rational for some positive integer $ k$, show that $ \theta = \pi/6$.</t>
  </si>
  <si>
    <t>2021-2022 ToT Fall, Senior A P5 of 7</t>
  </si>
  <si>
    <t>Let $ABCD$ be a parallelogram and let $P$ be a point inside it such that $\angle PDA=\angle PBA$. Let $\omega_1$ be the excircle of $PAB$ opposite to the vertex $A$. Let $\omega_2$ be the incircle of  triangle $PCD$. Prove that one of the common tangents of $\omega_1, \omega_2$ is parallel to $AD$.</t>
  </si>
  <si>
    <t>2007 IMO, P2 of 6</t>
  </si>
  <si>
    <t>Consider five points $ A$, $ B$, $ C$, $ D$ and $ E$ such that $ ABCD$ is a parallelogram and $ BCED$ is a cyclic quadrilateral. Let $ \ell$ be a line passing through $ A$. Suppose that $ \ell$ intersects the interior of the segment $ DC$ at $ F$ and intersects line $ BC$ at $ G$. Suppose also that $ EF = EG = EC$. Prove that $ \ell$ is the bisector of angle $ DAB$.</t>
  </si>
  <si>
    <t>2001 All-Russian MO, Grade 11, P2 of 8</t>
  </si>
  <si>
    <t xml:space="preserve">Let $a, b$ be distinct natural numbers such that $ab(a+b)$ is divisible by $a^2 + ab + b^2$. Show that $|a − b| &gt; \sqrt[3]{ab}$. </t>
  </si>
  <si>
    <t>2020 Pumac Team Round Problem 1 of 15</t>
  </si>
  <si>
    <t>Consider a 2021-by-2021 board of unit squares. For some integer $k$, we say the board is tiled by $k$-by-$k$ squares if it is completely covered by (possibly overlapping) $k$-by-$k$ squares with their corners on the corners of the unit squares. What is the largest integer $k$ such that the minimum number of $k$-by-$k$ squares needed to tile the 2021-by-2021 board is exactly equal to 100?</t>
  </si>
  <si>
    <t>2010 China Round 2, Test 2, P4 of 6</t>
  </si>
  <si>
    <t>The code system of a new ``MO lock'' is a regular $n$-gon, with each vertex labelled either 0 or 1 and coloured red or blue. It is known that for any adjacent vertices, either their numbers or colours coincide. Find the number of all possible codes.</t>
  </si>
  <si>
    <t>2017 Austria Regional Competition, P1 of 4</t>
  </si>
  <si>
    <t>Let \(x_1,\) \(x_2,\) \(\ldots,\) \(x_9\) be nonnegative real numbers subject to the condition \[x_1^2 + x_2^2 + \ldots + x_9^2 \geq 25.\]  Prove that there exist three of these numbers with a sum of at least \(5.\)</t>
  </si>
  <si>
    <t>https://www.math.aau.at/OeMO/problems/</t>
  </si>
  <si>
    <t>Space-filling curve</t>
  </si>
  <si>
    <t>Say a function $f : \mathbb{R} \to \mathbb{R}^2$ is \emph{continuous} if for every $\epsilon &gt; 0$ and $x \in \mathbb{R}$ there exists $\delta &gt; 0$ such that $|x - y| &lt; \delta$ implies $|f(x) - f(y)| &lt; \epsilon$. Does there exist a continuous surjection from $\mathbb{R}$ to $\mathbb{R}^2$?</t>
  </si>
  <si>
    <t>2016 IMOSL, N5</t>
  </si>
  <si>
    <t>Let $a$ be a positive integer which is not a square number. Denote by $A$ the set of all positive integers $k$ such that 
\begin{align} k&amp;=\frac{x^2-a}{x^2-y^2}\end{align}
for some integers $x$ and $y$ with $x&gt;\sqrt{a}$. Denote by $B$ the set of all positive integers $k$ so that (1) is satisfied for some integers $x$ and $y$ with $0\leq x&lt;\sqrt{a}$. Prove that $A=B$.</t>
  </si>
  <si>
    <t>May be underrated</t>
  </si>
  <si>
    <t>2007 IMO, P4 of 6</t>
  </si>
  <si>
    <t>In triangle $ ABC$ the bisector of angle $ BCA$ intersects the circumcircle again at $ R$, the perpendicular bisector of $ BC$ at $ P$, and the perpendicular bisector of $ AC$ at $ Q$. The midpoint of $ BC$ is $ K$ and the midpoint of $ AC$ is $ L$. Prove that the triangles $ RPK$ and $ RQL$ have the same area.</t>
  </si>
  <si>
    <t>2013 SMT, A9</t>
  </si>
  <si>
    <t>Let $a=-\sqrt{3}+\sqrt{5}+\sqrt{7}$, $b=\sqrt{3}-\sqrt{5}+\sqrt{7}$ and $c=\sqrt{3}+\sqrt{5}-\sqrt{7}$. Evaluate $$\frac{a^4}{(a-b)(a-c)}+\frac{b^4}{(b-c)(b-a)}+\frac{c^4}{(c-a)(c-b)}.$$</t>
  </si>
  <si>
    <t>2022 ICMC, Round 2, P1 of 5</t>
  </si>
  <si>
    <t>Let $S$ be a set of $2022$ lines in the plane, no two parallel, no three concurrent.  $S$ divides the plane into finite regions and infinite regions.  Is it possible for all the finite regions to have integer area?</t>
  </si>
  <si>
    <t>This problem is a duplicate of 1072, the hints are on that problem.</t>
  </si>
  <si>
    <t>Three integers $a, b, c$ are written on a blackboard. Then one of the integers is erased and replaced by the sum of the other two diminished by 1. This operation is repeated many times with the final result $17,1967,1983$. Could the initial numbers be
\begin{enumerate}[(a)]
\item $2,2,2$?
\item $3,3,3$?
\end{enumerate}</t>
  </si>
  <si>
    <t>Pi</t>
  </si>
  <si>
    <t>CO, GI</t>
  </si>
  <si>
    <t>Let $C$ be a circle of diameter 1. Show that the length of the circumference of $C$ is bigger than 3, but smaller than 4.</t>
  </si>
  <si>
    <t>2022 ICMC, Round 2, P5 of 5</t>
  </si>
  <si>
    <t>A robot on the number line starts at $1$.  During the first minute, the robot writes down the number $1$. Each minute thereafter, it moves by one, either left or right, with equal probability. It then multiplies the last number it wrote by $n/t$, where $n$ is the number it just moved to, and $t$ is the number of minutes elapsed.  It then writes this number down.  For example, if the robot moves right during the second minute, it would write down $2/2=1$.\\[6pt]
\noindent Find the expected sum of all numbers it writes down, given that it is finite.</t>
  </si>
  <si>
    <t>Cyclic</t>
  </si>
  <si>
    <t>2015 ELMO, P2 of 6</t>
  </si>
  <si>
    <t>Let $m$, $n$, and $x$ be positive integers. Prove that $$ \sum_{i = 1}^n \min\left(\left\lfloor \frac{x}{i} \right\rfloor, m \right) = \sum_{i = 1}^m \min\left(\left\lfloor \frac{x}{i} \right\rfloor, n \right).$$</t>
  </si>
  <si>
    <t>2000 IMO, P5 of 6</t>
  </si>
  <si>
    <t>Does there exist a positive integer $ n$ such that $ n$ has exactly 2000 prime divisors and $ n$ divides $ 2^n + 1$?</t>
  </si>
  <si>
    <t>2022 INMO, P1 of 3</t>
  </si>
  <si>
    <t>Let $D$ be an interior point on the side $BC$ of an acute-angled triangle $ABC$. Let the circumcircle of triangle $ADB$ intersect $AC$ again at $E(\ne A)$ and the circumcircle of triangle $ADC$ intersect $AB$ again at $F(\ne A)$. Let $AD$, $BE$, and $CF$ intersect the circumcircle of triangle $ABC$ again at $D_1(\ne A)$, $E_1(\ne B)$ and $F_1(\ne C)$, respectively. Let $I$ and $I_1$ be the incentres of triangles $DEF$ and $D_1E_1F_1$, respectively. Prove that $E,F, I, I_1$ are concyclic.</t>
  </si>
  <si>
    <t>2019 PUMaC Team Problem 6 of 15</t>
  </si>
  <si>
    <t>Pavel and Sara roll two, fair six-sided dice (with faces labeled from 1 to 6) but do not look at the result. A third-party observer whispers the product of the face-up numbers to Pavel and the sum of the face-up numbers to Sara.
\makebox[1.5em]{}Pavel and Sara are perfectly rational and truth-telling, and they both know this.
\makebox[1.5em]{}Pavel says, ``With the information I have, I am unable to deduce the sum of the two numbers rolled.”
\makebox[1.5em]{}Sara responds, ``Interesting! With the information I have, I am unable to deduce the product of the two numbers rolled.”
\makebox[1.5em]{}Pavel responds, ``Wow! I still cannot deduce the sum. But I’m sure you know the product by now!”
\makebox[1.5em]{}What is the product?</t>
  </si>
  <si>
    <t>2017 AIME I, P7 of 15 (adapted)</t>
  </si>
  <si>
    <t>Let $n$ be a nonnegative integer. For nonnegative integers $a$ and $b$ with $a + b \leq n$, let $T(a, b) = \tbinom{n}{a} \tbinom{n}{b} \tbinom{n}{a + b}$. Let $S$ denote the sum of all $T(a, b)$, where $a$ and $b$ are nonnegative integers with $a + b \leq n$. Prove that $S = \tbinom{3n}{n}$.</t>
  </si>
  <si>
    <t>2003 BMO1, P2 of 5</t>
  </si>
  <si>
    <t>$ABCD$ is a rectangle, $P$ is the midpoint of $AB$, and $Q$ is the point on $PD$ such that $CQ$ is perpendicular to $PD$. Prove that the triangle $BQC$ is isosceles.</t>
  </si>
  <si>
    <t>2021 IMO Malaysian Training Camp 1</t>
  </si>
  <si>
    <t>Let $ABC$ be an acute triangle with $AB&lt;AC$. Let $\Gamma$ be its circumcircle, $I$ its incenter and $P$ a point on $\Gamma$ such that $\angle API=90^{\circ}$. Let $Q$ be a point on arc $BAC$ such that $$QB\cdot\tan \angle B=QC\cdot \tan \angle C.$$ Consider a point $R$ such that $PR$ is tangent to $\Gamma$ and $BR=CR$. Prove that the points $A, Q, R$ are collinear.</t>
  </si>
  <si>
    <t>2021 APMO, P5 of 5</t>
  </si>
  <si>
    <t>Determine all functions $f:\mathbb{Z} \to \mathbb{Z}$ such that \[f(f(a)-b)+bf(2a)\] is a perfect square for all integers $a$ and $b$.</t>
  </si>
  <si>
    <t>Prove that $f(0)=0$.</t>
  </si>
  <si>
    <t>Show that either $f$ is $0$ on even numbers, or there are infinitely many values of $n$ such that $f(n)=n^2$.</t>
  </si>
  <si>
    <t>$f(n)=n^2$ for all $n$ or $f(x)=\begin{cases}0\quad\text{if $n$ is even}\\\text{any perfect square if $n$ is odd}\end{cases}$</t>
  </si>
  <si>
    <t>2021 IMO, P4 of 6</t>
  </si>
  <si>
    <t>Let $\Gamma$ be a circle with centre $I$, and $A B C D$ a convex quadrilateral such that each of the segments $A B, B C, C D$ and $D A$ is tangent to $\Gamma$. Let $\Omega$ be the circumcircle of the triangle $A I C$. The extension of $B A$ beyond $A$ meets $\Omega$ at $X$, and the extension of $B C$ beyond $C$ meets $\Omega$ at $Z$. The extensions of $A D$ and $C D$ beyond $D$ meet $\Omega$ at $Y$ and $T$, respectively. Prove that \[A D+D T+T X+X A=C D+D Y+Y Z+Z C.\]</t>
  </si>
  <si>
    <t xml:space="preserve"> </t>
  </si>
  <si>
    <t>Let $O$ be the centre of $\Omega$.
For $AB=BC$ the result follows simply. By Pitot's Theorem we have $$AB + CD = BC + AD$$ so that, $AD = CD.$ The configuration becomes symmetric about $OI$ and the result follows immediately.
Now assume WLOG $AB &lt; BC$. Then $T$ lies between $A$ and $X$ in the minor arc $AX$ and $Z$ lies between $Y$ and $C$ in the minor arc $YC$.
Consider the cyclic quadrilateral $ACZX$.
We have $\angle CZX = \angle CAB$ and $\angle IAC = \angle IZC$. So that, $$\angle CZX - \angle IZC = \angle CAB - \angle IAC$$ $$\angle IZX = \angle IAB$$ Since $I$ is the incenter of quadrilateral $ABCD$, $AI$ is the angular bisector of $\angle DBA$. This gives us, $$\angle IZX = \angle IAB = \angle IAD = \angle IAY$$ Hence the chords  $IX$ and $IY$ are equal. 
So $Y$ is the reflection of $X$ about $OI$.
Hence, $$TX = YZ$$ and now it suffices to prove $$AD + DT + XA = CD + DY + ZC$$
Let $P, Q, N$ and $M$ be the tangency points of $\Gamma$ with $AB, BC, CD$ and $DA$ respectively. Then by tangents we have, $AD = AM + MD = AP + ND$. So $AD + DT + XA = AP + ND + DT + XA = XP + NT$.
Similarly we get, $CD + DY + ZC = ZQ + YM$. So it suffices to prove, $$XP + NT = ZQ + YM$$
Consider the tangent $XJ$ to $\Gamma$ with $J \ne P$. Since $X$ and $Y$ are reflections about $OI$ and $\Gamma$ is a circle centred at $I$ the tangents $XJ$ and $YM$ are reflections of each other. Hence $$XP = XJ = YM$$ By a similar argument on the reflection of $T$ and $Z$ we get $NT = ZQ$ and finally,
$$ XP + NT = ZQ + YM$$ as required.</t>
  </si>
  <si>
    <t>https://artofproblemsolving.com/wiki/index.php/2021_IMO_Problems/Problem_4</t>
  </si>
  <si>
    <t>2021 Spain MO, P4 of 6</t>
  </si>
  <si>
    <t>Let $a,b,c,d$ real numbers such that:
$$a+b+c+d=0 \text{ and } a^2+b^2+c^2+d^2 = 12$$
Find the minimum and maximum possible values for $abcd$, and determine for which values of $a,b,c,d$ the minimum and maximum are attained.</t>
  </si>
  <si>
    <t>2015 HMIC, P1 of 5</t>
  </si>
  <si>
    <t>Let $S$ be the set of positive integers n such that the inequality
\[
\phi(n) · \tau(n) \geq \sqrt{\frac{n^3}{3}}
\]
holds, where $\phi(n)$ is the number of positive integers $k ≤ n$ that are relatively prime to $n$, and $\tau (n)$ is
the number of positive divisors of $n$. Prove that $S$ is finite.</t>
  </si>
  <si>
    <t>Let $S$ be a set of 2022 lines in the plane, no two parallel, no three concurrent. $S$ divides the plane into finite regions and infinite regions. Is it possible for all the finite regions to have integer area?</t>
  </si>
  <si>
    <t>It suffices to make all the finite regions have rational area, because the areas can be scaled up to be all integers afterwards.</t>
  </si>
  <si>
    <t>Shoelace formula guarantees that any polygon with vertices on rational coordinates also has rational area.</t>
  </si>
  <si>
    <t>1997 Croatia MO, 1st Grade, P1 of 4</t>
  </si>
  <si>
    <t>Let $n$ be a natural number. Solve the equation \begin{equation*}\lvert\lvert\lvert\cdots\lvert\lvert\lvert x-1\rvert -2\rvert-3\rvert \cdots\rvert - (n-1)\rvert - n\rvert = 0\end{equation*}</t>
  </si>
  <si>
    <t>2022 ICMC, Round 2, P4 of 5</t>
  </si>
  <si>
    <t>Fix a set of integers $S$. An integer is \emph{clean} if it is the sum of distinct elements of $S$ in exactly one way, and \emph{dirty} otherwise. Prove that the set of dirty numbers is either empty or infinite.\\[12pt]
\noindent \emph{Note:} We consider the empty sum to equal \(0\).</t>
  </si>
  <si>
    <t>https://icmathscomp.org/files/2021-2022/ICMC_5.2_solutions.pdf</t>
  </si>
  <si>
    <t>A maze is an \(8 \times 8\) board with some adjacent squares separated by walls, so that any two squares can be connected by a path not passing through any wall.  Given a command LEFT, RIGHT, UP, DOWN, a pawn in the maze makes a step in the corresponding direction unless it encounters a wall or an edge of the chessboard, in which case it does not move.\\[12pt]
\noindent An angel creates a list consisting of a finite sequence of commands and gives it to a devil, who then constructs a maze and places a pawn in one of the 64 squares.  Can the angel create a list which ensures that, no matter what the devil does, the pawn will visit every square?</t>
  </si>
  <si>
    <t>Folklore, only for now...</t>
  </si>
  <si>
    <t>2022 BMO2, P3 of 4</t>
  </si>
  <si>
    <t>The cards from $n$ identical decks of cards are put into boxes. Each deck contains $50$ cards, labelled from $1$ to $50$. Each box can contain at most $2022$ cards. A pile of boxes is said to be \textit{regular} if that pile contains equal numbers of cards with each label. Show that there exists some $N$ such that, if $n\ge N$, then the boxes can be divided into two non-empty regular piles.</t>
  </si>
  <si>
    <t>https://bmos.ukmt.org.uk/home/bmo2-2022-solutions.pdf#page=4</t>
  </si>
  <si>
    <t>Prove that $\phi(n)+\sigma(n) \geq 2n$ for all positive integers $n$.  Here, $\phi$ is Euler's totient function, and $\sigma(n)$ denotes the sum of the positive divisors of $n$.</t>
  </si>
  <si>
    <t>2022 AIME II P8 of 15</t>
  </si>
  <si>
    <t xml:space="preserve">Find the number of positive integers $n \le 600$ whose value can be uniquely determined when the values of $\left\lfloor \frac n4\right\rfloor$, $\left\lfloor\frac n5\right\rfloor$, and $\left\lfloor\frac n6\right\rfloor$ are given, where $\lfloor x \rfloor$ denotes the greatest integer less than or equal to the real number $x$.
\begin{center}
{\it (Note that it is not given that $n \le 600$ when finding the answer. That is, you cannot assume that $n \le 600$ to determine the value of $n$)}
\end{center}
</t>
  </si>
  <si>
    <t>https://artofproblemsolving.com/wiki/index.php/2022_AIME_II_Problems/Problem_8</t>
  </si>
  <si>
    <t>2015 UK IMOK, M1, adapted</t>
  </si>
  <si>
    <t>Consider the sequence $2, 22, 222, 2222, 22222, \ldots$.
Are any of the numbers in this sequence divisible by 2022? If so, what is the smallest such number?</t>
  </si>
  <si>
    <t>2017 Maclaurin Olympiad, P2 of 6</t>
  </si>
  <si>
    <t>There is a line of 9 equally spaced vertical dots, with a perpendicular line of 9 equally spaced horizontal dots such that they share their middle dot. How many triangles (with non-zero area) are there with each of the three vertices at one of the dots in the diagram?</t>
  </si>
  <si>
    <t>2011 IMOSL, G2</t>
  </si>
  <si>
    <t>Let $A_1A_2A_3A_4$ be a non-cyclic quadrilateral. Let $O_1$ and $r_1$ be the circumcentre and the circumradius of the triangle $A_2A_3A_4$. Define $O_2,O_3,O_4$ and $r_2,r_3,r_4$ in a similar way. Prove that
\[\frac{1}{O_1A_1^2-r_1^2}+\frac{1}{O_2A_2^2-r_2^2}+\frac{1}{O_3A_3^2-r_3^2}+\frac{1}{O_4A_4^2-r_4^2}=0.\]</t>
  </si>
  <si>
    <t>2021 ELMO, P2 of 6</t>
  </si>
  <si>
    <t xml:space="preserve">Let $n &gt; 1$ be an integer and let $a_1, a_2, \ldots, a_n$ be integers such that $n \mid a_i-i$ for all integers $1 \leq i \leq n$. Prove there exists an infinite sequence $b_1,b_2, \ldots$ such that
\begin{itemize}
  \item $b_k\in\{a_1,a_2,\ldots, a_n\}$ for all positive integers $k$, and
  \item $\sum\limits_{k=1}^{\infty}\frac{b_k}{n^k}$ is an integer.
\end{itemize} </t>
  </si>
  <si>
    <t>2022 BMO2, P4 of 4</t>
  </si>
  <si>
    <t>Let $ABC$ be an acute angled triangle with circumcircle $\Gamma$. Let $\ell_B$ and $\ell_C$ be the lines perpendicular to $BC$ which pass through $B$ and $C$ respectively. A point $T$ lies on the minor arc $BC$. The tangent to $\Gamma$ at $T$ meets $\ell_B$ and $\ell_C$ at $P_B$ and $P_C$ respectively. The line through $P_B$ perpendicular to $AC$ and the line through $P_C$ perpendicular to $AB$ meet at a point $Q$. Given that $Q$ lies on $BC$, prove that the line $AT$ passes through $Q$.</t>
  </si>
  <si>
    <t>https://bmos.ukmt.org.uk/home/bmo2-2022-solutions.pdf#page=5</t>
  </si>
  <si>
    <t>2007 UkrMO 11.8</t>
  </si>
  <si>
    <t>In acute-angled triangle $ABC$, $AA_1$ is the angle bisector, and $M$ is its midpoint. Point $P$ on segment $BM$ is such that $\angle APC = 90 ^\circ$ and point $Q$ on segment $CM$ is such that $\angle AQB = 90 ^\circ$. Prove that points $P , M , Q, A_1$ are concyclic.</t>
  </si>
  <si>
    <t>2022 BMO2, P1 of 4</t>
  </si>
  <si>
    <t>For a given positive integer \(k\), we call an integer \(n\) a \(k\)-number if both of the following
conditions are satisfied:
\begin{enumerate}[(i)]
\item The integer \(n\) is the product of two positive integers which differ by \(k\).
\item The integer \(n\) is \(k\) less than a square number.
\end{enumerate}
Find all \(k\) such that there are infinitely many \(k\)-numbers.</t>
  </si>
  <si>
    <t>https://bmos.ukmt.org.uk/home/bmo2-2022-solutions.pdf#page=2</t>
  </si>
  <si>
    <t>ACPS 2.4.10</t>
  </si>
  <si>
    <t>A bug is crawling on the coordinate plane from \((7,11)\) to \((-17,-3)\). The bug travels at constant speed one unit per second everywhere but quadrant II (neg­ative \(x\)- and positive \(y\)-coordinates), where it travels at half a unit per second. What path should the bug take to complete its journey in minimal time?</t>
  </si>
  <si>
    <t>2018 Polish Junior MO Round 2, P2 of 5</t>
  </si>
  <si>
    <t>Let $ABC$ be an acute angled triangle with $AC \ne BC$. Let $K$ be the foot of the altitude from $C$, and $O$ be the circumcentre of $ABC$. Show that the quadrilaterals $AKOC$ and $BKOC$ have the same area.</t>
  </si>
  <si>
    <t>2018 Taiwan TST Round 3, P3 of 6</t>
  </si>
  <si>
    <t>Let $I$ be the incenter of triangle $ABC$ and $\ell$ be the perpendicular bisector of $AI$. Suppose that $P$ is on the circumcircle of triangle $ABC$, and line $AP$ and $\ell$ intersect at point $Q$. Point $R$ is on $\ell$ such that $\angle IPR = 90^{\circ}$. Suppose that line $IQ$ and the midsegment of $ABC$ that is parallel to $BC$ intersect at $M$. Show that $\angle AMR = 90^{\circ}$.\\[6pt]
\noindent (Note: In a triangle, a \emph{midsegment} is a line connecting two midpoints.)</t>
  </si>
  <si>
    <t>2021 China TST Test 1, P4 of 6</t>
  </si>
  <si>
    <t>Let $f(x), g(x)$ be two polynomials with integer coefficients. It is known that there are infinitely many primes $p$ for which there exists an integer $m_{p}$ such that
$$
f(a) \equiv g\left(a+m_{p}\right) \pmod p
$$
holds for all $a \in \mathbb{Z}$. Prove that there exists a rational number $r$ such that
$$
f(x)=g(x+r)
$$</t>
  </si>
  <si>
    <t>2011 IMOSL, A3</t>
  </si>
  <si>
    <t>Determine all pairs $(f,g)$ of functions from the set of real numbers to itself that satisfy \[g(f(x+y)) = f(x) + (2x + y)g(y)\] for all real numbers $x$ and $y$.</t>
  </si>
  <si>
    <t>1999 USAMO, P2 of 6</t>
  </si>
  <si>
    <t>Let $A B C D$ be a cyclic quadrilateral. Prove that
$$
|A B-C D|+|A D-B C| \geq 2|A C-B D|
$$</t>
  </si>
  <si>
    <t>2021 NICE Spring P 13 of 25</t>
  </si>
  <si>
    <t>Suppose $x$ and $y$ are nonzero real numbers satisfying the system of equations
\begin{align*}
    3x^2 + y^2 &amp;= 13x,\\
    x^2 + 3y^2 &amp;= 14y.
\end{align*}
Find $x+y$.</t>
  </si>
  <si>
    <t>2003 USAMO, P1 of 6</t>
  </si>
  <si>
    <t>Prove that for every positive integer $n$ there exists an $n$-digit number divisible by $5^{n}$ all of whose digits are odd.</t>
  </si>
  <si>
    <t>2013 Austria Regional Competition, P1 of 4</t>
  </si>
  <si>
    <t>Suppose $2000 \le n \le  2010$. If we pick a positive divisor $d$ of $n$ uniformly at random, for which $n$ is the probability that $d \le 45$ the greatest?</t>
  </si>
  <si>
    <t>All $n$ in the range give an equal probability, namely $0.5$.</t>
  </si>
  <si>
    <t>This is a trick question. Notice
\[44 \times 45 &lt; 2000 \leq n \leq 2010 &lt; 45^2\]
so exactly half of the divisors of \(n\) are below \(45\). For every \(n\) we have a probability of \(50\%\).</t>
  </si>
  <si>
    <t>2020 BalkanMO SL, C3</t>
  </si>
  <si>
    <t>Odin and Evelyn are playing a game, Odin going first. There are initially $3k$ empty boxes, for some given positive integer $k$. On each player’s turn, they can write a non-negative integer in an empty box, or erase a number in a box and replace it with a strictly smaller non-negative integer. However, Odin is only ever allowed to write odd numbers, and Evelyn is only allowed to write even numbers. The game ends when either one of the players cannot move, in which case the other player wins; or there are exactly $k$ boxes with the number $0$, in which case Evelyn wins if all other boxes contain the number $1$, and Odin wins otherwise. Who has a winning strategy?</t>
  </si>
  <si>
    <t>2020 Balkan MO, P2 of 4</t>
  </si>
  <si>
    <t>Denote $\mathbb{Z}_{&gt;0}=\{1,2,3, \ldots\}$ the set of all positive integers. Determine all functions $f: \mathbb{Z}_{&gt;0} \rightarrow \mathbb{Z}_{&gt;0}$ such that, for each positive integer $n$:
\begin{enumerate}[(a)] \item $\sum_{k=1}^{n} f(k)$ is a perfect square 
\item $f(n)$ divides $n^{3}$. \end{enumerate}</t>
  </si>
  <si>
    <t>2008 IMO, P5 of 6</t>
  </si>
  <si>
    <t>Let $n$ and $k$ be positive integers with $k \geq n$ and $k - n$ an even number. Let $ 2n$ lamps labelled $1$, $2$, ..., $2n$ be given, each of which can be either on or off. Initially all the lamps are off. We consider sequences of steps: at each step one of the lamps is switched (from on to off or from off to on).
Let $N$ be the number of such sequences consisting of $k$ steps and resulting in the state where lamps $1$ through $n$ are all on, and lamps $n + 1$ through $2n$ are all off.
Let $M$ be number of such sequences consisting of $k$ steps, resulting in the state where lamps $1$ through $n$ are all on, and lamps $n + 1$ through $2n$ are all off, but where none of the lamps $n + 1$ through $2n$ is ever switched on.
Determine $\frac {N}{M}$.</t>
  </si>
  <si>
    <t>2010 USAJMO, P2 of 6</t>
  </si>
  <si>
    <t>Let $n &gt; 1$ be an integer.  Find, with proof, all sequences $x_1$, $x_2$, \dots, $x_{n-1}$ of positive integers with the following three properties: \begin{enumerate}[(a)]
 \item $x_1 &lt; x_2 &lt; \cdots &lt; x_{n-1}$;
 \item $x_i + x_{n-i} = 2n$ for all $i = 1, 2, \ldots , n - 1$;
 \item given any two indices $i$ and $j$ (not necessarily distinct)
 for which $x_i + x_j &lt; 2n$,  there is an index $k$ such that $x_i + x_j = x_k$. \end{enumerate}</t>
  </si>
  <si>
    <t>2021 AIME I, P 14 of 15</t>
  </si>
  <si>
    <t>For any positive integer $a,$ $\sigma(a)$ denotes the sum of the positive integer divisors of $a$. Let $n$ be the least positive integer such that $\sigma(a^n)-1$ is divisible by $2021$ for all positive integers $a$. Find the sum of the prime factors in the prime factorization of $n$.</t>
  </si>
  <si>
    <t>https://artofproblemsolving.com/wiki/index.php/2021_AIME_I_Problems/Problem_14</t>
  </si>
  <si>
    <t>2022 BMO2, P2 of 4</t>
  </si>
  <si>
    <t>Find all functions $f$ from the positive integers to the positive integers such that for all $x, y$ we have:
$$
2 y f\left(f\left(x^{2}\right)+x\right)=f(x+1) f(2 x y)
$$</t>
  </si>
  <si>
    <t>https://bmos.ukmt.org.uk/home/bmo2-2022-solutions.pdf#page=3</t>
  </si>
  <si>
    <t>2018 AMC10, P15 of 25</t>
  </si>
  <si>
    <t>Two circles of radius 5 are externally tangent to eachother, and internally tangent to a circle of radius 13 at points $A$ and $B$, respectively. The distance $AB$ can be written as $\frac{m}{n}$, where $m$ and $n$ are relatively prime positive integers. What is $m + n$?</t>
  </si>
  <si>
    <t>2021 USA TSTST, P8 of 9</t>
  </si>
  <si>
    <t>Let $ABC$ be a scalene triangle. Points $A_1,B_1$ and $C_1$ are chosen on segments $BC,CA$ and $AB$, respectively, such that $\triangle A_1B_1C_1$ and $\triangle ABC$ are similar. Let $A_2$ be the unique point on line $B_1C_1$ such that $AA_2=A_1A_2$. Points $B_2$ and $C_2$ are defined similarly. Prove that $\triangle A_2B_2C_2$ and $\triangle ABC$ are similar.</t>
  </si>
  <si>
    <t>2021 Balkan MO, P2 of 4</t>
  </si>
  <si>
    <t>Find all functions \(f : (0, +\infty) \to (0, +\infty)\) such that \[f(x+f(x) + f(y)) = 2f(x) + y\] holds for all \(x,y \in (0, +\infty)\).</t>
  </si>
  <si>
    <t>2017 IMOSL, G5</t>
  </si>
  <si>
    <t>Let $ABCC_1B_1A_1$ be a convex hexagon such that $AB=BC$, and suppose that the line segments $AA_1, BB_1$, and $CC_1$ have the same perpendicular bisector. Let the diagonals $AC_1$ and $A_1C$ meet at $D$, and denote by $\omega$ the circle $ABC$. Let $\omega$ intersect the circle $A_1BC_1$ again at $E \neq B$. Prove that the lines $BB_1$ and $DE$ intersect on $\omega$.</t>
  </si>
  <si>
    <t>1968 Putnam, A6</t>
  </si>
  <si>
    <t>For each positive integer $n \geq 1$, determine all monic polynomials of degree $n$ whose roots are all real, for which every coefficient is either $1$ or $-1$</t>
  </si>
  <si>
    <t>2002 USAMO, P4 of 6</t>
  </si>
  <si>
    <t>Let $\mathbb{R}$ be the set of real numbers. Determine all functions $f : \mathbb{R} \rightarrow \mathbb{R}$ such that \[f(x^2 - y^2) = xf(x) - yf(y)\] for all pairs of real numbers $x$ and $y$.</t>
  </si>
  <si>
    <t>Find with proof all positive integers $k$ such that, for $n=2^{k}$, every prime number which divides $n!+1$ also divides $n+1$.</t>
  </si>
  <si>
    <t>2017 AIME I, P1 of 15</t>
  </si>
  <si>
    <t>Fifteen distinct points are designated on $\triangle ABC$: the 3 vertices $A$, $B$, and $C$; $3$ other points on side $\overline{AB}$; $4$ other points on side $\overline{BC}$; and $5$ other points on side $\overline{CA}$. Find the number of triangles with positive area whose vertices are among these $15$ points.</t>
  </si>
  <si>
    <t>2010 APMO, P4 of 5</t>
  </si>
  <si>
    <t>Let $ABC$ be an acute angled triangle satisfying the conditions $AB&gt;BC$ and $AC&gt;BC$. Denote by $O$ and $H$ the circumcentre and orthocentre, respectively, of the triangle $ABC.$ Suppose that the circumcircle of the triangle $AHC$ intersects the line $AB$ at $M$ different from $A$, and the circumcircle of the triangle $AHB$ intersects the line $AC$ at $N$ different from $A.$ Prove that the circumcentre of the triangle $MNH$ lies on the line $OH$.</t>
  </si>
  <si>
    <t>2021 China National HS ML (Exam 2 of Prelims), P3 of 4</t>
  </si>
  <si>
    <t>Let \(n \geq 4\) be an integer.  Prove that if \(n\) divides \(2^n-2\), then \(\frac{2^n-2}{n}\) is a composite number.</t>
  </si>
  <si>
    <t>2018 IMO, P5 of 6</t>
  </si>
  <si>
    <t>Let $a_1,a_2,\cdots$ be an infinite sequence of positive integers. Suppose that there is an integer $N &gt; 1$ such that, for each $n \geq N$, the number \[\frac{a_1}{a_2}+\frac{a_2}{a_3}+\cdots + \frac{a_{n-1}}{a_n}+\frac{a_n}{a_1} \] is an integer. Prove that there is a positive integer $M$ such that $a_m=a_{m+1}$ for all $m \geq M$.</t>
  </si>
  <si>
    <t>2020 USA EGMO TST, P4 of 6</t>
  </si>
  <si>
    <t>Let $ABC$ be a triangle. Distinct points $D$, $E$, $F$ lie on sides $BC$, $AC$, and $AB$, respectively, such that quadrilaterals $ABDE$ and $ACDF$ are cyclic. Line $AD$ meets the circumcircle of $\triangle ABC$ again at $P$. Let $Q$ denote the reflection of $P$ across $BC$. Show that $Q$ lies on the circumcircle of $\triangle AEF$.</t>
  </si>
  <si>
    <t>2008 USAMO, P4 of 6</t>
  </si>
  <si>
    <t>Let $\mathcal{P}$ be a convex polygon with $n$ sides, $n\ge3$. Any set of $n-3$ diagonals of $\mathcal{P}$ that do not intersect in the interior of the polygon determine a triangulation of $\mathcal{P}$ into $n - 2$ triangles. If $\mathcal{P}$ is regular and there is a triangulation of $\mathcal{P}$ consisting of only isosceles triangles, find all the possible values of $n$.</t>
  </si>
  <si>
    <t>2017/8 BMO1, P4 of 6</t>
  </si>
  <si>
    <t>Consider sequences $a_1,a_2,a_3,\ldots$ of positive real numbers with $a_1=1$ and such that $$a_{n+1}+a_n=(a_{n+1}-a_n)^2$$ for each positive integer $n$. How many possible values can $a_{2017}$ take?</t>
  </si>
  <si>
    <t>2001 BMO1, P1 of 5</t>
  </si>
  <si>
    <t>Find all two-digit integers $N$ for which the sum of the digits of $10^N - N$ is divisible by 170.</t>
  </si>
  <si>
    <t>2021 IGO Advanced, P5 of 5</t>
  </si>
  <si>
    <t>Given a triangle $ABC$ with incenter $I$. The incircle of triangle $ABC$ is tangent to $BC$ at $D$. Let $P$ and $Q$ be points on the side BC such that $\angle PAB = \angle BCA$ and $\angle QAC = \angle ABC$, respectively. Let $K$ and $L$ be the incenter of triangles $ABP$ and $ACQ$, respectively. Prove that $AD$ is the Euler line of triangle $IKL$.</t>
  </si>
  <si>
    <t>Gauss (1801)</t>
  </si>
  <si>
    <t>Express $\cos\left(\frac{2\pi}{17}\right)$ in terms of radicals.</t>
  </si>
  <si>
    <t>2014 Putnam, B4</t>
  </si>
  <si>
    <t>Show that for each positive integer $n$, all the roots of the polynomial
\[ \sum_{k=0}^n 2^{k(n-k)} x^k \]
are real numbers.</t>
  </si>
  <si>
    <t>2020 USAMO, P1 of 6</t>
  </si>
  <si>
    <t>Let $ABC$ be a fixed acute triangle inscribed in a circle $\omega$ with center $O$. A variable point $X$ is chosen on minor arc $AB$ of $\omega$, and segments $CX$ and $AB$ meet at $D$. Denote by $O_1$ and $O_2$ the circumcenters of triangles $ADX$ and $BDX$, respectively. Determine all points $X$ for which the area of triangle $OO_1O_2$ is minimized.</t>
  </si>
  <si>
    <t>1999 Polish MO, P2 of 6</t>
  </si>
  <si>
    <t>A cube of side length 2 with one of the corner unit cubes removed is called a \emph{piece}. Prove that if a cube $T$ of side length $2^{n}$ is divided into $2^{3 n}$ unit cubes and one of the unit cubes is removed, then the rest can be cut into pieces.</t>
  </si>
  <si>
    <t>2002 Flanders JMO, P3 of 4</t>
  </si>
  <si>
    <t>Is it possible to number the 8 vertices of a cube from 1 to 8 in such a way that the value of the sum on every edge is different?</t>
  </si>
  <si>
    <t>It is impossible.
There are $13$ possible sums, namely the numbers from $1+2=3$ to $7+8=15$.
We now prove that the sums $3,4,5,6$ cannot simultaneously appear on edges. Suppose it is possible. $3$ is uniquely expressed as $1+2$ and $4$ is uniquely expressed as $1+3$, so $2$ and $3$ are on vertices adjacent to $1$. Since $2$ and $3$ are now not adjacent (lying on opposite sides of an edge), the only way to form $5$ is $1+4$, therefore $4$ must also be adjacent to $1$. Now again, since $2$ and $4$ are not adjacent, the only way to form $6$ is $1+5$. But all of the vertices adjacent to $1$ are already occupied. Hence it is impossible for $3,4,5,6$ to simultaneously appear as sums.
By a similar argument, $12,13,14,15$ cannot all appear as sums. And therefore, there are only $13-2=11$ remaining options as sums. But the cube has a total of $12$ edges; by the pigeonhole principle, this shows that two of the edges have to have the same sum.</t>
  </si>
  <si>
    <t>1997 AMC12, P9 of 30</t>
  </si>
  <si>
    <t>Let $ABCD$ be a square of side length 2. If $E$ is the midpoint of $AD$, and $F$ is the foot of the perpendicular from $C$ to $BE$, what is the area of the quadrilateral $CDEF$?</t>
  </si>
  <si>
    <t>$\frac{11}{5}$</t>
  </si>
  <si>
    <t>https://artofproblemsolving.com/community/c4h252048p1379767</t>
  </si>
  <si>
    <t>BalkanMO SL 2020, G3</t>
  </si>
  <si>
    <t>Let $ABC$ be a triangle. On the sides $BC$, $CA$, $AB$ of the triangle, construct outwardly three squares with centres $O_a$, $O_b$, $O_c$ respectively. Let $\omega$ be the circumcircle of $\vartriangle O_aO_bO_c$. Given that $A$ lies on $\omega$, prove that the centre of $\omega$ lies on the perimeter of $\vartriangle ABC$.</t>
  </si>
  <si>
    <t>Will</t>
  </si>
  <si>
    <t>2017 China TST Test 4, P4 of 6</t>
  </si>
  <si>
    <t>Given integers $d&gt;1,m$, prove that there exist integers $k&gt;l&gt;0$, such that $$\gcd(2^{2^k}+d,2^{2^l}+d)&gt;m.$$</t>
  </si>
  <si>
    <t>For a prime $p$ show that $x^{p-1}+x^{p-2}+\cdots+x+1$ is irreducible over $\mathbb{Q}$</t>
  </si>
  <si>
    <t>2020 IGO Advanced, P1 of 5</t>
  </si>
  <si>
    <t>Let $M,N,P$ be midpoints of $BC,AC$ and $AB$ of triangle $\triangle ABC$ respectively. $E$ and $F$ are two points on the segment $\overline{BC}$ so that $\angle NEC = \frac{1}{2} \angle AMB$ and $\angle PFB = \frac{1}{2} \angle AMC$. Prove that $AE=AF$.</t>
  </si>
  <si>
    <t>PST 1.10</t>
  </si>
  <si>
    <t>Show that if we take \(n+1\) numbers from the set \(\{1,2,3,\dots,2n\}\), there must exist one which is divisible by another.</t>
  </si>
  <si>
    <t>Folklore — Gersonides (1343)</t>
  </si>
  <si>
    <t>Find all non-negative integers $x$ and $y$ such that $3^x - 2^y = 1$.</t>
  </si>
  <si>
    <t>Consider mod 4.</t>
  </si>
  <si>
    <t>(1,1) and (2,3)</t>
  </si>
  <si>
    <t>Find all real solutions to the equation \begin{equation*}x + \left\lfloor\frac{x}{6}\right\rfloor = \left\lfloor\frac{x}{2}\right\rfloor + \left\lfloor\frac{2x}{3}\right\rfloor,\end{equation*} where $\lfloor t\rfloor$ denotes the largest integer less than or equal to the real number $t$.</t>
  </si>
  <si>
    <t>Let \(x = 6k + d\) where \(k \in \mathbb{Z}\) and \(d \in \mathbb{R}\) where \(0 \leq d &lt; 6\). Then it follows
\begin{align}
  x + \left\lfloor \frac{1}{6} x \right\rfloor &amp;= \left\lfloor \frac{1}{2} x \right\rfloor + \left\lfloor \frac{2}{3} x \right\rfloor\notag\\
  \Longleftrightarrow x + \left\lfloor k + \frac{1}{6} d \right\rfloor &amp;= \left\lfloor 3k + \frac{1}{2} d \right\rfloor + \left\lfloor 4k + \frac{2}{3} d \right\rfloor\notag\\
  \Longleftrightarrow x + k &amp;= 3k + \left\lfloor \frac{1}{2} d \right\rfloor + 4k + \left\lfloor \frac{2}{3} d \right\rfloor\notag\\
  \Longleftrightarrow x &amp;= 6k + \left\lfloor \frac{1}{2} d \right\rfloor + \left\lfloor \frac{2}{3} d \right\rfloor\notag
\end{align}
So \(d = \left\lfloor \frac{1}{2} d \right\rfloor + \left\lfloor \frac{2}{3} d \right\rfloor\). If \(d &gt; 0\), then \(\left\lfloor \frac{1}{2} d \right\rfloor + \left\lfloor \frac{2}{3} d \right\rfloor \leq \frac{1}{2} d + \frac{2}{3} d &lt; d\), leading to a contradiction. If \(d = 0\), then this is obviously always true. So only numbers which are a multiple of 6 are a solution for \(x\).</t>
  </si>
  <si>
    <t xml:space="preserve">2016 ELMO, P6 of 6 </t>
  </si>
  <si>
    <t>Elmo is now learning Olympiad geometry. In triangle $ABC$ with $AB\neq AC$, let its incircle be tangent to sides $BC$, $CA$, and $AB$ at $D$, $E$, and $F$, respectively. The internal angle bisector of $\angle BAC$ intersects lines $DE$ and $DF$ at $X$ and $Y$, respectively. Let $S$ and $T$ be distinct points on side $BC$ such that $\angle XSY=\angle XTY=90^\circ$. Finally, let $\gamma$ be the circumcircle of $\triangle AST$.
\begin{enumerate}[label=(\alph*)]
\item Help Elmo show that $\gamma$ is tangent to the circumcircle of $\triangle ABC$.
\item Help Elmo show that $\gamma$ is tangent to the incircle of $\triangle ABC$.
\end{enumerate}</t>
  </si>
  <si>
    <t>2017 China TST Test 3, P3 of 6</t>
  </si>
  <si>
    <t>Let $X$ be a set of $100$ elements. Find the smallest possible $n$ satisfying the following condition: Given a sequence of $n$ subsets of $X$, $A_1,A_2,\ldots,A_n$, there exists $1 \leq i &lt; j &lt; k \leq n$ such that $$A_i \subseteq A_j \subseteq A_k \text{ or } A_i \supseteq A_j \supseteq A_k.$$</t>
  </si>
  <si>
    <t>$2\cdot\binom{100}{50}+2\cdot\binom{100}{49}+1$</t>
  </si>
  <si>
    <t>2004 USAMO, P4 of 6</t>
  </si>
  <si>
    <t>Alice and Bob play a game on a $6 \times 6$ grid.  On his or her turn, a player chooses a rational number not yet appearing in the grid and writes it in an empty square of the grid. Alice goes first and then the players alternate. When all squares have numbers written in them, in each row, the square with the greatest number in that row is colored black. Alice wins if she can then draw a line from the top of the grid to the bottom of the grid that stays in black squares, and Bob wins if she can't.  (If two squares share a vertex, Alice can draw a line from one to the other that stays in those two squares.)  Find, with proof, a winning strategy for one of the players.</t>
  </si>
  <si>
    <t>2021 BMO2, P4 of 4</t>
  </si>
  <si>
    <t>Matthew writes down a sequence $a_1,a_2,a_3,\ldots$ of positive integers. Each $a_n$ is the smallest
positive integer, different from all previous terms in the sequence, such that the mean of the
terms $a_1,a_2,\ldots,a_n$ is an integer. Prove that the sequence defined by $a_i-i$ for $i=1,2,3,\ldots$ contains every integer exactly once.</t>
  </si>
  <si>
    <t>https://bmos.ukmt.org.uk/home/bmo2-2021-solutions.pdf#page=8</t>
  </si>
  <si>
    <t>2020 CHMMC Proof Round, P1 of 6</t>
  </si>
  <si>
    <t>Let \(n\) be a positive integer, $K = \{1, 2, . . . , n\}$, and $\sigma : K \to K$ be a function with the property that $\sigma(i) = \sigma(j)$ if and only if $i = j$ (in other words, $\sigma$ is a \emph{bijection}). Show that there is a positive integer $m$ such that
\[
\underbrace{\sigma(\sigma(\ldots \sigma(i)\ldots))}_{m\text{ times}} = i
\]
for all $i \in K$.</t>
  </si>
  <si>
    <t>2016 NZ Camp Selection, P2 of 9</t>
  </si>
  <si>
    <t>We consider \(5 \times 5\) tables containing a real number in each of the 25 cells. The same number may occur in different cells, but no row or column contains five equal numbers. Such a table is \emph{balanced} if the number in the middle cell of every row and column is the average of the numbers in that row or column. A cell is called \emph{small} if the number in that cell is strictly smaller than the number in the cell in the very middle of the table. What is the least number of small cells that a balanced table can have?</t>
  </si>
  <si>
    <t>2018 AMC10B, P7 of 25</t>
  </si>
  <si>
    <t>$N$ congruent semicircles lie on the diameter of a large semicircle, with their diameters covering the diameter of the large semicircle with no overlap. Let $A$ be the combined area of the small semicircles, and $B$ the area inside the large semicircle but outside the small semicircles. If $A:B = 1:18$, what is $N$?</t>
  </si>
  <si>
    <t>Let $S$ be a closed (i.e.\ containing its own boundary) and bounded subset of Euclidean space and let $f$ be a function $S \to S$ that preserves distances between points. Must $f$ be bijective?</t>
  </si>
  <si>
    <t>2018 China TST Test 2, P6 of 6</t>
  </si>
  <si>
    <t>Let $M,a,b,r$ be non-negative integers with $a,r\ge 2$, and suppose there exists a function $f:\mathbb{Z}\rightarrow\mathbb{Z}$ satisfying the following conditions: \begin{enumerate} \item For all $n\in \mathbb{Z}$, $f^{(r)}(n)=an+b$ where $f^{(r)}$ denotes the composition of $r$ copies of $f$ \item For all $n\ge M$, $f(n)\ge 0$ \item For all $n&gt;m&gt;M$, $n-m \mid f(n)-f(m)$ \end{enumerate} Show that $a$ is a perfect $r$-th power.</t>
  </si>
  <si>
    <t>2019 India TST, Day 4, P1 of 3</t>
  </si>
  <si>
    <t>Determine all non-constant monic polynomials $f(x)$ with integer coefficients for which there exists a natural number $M$ such that for all $n \geq M$, $f(n)$ divides $f(2^n) - 2^{f(n)}$.</t>
  </si>
  <si>
    <t>2019 Swiss TST, P1 of 12</t>
  </si>
  <si>
    <t>Let $ABC$ be a triangle and $D, E, F$ be the feet of altitudes drawn from $A,B,C$ respectively. Let $H$ be the orthocenter of $ABC$. Lines $EF$ and $AD$ intersect at $G$. Let $K$ the point on circumcircle of $ABC$ such that $AK$ is a diameter of this circle. $AK$ cuts $BC$ in $M$. Prove that $GM$ and $HK$ are parallel.</t>
  </si>
  <si>
    <t>2015 NZ Camp Selection, P9 of 9</t>
  </si>
  <si>
    <t>Consolidated Megacorp is planning to send a salesperson to Elbonia who needs to visit every town there. It is possible to travel between any two towns of Elbonia directly either by barge or by mule cart (the same type of travel is available in either direction, and these are the only types of travel available). Show that it is possible to choose a starting town so that the salesperson can complete a round trip visiting each town exactly once and returning to her starting point, while changing the type of transportation used at most one time (this is desirable, since it’s hard to arrange for the merchandise to be transferred from barge to cart or vice versa).</t>
  </si>
  <si>
    <t>2021 British MO, P3 of 6</t>
  </si>
  <si>
    <t>For each integer $0 \leq n \leq 11$, Eliza has exactly three identical pieces of gold that weigh $2^{n}$ grams. In how many different ways can she form a pile of gold weighing 2021 grams?
\emph{(Two piles are different if they contain different numbers of gold pieces of some weight. The arrangement of the pieces in the piles is irrelevant.)}</t>
  </si>
  <si>
    <t>2015 Paraguay MO, P1 of 5</t>
  </si>
  <si>
    <t>Alexa wrote the first 16 numbers of a sequence: \begin{equation*}1, 2, 2, 3, 4, 4, 5, 6, 6, 7, 8, 8, 9, 10, 10, 11, \dots\end{equation*} Then she continued following the same pattern, until she had 2015 numbers in total. What was the last number she wrote?</t>
  </si>
  <si>
    <t>https://artofproblemsolving.com/community/c6h1148545p5425681</t>
  </si>
  <si>
    <t>2018 China TST Test 1, P3 of 6</t>
  </si>
  <si>
    <t>Circle $\omega$ is tangent to sides $AB$,$AC$ of triangle $ABC$ at $D$,$E$ respectively, such that $D\neq B$, $E\neq C$ and $BD+CE&lt;BC$. $F$,$G$ lies on $BC$ such that $BF=BD$, $CG=CE$. Let $DG$ and $EF$ meet at $K$. $L$ lies on minor arc $DE$ of $\omega$, such that the tangent of $L$ to $\omega$ is parallel to $BC$. Prove that the incenter of $\triangle ABC$ lies on $KL$.</t>
  </si>
  <si>
    <t>2013 China TST Day 5, P3 of 3</t>
  </si>
  <si>
    <t xml:space="preserve">There are $101$ people sitting at a round table in any order with $1,2,... , 101$ cards respectively in some order. A transfer consists of someone giving one card to one of the two people adjacent to them. Find the smallest positive integer $k$ such that no matter the original configuration it's possible to perform at most $k$ transfers to make each person have the same number of cards. </t>
  </si>
  <si>
    <t>2019 RMM, P1 of 6</t>
  </si>
  <si>
    <r>
      <rPr>
        <sz val="8"/>
        <color rgb="FF000000"/>
        <rFont val="Arial"/>
      </rPr>
      <t>Amy and Bob play the game. At the beginning, Amy writes down a positive integer on the board. Then the players take moves in turn, Bob moves first. On any move of his, Bob replaces the number $n$ on the blackboard with a number of the form $n-a^2$, where $a$ is a positive integer. On any move of hers, Amy replaces the number $n$ on the blackboard with a number of the form $n^k$, where $k$ is a positive integer. Bob wins if the number on the board becomes zero. \newline 
\newline
Can Amy prevent Bob’s win</t>
    </r>
    <r>
      <rPr>
        <sz val="8"/>
        <color rgb="FF000000"/>
        <rFont val="Arial"/>
      </rPr>
      <t>?</t>
    </r>
  </si>
  <si>
    <t>https://rmms.lbi.ro/rmm2019/pr/RMM2019-Day1-English.pdf</t>
  </si>
  <si>
    <t>2019 PAMO, P4 of 6</t>
  </si>
  <si>
    <t>The tangents to the circumcircle of $\triangle ABC$ at $B$ and $C$ meet at $D$. The circumcircle of $\triangle BCD$ meets sides $AC$ and $AB$ again at $E$ and $F$ respectively. Let $O$ be the circumcentre of $\triangle ABC$. Show that $AO$ is perpendicular to $EF$.</t>
  </si>
  <si>
    <t>2021 ITAMO, P4 of 6</t>
  </si>
  <si>
    <t>Given two fractions $a / b$ and $c / d$ we define their pirate sum as:
$$\frac{a}{b} \star \frac{c}{d}=\frac{a+c}{b+d},$$ 
where the two initial fractions are simplified the most possible, like the result.
For example, the pirate sum of $2 / 7$ and $4 / 5$ is $1 / 2$.
Given an integer $n \geq 3$, initially on a blackboard there are the fractions:
$\frac{1}{1}, \frac{1}{2}, \frac{1}{3}, \ldots, \frac{1}{n}$.
At each step we choose two fractions written on the blackboard, we delete them and write at their place their pirate sum.
Continue doing the same thing until on the blackboard there is only one fraction.
Determine, in function of $n$, the maximum and the minimum possible value for the last fraction.</t>
  </si>
  <si>
    <t>AIME 2019, P14 of 15</t>
  </si>
  <si>
    <t>Find the least odd prime factor of $2019^{8}+1$.</t>
  </si>
  <si>
    <t>https://artofproblemsolving.com/wiki/index.php/2019_AIME_I_Problems/Problem_14</t>
  </si>
  <si>
    <t>2021 BMO1, P2 of 6</t>
  </si>
  <si>
    <t>One day Arun and Disha played several games of table tennis. At five points during the day, Arun calculated the percentage of the games played so far that he had won. The results of these calculations were exactly 30\%, 40\%, 50\%, 60\% and 70\% in some order. What is the smallest possible number of games they played?</t>
  </si>
  <si>
    <t>Is it possible to cut a paper square up into finitely many pieces, all of which are similar to a $1 \times \sqrt 2$ rectangle?</t>
  </si>
  <si>
    <t>2019 China TST Test 4, P2 of 6</t>
  </si>
  <si>
    <t>A graph $G(V,E)$ is triangle-free, but adding any edges to the graph will form a triangle. It's given that $|V|=2019$, $|E|&gt;2018$, find the minimum of $|E|$ .</t>
  </si>
  <si>
    <t>2021 ICMC Round 1, P6 of 6</t>
  </si>
  <si>
    <t>Is it possible to cover a circle of area 1 with finitely many equilateral triangles whose areas sum to $1.01$, all pointing in the same direction?</t>
  </si>
  <si>
    <t>2020 IMO, P1 of 6</t>
  </si>
  <si>
    <t>Consider the convex quadrilateral $ABCD$. The point $P$ is in the interior of $ABCD$. The following ratio equalities hold:
\[\angle PAD:\angle PBA:\angle DPA=1:2:3=\angle CBP:\angle BAP:\angle BPC\]Prove that the following three lines meet in a point: the internal bisectors of angles $\angle ADP$ and $\angle PCB$ and the perpendicular bisector of segment $AB$.</t>
  </si>
  <si>
    <t>2021 ICMC Round 1, P2 of 6</t>
  </si>
  <si>
    <t>Find all integers $n$ for which there exists a table with $n$ rows, 2022 columns, and integer entries, such that subtracting any two rows entry-wise leaves every remainder modulo 2022 .</t>
  </si>
  <si>
    <t>2021 ICMC Round 1, P1 of 6</t>
  </si>
  <si>
    <t>Let $T_{n}$ be the number of non-congruent triangles with positive area and integer side lengths summing to $n$. Prove that $T_{2022}=T_{2019}$.</t>
  </si>
  <si>
    <t>2009 Costa Rica Final Round, P5 of 6</t>
  </si>
  <si>
    <t>Suppose the polynomial \begin{equation*}x^n + a_{n-1}x^{n-1} + \dots + a_1x + a_0 \equiv (x+r_1)(x+r_2)\dots(x+r_n)\end{equation*} with $r_1, \dots, r_n$ real numbers. Show that \begin{equation*}(n-1)a_{n-1}^2 \ge 2na_{n-2}.\end{equation*}</t>
  </si>
  <si>
    <t>How can you use the polynomial having all real root?</t>
  </si>
  <si>
    <t>use vieta's formulas</t>
  </si>
  <si>
    <t>Make the inequality a sum of squares</t>
  </si>
  <si>
    <t>using vieta's formulas, you get that</t>
  </si>
  <si>
    <t>Matteddy</t>
  </si>
  <si>
    <t>2021 Brazilian Olympic Revenge, P3 of 6</t>
  </si>
  <si>
    <t>Let $I, C, \omega$ and $\Omega$ be the incenter, circumcenter, incircle and circumcircle, respectively, of the scalene triangle  $XYZ$ with $XZ &gt; YZ &gt; XY$. The incircle $\omega$ is tangent to the sides $YZ, XZ$ and $XY$ at the points $D, E$ and $F$. Let $S$ be the point on $\Omega$ such that $XS, CI$ and $YZ$ are concurrent. Let $(XEF) \cap \Omega = R$, $(RSD) \cap (XEF) = U$, $SU \cap CI = N$, $EF \cap YZ = A$, $EF \cap CI = T$ and $XU \cap YZ = O$.
Prove that $NARUTO$ is cyclic.</t>
  </si>
  <si>
    <t>2019 China TST Test 4, P6 of 6</t>
  </si>
  <si>
    <t>Given positive integer $n,k$ such that $2 \le n &lt;2^k$. Prove that there exist a subset $A$ of $\{0,1,\cdots,n\}$ such that for any $x \neq y \in A$, ${y\choose x}$ is even, and$$|A| \ge \frac{{k\choose \lfloor \frac{k}{2} \rfloor}}{2^k} \cdot (n+1)$$</t>
  </si>
  <si>
    <t>2018 RMM, P4 of 6</t>
  </si>
  <si>
    <t>Let $a$, $b$, $c$, $d$ be positive integers such that $ad \neq bc$ and $\gcd(a,b,c,d) = 1$. Let $S$ be the set of values attained by $\gcd(an+b,cn+d)$ as $n$ runs through the positive integers. Show that $S$ is the set of all positive divisors of some positive integer.</t>
  </si>
  <si>
    <t>https://rmms.lbi.ro/rmm2018/pr2/RMM2018-Day2-English.pdf</t>
  </si>
  <si>
    <t>2020 IMO, P4 of 6</t>
  </si>
  <si>
    <t>There is an integer $n &gt; 1$. There are $n^2$ stations on a slope of a mountain, all at different altitudes. Each of two cable car companies, $A$ and $B$, operates $k$ cable cars; each cable car provides a transfer from one of the stations to a higher one (with no intermediate stops). The $k$ cable cars of $A$ have $k$ different starting points and $k$ different finishing points, and a cable car which starts higher also finishes higher. The same conditions hold for $B$. We say that two stations are linked by a company if one can start from the lower station and reach the higher one by using one or more cars of that company (no other movements between stations are allowed). Determine the smallest positive integer $k$ for which one can guarantee that there are two stations that are linked by both companies.</t>
  </si>
  <si>
    <t>2013 Online Math Open Fall, P29 of 30</t>
  </si>
  <si>
    <t xml:space="preserve">Let $n$ be a fixed integer. Kevin has $2^n-1$ cookies, each labeled with a unique nonempty subset of $\{1,2,3, \ldots , n\}$. Each day, he chooses one cookie uniformly at random out of the cookies not yet eaten. Then, he eats that cookie, and all remaining cookies that are labeled with a subset of that cookie (for example, if he chooses the cookie labeled with $\{1,2\}$, he eats that cookie as well as the cookies with $\{1\}$ and $\{2\}$). Find the expected value of the number of days that Kevin eats a cookie before all cookies are gone. </t>
  </si>
  <si>
    <t>2018 Cyprus TST, P1 of 5</t>
  </si>
  <si>
    <t>Determine all integers $n \geq 2$ for which the number 11111 in base $n$ is a perfect square.</t>
  </si>
  <si>
    <t>2018 Polish Junior MO Round 1, P5 of 7</t>
  </si>
  <si>
    <t>Suppose the integers are each coloured either red, green or blue in such a way that, if $x, y$ are coloured differently, their sum $x + y$ is coloured red. Is it possible to colour it in this way while using all three colours at least once?</t>
  </si>
  <si>
    <t>Investigate what happens when $y$ is coloured differently from $0$.</t>
  </si>
  <si>
    <t>In the solution it has been established that every number has the same colour as $0$, or is red. It is in fact possible to characterise all colourings, all numbers are red except for the multiples of some non-negative integer $n$, or all numbers are red. The proof is as follows:
\\\\
If $0$ is red then all numbers have to be red. Otherwise, WLOG let $0$ be green. We now establish some claims:
\begin{enumerate}
\item $x$ and $-x$ are coloured the same. This is because $x+(-x)$ is not red.
\item If $x$ and $y$ are both green, then $x-y$ is also green. This is because $(x-y)+y$ is not red.
\item If $x$ and $y$ are both green, then $x+y$ is also green, by applying $(2)$ to $x$ and $-y$.
\end{enumerate}
If all positive integers are red, then the green numbers are all the multiples of $0$. Otherwise, consider the smallest positive integer $n$ which is green. By $(3)$, all multiples of $n$ are green.
\\\\
Suppose that a positive integer $m$ is green. Express $m=nq+r$ where $0\leq r&lt;n$. By subtracting $n$ from $m$, $q$ times, by $(2)$ we get that $r$ is also green. Since $n$ is the smallest green positive integer and $r&lt;n$, $r$ cannot be a positive integer and is thus equal to $0$, therefore $m$ is a multiple of $n$.
\\\\
This proves that the set of all green positive integers is the positive multiples of $n$, and by $(1)$, the set of all green integers is the multiples of $n$.</t>
  </si>
  <si>
    <t>If a number $y$ is coloured differently from $0$, their sum $0+y$ must be coloured red. Therefore, every integer $y$ must be coloured red or the same as $0$, which means that only two colours can be used.</t>
  </si>
  <si>
    <t>2009 IMOSL, C8</t>
  </si>
  <si>
    <t>For any integer $n\geq 2$, we compute the integer $h(n)$ by applying the following procedure to its decimal representation. Let $r$ be the rightmost digit of $n$.
If $r=0$, then the decimal representation of $h(n)$ results from the decimal representation of $n$ by removing this rightmost digit $0$.
If $1\leq r \leq 9$ we split the decimal representation of $n$ into a maximal right part $R$ that solely consists of digits not less than $r$ and into a left part $L$ that either is empty or ends with a digit strictly smaller than $r$. Then the decimal representation of $h(n)$ consists of the decimal representation of $L$, followed by two copies of the decimal representation of $R-1$. For instance, for the number $17,151,345,543$, we will have $L=17,151$, $R=345,543$ and $h(n)=17,151,345,542,345,542$.
Prove that, starting with an arbitrary integer $n\geq 2$, iterated application of $h$ produces the integer $1$ after finitely many steps.</t>
  </si>
  <si>
    <t>2019 China National Olympiad, P5 of 6</t>
  </si>
  <si>
    <t>Given is an $n\times n$ board, with an integer written in each grid. For each move, I can choose any grid, and add $1$ to all $2n-1$ numbers in its row and column. Find the largest $N(n)$, such that for any initial choice of integers, I can make a finite number of moves so that there are at least $N(n)$ even numbers on the board.</t>
  </si>
  <si>
    <t>2020 USA TSTST, P2 of 9</t>
  </si>
  <si>
    <t>Let $ABC$ be a scalene triangle with incenter $I$. The incircle of $ABC$ touches $\overline{BC}$, $\overline{CA}$, $\overline{AB}$ at points $D$, $E$, $F$, respectively. Let $P$ be the foot of the altitude from $D$ to $\overline{EF}$, and let $M$ be the midpoint of $\overline{BC}$. The rays $AP$ and $IP$ intersect the circumcircle of $\triangle{ABC}$ again at points $G$ and $Q$, respectively. Show that the incenter of $\triangle{GQM}$ coincides with $D$.</t>
  </si>
  <si>
    <t>2017 BMO2, P4 of 4</t>
  </si>
  <si>
    <t>Bobby’s booby-trapped safe requires a 3-digit code to unlock it. Alex has a probe which can test combinations without typing them on the safe. The probe responds \textit{Fail} if no individual digit is correct. Otherwise it responds \textit{Close}, including when all digits are correct. For example, if the correct code is 014, then the responses to 099 and 014 are both Close, but the response to 140 is Fail. If Alex is following an optimal strategy, what is the smallest number of attempts needed to guarantee that he knows the correct code, whatever it is?</t>
  </si>
  <si>
    <t>2016 IMOSL, C1</t>
  </si>
  <si>
    <t>The leader of an IMO team chooses positive integers $n$ and $k$ with $n &gt; k$, and announces them to the deputy leader and a contestant. The leader then secretly tells the deputy leader an $n$-digit binary string, and the deputy leader writes down all $n$-digit binary strings which differ from the leader’s in exactly $k$ positions. (For example, if $n = 3$ and $k = 1$, and if the leader chooses $101$, the deputy leader would write down $001, 111$ and $100$.) The contestant is allowed to look at the strings written by the deputy leader and guess the leader’s string. What is the minimum number of guesses (in terms of $n$ and $k$) needed to guarantee the correct answer?</t>
  </si>
  <si>
    <t>AIME 2013, P6 of 15</t>
  </si>
  <si>
    <t>Find the least positive integer $N$ such that the set of 1000 consecutive integers beginning with $1000 \cdot N$ contains no square of an integer.</t>
  </si>
  <si>
    <t>https://artofproblemsolving.com/wiki/index.php/2013_AIME_II_Problems/Problem_6</t>
  </si>
  <si>
    <t>Typo</t>
  </si>
  <si>
    <t>Find all positive integers $n$ such that $2n-1$ has precisely $n$ positive factors.</t>
  </si>
  <si>
    <t>2020 USEMO, P3 of 6</t>
  </si>
  <si>
    <t>Let $ABC$ be an acute triangle with circumcenter $O$ and orthocenter $H$. Let $\Gamma$ denote the circumcircle of triangle $ABC$, and $N$ the midpoint of $OH$. The tangents to $\Gamma$ at $B$ and $C$, and the line through $H$ perpendicular to line $AN$, determine a triangle whose circumcircle we denote by $\omega_A$. Define $\omega_B$ and $\omega_C$ similarly. \\
Prove that the common chords of $\omega_A$, $\omega_B$ and $\omega_C$ are concurrent on line $OH$.</t>
  </si>
  <si>
    <t>2018 China TST Test 3, P3 of 6</t>
  </si>
  <si>
    <t>Does there exist a bijection $f:\mathbb{N}^{+} \rightarrow \mathbb{N}^{+}$, such that there exist a positive integer $k$, and it's possible to have each positive integer colored by one of $k$ chosen colors, such that for any $x \neq y$ , $f(x)+y$ and $f(y)+x$ are not the same color?</t>
  </si>
  <si>
    <t>2006 China TST Day 1, P3 of 3</t>
  </si>
  <si>
    <t>Find all positive integer pairs $(a,n)$ such that \[ \frac{(a+1)^{n}-a^{n}}{n}\] is an integer.</t>
  </si>
  <si>
    <t>2018 RMMSL, C1</t>
  </si>
  <si>
    <t>Call a point in the Cartesian plane with integer coordinates a \textit{lattice point}. Given a finite set $\mathcal{S}$ of lattice points we repeatedly perform the following operation: given two distinct lattice points $A, B$ in $\mathcal{S}$ and two distinct lattice points $C, D$ not in $\mathcal{S}$ such that $ACBD$ is a parallelogram with $AB &gt; CD$, we replace $A, B$ by $C, D$. Show that only finitely many such operations can be performed.</t>
  </si>
  <si>
    <t>2019 HMIC, P1 of 5</t>
  </si>
  <si>
    <t>Let $m &gt; 1$ be a fixed positive integer. For a nonempty string of base-ten digits $S$, let $c(S)$ be the number of ways to split $S$ into contiguous nonempty strings of digits such that the base-ten number represented by each string is divisible by $m$. These strings are allowed to have leading zeroes.
In terms of m, what are the possible values that c(S) can take?
For example, if $m = 2$, then $c(1234) = 2$ as the splits $1234$ and $12|34$ are valid, while the other six splits are invalid.</t>
  </si>
  <si>
    <t>1964 IMO, P1 of 6</t>
  </si>
  <si>
    <t>\begin{enumerate}[label=(\alph*)]
\item Find all positive integers $ n$ for which $ 2^n-1$ is divisible by $ 7$.
\item Prove that there is no positive integer $ n$ for which $ 2^n+1$ is divisible by $ 7$.
\end{enumerate}</t>
  </si>
  <si>
    <t>2015 Austria Beginners' Competition,  P2 of 4</t>
  </si>
  <si>
    <t>Let $x, y$ be positive real numbers such that $xy = 4$. Prove that \begin{equation*}\frac{1}{x+3} + \frac{1}{y+3} \le \frac{2}{5}.\end{equation*} For which $x$ and $y$ does equality hold?</t>
  </si>
  <si>
    <t>2020 Fake USAMO, P3 of 6</t>
  </si>
  <si>
    <t>Let $\triangle ABC$ be a scalene triangle with circumcenter $O$, incenter $I$, and incircle $\omega$. Let $\omega$ touch the sides $\overline{BC}$, $\overline{CA}$, and $\overline{AB}$ at points $D$, $E$, and $F$ respectively. Let $T$ be the projection of $D$ to $\overline{EF}$. The line $AT$ intersects the circumcircle of $\triangle ABC$ again at point $X\ne A$. The circumcircles of $\triangle AEX$ and $\triangle AFX$ intersect $\omega$ again at points $P\ne E$ and $Q\ne F$ respectively. Prove that the lines $EQ$, $FP$, and $OI$ are concurrent.</t>
  </si>
  <si>
    <t>USEMO 2021, P2 of 6</t>
  </si>
  <si>
    <t>Find all integers $n \geq 1$ such that $2^n − 1$ has exactly $n$ positive integer divisors.</t>
  </si>
  <si>
    <t>2014 USAMO, P3 of 6</t>
  </si>
  <si>
    <t>Prove that there exists an infinte set of points \[ \cdots , \; P_{-3}, \; P_{-2},\; P_{-1},\; P_0,\; P_1,\; P_2,\; P_3,\; \dots \] in the plane with the following property : For any three distinct integers $a$, $b$ and $c$, points $P_a$, $P_b$ and $P_c$ are collinear if and only if $a+b+c=2014$.</t>
  </si>
  <si>
    <t>https://web.evanchen.cc/exams/USAMO-2014-notes.pdf#page=6</t>
  </si>
  <si>
    <t>2017 RMM, P1 of 6</t>
  </si>
  <si>
    <t>\begin{enumerate}[label=(\alph*)]
\item Prove that every positive integer $n$ can be written uniquely in the form \[n=\sum_{j=1}^{2k+1}(-1)^{j-1}2^{m_j},\]where $k\geq 0$ and $0\le m_1&lt;m_2\cdots &lt;m_{2k+1}$ are integers.
This number $k$ is called \textit{weight} of $n$.
\item Find (in closed form) the difference between the number of positive integers at most $2^{2017}$ with even weight and the number of positive integers at most $2^{2017}$ with odd weight.
\end{enumerate}</t>
  </si>
  <si>
    <t>https://rmms.lbi.ro/rmm2017/_dwl/Solutions_RMM2017-1.pdf</t>
  </si>
  <si>
    <t>2021 HMMT Feb Team, P3 of 10</t>
  </si>
  <si>
    <t>Let $m$ be a positive integer. Show that there exists a positive integer $n$ such that each of the
$2m + 1$ integers
\[
2^n-m, 2^n-(m-1),\ldots,2^n+(m-1), 2^n+m
\]
is positive and composite.</t>
  </si>
  <si>
    <t>https://hmmt-archive.s3.amazonaws.com/tournaments/2021/feb/team/solutions.pdf#page=2</t>
  </si>
  <si>
    <t>Wythoff's game (1907)</t>
  </si>
  <si>
    <t>A queen is at the square h7 on a chessboard. Amy and Bob take turns moving the queen left, down, or diagonally left-down at least 1 square. The player who moves it to a1 wins. Who has a winning strategy?</t>
  </si>
  <si>
    <t>2004 SMC, P22 of 25, adapted</t>
  </si>
  <si>
    <t>Let $ABCD$ be a quadrilateral, with $AB$ parallel to $CD$ and lengths $\overline{AB}=x$ and $\overline{CD}=y$. Suppose $AC$ and $BD$ meet at $Z$. Suppose the line through $Z$ parallel to $AB$ meets $BC$ and $DA$ at $P$ and $Q$ respectively. Show that the length $\overline{PQ}$ can be determined just from the values of $x$ and $y$. Then find a formula for $\overline{PQ}$ in terms of $x$ and $y$.</t>
  </si>
  <si>
    <t>Let $X, Y$ be subsets of $\mathbb{R}^2$. Say a function $f : X \to Y$ is continuous if for any $\varepsilon &gt; 0$, there exists a $\delta &gt; 0$ such that for any $x_1, x_2 \in X$ with $|x_1 - x_2| &lt; \delta$ we have $|f(x_1) - f(x_2)| &lt; \varepsilon$. Say $X$ and $Y$ are homemorphic if there exists a continuous bijection $f : X \to Y$ such that $f^{-1}$ is continuous. Is $\mathbb{R}^2$ homeomorphic to $\mathbb{R}^2 \backslash \{(0,0)\}$?</t>
  </si>
  <si>
    <t>2014 IMOSL, A5</t>
  </si>
  <si>
    <t>Consider all polynomials $P(x)$ with real coefficients that have the following property: for any two real numbers $x$ and $y$ one has\[|y^2-P(x)|\le 2|x|\quad\text{if and only if}\quad |x^2-P(y)|\le 2|y|.\]Determine all possible values of $P(0)$.</t>
  </si>
  <si>
    <t>2018 USAMTS R2, P5 of 5</t>
  </si>
  <si>
    <t>Acute scalene triangle $\triangle{}ABC$ has circumcenter $O$ and orthocenter $H$. Points $X$ and $Y$, distinct from $B$ and $C$, lie on the circumcircle of $\triangle{}ABC$ such that $\angle{}BXH=\angle{}CYH=90^{\circ{}}$. Show that if lines $XY$, $AH$, and $BC$ are concurrent, then $OH$ is parallel to $BC$.</t>
  </si>
  <si>
    <t>2005 IMOSL, C1</t>
  </si>
  <si>
    <t>A house has an even number of lamps distributed among its rooms in such a way that there are at least three lamps in every room. Each lamp shares a switch with exactly one other lamp, not necessarily from the same room. Each change in the switch shared by two lamps changes their states simultaneously. Prove that for every initial state of the lamps there exists a sequence of changes in some of the switches at the end of which each room contains lamps which are on as well as lamps which are off.</t>
  </si>
  <si>
    <t>2020 Tournament of Towns Senior A, P1 of 7</t>
  </si>
  <si>
    <t>There were $n$ positive integers. For each pair of those integers Boris wrote their
arithmetic mean onto a blackboard and their geometric mean onto a whiteboard. It so
happened that for each pair at least one of those means was integer. Prove that on at
least one of the boards all the numbers are integer.</t>
  </si>
  <si>
    <t>Coffee Time in Memphis</t>
  </si>
  <si>
    <t>Show that every convex polygon of area 1 is contained in a rectangle of area 2.</t>
  </si>
  <si>
    <t>2013 Bosnia &amp; Herzegovina Regional Grade 9, P2 of 4</t>
  </si>
  <si>
    <t>In a triangle $ABC$, $\angle ACB = 50^\circ$ and $\angle CBA = 70^\circ$. Let $D$ be the foot of the perpendicular from point $A$ to side $BC$ and $E$ the antipode of $A$ in the circumcircle of $ABC$. Find $\angle DAE$.</t>
  </si>
  <si>
    <t>$20^\circ$</t>
  </si>
  <si>
    <t>Does there exist an infinite subset $X$ of $\mathbb{R}$ such that the only order-preserving injection $X \to X$ is the identity? (An order-preserving injection $X \to X$ is a strictly increasing injection $X \to X$.) .</t>
  </si>
  <si>
    <t>2014 IMOSL, A4</t>
  </si>
  <si>
    <t>Determine all functions $f: \mathbb{Z}\to\mathbb{Z}$ satisfying
\[ f\big(f(m)+n\big)+f(m)=f(n)+f(3m)+2014 \]
for all integers $m$ and $n$.</t>
  </si>
  <si>
    <t>Let $n \geq 2$ be an integer. Consider an  $n \times n$ chessboard consisting of $n^2$ unit squares. A configuration of $n$ rooks on this board is peaceful if every row and every column contains exactly one rook. Find the greatest positive integer $k$ such that, for each peaceful configuration of $n$ rooks, there is a $k \times k$ square which does not contain a rook on any of its $k^2$ unit squares.</t>
  </si>
  <si>
    <t>2021 USAMO, P1 of 6</t>
  </si>
  <si>
    <t>Rectangles $BCC_1B_2,$ $CAA_1C_2,$ and $ABB_1A_2$ are erected outside an acute triangle $ABC.$ Suppose that \[\angle BC_1C+\angle CA_1A+\angle AB_1B=180^{\circ}.\]Prove that lines $B_1C_2,$ $C_1A_2,$ and $A_1B_2$ are concurrent.</t>
  </si>
  <si>
    <t>2019 BMO1, P6 of 6</t>
  </si>
  <si>
    <t>Ada the ant starts at a point $O$ on a plane. At the start of each minute she chooses North, South, East or West, and marches 1 metre in that direction. At the end of 2018 minutes she finds herself back at $O$. Let $n$ be the number of possible journeys which she could have made. What is the highest power of 10 which divides $n$?</t>
  </si>
  <si>
    <t>PST 3.0.6</t>
  </si>
  <si>
    <t>Find all integers $x$ and $y$ such that \[x^3y + x + y = xy + 2xy^2.\]</t>
  </si>
  <si>
    <t>2000 BMO1, P2 of 5</t>
  </si>
  <si>
    <t>Show that, for every positive integer $n$, \begin{equation*}121^n - 25^n + 1900^n - (-4)^n\end{equation*} is divisible by 2000.</t>
  </si>
  <si>
    <t>What are the prime factors of 2000?</t>
  </si>
  <si>
    <t>2021 Taiwan IMOC, G9</t>
  </si>
  <si>
    <t xml:space="preserve">Let the incenter and the $A$-excenter of $\triangle ABC$ be $I$ and $I_A$, respectively. Let $BI$ intersect $AC$ at $E$ and $CI$ intersect $AB$ at $F$. Suppose that the reflections of $I$ with respect to $EF, FI_A, EI_A$ are $X, Y, Z$ respectively. Show that $\odot (XYZ)$ and $\odot (ABC)$ are tangent to each other. </t>
  </si>
  <si>
    <t>2016 IMOSL, G5</t>
  </si>
  <si>
    <t>Let $D$ be the foot of perpendicular from $A$ to the Euler line (the line passing through the circumcentre and the orthocentre) of an acute scalene triangle $ABC$. A circle $\omega$ with centre $S$ passes through $A$ and $D$, and it intersects sides $AB$ and $AC$ at $X$ and $Y$ respectively. Let $P$ be the foot of altitude from $A$ to $BC$, and let $M$ be the midpoint of $BC$. Prove that the circumcentre of triangle $XSY$ is equidistant from $P$ and $M$.</t>
  </si>
  <si>
    <t>2012 IMOSL, C2</t>
  </si>
  <si>
    <t>Let $n \geq 1$ be an integer. What is the maximum number of disjoint pairs of elements of the set $\{ 1,2,\ldots , n \}$ such that the sums of the different pairs are different integers not exceeding $n$?</t>
  </si>
  <si>
    <t>Irish MO, 1994 P10 of 10</t>
  </si>
  <si>
    <t>If a square is partitioned into $n$ convex polygons, determine the maximum number of edges present in the resulting figure.</t>
  </si>
  <si>
    <t>2013 IMOSL, C1</t>
  </si>
  <si>
    <t>Let $n$ be an positive integer. Find the smallest integer $k$ with the following property; Given any real numbers $a_1 , \cdots , a_d $ such that $a_1 + a_2 + \cdots + a_d = n$ and $0 \le a_i \le 1$ for $i=1,2,\cdots ,d$, it is possible to partition these numbers into $k$ groups (some of which may be empty) such that the sum of the numbers in each group is at most $1$.</t>
  </si>
  <si>
    <t>Let $n \geq 2$ be a positive integer, and let $S = \{1, 2, \dots, n\}$. Find the number of non-decreasing functions $f:S \rightarrow S$ such that $|f(x) - f(y)| \leq |x - y|$.</t>
  </si>
  <si>
    <t>Try to rephrase the conditions</t>
  </si>
  <si>
    <t>Look at $x=y+1$</t>
  </si>
  <si>
    <t>Prove that the function is at each point increasing by 1 or 0</t>
  </si>
  <si>
    <t>$(n+1)2^{n-2}$</t>
  </si>
  <si>
    <t>Let $x=y+1$. We see that the function must at each point either increase by 1 or 0 since it is non-decrease and $f(x+1)-f(x)\le 1$. We see that any function which at each point increases by 1 or 0 doesn't get bigger than $n$ satiesfies the conditions. \\ \\ Suppose a function increases at $k$ points. There are ${{n-1}\choose{k}}$ possible ways the function can increase at $k$ points. Furthermore $f(1)$ can be any value between $1$ and $n-k$. So in total there are $(n-k){{n-1}\choose{k}}$ such functions in dependence of $k$. We sum over all $k$. $$\sum_{k=0}^{n}(n-k){{n-1}\choose{k}}=2n2^{n-2}-\sum_{k=0}^{n}k{{n-1}\choose{k}}$$ Notice that $$k{{n}\choose{k}}=k\frac{n!}{k!(n-k)!}=n\frac{(n-1)!}{(k-1)!(n-k)!}=n{{n-1}\choose{k-1}}$$. Rewriting our sum we get $$\sum_{k=0}^{n}k{{n-1}\choose{k}}=n\sum_{k=0}^{n}{{n-2}\choose{k-1}}=(n-1)2^{n-2}$$ So $2n2^{n-2}-(n-1)2^{n-2}=(n+1)2^{n-2}$ \qed</t>
  </si>
  <si>
    <t>2001 Korean MO, P? of 8</t>
  </si>
  <si>
    <t>Let \begin{equation*}f(x) = \frac{2}{4^x + 2}\end{equation*} for real numbers $x$. Evaluate \begin{equation*}f\left(\frac{1}{2001}\right) + f\left(\frac{2}{2001}\right) + \cdots + f\left(\frac{2000}{2001}\right).\end{equation*}</t>
  </si>
  <si>
    <t>2016 IMOSL, C6</t>
  </si>
  <si>
    <t>There are $n \geq 3$ islands in a city. Initially, the ferry company offers some routes between some pairs of islands so that it is impossible to divide the islands into two groups such that no two islands in different groups are connected by a ferry route.
\smallbreak
After each year, the ferry company will close a ferry route between some two islands $X$ and $Y$. At the same time, in order to maintain its service, the company will open new routes according to the following rule: for any island which is connected to a ferry route to exactly one of $X$ and $Y$, a new route between this island and the other of $X$ and $Y$ is added.
\smallbreak
Suppose at any moment, if we partition all islands into two nonempty groups in any way, then it is known that the ferry company will close a certain route connecting two islands from the two groups after some years. Prove that after some years there will be an island which is connected to all other islands by ferry routes.</t>
  </si>
  <si>
    <t>2018 IMOSL, G4</t>
  </si>
  <si>
    <t>A point $T$ is chosen inside a triangle $ABC$. Let $A_1$, $B_1$, and $C_1$ be the reflections of $T$ in $BC$, $CA$, and $AB$, respectively. Let $\Omega$ be the circumcircle of the triangle $A_1B_1C_1$. The lines $A_1T$, $B_1T$, and $C_1T$ meet $\Omega$ again at $A_2$, $B_2$, and $C_2$, respectively. Prove that the lines $AA_2$, $BB_2$, and $CC_2$ are concurrent on $\Omega$.</t>
  </si>
  <si>
    <t>2015 IMOSL, A5</t>
  </si>
  <si>
    <t>Let $2 \mathbb{Z}+1$ denote the set of odd integers. Find all functions $f: \mathbb{Z} \rightarrow 2 \mathbb{Z}+1$ satisfying
$$
f(x+f(x)+y)+f(x-f(x)-y)=f(x+y)+f(x-y)
$$
for every $x, y \in \mathbb{Z}$.</t>
  </si>
  <si>
    <t>https://www.imo-official.org/problems/IMO2015SL.pdf#page=18</t>
  </si>
  <si>
    <t>2012/3 BMO1, P6 of 6</t>
  </si>
  <si>
    <t>Let $ABC$ be a triangle. Let $S$ be the circle through $B$ tangent to $CA$ at $A$ and let $T$ be the circle through $C$ tangent to $AB$ at $A$. The circles $S$ and $T$ intersect at $A$ and $D$. Let $E$ be the point where the line $AD$ meets the circle $ABC$. Prove that $D$ is the midpoint of $AE$.</t>
  </si>
  <si>
    <t xml:space="preserve">2021 AOPS Practice AMC 12, P21 of 25 </t>
  </si>
  <si>
    <t>The number $1 + 2^{21} + 4^{21}$ is divisible by exactly one two-digit prime $p.$ What is the sum of the digits of $p?$</t>
  </si>
  <si>
    <t>Iran 1996</t>
  </si>
  <si>
    <t>The top and bottom edges of a chessboard are identified together, as are the left and right edges, yielding a torus. Find the maximum number of knights which can be placed so that no two attack each other.</t>
  </si>
  <si>
    <t>A collection $\mathcal{C}$ of subsets of $\{1, 2, \dots, n\}$ is called a \emph{chain} if $A, B \in \mathcal{C}$ implies that either $A \subset B$ or $B \subset A$. What is the largest possible chain, made up of subsets $\{1, 2, \dots, n\}$?</t>
  </si>
  <si>
    <t>2018 IMOSL, G7</t>
  </si>
  <si>
    <t>Let $O$ be the circumcentre, and $\Omega$ be the circumcircle of an acute-angled triangle $ABC$. Let $P$ be an arbitrary point on $\Omega$, distinct from $A$, $B$, $C$, and their antipodes in $\Omega$. Denote the circumcentres of the triangles $AOP$, $BOP$, and $COP$ by $O_A$, $O_B$, and $O_C$, respectively. The lines $\ell_A$, $\ell_B$, $\ell_C$ perpendicular to $BC$, $CA$, and $AB$ pass through $O_A$, $O_B$, and $O_C$, respectively. Prove that the circumcircle of triangle formed by $\ell_A$, $\ell_B$, and $\ell_C$ is tangent to the line $OP$.</t>
  </si>
  <si>
    <t>2019 IMOSL, A4</t>
  </si>
  <si>
    <t>Let $n\geqslant 2$ be a positive integer and $a_1,a_2, \ldots ,a_n$ be real numbers such that\[a_1+a_2+\dots+a_n=0.\]Define the set $A$ by \[A=\left\{(i, j)\,|\,1 \leqslant i&lt;j \leqslant n,\left|a_{i}-a_{j}\right| \geqslant 1\right\}\] Prove that, if $A$ is not empty, then \[\sum_{(i, j) \in A} a_{i} a_{j}&lt;0.\]</t>
  </si>
  <si>
    <t>https://www.imo-official.org/problems/IMO2019SL.pdf#page=20</t>
  </si>
  <si>
    <t>2013 USA TSTST, P8 of 9</t>
  </si>
  <si>
    <t>Define a function \(f : \mathbb{N} \to \mathbb{N}\) by \(f(1) = 1\), \(f(n+1) = f(n) + 2^{f(n)}\) for every positive integer \(n\). Prove that \(f(1), f(2), \dots, f(3^{2013})\) leave distinct remainders when divided by \(3^{2013}\).</t>
  </si>
  <si>
    <t>2003 IMOSL, G4</t>
  </si>
  <si>
    <t>Let $\Gamma_1$, $\Gamma_2$, $\Gamma_3$, $\Gamma_4$ be distinct circles such that $\Gamma_1$, $\Gamma_3$ are externally tangent at $P$, and $\Gamma_2$, $\Gamma_4$ are externally tangent at the same point $P$. Suppose that $\Gamma_1$ and $\Gamma_2$; $\Gamma_2$ and $\Gamma_3$; $\Gamma_3$ and $\Gamma_4$; $\Gamma_4$ and $\Gamma_1$ meet at $A$, $B$, $C$, $D$, respectively, and that all these points are different from $P$. Prove that
\[ \frac{AB\cdot BC}{AD\cdot DC}=\frac{PB^2}{PD^2}. \]</t>
  </si>
  <si>
    <t>AoPS (actual source unknown)</t>
  </si>
  <si>
    <t>At a party, each person is friends with exactly \(3\) people, and all friendships are mutual. Prove that it is possible to split the people at the party into two groups, \(A\) and \(B\), so that each person in \(A\) has at least two friends in \(B\), and each person in \(B\) has at least two friends in \(A\).</t>
  </si>
  <si>
    <t>PST 1.0.11</t>
  </si>
  <si>
    <t>Prove that every positive integer can be uniquely expressed as a sum of different numbers,
where each number is of the form \(2^n\) for some non-negative integer \(n\).</t>
  </si>
  <si>
    <t>PST 16.2.3</t>
  </si>
  <si>
    <t>Given \(n\) points in the plane, no three of which are collinear, show it is possible to join them up
in a sequence so that we have a broken line consisting of \(n-1\) segments, no two of which cross
each other.</t>
  </si>
  <si>
    <t>Find an alternate way to draw the segments if they cross</t>
  </si>
  <si>
    <t>2019 IMOSL, C4</t>
  </si>
  <si>
    <t>\setlength\parindent{1.5em}
\noindent On a flat plane in Camelot, King Arthur builds a labyrinth $\mathfrak{L}$ consisting of $n$ walls, each of which is an infinite straight line. No two walls are parallel, and no three walls have a common point. Merlin then paints one side of each wall entirely red and the other side entirely blue.\\
\indent At the intersection of two walls there are four corners: two diagonally opposite corners where a red side and a blue side meet, one corner where two red sides meet, and one corner where two blue sides meet. At each such intersection, there is a two-way door connecting the two diagonally opposite corners at which sides of different colours meet.\\
\indent After Merlin paints the walls, Morgana then places some knights in the labyrinth. The knights can walk through doors, but cannot walk through walls.\\
\indent Let $k(\mathfrak{L})$ be the largest number $k$ such that, no matter how Merlin paints the labyrinth $\mathfrak{L},$ Morgana can always place at least $k$ knights such that no two of them can ever meet. For each $n,$ what are all possible values for $k(\mathfrak{L}),$ where $\mathfrak{L}$ is a labyrinth with $n$ walls?</t>
  </si>
  <si>
    <t>https://www.imo-official.org/problems/IMO2019SL.pdf#page=38</t>
  </si>
  <si>
    <t>2019 IMOSL, A3</t>
  </si>
  <si>
    <t>Let $n \geqslant 3$ be a positive integer and let $\left(a_{1}, a_{2}, \ldots, a_{n}\right)$ be a strictly increasing sequence of $n$ positive real numbers with sum equal to 2. Let $X$ be a subset of $\{1,2, \ldots, n\}$ such that the value of \[ \left|1-\sum_{i \in X} a_{i}\right| \] is minimised. Prove that there exists a strictly increasing sequence of $n$ positive real numbers $\left(b_{1}, b_{2}, \ldots, b_{n}\right)$ with sum equal to 2 such that \[ \sum_{i \in X} b_{i}=1. \]</t>
  </si>
  <si>
    <t>https://www.imo-official.org/problems/IMO2019SL.pdf#page=16</t>
  </si>
  <si>
    <t>2020 APMO, P2 of 5</t>
  </si>
  <si>
    <t>Show that \(r = 2\) is the largest real number \(r\) which satisfies the following condition:\\
If a sequence \(a_1, a_2, \dots\) of positive integers fulfills the inequalities \[a_n \leq a_{n+2} \leq  \sqrt{a_n^2 + ra_{n+1}}\] for every positive integer \(n\), then there exists a positive integer \(M\) such that \(a_{n+2} = a_n\) for every \(n \geq M\).</t>
  </si>
  <si>
    <t>2018 IMOSL, C1</t>
  </si>
  <si>
    <t>Let $n\geqslant 3$ be an integer. Prove that there exists a set $S$ of $2n$ positive integers satisfying the following property: For every $m=2,3,...,n$ the set $S$ can be partitioned into two subsets with equal sums of elements, with one of subsets of cardinality $m$.</t>
  </si>
  <si>
    <t>2018 Taiwan "IMOC", N2</t>
  </si>
  <si>
    <t>Find all functions $f: \mathbb{N} \to \mathbb{N}$ such that $$\operatorname{lcm}[f(x), y]\gcd(f(x), f(y))=f(x) f(f(y))$$ holds for all $x, y \in \mathbb{N}$.</t>
  </si>
  <si>
    <t>PST 3.0.4</t>
  </si>
  <si>
    <t>Find all ordered triples of positive integers such that each of them divides the sum of the other two.</t>
  </si>
  <si>
    <t>Let $a$, $b$ and $c$ be the positive integers and assume that $a \leq b \leq c$. Prove that we either have $a+b = 2c$ or $a+b = c$.</t>
  </si>
  <si>
    <t>There are \(n\) students standing in a field such that the distance between each pair is distinct. Each student is holding a ball, and when the teacher blows a whistle, each student throws their ball to the nearest student. Prove that there is a pair of students that throw their balls to each other.</t>
  </si>
  <si>
    <t>Since the distances are distinct, there must exist a pair of students who have the least distance to each other. That implies that they will throw their balls to each other.</t>
  </si>
  <si>
    <t>2019 IMOSL, A5</t>
  </si>
  <si>
    <t>Let $x_1, x_2, \dots, x_n$ be different real numbers. Prove that \[\sum_{1 \leqslant i \leqslant n} \prod_{j \neq i} \frac{1-x_{i}x_{j}}{x_{i}-x_{j}}=\left\{\begin{array}{ll} 0, &amp; \text { if } n \text { is even; } \\ 1, &amp; \text { if } n \text { is odd. } \end{array}\right.\]</t>
  </si>
  <si>
    <t>https://www.imo-official.org/problems/IMO2019SL.pdf#page=21</t>
  </si>
  <si>
    <t>2021 APMO, P3 of 5</t>
  </si>
  <si>
    <t>Let $ABCD$ be a cyclic convex quadrilateral and $\Gamma$ be its circumcircle. Let $E$ be the intersection of the diagonals of $AC$ and $BD$. Let $L$ be the center of the circle tangent to sides $AB$, $BC$, and $CD$, and let $M$ be the midpoint of the arc $BC$ of $\Gamma$ not containing $A$ and $D$. Prove that the excenter of triangle $BCE$ opposite $E$ lies on the line $LM$.</t>
  </si>
  <si>
    <t>2018 Taiwan "IMOC", N1</t>
  </si>
  <si>
    <t>Find all functions $f: \mathbb{N} \rightarrow \mathbb{N}$ satisfying
$$
x+f^{f(x)}(y) \mid 2(x+y)
$$
holds for all $x, y \in \mathbb{N}$</t>
  </si>
  <si>
    <t>2019 IMOSL, G1</t>
  </si>
  <si>
    <t>Let $ABC$ be a triangle. Circle $\Gamma$ passes through $A$, meets segments $AB$ and $AC$ again at points $D$ and $E$ respectively, and intersects segment $BC$ at $F$ and $G$ such that $F$ lies between $B$ and $G$. The tangent to circle $BDF$ at $F$ and the tangent to circle $CEG$ at $G$ meet at point $T$. Suppose that points $A$ and $T$ are distinct. Prove that line $AT$ is parallel to $BC$.</t>
  </si>
  <si>
    <t>https://www.imo-official.org/problems/IMO2019SL.pdf#page=58</t>
  </si>
  <si>
    <t>2005 USAMO P4 of 6</t>
  </si>
  <si>
    <t>Legs $L_1, L_2, L_3, L_4$ of a square table each have length $n$, where $n$ is a positive integer. For how many ordered 4-tuples $(k_1, k_2, k_3, k_4)$ of nonnegative integers can we cut a piece of length $k_i$ from the end of leg $L_i \; (i = 1,2,3,4)$ and still have a stable table? (The table is stable if it can be placed so that all four of the leg ends touch the floor. Note that a cut leg of length 0 is permitted.)</t>
  </si>
  <si>
    <t>NIMO 5.6</t>
  </si>
  <si>
    <t>Tom has a scientific calculator.
Unfortunately,
all keys are broken except for one row:
\verb$1$, \verb$2$, \verb$3$, \verb$+$ and \verb$-$.
Tom presses a sequence of $5$ random keystrokes;
at each stroke, each key is equally likely to be pressed.
The calculator then evaluates the entire expression,
yielding a result of $E$.
Find the expected value of $E$. 
(Note: Negative numbers are permitted, so \verb$13-22$ gives $E = -9$.
Any excess operators are parsed as signs, so \verb$-2-+3$ gives $E=-5$
and \verb$-+-31$ gives $E = 31$.
Trailing operators are discarded, so \verb$2++-+$ gives $E=2$.
A string consisting only of operators, such as \verb$-++-+$, gives $E=0$.)</t>
  </si>
  <si>
    <t>2021 AIME I, P7 of 15</t>
  </si>
  <si>
    <t>Find the number of pairs $(m,n)$ of positive integers with $1 \leq m &lt; n \leq 30$ such that there exists a real number $x$ satisfying $\sin(mx) + \sin(nx) = 2$.</t>
  </si>
  <si>
    <t>https://artofproblemsolving.com/wiki/index.php/2021_AIME_I_Problems/Problem_7</t>
  </si>
  <si>
    <t>You wish to simulate an $n$-sided die using finitely many coin flips. For any $p \in [0, 1]$ you can order a coin with bias $p$ and flip that coin as many times as you wish. For each $n$, what is the fewest number of coins needed? (For example, a $4$-sided die can be simulated with one coin by flipping a fair coin twice.)</t>
  </si>
  <si>
    <t>Consider two identical blocks of mass $1$kg, initially at $0^\circ$ and $100^\circ$ degrees respectively. You are allowed to cut the blocks however you want and touch whatever pieces against each other. Heat transfer happens instantenously without any heat loss. At the end of the process both blocks must be in their original configuration. How hot can you get the first block?</t>
  </si>
  <si>
    <t>1999 IMOSL, C6</t>
  </si>
  <si>
    <t>Suppose that every integer has been given one of the colours red, blue, green or yellow. Let $x$ and $y$ be odd integers so that $|x| \neq |y|$. Show that there are two integers of the same colour whose difference has one of the following values: $x,y,x+y$ or $x-y$.</t>
  </si>
  <si>
    <t>2007 IMOSL, G3</t>
  </si>
  <si>
    <t>The diagonals of a trapezium $ ABCD$ intersect at point $ P$. Point $ Q$ lies between the parallel lines $ BC$ and $ AD$ such that $ \angle AQD = \angle CQB$, and line $ CD$ separates points $ P$ and $ Q$. Prove that $ \angle BQP = \angle DAQ$.</t>
  </si>
  <si>
    <t>2017 USAMTS R3, P2 of 5</t>
  </si>
  <si>
    <t>Let $q$ be a real number. Suppose
there are three distinct positive integers $a, b, c$ such that $q + a, q + b, q + c$ is a geometric
progression. Show that $q$ is rational.</t>
  </si>
  <si>
    <t>1998 USAMO, P1 of 6</t>
  </si>
  <si>
    <t>Suppose that the set $\{1,2, \cdots, 1998\}$ has been partitioned into disjoint pairs $\left\{a_{i}, b_{i}\right\}$ $(1 \leq i \leq 999)$ so that for all $i,\left|a_{i}-b_{i}\right|$ equals 1 or 6. Prove that the sum
$$
\left|a_{1}-b_{1}\right|+\left|a_{2}-b_{2}\right|+\cdots+\left|a_{999}-b_{999}\right|
$$
ends in the digit 9.</t>
  </si>
  <si>
    <t>You are trying to prove that the sum is equivalent to 9 (mod 10). To do this, show that it is 4 (mod 5) and 1 (mod 2) and use Chinese Remainder Theorem.</t>
  </si>
  <si>
    <t>1985 Putnam, A1</t>
  </si>
  <si>
    <t>Determine, with proof, the number of ordered triples $(A_1, A_2, A_3)$ of sets which have the property that \begin{enumerate}\item{$A_1 \cup A_2 \cup A_3 = \{1,2,3,4,5,6,7,8,9,10\}$, and}\item{$A_1 \cap A_2 \cap A_3 = \varnothing$.}\end{enumerate} Express your answer in the form $2^a3^b5^c7^d$, where $a,b,c,d$ are non-negative integers.</t>
  </si>
  <si>
    <t>How many ways can a number appear in the three sets?</t>
  </si>
  <si>
    <t>$2^{10}3^{10}5^07^0$</t>
  </si>
  <si>
    <t xml:space="preserve">Each element can be either put in one/two of the three sets. This means you have $3+3=6$ options in which sets two assign each element which gives in total $6^n$ possibilities. </t>
  </si>
  <si>
    <t>2019 Taiwan TST Round 1 Mock 2, P3 of 3</t>
  </si>
  <si>
    <t xml:space="preserve">Given a triangle $ \triangle ABC $. Denote its incenter and orthocenter by $ I, H $, respectively. If there is a point $ K $ with$$ AH+AK = BH+BK = CH+CK $$Show that $ H, I, K $ are collinear.
</t>
  </si>
  <si>
    <t>2021 Taiwan TST Round 2 Quiz 1, G</t>
  </si>
  <si>
    <t>Let $ABCD$ be a convex quadrilateral with pairwise distinct side lengths such that $AC\perp BD$. Let $O_1,O_2$ be the circumcenters of $\Delta ABD, \Delta CBD$, respectively. Show that $AO_2, CO_1$, the Euler line of $\Delta ABC$ and the Euler line of $\Delta ADC$ are concurrent.</t>
  </si>
  <si>
    <t>1996 IMOSL, A1</t>
  </si>
  <si>
    <t>Suppose that $a, b, c &gt; 0$ such that $abc = 1$. Prove that \[ \frac{ab}{ab + a^5 + b^5} + \frac{bc}{bc + b^5 + c^5} + \frac{ca}{ca + c^5 + a^5} \leq 1. \]</t>
  </si>
  <si>
    <t>Let $ABC$ be a triangle with $AB&lt;AC$. Let $\omega$ be a circle passing through $B, C$ and
assume that $A$ is inside $\omega$. Suppose $X, Y$ lie on $\omega$ such that $&lt;BXA=&lt;AYC$. Suppose also that $X$ and $C$ lie on opposite sides of the line $AB$ and that $Y$ and $B$ lie on opposite sides of the line $AC$. Show that, as $X, Y$ vary on $\omega$, the line $XY$ passes through a fixed point.</t>
  </si>
  <si>
    <t>This is also Balkan MO 2021 P1(A02 proposed it)</t>
  </si>
  <si>
    <t>Determine all positive integers $n \geq 2$ that satisfy the following condition: For all integers $a, b$ relatively prime to $n$,
$$
a \equiv b \pmod{n}\quad \text { if and only if } \quad a b \equiv 1\pmod{n}
$$</t>
  </si>
  <si>
    <t>2016 Irish MO, P1 of 10</t>
  </si>
  <si>
    <t>If the three-digit number $ABC$ is divisible by 27, prove that the three-digit numbers $BCA$ and $CAB$ are also divisible by 27.</t>
  </si>
  <si>
    <t>2001/02 BMO1, P1 of 5</t>
  </si>
  <si>
    <t>Find all positive integers $m, n$ where $n$ is odd, that satisfy \begin{equation*}\frac{1}{m} + \frac{4}{n} = \frac{1}{12}.\end{equation*}</t>
  </si>
  <si>
    <t>2020 IMOSL, A8</t>
  </si>
  <si>
    <t>Let $\mathbb{R}^{+}$ be the set of positive real numbers. Determine all functions $f: \mathbb{R}^{+} \rightarrow \mathbb{R}^{+}$ such that, for all positive real numbers $x$ and $y$,
$$
f(x+f(x y))+y=f(x) f(y)+1 .
$$</t>
  </si>
  <si>
    <t>https://www.imo-official.org/problems/IMO2020SL.pdf#page=28</t>
  </si>
  <si>
    <t>2020 IMOSL, N6</t>
  </si>
  <si>
    <t>For a positive integer $n$, let $d(n)$ be the number of positive divisors of $n$, and let $\varphi(n)$ be the number of positive integers not exceeding $n$ which are coprime to $n$. Does there exist a constant $C$ such that $$ \frac {\varphi ( d(n))}{d(\varphi(n))}\le C$$for all $n\ge 1.$</t>
  </si>
  <si>
    <t>https://www.imo-official.org/problems/IMO2020SL.pdf#page=83</t>
  </si>
  <si>
    <t>2019 Taiwan "IMOC", A4</t>
  </si>
  <si>
    <t>Find all functions $f: \mathbb{N} \rightarrow \mathbb{N}$ so that
$$
f^{2 f(b)}(2 a)=f(f(a+b))+a+b
$$
holds for all positive integers $a, b$</t>
  </si>
  <si>
    <t>Prove that $f$ is injectiv by infinite descent</t>
  </si>
  <si>
    <t>Consider $P(a+1,b)$ and $P(a,b+1)$</t>
  </si>
  <si>
    <t>$f(x)=x+1$</t>
  </si>
  <si>
    <t>2020 BMO2, P3 of 4</t>
  </si>
  <si>
    <t>A $2019\times 2019$ square grid is made up of $2019^2$ unit cells. Each cell is coloured either black or white. A colouring is called \textit{balanced} if, within every square subgrid made up of $k^2$ cells for $1\le k\le 2019$, the number of black cells differs from the number of white cells by at most one. How many different balanced colourings are there?
\textit{(Two colourings are different if there is at least one cell which is black in exactly one of them.)}</t>
  </si>
  <si>
    <t>Taiwan "IMOC", N4</t>
  </si>
  <si>
    <t>There are $m \geq 3$ positive integers, not necessarily distinct, that are arranged in a circle so that any positive integer divides the sum of its neighbors. Show that if there is exactly one 1, then for any positive integer $n$, there are at most $\varphi(n)$ copies of $n$.</t>
  </si>
  <si>
    <t>2015 AMO, P1 of 8</t>
  </si>
  <si>
    <t>Define the sequence $a_{1}, a_{2}, a_{3}, \ldots$ by $a_{1}=4, a_{2}=7$, and $$ a_{n+1}=2 a_{n}-a_{n-1}+2, \quad \text { for } n \geq 2. $$ Prove that, for every positive integer $m$, the number $a_{m} a_{m+1}$ is a term of the sequence.</t>
  </si>
  <si>
    <t>SOT</t>
  </si>
  <si>
    <t>2019 IGO Elementary, P4</t>
  </si>
  <si>
    <t>Quadrilateral $ABCD$ is given such that $$\angle DAC = \angle CAB = 60^\circ,$$ and 
    $$AB = BD - AC.$$ Lines $AB$ and $CD$ intersect each other at point $E$. Prove that \[
    \angle ADB = 2\angle BEC.\]</t>
  </si>
  <si>
    <t>2020 IMOSL, C7</t>
  </si>
  <si>
    <t>Consider any rectangular table having finitely many rows and columns, with a real number $a(r, c)$ in the cell in row $r$ and column $c$. A pair $(R, C)$, where $R$ is a set of rows and $C$ a set of columns, is called a saddle pair if the following two conditions are satisfied:\\
(i) For each row $r^{\prime}$, there is $r \in R$ such that $a(r, c) \geqslant a\left(r^{\prime}, c\right)$ for all $c \in C$;\\
(ii) For each column $c^{\prime}$, there is $c \in C$ such that $a(r, c) \leqslant a\left(r, c^{\prime}\right)$ for all $r \in R$. \\
A saddle pair $(R, C)$ is called a minimal pair if for each saddle pair $\left(R^{\prime}, C^{\prime}\right)$ with $R^{\prime} \subseteq R$ and $C^{\prime} \subseteq C$, we have $R^{\prime}=R$ and $C^{\prime}=C$.\\
 Prove that any two minimal pairs contain the same number of rows.</t>
  </si>
  <si>
    <t>https://www.imo-official.org/problems/IMO2020SL.pdf#page=42</t>
  </si>
  <si>
    <t>2020 IMOSL, N4</t>
  </si>
  <si>
    <t>For any odd prime $p$ and any integer $n,$ let $d_p (n) \in \{ 0,1, \dots, p-1 \}$ denote the remainder when $n$ is divided by $p.$ We say that $(a_0, a_1, a_2, \dots)$ is a p-sequence, if $a_0$ is a positive integer coprime to $p,$ and $a_{n+1} =a_n + d_p (a_n)$ for $n \geqslant 0.$
\smallbreak
(a) Do there exist infinitely many primes $p$ for which there exist $p$-sequences $(a_0, a_1, a_2, \dots)$ and $(b_0, b_1, b_2, \dots)$ such that $a_n &gt;b_n$ for infinitely many $n,$ and $b_n &gt; a_n$ for infinitely many $n?$
\smallbreak
(b) Do there exist infinitely many primes $p$ for which there exist $p$-sequences $(a_0, a_1, a_2, \dots)$ and $(b_0, b_1, b_2, \dots)$ such that $a_0 &lt;b_0,$ but $a_n &gt;b_n$ for all $n \geqslant 1?$</t>
  </si>
  <si>
    <t>https://www.imo-official.org/problems/IMO2020SL.pdf#page=78</t>
  </si>
  <si>
    <t>2020 IMOSL, G4</t>
  </si>
  <si>
    <t>In the plane, there are $n \geqslant 6$ pairwise disjoint disks $D_{1}, D_{2}, \ldots, D_{n}$ with radii $R_{1} \geqslant R_{2} \geqslant \ldots \geqslant R_{n}$. For every $i=1,2, \ldots, n$, a point $P_{i}$ is chosen in disk $D_{i} .$ Let $O$ be an arbitrary point in the plane. Prove that
$$
O P_{1}+O P_{2}+\ldots+O P_{n} \geqslant R_{6}+R_{7}+\ldots+R_{n}
$$
(A disk is assumed to contain its boundary.)</t>
  </si>
  <si>
    <t>https://www.imo-official.org/problems/IMO2020SL.pdf#page=55</t>
  </si>
  <si>
    <t>2021 BMO2, P3 of 4</t>
  </si>
  <si>
    <t>Let $ABC$ be a triangle with $AB&gt;AC$. Its circumcircle is $\Gamma$ and its incentre is $I$. Let $D$ be the contact point of the incircle for $ABC$ with $BC$.
Let $K$ be the point on $\Gamma$ such that $\angle AKI$ is a right angle.
Prove that $AI$ and $KD$ meet on $\Gamma$.</t>
  </si>
  <si>
    <t>https://bmos.ukmt.org.uk/home/bmo2-2021-solutions.pdf#page=6</t>
  </si>
  <si>
    <t>2021 Taiwan "IMOC", A5</t>
  </si>
  <si>
    <t>Let $M$ be an arbitrary positive real number greater than 1 , and let $a_{1}, a_{2}, \ldots$ be an infinite sequence of real numbers with $a_{n} \in[1, M]$ for any $n \in \mathbb{N}$. Show that for any $\varepsilon&gt;0$, there exists a positive integer $n$ such that
$$
\frac{a_{n}}{a_{n+1}}+\frac{a_{n+1}}{a_{n+2}}+\cdots+\frac{a_{n+t-1}}{a_{n+t}} \geq t-\varepsilon
$$
holds for any positive integer $t$.</t>
  </si>
  <si>
    <t>Tony Wang has an infinite piece of paper and he draws $n$ infinite lines on it, none of which are parallel. Suppose also that no three lines meet at one point. How many points are there that are where two lines intersect? How many regions has he divided his piece of paper into?</t>
  </si>
  <si>
    <t>1989 Irish MO, P7 of 10</t>
  </si>
  <si>
    <t>Each of the $n$ members of a club is given a different item of information. They are allowed to share the information, but, for security reasons, only in the following way: A pair may communicate by telephone. During a telephone call only one member may speak. The member who speaks may tell the other member all the information s(he) knows. Determine the minimal number of phone calls that are required to convey all the information to each other.</t>
  </si>
  <si>
    <t>2021 IMO, P6 of 6</t>
  </si>
  <si>
    <t>Let $m\ge 2$ be an integer, $A$ a finite set of integers (not necessarily positive) and $B_1,B_2,...,B_m$ subsets of $A$. Suppose that, for every $k=1,2,...,m$, the sum of the elements of $B_k$ is $m^k$. Prove that $A$ contains at least $\dfrac{m}{2}$ elements.</t>
  </si>
  <si>
    <t>https://artofproblemsolving.com/wiki/index.php/2021_IMO_Problems/Problem_6</t>
  </si>
  <si>
    <t>2021 Taiwan TST Round 2, P5 of 6</t>
  </si>
  <si>
    <t>Let $\|x\|_*=(|x|+|x-1|-1)/2$. Find all $f:\mathbb{N}\to\mathbb{N}$ such that \[f^{(\|f(x)-x\|_*)}(x)=x, \quad\forall x\in\mathbb{N}.\]</t>
  </si>
  <si>
    <t>2020 IMOSL, N5</t>
  </si>
  <si>
    <t>Determine all functions $f$ defined on the set of all positive integers and taking non-negative integer values, satisfying the three conditions:
(i) $f(n) \neq 0$ for at least one $n$;
(ii) $f(x y)=f(x)+f(y)$ for every positive integers $x$ and $y$;
(iii) there are infinitely many positive integers $n$ such that $f(k)=f(n-k)$ for all $k&lt;n$.</t>
  </si>
  <si>
    <t>https://www.imo-official.org/problems/IMO2020SL.pdf#page=81</t>
  </si>
  <si>
    <t>2019 EGMO, P1 of 6</t>
  </si>
  <si>
    <t>Find all triples $(a, b, c)$ of real numbers such that $ab + bc + ca = 1$ and
$$a^2b + c = b^2c + a = c^2a + b.$$</t>
  </si>
  <si>
    <t>2021 Cambridge Maths Tripos Exam, Paper 4, Q5 (Adapted)</t>
  </si>
  <si>
    <t xml:space="preserve">Let $n$ be a positive integer. Evaluate the sum 
$$
\sum_{r=0}^{n}(-1)^{r}\binom{n}{r}^2
$$ </t>
  </si>
  <si>
    <t>Taiwan "IMOC", N3</t>
  </si>
  <si>
    <t>Define the function $f: \mathbb{N}_{&gt;1} \rightarrow \mathbb{N}_{&gt;1}$ such that $f(x)$ is the greatest prime factor of $x$. A sequence of positive integers $\left\{a_{n}\right\}$ satisfies $a_{1}=M&gt;1$ and
$$
a_{n+1}=\left\{\begin{array}{l}
a_{n}-f\left(a_{n}\right), \quad \text { if } a_{n} \text { is composite. } \\
a_{n}+k, \quad \text { otherwise }
\end{array}\right.
$$
Show that for any positive integers $M, k$, the sequence $\left\{a_{n}\right\}$ is bounded.</t>
  </si>
  <si>
    <t>For any integer $N$, if the sequence starts below $N$ and is unbounded, then at least one of $N+1,N+2,\dots,N+k$ must be in the sequence.</t>
  </si>
  <si>
    <t>Choose $N$ such that $N+1,N+2,\dots,N+k$ are all composite.</t>
  </si>
  <si>
    <t>NIMO Winter 2014/2</t>
  </si>
  <si>
    <t>Determine, with proof, the smallest positive integer $c$ such that for any positive integer $n$, the decimal representation of the number $c^n + 2014$ has digits all less than $5$.</t>
  </si>
  <si>
    <t>What is the unit digit of $c^n$?</t>
  </si>
  <si>
    <t>$c=10$</t>
  </si>
  <si>
    <t xml:space="preserve">Observe that $c=10$ works. Now suppose that there exists $c&lt;10$ that works.
By letting $n=1$, we obtain that $c+2014$ must have all digits less than $5$. Therefore by considering the last digit, $c$ must be either $6,7,8$ or $9$. But observe that all of these numbers will make the second last digit of $c^2+2014$ at least $5$. Thus no $c&lt;10$ works, making $c=10$ the smallest such integer. </t>
  </si>
  <si>
    <t>2021 IMO, P2 of 6</t>
  </si>
  <si>
    <t>Show that the inequality
$$
\sum_{i=1}^{n} \sum_{j=1}^{n} \sqrt{\left|x_{i}-x_{j}\right|} \leqslant \sum_{i=1}^{n} \sum_{j=1}^{n} \sqrt{\left|x_{i}+x_{j}\right|}
$$
holds for all real numbers $x_{1}, \ldots, x_{n}$.</t>
  </si>
  <si>
    <t>https://artofproblemsolving.com/wiki/index.php/2021_IMO_Problems/Problem_2</t>
  </si>
  <si>
    <t>2020 IMOSL, A5</t>
  </si>
  <si>
    <t>A magician intends to perform the following trick. She announces a positive integer $n$, along with $2n$ real numbers $x_1 &lt; \dots &lt; x_{2n}$, to the audience. A member of the audience then secretly chooses a polynomial $P(x)$ of degree $n$ with real coefficients, computes the $2n$ values $P(x_1), \dots , P(x_{2n})$, and writes down these $2n$ values on the blackboard in non-decreasing order. After that the magician announces the secret polynomial to the audience. Can the magician find a strategy to perform such a trick?</t>
  </si>
  <si>
    <t>https://www.imo-official.org/problems/IMO2020SL.pdf#page=23</t>
  </si>
  <si>
    <t>2014 IMOSL, C4</t>
  </si>
  <si>
    <t>Construct a tetromino by attaching two $2 \times 1$ dominoes along their longer sides such that the midpoint of the longer side of one domino is a corner of the other domino. This construction yields two kinds of tetrominoes with opposite orientations. Let us call them $S$- and $Z$-tetrominoes, respectively.
Assume that a lattice polygon $P$ can be tiled with $S$-tetrominoes. Prove that no matter how we tile $P$ using only $S$- and $Z$-tetrominoes, we always use an even number of $Z$-tetrominoes.</t>
  </si>
  <si>
    <t>2020 IMOSL, A3</t>
  </si>
  <si>
    <t>Suppose that $a, b, c, d$ are positive real numbers satisfying $(a+c)(b+d)=a c+b d$. Find the smallest possible value of
$$
S=\frac{a}{b}+\frac{b}{c}+\frac{c}{d}+\frac{d}{a}.
$$</t>
  </si>
  <si>
    <t>AM-GM is strong enough</t>
  </si>
  <si>
    <t>$8$, when $a=c=2+\sqrt{3}$ and $b=d=1$.</t>
  </si>
  <si>
    <t>https://www.imo-official.org/problems/IMO2020SL.pdf#page=20</t>
  </si>
  <si>
    <t>Iranian Combinatorics Olympiad, 2020</t>
  </si>
  <si>
    <t>Tony and Wang play the following game. First each of them independently roll a dice 100 times in a row to construct a 100-digit number with digits 1, 2, 3, 4, 5, 6 then they simultaneously shout a number from 1 to 100 and write down the corresponding digit to the number other person shouted in their 100 digit number. If both of the players write down 6 they both win otherwise they both loose. Do they have a strategy with wining chance more than 1/36?</t>
  </si>
  <si>
    <t>2021 NZMO1, P4</t>
  </si>
  <si>
    <t>Find all triples \((x,p,n)\) of non-negative integers such that \(p\) is prime and \[2x(x+5) = p^n + 3(x-1).\]</t>
  </si>
  <si>
    <t>Only solution is $(x,p,n) = (2,5,2)$ or $(x,p,n) = (0,3,1)$</t>
  </si>
  <si>
    <t>2021 NZMO1, P2</t>
  </si>
  <si>
    <t>Let \(ABCD\) be a trapezium such that \(AB \parallel CD\). Let \(E\) be the intersection of diagonals \(AC\) and \(BD\). Suppose that \(AB = BE\) and \(AC = DE\). Prove that the internal angle bisector of \(\angle BAC\) is perpendicular to \(AD\).</t>
  </si>
  <si>
    <t>2021 IMO, P3 of 6</t>
  </si>
  <si>
    <t>Let $D$ be an interior point of the acute triangle $ABC$ with $AB &gt; AC$ so that $\angle DAB = \angle CAD.$ The point $E$ on the segment $AC$ satisfies $\angle ADE =\angle BCD,$ the point $F$ on the segment $AB$ satisfies $\angle FDA =\angle DBC,$ and the point $X$ on the line $AC$ satisfies $CX = BX.$ Let $O_1$ and $O_2$ be the circumcenters of the triangles $ADC$ and $EXD,$ respectively. Prove that the lines $BC, EF,$ and $O_1O_2$ are concurrent.</t>
  </si>
  <si>
    <t>https://artofproblemsolving.com/wiki/index.php/2021_IMO_Problems/Problem_3</t>
  </si>
  <si>
    <t>2020 IMOSL, C4</t>
  </si>
  <si>
    <t>The Fibonacci numbers $F_0, F_1, F_2, . . .$ are defined inductively by $F_0=0, F_1=1$, and $F_{n+1}=F_n+F_{n-1}$ for $n \ge 1$. Given an integer $n \ge 2$, determine the smallest size of a set $S$ of integers such that for every $k=2, 3, . . . , n$ there exist some $x, y \in S$ such that $x-y=F_k$.</t>
  </si>
  <si>
    <t>https://www.imo-official.org/problems/IMO2020SL.pdf#page=36</t>
  </si>
  <si>
    <t>2016 BMO2, P4 of 4</t>
  </si>
  <si>
    <t>Suppose that $p$ is a prime number and that there are different positive integers $u$ and $v$ such that $p^2$ is the mean of $u^2$ and $v^2$. Prove that $2p-u-v$ is a square or twice a square.</t>
  </si>
  <si>
    <t>What does it mean that $x^2+y^2=p^2$?</t>
  </si>
  <si>
    <t>Remember Euler's formula, $(a^2+b^2)(c^2+d^2)=(ab-cd)^2+(ac+bd)^2$</t>
  </si>
  <si>
    <t>consider $x, y$ such that $x^2+y^2=p$ and check cases.$</t>
  </si>
  <si>
    <t>2000 IMO, P1 of 6</t>
  </si>
  <si>
    <t>Two circles $ G_1$ and $ G_2$ intersect at two points $ M$ and $ N$. Let $ AB$ be the line tangent to these circles at $ A$ and $ B$, respectively, so that $ M$ lies closer to $ AB$ than $ N$. Let $ CD$ be the line parallel to $ AB$ and passing through the point $ M$, with $ C$ on $ G_1$ and $ D$ on $ G_2$. Lines $ AC$ and $ BD$ meet at $ E$; lines $ AN$ and $ CD$ meet at $ P$; lines $ BN$ and $ CD$ meet at $ Q$. Show that $ EP = EQ$.</t>
  </si>
  <si>
    <t>1998 IMOSL, C1</t>
  </si>
  <si>
    <t>A rectangular array of numbers is given. In each row and each column, the sum of all numbers is an integer. Prove that each nonintegral number $x$ in the array can be changed into either $\lceil x\rceil$ or $\lfloor x\rfloor$ so that the row sums and column sums remain unchanged. (Note that $\lceil x\rceil$ is the least integer greater than or equal to $x$, while $\lfloor x\rfloor$ is the greatest integer less than or equal to $x$.)</t>
  </si>
  <si>
    <t>Romantics of Geometry, Post 8700, adapted</t>
  </si>
  <si>
    <t>Let $\Omega$ be a circle and let $X$ and $Y$ be points on $\Omega$.
Suppose circles $S_1$ and $S_2$ are tangent to both the line $XY$ at $P_1$ and $P_2$ respectively. Suppose they are also tangent to the minor arc $XY$ at $Q_1$ and $Q_2$ respectively.
Prove that $P_1$, $P_2$, $Q_1$ and $Q_2$ are concyclic.</t>
  </si>
  <si>
    <t>2002 Putnam, A2</t>
  </si>
  <si>
    <t>Show that, whenever five dots are drawn on a sphere, the sphere can be cut in half in such a way that four of the points are on the same half.\\ \textit{Note: hemispheres include their boundaries.}</t>
  </si>
  <si>
    <t>Show that you can guarantee 3 points on the same half, if none of the points lie on the boundary.</t>
  </si>
  <si>
    <t>If there are points in the boundary, they count towards both hemispheres.</t>
  </si>
  <si>
    <t>We state an algorithm. We cut the sphere in half by taking the plane that goes through 2 dots and the midpoint of the sphere. By pigeonhole principle, one of the halfs includes at least 2 dots, so we are done.</t>
  </si>
  <si>
    <t>2020 IMOSL, A6</t>
  </si>
  <si>
    <t>Find all functions $f : \mathbb{Z}\rightarrow \mathbb{Z}$ satisfying \[f^{a^{2} + b^{2}}(a+b) = af(a) +bf(b)\] for all integers $a$ and $b.$</t>
  </si>
  <si>
    <t>https://www.imo-official.org/problems/IMO2020SL.pdf#page=24</t>
  </si>
  <si>
    <t>2020 IMOSL, G6</t>
  </si>
  <si>
    <t>Let $ABC$ be a triangle with $AB &lt; AC$, incenter $I$, and $A$ excenter $I_{A}$. The incircle meets $BC$ at $D$. Define $E = AD\cap BI_{A}$, $F = AD\cap CI_{A}$. Show that the circumcircle of $\triangle AID$ and $\triangle I_{A}EF$ are tangent to each other.</t>
  </si>
  <si>
    <t>https://www.imo-official.org/problems/IMO2020SL.pdf#page=60</t>
  </si>
  <si>
    <t>2021 APMO, P2 of 5</t>
  </si>
  <si>
    <t>For a polynomial $P$ and a positive integer $n$, define $P_{n}$ as the number of positive integer pairs $(a, b)$ such that $a&lt;b \leq n$ and $|P(a)|-|P(b)|$ is divisible by
$n$. Determine all polynomial $P$ with integer coefficients such that $P_{n} \leq 2021$ for all positive integers $n$.</t>
  </si>
  <si>
    <t>2011 IMOSL, N1</t>
  </si>
  <si>
    <t xml:space="preserve">For any integer $d &gt; 0,$ let $f(d)$ be the smallest possible integer that has exactly $d$ positive divisors (so for example we have $f(1)=1, f(5)=16,$ and $f(6)=12$). Prove that for every integer $k \geq 0$ the number $f\left(2^k\right)$ divides $f\left(2^{k+1}\right).$
</t>
  </si>
  <si>
    <t>1999 IMOSL, G1</t>
  </si>
  <si>
    <t>Let $A B C$ be a triangle and $M$ be an interior point. Prove that
$$
\min \{M A, M B, M C\}+M A+M B+M C&lt;A B+A C+B C
$$</t>
  </si>
  <si>
    <t>2017 ASC, P3 of 5</t>
  </si>
  <si>
    <t>Let $a_{1}&lt;a_{2}&lt;\cdots&lt;a_{2017}$ and $b_{1}&lt;b_{2}&lt;\cdots&lt;b_{2017}$ be positive integers such that $$ \left(2^{a_{1}}+1\right)\left(2^{a_{2}}+1\right) \cdots\left(2^{a_{2017}}+1\right)=\left(2^{b_{1}}+1\right)\left(2^{b_{2}}+1\right) \cdots\left(2^{b_{2017}}+1\right) $$ Prove that $a_{i}=b_{i}$ for $i=1,2, \ldots, 2017$.</t>
  </si>
  <si>
    <t>2019 ASC, P1 of 5</t>
  </si>
  <si>
    <t>For $n \geq 3$, the sequence of points $A_{1}, A_{2}, \ldots, A_{n}$ in the Cartesian plane has increasing $x$ -coordinates. The line $A_{1} A_{2}$ has positive gradient, the line $A_{2} A_{3}$ has negative gradient, and the gradients continue to alternate in sign, up to the line $A_{n-1} A_{n} .$ So the zigzag path $A_{1} A_{2} \cdots A_{n}$ forms a sequence of alternating peaks and valleys at $A_{2}, A_{3}, \ldots, A_{n-1}$
\smallbreak
The angle less than $180^{\circ}$ defined by the two line segments that meet at a peak is called a peak angle. Similarly, the angle less than $180^{\circ}$ defined by the two line segments that meet at a valley is called a valley angle. Let $P$ be the sum of all the peak angles and let $V$ be the sum of all the valley angles.
\smallbreak
Prove that if $P \leq V$, then $n$ must be even.</t>
  </si>
  <si>
    <t>2020 IMOSL, N7</t>
  </si>
  <si>
    <t>Let $\mathcal{S}$ be a set consisting of $n \ge 3$ positive integers, none of which is a sum of two other distinct members of $\mathcal{S}$. Prove that the elements of $\mathcal{S}$ may be ordered as $a_1, a_2, \dots, a_n$ so that $a_i$ does not divide $a_{i - 1} + a_{i + 1}$ for all $i = 2, 3, \dots, n - 1$.</t>
  </si>
  <si>
    <t>https://www.imo-official.org/problems/IMO2020SL.pdf#page=87</t>
  </si>
  <si>
    <t>2021 IMO, P5 of 6</t>
  </si>
  <si>
    <t>Two squirrels, Bushy and Jumpy, have collected 2021 walnuts for the winter. Jumpy numbers the walnuts from 1 through 2021, and digs 2021 little holes in a circular pattern in the ground around their favourite tree.\\
\noindent The next morning Jumpy notices that Bushy had placed one walnut into each hole, but had paid no attention to the numbering. Unhappy, Jumpy decides to reorder the walnuts by performing a sequence of 2021 moves. In the $k$ -th move, Jumpy swaps the positions of the two walnuts adjacent to walnut $k$.\\
\noindent Prove that there exists a value of $k$ such that, on the $k$ -th move, Jumpy swaps some walnuts $a$ and $b$ such that $a&lt;k&lt;b$.</t>
  </si>
  <si>
    <t>https://artofproblemsolving.com/wiki/index.php/2021_IMO_Problems/Problem_5</t>
  </si>
  <si>
    <t>2021 ELMO, P1 of 6</t>
  </si>
  <si>
    <t>In $\triangle A B C$, points $P$ and $Q$ lie on sides $A B$ and $A C$, respectively, such that the circumcircle of $\triangle A P Q$ is tangent to side $B C$ at $D$. Let $E$ lie on side $B C$ such that $B D=E C .$ Line $D P$ intersects the circumcircle of $\triangle C D Q$ again at $X$, and line $D Q$ intersects the circumcircle of $\triangle B D P$ again at $Y$. \\
Prove that $D, E, X$, and $Y$ are concyclic.</t>
  </si>
  <si>
    <t>2002 IMO, P1 of 6</t>
  </si>
  <si>
    <t>Let $n$ be a positive integer. Each point $(x,y)$ in the plane, where $x$ and $y$ are non-negative integers with $x+y&lt;n$, is coloured red or blue, subject to the following condition: if a point $(x,y)$ is red, then so are all points $(x',y')$ with $x'\leq x$ and $y'\leq y$. Let $A$ be the number of ways to choose $n$ blue points with distinct $x$-coordinates, and let $B$ be the number of ways to choose $n$ blue points with distinct $y$-coordinates. Prove that $A=B$.</t>
  </si>
  <si>
    <t>2018 HMMT Feb Team P6 of 10</t>
  </si>
  <si>
    <t>Let $n \geq 2$ be a positive integer. A subset of positive integers $S$ is said to be \textit{comprehensive} if for every integer $0 \leq x &lt; n$, there is a subset of $S$ whose sum has remainder $x$ when divided by $n$. Note that the empty set has sum $0$. Show that if a set $S$ is comprehensive, then there is some (not necessarily proper) subset of S with at most $n - 1$ elements which is also comprehensive.</t>
  </si>
  <si>
    <t>https://hmmt-archive.s3.amazonaws.com/tournaments/2018/feb/team/solutions.pdf#page=2</t>
  </si>
  <si>
    <t>2010 BMO2, P3 of 4</t>
  </si>
  <si>
    <t>The integer $x$ is at least $3$ and $n=x^6-1$. Let $p$ be a prime and $k$ be a positive integer such that $p^k$ is a factor of $n$. Show that $p^{3k}&lt;8n$.</t>
  </si>
  <si>
    <t>2014 UKMOG, P3 of 5</t>
  </si>
  <si>
    <t>A large whiteboard has 2014 $+$ signs and 2015 $-$ signs written on it. You are allowed to delete two of the symbols and replace them according to the following two rules.
\begin{enumerate}
\item If the two deleted symbols are the same, then replace them by $+$.
\item If the two deleted symbols are different, then replace them by $-$.
\end{enumerate}
You repeat this until there is only one symbol left. Which symbol is it?</t>
  </si>
  <si>
    <t>Consider the parity of the number of plus signs.</t>
  </si>
  <si>
    <t>-</t>
  </si>
  <si>
    <t xml:space="preserve">Let \(A\) be the number of plus signs. Note that condition 2 does not change \(A\), while condition 2 does not change the parity of \(A\). At the start, \(A = 2014\) is even. That means that at the end, \(A\) must be even too, which means the last sign is a minus sign.
</t>
  </si>
  <si>
    <t>2020 USAMO, P6 of 6</t>
  </si>
  <si>
    <t>Let $n \ge 2$ be an integer. Let $x_1 \ge x_2 \ge ... \ge x_n$ and $y_1 \ge y_2 \ge ... \ge y_n$ be $2n$ real numbers such that$$0 = x_1 + x_2 + ... + x_n = y_1 + y_2 + ... + y_n $$$$\text{and} \hspace{2mm} 1 =x_1^2 + x_2^2 + ... + x_n^2 = y_1^2 + y_2^2 + ... + y_n^2.$$Prove that$$\sum_{i = 1}^n (x_iy_i - x_iy_{n + 1 - i}) \ge \frac{2}{\sqrt{n-1}}.$$</t>
  </si>
  <si>
    <t>2020 RMM, P1 of 6</t>
  </si>
  <si>
    <t>Let $ABC$ be a triangle with a right angle at $C$. Let $I$ be the incentre of triangle $ABC$, and let $D$ be the foot of the altitude from $C$ to $AB$. The incircle $\omega$ of triangle $ABC$ is tangent to sides $BC$, $CA$, and $AB$ at $A_1$, $B_1$, and $C_1$, respectively. Let $E$ and $F$ be the reflections of $C$ in lines $C_1A_1$ and $C_1B_1$, respectively. Let $K$ and $L$ be the reflections of $D$ in lines $C_1A_1$ and $C_1B_1$, respectively.
Prove that the circumcircles of triangles $A_1EI$, $B_1FI$, and $C_1KL$ have a common point.</t>
  </si>
  <si>
    <t>Adapted from Miklós Schweitzer 2020</t>
  </si>
  <si>
    <t>Let $S$ be the set of all infinite positive integer sequences. We say that two sequences in $S$ are \emph{separated} if, for all positive integers $n$, the $n$th term in the first sequence is distinct from the $n$th term in the second sequence. \\
Find all functions $f:S\to \mathbb{Z}^+$ such that:
\begin{enumerate}[label=(\roman*)]
\item $f(s_1)\neq f(s_2)$ for any two separated sequences $s_1,s_2\in S$;
\item For any constant sequence $s=(c,c,c,\dots)\in S$, we have $f(s)=c$. 
\end{enumerate}</t>
  </si>
  <si>
    <t>2000 IMO, P2 of 6</t>
  </si>
  <si>
    <t>Let $ a, b, c$ be positive real numbers so that $ abc = 1$. Prove that
 \[ \left( a - 1 + \frac 1b \right) \left( b - 1 + \frac 1c \right) \left( c - 1 + \frac 1a \right) \leq 1.
\]</t>
  </si>
  <si>
    <t>1991 IMO, P2 of 6</t>
  </si>
  <si>
    <t xml:space="preserve">Let $\,n &gt; 6\,$ be an integer and $\,a_{1},a_{2},\cdots ,a_{k}\,$ be all the natural numbers less than $n$ and relatively prime to $n$. If \[a_{2} - a_{1} = a_{3} - a_{2} = \cdots = a_{k} - a_{k - 1} &gt; 0,\] prove that $\,n\,$ must be either a prime number or a power of $\,2$. </t>
  </si>
  <si>
    <t>2000 BMO1, P3 of 5</t>
  </si>
  <si>
    <t>Triangle $ABC$ has a right angle at $A$. Among all points $P$ on the perimeter of the triangle, find the position of $P$ such that $$AP+BP+CP$$ is minimised.</t>
  </si>
  <si>
    <t>2021 UK JMO, B5</t>
  </si>
  <si>
    <t>In Sally’s sequence, every term after the second is equal to the sum of the previous two terms. Also, every term is a positive integer. Her eighth term is 400.
Find the minimum value of the third term in Sally’s sequence.</t>
  </si>
  <si>
    <t>https://www.google.com/url?q=https://ukmt.org.uk/wp-content/uploads/2023/08/JMO_2021_solutions-1.pdf&amp;sa=D&amp;source=editors&amp;ust=1710586250406964&amp;usg=AOvVaw2mTFIe1sFP-ukUMwjedCFk</t>
  </si>
  <si>
    <t>2021 MODSMO, P7 of 7</t>
  </si>
  <si>
    <t>Consider a triangle $ABC$ with incircle $\omega$. Let $S$ be the point on $\omega$ such that the circumcircle of $BSC$ is tangent to $\omega$ and let the $A$-excircle be tangent to $BC$ at $A_1$. Prove that the tangent from $S$ to $\omega$ and the tangent from $A_1$ to $\omega$ (distinct from $BC$) meet on the line parallel to $BC$ and passing through $A$.</t>
  </si>
  <si>
    <t>tan</t>
  </si>
  <si>
    <t>2021 MODSMO, P6 of 7</t>
  </si>
  <si>
    <t>Some $1 \times 1$ squares are placed in a larger $2021 \times 2021$ grid, at lattice positions, with all sides parallel to the coordinate axes. A slide consists of picking a small square, and making it move a nonzero distance in one of the four cardinal directions until it hits another square or fully leaves the box. If it leaves the box, it is destroyed. A move consists of sliding all non-destroyed squares in the grid exactly once, in some order. \medskip
	Find the maximum number of moves possible, across all initial arrangements.</t>
  </si>
  <si>
    <t>2021 MODSMO, P5 of 7</t>
  </si>
  <si>
    <t>Does there exist an infinite sequence $P_{1}(x), P_{2}(x), P_{3}(x), \ldots$ of integer polynomials, all of degree $1000,$ such that for each integer $z$ there is a unique natural number $i$ and integer $x$ for which $P_{i}(x)=z$?</t>
  </si>
  <si>
    <t>2021 MODSMO, P4 of 7</t>
  </si>
  <si>
    <t>Given a triangulation $T$ of a (not necessarily convex) simple polygon $P,$ a move consists of picking two triangles in $T$ which form a convex quadrilateral, erasing their shared side, then drawing in the diagonal which connects the remaining two vertices of these triangles. Prove that for any two triangulations $T_{1}$ and $T_{2}$ of $P,$ there is a sequence of moves which transforms $T_{1}$ into $T_{2}$. \medskip
	\emph{Note: A simple polygon is a polygon that does not intersect itself and has no holes.}</t>
  </si>
  <si>
    <t>2021 MODSMO, P3 of 7</t>
  </si>
  <si>
    <t>Let $D$ be the foot of the altitude from $A$ to $BC$ in acute triangle $A B C.$ The circle with diameter $A D$ intersects the circumcircle of $A B C$ for a second time at $E \neq A.$ Let $F$ be the point such that $E$ is the midpoint of segment $FD$. Prove that $FD$ bisects $\angle B F C$.</t>
  </si>
  <si>
    <t>2021 MODSMO, P2 of 7</t>
  </si>
  <si>
    <t>Find all integers $n$ that can be written in the form $$ n = \frac{x^{2}}{x+\lfloor\sqrt{x}\rfloor+1} $$ for some positive integer $x$.</t>
  </si>
  <si>
    <t>To simplify things, one may let $a=\lfloor \sqrt{x} \rfloor +1$ and write the given expression as $\frac{x^2}{x+a}$, where $(a-1)^2\leq x &lt; a^2$</t>
  </si>
  <si>
    <t>Note that $x+a$ divides $x^2$. What can $x$ be?</t>
  </si>
  <si>
    <t>2021 MODSMO, P1 of 7</t>
  </si>
  <si>
    <t>In a grid of unit squares, a \emph{cucumber} is defined as a pair of unit squares which share a vertex but do not share a side. For which pairs of integers $(m, n)$ can an $m \times n$ rectangular grid of unit squares be tiled with cucumbers?</t>
  </si>
  <si>
    <t>2020 USAMO, P3 of 6</t>
  </si>
  <si>
    <t>Let $p$ be an odd prime. An integer $x$ is called a quadratic non-residue if $p$ does not divide $x-t^2$ for any integer $t$.
\smallbreak
Denote by $A$ the set of all integers $a$ such that $1\le a&lt;p$, and both $a$ and $4-a$ are quadratic non-residues. Calculate the remainder when the product of the elements of $A$ is divided by $p$.</t>
  </si>
  <si>
    <t>2020 USA TST, P5 of 6</t>
  </si>
  <si>
    <t>Find all integers $n \ge 2$ for which there exists an integer $m$ and a polynomial $P(x)$ with integer coefficients satisfying the following three conditions:
\begin{itemize}
\item $m &gt; 1$ and $\gcd(m,n) = 1$;
\item the numbers $P(0)$, $P^2(0)$, $\ldots$, $P^{m-1}(0)$ are not divisible by $n$; and
\item $P^m(0)$ is divisible by $n$.
\end{itemize}
Here $P^k$ means $P$ applied $k$ times, so $P^1(0) = P(0)$, $P^2(0) = P(P(0))$, etc.</t>
  </si>
  <si>
    <t>2021 China TST Test 3, P2 of 6</t>
  </si>
  <si>
    <t>Given distinct positive integer $ a_1,a_2,…,a_{2020} $. For $ n \ge 2021 $, $a_n$ is the smallest number different from $a_1,a_2,…,a_{n-1}$ which doesn't divide $a_{n-2020}...a_{n-2}a_{n-1}$. Prove that every number large enough appears in the sequence.</t>
  </si>
  <si>
    <t>2018 IMO, P4 of 6</t>
  </si>
  <si>
    <t>A \textit{site} is any point $(x, y)$ in the plane such that $x$ and $y$ are both positive integers less than or equal to 20.
Initially, each of the 400 sites is unoccupied. Amy and Ben take turns placing stones with Amy going first. On her turn, Amy places a new red stone on an unoccupied site such that the distance between any two sites occupied by red stones is not equal to $\sqrt{5}$. On his turn, Ben places a new blue stone on any unoccupied site. (A site occupied by a blue stone is allowed to be at any distance from any other occupied site.) They stop as soon as a player cannot place a stone.
Find the greatest $K$ such that Amy can ensure that she places at least $K$ red stones, no matter how Ben places his blue stones.</t>
  </si>
  <si>
    <t>Colour the sites in a checkerboard pattern. Note that two sites are $\sqrt{5}$ apart if and only if a chess knight piece can jump from one to the other.</t>
  </si>
  <si>
    <t>Try to pair up squares such that if Amy plays in one of the squares, Ben plays in the other square in the pair.</t>
  </si>
  <si>
    <t>2016 AMO, P3 of 8</t>
  </si>
  <si>
    <t>For a real number $x$, define $\lfloor x\rfloor$ to be the largest integer less than or equal to $x$, and define $\{x\}=x-\lfloor x\rfloor$.
\smallbreak
(a) Prove that there are infinitely many positive real numbers $x$ that satisfy the inequality
$$ \left\{x^{2}\right\}-\{x\}&gt;\frac{2015}{2016} $$
(b) Prove that there is no positive real number $x$ less than $1000$ that satisfies this inequality.</t>
  </si>
  <si>
    <t>2016 AMO, P6 of 8</t>
  </si>
  <si>
    <t>Let $a, b, c$ be positive integers such that $a^{3}+b^{3}=2^{c}$.
\smallbreak
Prove that $a=b$.</t>
  </si>
  <si>
    <t>2000 BMO1, P1 of 5</t>
  </si>
  <si>
    <t>Two intersecting circles $C_1$ and $C_2$ have a common tangent which touches $C_1$ at $P$ and $C_2$ at $Q$. The two circles intersect at $M$ and $N$, where $N$ is nearer to $PQ$ than $M$ is. The line $PN$ meets the circle $C_2$ again at $R$. Prove that $MQ$ bisects angle $PMR$.</t>
  </si>
  <si>
    <t>2018 IMOSL, G5</t>
  </si>
  <si>
    <t>Let $ABC$ be a triangle with circumcircle $\Omega$ and incentre $I$. A line $\ell$ intersects the lines $AI$, $BI$, and $CI$ at points $D$, $E$, and $F$, respectively, distinct from the points $A$, $B$, $C$, and $I$. The perpendicular bisectors $x$, $y$, and $z$ of the segments $AD$, $BE$, and $CF$, respectively determine a triangle $\Theta$. Show that the circumcircle of the triangle $\Theta$ is tangent to $\Omega$.</t>
  </si>
  <si>
    <t>2020 ASC, P5 of 5</t>
  </si>
  <si>
    <t>Let $\mathbb{R}^{+}$ be the set of positive real numbers. Determine all functions $f: \mathbb{R}^{+} \rightarrow \mathbb{R}^{+}$ such that $$ f\left(x^{f(y)}\right)=f(x)^{y} $$ for all positive real numbers $x$ and $y$.</t>
  </si>
  <si>
    <t>2020 RMM, P2 of 6</t>
  </si>
  <si>
    <t>Let $N \geq 2$ be an integer, and let $\mathbf a$ $= (a_1, \ldots, a_N)$ and $\mathbf b$ $= (b_1, \ldots b_N)$ be sequences of non-negative integers. For each integer $i \not \in \{1, \ldots, N\}$, let $a_i = a_k$ and $b_i = b_k$, where $k \in \{1, \ldots, N\}$ is the integer such that $i-k$ is divisible by $n$. We say $\mathbf a$ is $\mathbf b$-harmonic if each $a_i$ equals the following arithmetic mean:\[a_i = \frac{1}{2b_i+1} \sum_{s=-b_i}^{b_i} a_{i+s}.\]Suppose that neither $\mathbf a $ nor $\mathbf b$ is a constant sequence, and that both $\mathbf a$ is $\mathbf b$-harmonic and $\mathbf b$ is $\mathbf a$-harmonic.
Prove that at least $N+1$ of the numbers $a_1, \ldots, a_N,b_1, \ldots, b_N$ are zero.</t>
  </si>
  <si>
    <t>2010 IMOSL, G1</t>
  </si>
  <si>
    <t xml:space="preserve">Let $ABC$ be an acute triangle with $D, E, F$ the feet of the altitudes lying on $BC, CA, AB$ respectively. One of the intersection points of the line $EF$ and the circumcircle is $P.$ The lines $BP$ and $DF$ meet at point $Q.$ Prove that $AP = AQ.$
</t>
  </si>
  <si>
    <t>2020 ASC, P3 of 5</t>
  </si>
  <si>
    <t>Let $a_{1}$ be a given integer greater than 1. For $k=2,3,4, \ldots$, let $a_{k}$ be the smallest positive integer that satisfies the following conditions:
\begin{itemize}
\item $a_{k}&gt;a_{k-1}$
\item $a_{k}$ is not divisible by $a_{r}$ for any $r&lt;k$.
\end{itemize}
Prove that the number of composite numbers in the sequence $a_{1}, a_{2}, a_{3}, \ldots$ is finite.</t>
  </si>
  <si>
    <t>Consider the primes between $a_1$ and $a_i$. Is it necessary that our sequence passes through all these primes?</t>
  </si>
  <si>
    <t>2020 ASC, P2 of 5</t>
  </si>
  <si>
    <t>Let $m$ and $n$ be integers greater than 1 . We would like to write each of the numbers $1,2,3, \ldots, m n$ in the $m n$ unit squares of an $m \times n$ chessboard, one number per square, according to the following rules. 
\begin{itemize}
\item Each pair of consecutive numbers must be written within one row or column of the chessboard.
\item No three consecutive numbers can be written within one row or column of the chessboard.
\end{itemize}
For which values of $m$ and $n$ is this possible?</t>
  </si>
  <si>
    <t>2020 ASC, P1 of 5</t>
  </si>
  <si>
    <t>Given real numbers $a$ and $b$, prove that there exists a real number $x$ that satisfies at least one of the following three equations. $$ \begin{array}{r} x^{2}+2 a x+b=0 \\ a x^{2}+2 b x+1=0 \\ a x^{2}+2 x+b=0 \end{array} $$</t>
  </si>
  <si>
    <t>2012 USA TSTST, P3 of 9</t>
  </si>
  <si>
    <t>Let $\mathbb N$ be the set of positive integers. Let $f: \mathbb N \to \mathbb N$ be a function satisfying the following two conditions:
\smallbreak
(a) $f(m)$ and $f(n)$ are relatively prime whenever $m$ and $n$ are relatively prime.
\smallbreak
(b) $n \le f(n) \le n+2012$ for all $n$.
\bigbreak
Prove that for any natural number $n$ and any prime $p$, if $p$ divides $f(n)$ then $p$ divides $n$.</t>
  </si>
  <si>
    <t>2020 USEMO, P4 of 6</t>
  </si>
  <si>
    <t>A function $f$ from the set of positive real numbers to itself satisfies $$f(x + f(y) + xy) = xf(y) + f(x + y)$$for all positive real numbers $x$ and $y$. Prove that $f(x) = x$ for all positive real numbers $x$.</t>
  </si>
  <si>
    <t>What happens if $x+f(y)+xy=x+y$?</t>
  </si>
  <si>
    <t>2021 USAMO, P4 of 6</t>
  </si>
  <si>
    <t>A finite set $S$ of positive integers has the property that, for each $s \in S$, and each positive integer divisor $d$ of $s$, there exists a unique element $t \in S$ satisfying $\operatorname{gcd}(s, t)=d$. The elements $s$ and $t$ could be equal.
Given this information, find all possible values for the number of elements of $S$.</t>
  </si>
  <si>
    <t>2019 USEMO, P4 of 6</t>
  </si>
  <si>
    <t>Prove that for any prime $p,$ there exists a positive integer $n$ such that \[1^n+2^{n-1}+3^{n-2}+\cdots+n^1\equiv 2020\pmod{p}.\]</t>
  </si>
  <si>
    <t>Problems in Set Theory</t>
  </si>
  <si>
    <t>Suppose we know that a rabbit is moving along a straight line on the lattice points of the plane by making identical jumps every minute (but we do not know where it is and what kind of jump it is making). If we can place a trap every hour to an arbitrary lattice point of the plane that captures the rabbit if it is there at that moment, then can we capture the rabbit in a finite amount of time?</t>
  </si>
  <si>
    <t>you can work out the rabbit's position without much information about the rabbit</t>
  </si>
  <si>
    <t>if you know the rabbit's starting position and how it jumps then you can guess where it is at any point in time</t>
  </si>
  <si>
    <t>each hour, guess the starting position and jump: can you always get these right within a finite amount of time?</t>
  </si>
  <si>
    <t>2021 Hong Kong TST, P1 of 4</t>
  </si>
  <si>
    <t>Let $S$ be a set of $2020$ distinct points in the plane. Let
\[M=\{P:P\text{ is the midpoint of }XY\text{ for distinct points }X,Y\text{ in }S\}.\]
Find the least possible value of the number of points in $M$.</t>
  </si>
  <si>
    <t>brainysmurfs</t>
  </si>
  <si>
    <t>2021 NZ Monday Math Workshop, April, P1 of 6</t>
  </si>
  <si>
    <t>Find all pairs of positive integers $x$ and $y$ such that 
\[x^2 + y^2 = 2048.\]</t>
  </si>
  <si>
    <t>Squares can only have the residue 0 or 1 when divided by 4. Namely, if \(n^2 \equiv 0 \pmod 4\), then \(n\) has to be even, and odd otherwise. Now
\[x^2 + y^2 = 2048 = 2^{11}\]
so both \(a\) and \(b\) must be even, so we can divide the equation by 4 to obtain
\[(x/2)^2 + (y/2)^2 = 2^9\]
but then \(a/2\) and \(b/2\) must be even again. We repeat that precess until
\[(x/32)^2 + (y/32)^2 = 2\]
where it is obvious that \(x = 32\) and \(y = 32\) are the only solutions. One can show that they work. \hfill \(\square\)</t>
  </si>
  <si>
    <t>2017 IMOSL, C6</t>
  </si>
  <si>
    <t xml:space="preserve">Let $n &gt; 1$ be a given integer. An $n \times n \times n$ cube is composed of $n^3$ unit cubes. Each unit cube is painted with one colour. For each $n \times n \times 1$ box consisting of $n^2$ unit cubes (in any of the three possible orientations), we consider the set of colours present in that box (each colour is listed only once). This way, we get $3n$ sets of colours, split into three groups according to the orientation.
It happens that for every set in any group, the same set appears in both of the other groups. Determine, in terms of $n$, the maximal possible number of colours that are present.	</t>
  </si>
  <si>
    <t>2014 ELMOSL, C5</t>
  </si>
  <si>
    <t>Let $n$ be a positive integer. For any $k$, denote by $a_k$ the number of permutations of $\{1,2,\dots,n\}$ with exactly $k$ disjoint cycles. (For example, if $n=3$ then $a_2=3$ since $(1)(23)$, $(2)(31)$, $(3)(12)$ are the only such permutations.) Evaluate \[ a_n n^n + a_{n-1} n^{n-1} + \dots + a_1 n. \]</t>
  </si>
  <si>
    <t>Inaba's Theorem</t>
  </si>
  <si>
    <t>Prove that any set of 10 points in the plane ($\mathbb{R}^2$) can be covered by a suitable placement of disjoint open unit disks.</t>
  </si>
  <si>
    <t>2021 EGMO, P4 of 6</t>
  </si>
  <si>
    <t>Let $ABC$ be a triangle with incenter $I$ and let $D$ be an arbitrary point on the side $BC$. Let the line through $D$ perpendicular to $BI$ intersect $CI$ at $E$. Let the line through $D$ perpendicular to $CI$ intersect $BI$ at $F$. Prove that the reflection of $A$ across the line $EF$ lies on the line $BC$.</t>
  </si>
  <si>
    <t>Generalization of 2001 IMOSL, C1</t>
  </si>
  <si>
    <t>Let $A = (a_1, a_2, . . . , a_{2021})$ a sequence with integer values. Let $s(A)$ be the number of sequences $(a_{i_1}, a_{i_2}, a_{i_3}, a_{i_4})$ such that $1 \leq i_1 &lt; i_2 &lt; i_3 &lt; i_4  \leq 2021$, where $a_{i_2} = a_{i_1} + 1$, $a_{i_3} = a_{i_2} + 2$, $a_{i_4} = a_{i_3} + 3$. So if $A$ is any sequence with $2021$ integers, determine the greatest possible value of $s(A)$. Can you generalize for $n$ integers?</t>
  </si>
  <si>
    <t>Centroid</t>
  </si>
  <si>
    <t>Let $ABC$ be a triangle, and let $D$, $E$ and $F$ be the midpoints of $BC$, $CA$ and $AB$ respectively. Prove that $AD$, $BE$ and $CF$ meet at a point. If this point is $G$, prove that $AG$ is twice the length of $GD$.</t>
  </si>
  <si>
    <t>2019 Indonesia MO, P1 of 8</t>
  </si>
  <si>
    <t>Given that $n$ and $r$ are positive integers. Suppose that $$ 1 + 2 + \dots + (n - 1) = (n + 1) + (n + 2) + \dots + (n + r) $$ Prove that $n$ is a composite number.</t>
  </si>
  <si>
    <t>2018 IMOSL, N6</t>
  </si>
  <si>
    <t>Let $f : \{ 1, 2, 3, \dots \} \to \{ 2, 3, \dots \}$ be a function such that $f(m + n) | f(m) + f(n) $ for all pairs $m,n$ of positive integers. Prove that there exists a positive integer $c &gt; 1$ which divides all values of $f$.</t>
  </si>
  <si>
    <t>2020 USAMO, P5 of 6</t>
  </si>
  <si>
    <t>A finite set $S$ of points in the coordinate plane is called overdetermined if $|S|\ge 2$ and there exists a nonzero polynomial $P(t)$, with real coefficients and of degree at most $|S|-2$, satisfying $P(x)=y$ for every point $(x,y)\in S$.
\smallbreak
For each integer $n\ge 2$, find the largest integer $k$ (in terms of $n$) such that there exists a set of $n$ distinct points that is not overdetermined, but has $k$ overdetermined subsets.</t>
  </si>
  <si>
    <t>2020 USAMO, P2 of 6</t>
  </si>
  <si>
    <t>An empty $2020 \times 2020 \times 2020$ cube is given, and a $2020 \times 2020$ grid of square unit cells is drawn on each of its six faces. A beam is a $1 \times 1 \times 2020$ rectangular prism. Several beams are placed inside the cube subject to the following conditions:
\begin{itemize}
\item{The two $1 \times 1$ faces of each beam coincide with unit cells lying on opposite faces of the cube. (Hence, there are $3 \cdot 2020^2$ possible positions for a beam.)}
\item{No two beams have intersecting interiors.}
\item{The interiors of each of the four $1 \times 2020$ faces of each beam touch either a face of the cube or the interior of the face of another beam.}
\end{itemize}
What is the smallest positive number of beams that can be placed to satisfy these conditions?</t>
  </si>
  <si>
    <t>2013 Irish MO, P5 of 10</t>
  </si>
  <si>
    <t>$A$, $B$ and $C$ are points on the circumference of a circle with centre $O$. Tangents are drawn to the circumcircles of triangles $OAB$ and $OAC$ at $P$ and $Q$ respectively, where $P$ and $Q$ are diametrically opposite $O$. The two tangents intersect at $K$. The line $CA$ meets the circumcircle of $\triangle OAB$ at $A$ and $X$. Prove that $X$ lies on the line $KO$.</t>
  </si>
  <si>
    <t>2019 Tournament of Towns Senior O-Level, P3 of 5</t>
  </si>
  <si>
    <t>Prove that any triangle can be cut into $2019$ quadrilaterals such that each quadrilateral is both inscribed and circumscribed.</t>
  </si>
  <si>
    <t>Prove that any acute triangle can be cut into $3$ quadrilaterals such that each quadrilateral is both inscribed and circumscribed.</t>
  </si>
  <si>
    <t>Drop the perpendiculars from the circumcenter.</t>
  </si>
  <si>
    <t>Cut the initial triangle into $673$ acute triangles, and apply hint 1.</t>
  </si>
  <si>
    <t>2013 AMO, P6 of 8</t>
  </si>
  <si>
    <t>There are $2013$ people at a party. Among any $3$ of these people the number of pairs of people who know each other is odd. Prove that there are $1007$ people who all know each other.</t>
  </si>
  <si>
    <t>2012 AMO, P1 of 8</t>
  </si>
  <si>
    <t>Determine the largest $n \in \mathbb{N}$ such that $$ 4^{n}+2^{2012}+1 $$ is a perfect square.</t>
  </si>
  <si>
    <t>Let \(A^2 = 4^n + 2^{2012} + 1\) be a square number. Note that \(4^n\) is a square number, so \(A^2 \geq (2^n + 1)^2\). This simplifies to
\[2^{2012} \geq 2^{n+1}\]
giving \(n \leq 2011\). On the other hand, if \(n = 2011\), we have
\[A^2 = 4^{2011} + 2^{2012} + 1 = (2^{2011} + 1)^2\]
which clearly is a square number. Our answer is therefore \(n = 2011\).\\
\noindent \emph{Note:} This concept is called \emph{square sandwiching}, where if square number \(a^2\) is greater than a different square number \(b^2\), then it has to be at least \(2b + 1\) greater than \(b^2\).</t>
  </si>
  <si>
    <t>2018 IMOSL, C5</t>
  </si>
  <si>
    <t>Let $k$ be a positive integer. The organising commitee of a tennis tournament is to schedule the matches for $2k$ players so that every two players play once, each day exactly one match is played, and each player arrives to the tournament site the day of his first match, and departs the day of his last match. For every day a player is present on the tournament, the committee has to pay $1$ coin to the hotel. The organisers want to design the schedule so as to minimise the total cost of all players' stays. Determine this minimum cost.</t>
  </si>
  <si>
    <t>2021 EGMO, P5 of 6</t>
  </si>
  <si>
    <t>A plane has a special point $O$ called the origin. Let $P$ be a set of 2021 points in the plane such that
\begin{itemize}
\item no three points in $P$ lie on a line and
\item no two points in $P$ lie on a line through the origin.
\end{itemize}
A triangle with vertices in $P$ is fat if $O$ is strictly inside the triangle. Find the maximum number of fat triangles.</t>
  </si>
  <si>
    <t>2021 Irish MO, P10 of 10</t>
  </si>
  <si>
    <t>Let $P_{1}, P_{2}, \ldots, P_{2021}$ be 2021 points in the quarter plane $\{(x, y): x \geq 0, y \geq 0\}$. The centroid of these 2021 points lies at the point $(1,1)$.
Show that there are two distinct points $P_{i}, P_{j}$ such that the distance from $P_{i}$ to $P_{j}$ is no more than $\sqrt{2} / 20$.</t>
  </si>
  <si>
    <t>2009 BMO2, P2 of 4</t>
  </si>
  <si>
    <t>Let $ABC$ be an acute-angled triangle with $\angle B=\angle C$. Let the circumcentre be $O$ and the orthocentre be $H$. Prove that the centre of the circle $BOH$ lies on the line $AB$.</t>
  </si>
  <si>
    <t>2021 Irish MO, P8 of 10</t>
  </si>
  <si>
    <t>A point $C$ lies on a line segment $A B$ between $A$ and $B$ and circles are drawn having $A C$ and $C B$ as diameters. A common tangent to both circles touches the circle with $A C$ as diameter at $P \neq C$ and the circle with $C B$ as diameter at $Q \neq C$.
Prove that $A P, B Q$ and the common tangent to both circles at $C$ all meet at a single point which lies on the circumference of the circle with $A B$ as diameter.</t>
  </si>
  <si>
    <t>2019 Tournament of Towns Junior O-Level, P3 of 5</t>
  </si>
  <si>
    <t>The product of two positive integers $m$ and $n$ is divisible by their sum. Prove that $m + n \le  n^2$.</t>
  </si>
  <si>
    <t>Prove that $m+n\mid n^2$.</t>
  </si>
  <si>
    <t>Since $m+n$ divides $mn$ (given) and $m+n$ divides $n(m+n)=mn+n^2$, by subtracting $m+n$ divides $n^2$. Since $n^2&gt;0$, the divisibility gives $m+n\le n^2$, as desired.</t>
  </si>
  <si>
    <t>2020 Tournament of Towns Junior O-Level, P4 of 5</t>
  </si>
  <si>
    <t>For some integer $n$ the equation $x^2 + y^2 + z^2 -xy -yz - zx = n$ has an integer solution $x, y, z$. Prove that the equation $x^2 + y^2 - xy = n$ also has an integer solution $x, y$.</t>
  </si>
  <si>
    <t>$x^2+y^2+z^2-xy-yz-zx=\frac12\big((x-y)^2+(y-z)^2+(x-z)^2\big)$. The final equation is when $z=0$.</t>
  </si>
  <si>
    <t>$(x-z,y-z)$ is a solution to the final equation.</t>
  </si>
  <si>
    <t>110 Geometry Problems, #77</t>
  </si>
  <si>
    <t>Let $A B C$ be a triangle with circumcircle $\Gamma$ and incircle $\gamma$. Let $A^{\prime}$ be the mixtilinear excircle touch point, and let $A^{\prime} B^{\prime}$ and $A^{\prime} C^{\prime}$ be tangent to $\gamma$ with $B^{\prime}, C^{\prime} \in \Gamma$. Let $X$ be the tangency point of $B^{\prime} C^{\prime}$ with $\gamma$ which exists by Poncelet's Porism. Show that $(X B C)$ is tangent to $\gamma$.</t>
  </si>
  <si>
    <t>2021 EGMO, P3 of 6</t>
  </si>
  <si>
    <t>Let $ABC$ be a triangle with an obtuse angle at $A$. Let $E$ and $F$ be the intersections of the external bisector of angle $A$ with the altitudes of $ABC$ through $B$ and $C$ respectively. Let $M$ and $N$ be the points on the segments $EC$ and $FB$ respectively such that $\angle EMA = \angle BCA$ and $\angle ANF = \angle ABC$. Prove that the points $E, F, N, M$ lie on a circle.</t>
  </si>
  <si>
    <t>2019 Mathematical Reflections Journal Issue 3</t>
  </si>
  <si>
    <t xml:space="preserve">Consider a triangle $ABC$ with incentre $I$ and an incircle which touches $AC$ and $AB$ at $E$ and $F$ respectively. Also denote by $H$ the orthocentre of $ABC$ and $M$ the midpoint of side $BC.$ Show that if $H$ is on $EF$ then $H, I, M$ are collinear.  </t>
  </si>
  <si>
    <t>2010 BMO2, P2 of 4</t>
  </si>
  <si>
    <t>In triangle $ABC$ the centroid is $G$ and $D$ is the midpoint of $CA$. The line through $G$ parallel to $BC$ meets $AB$ at $E$. Prove that $\angle AEC = \angle DGC$ if, and only if, $\angle ACB = 90^{\circ}$.</t>
  </si>
  <si>
    <t>2014 STEP 3, P5 of 13</t>
  </si>
  <si>
    <t xml:space="preserve">Let $PQRS$ be a quadrilateral in the plane with all internal angles less than $180^{\circ}.$ Squares with centres $X, Y, Z$ and $T$ are constructed externally to the quadrilateral on the sides $PQ, QR, RS$ and $ST$ respectively. Show that $XYZT$ is a square if and only if $PQRS$ is a parallelogram. </t>
  </si>
  <si>
    <t>Catriona Shearer's Twitter</t>
  </si>
  <si>
    <t>A point $P$ is chosen on the diagonal $BD$ of square $ABCD.$ If $DP = CP + BP$ then find all possibilities for the value of $\angle CPD.$</t>
  </si>
  <si>
    <t>Let M be the center of the square. If you guess that the angle is $60^{\circ}$, what can you do with P and M?</t>
  </si>
  <si>
    <t>Reflect P across M to P'.</t>
  </si>
  <si>
    <t>Show that PP'C is equilateral.</t>
  </si>
  <si>
    <t>Let $M$ be the midpoint of side $BC$ of triangle $ABC.$ Prove that $AB + AC &gt; 2AM.$</t>
  </si>
  <si>
    <t>Consider triangle inequality. How can you use it?</t>
  </si>
  <si>
    <t>Extend the median to double its length.</t>
  </si>
  <si>
    <t>Mirror \(A\) across \(M\) to get \(A'\). \(ABA'C\) is now a parallelogram, and by the triangle inequality we get
\[AB + AC = AB + BA' &gt; AA' = 2AM\]
as desired. \hfill \(\square\)</t>
  </si>
  <si>
    <t>2020 USA TSTST, P6 of 9</t>
  </si>
  <si>
    <t>Let $A$, $B$, $C$, $D$ be four points such that no three are collinear and $D$ is not the orthocenter of $ABC$. Let $P$, $Q$, $R$ be the orthocenters of $\triangle BCD$, $\triangle CAD$, $\triangle ABD$, respectively. Suppose that the lines $AP$, $BQ$, $CR$ are pairwise distinct and are concurrent. Show that the four points $A$, $B$, $C$, $D$ lie on a circle.</t>
  </si>
  <si>
    <t>2020 USA TST, P4 of 6</t>
  </si>
  <si>
    <t>For a finite simple graph $G$, we define $G'$ to be the graph on the same vertex set as $G$, where for any two vertices $u \neq v$, the pair $\{u,v\}$ is an edge of $G'$ if and only if $u$ and $v$ have a common neighbor in $G$.
\smallbreak
Prove that if $G$ is a finite simple graph which is isomorphic to $(G')'$, then $G$ is also isomorphic to $G'$.</t>
  </si>
  <si>
    <t>2020 USEMO, P2 of 6</t>
  </si>
  <si>
    <t>Calvin and Hobbes play a game. First, Hobbes picks a family $F$ of subsets of $\{1, 2, . . . , 2020\}$, known to both players. Then, Calvin and Hobbes take turns choosing a number from $\{1, 2, . . . , 2020\}$ which is not already chosen, with Calvin going first, until all numbers are taken (i.e., each player has $1010$ numbers). Calvin wins if he has chosen all the elements of some member of $F$, otherwise Hobbes wins. What is the largest possible size of a family $F$ that Hobbes could pick while still having a winning strategy?</t>
  </si>
  <si>
    <t>2008 IMO, P1 of 6</t>
  </si>
  <si>
    <t>Let $ H$ be the orthocenter of an acute-angled triangle $ ABC$. The circle $ \Gamma_{A}$ centered at the midpoint of $ BC$ and passing through $ H$ intersects the sideline $ BC$ at points $ A_{1}$ and $ A_{2}$. Similarly, define the points $ B_{1}$, $ B_{2}$, $ C_{1}$ and $ C_{2}$.
Prove that the six points $ A_{1}$, $ A_{2}$, $ B_{1}$, $ B_{2}$, $ C_{1}$ and $ C_{2}$ are concyclic.</t>
  </si>
  <si>
    <t>2021 Irish MO, P3 of 10</t>
  </si>
  <si>
    <t>For each integer $n \geq 100$ we define $T(n)$ to be the number obtained from $n$ by moving the two leading digits to the end. For example, $T(12345)=34512$ and $T(100)=10$. Find all integers $n \geq 100$ for which:
$$
n+T(n)=10 n.
$$</t>
  </si>
  <si>
    <t>2015 AMO, P6 of 8</t>
  </si>
  <si>
    <t>Determine the number of distinct real solutions of the equation $$(x-1)(x-3)(x-5) \cdots(x-2015)=(x-2)(x-4)(x-6) \cdots(x-2014)$$</t>
  </si>
  <si>
    <t>2002 AMO, P1 of 8</t>
  </si>
  <si>
    <t>Let $m, n \in \mathbb{N}$ such that $2001 m^{2}+m=2002 n^{2}+n$.
Prove that $m-n$ is a perfect square.</t>
  </si>
  <si>
    <t>2018 Real IMOSL, G6</t>
  </si>
  <si>
    <t>Let $A B C$ be an scalene acute-angled triangle. The tangents to its circumcircle at points $A$ and $B$ meet the opposite sidelines at $A_{1}$ and $B_{1}$, respectively. Let $L$ be the Lemoine point of the triangle (where the symmedians meet), and let $P$ be a point inside the triangle such that its projections onto the sides form an equilateral triangle. Prove that $L P \perp A_{1} B_{1}$.</t>
  </si>
  <si>
    <t>Show that $\frac{PA}{PB}=\frac{CA}{CB}$.</t>
  </si>
  <si>
    <t>Show that $L$ is the radical center of $(ABC)$ and the two circles with centers $A_1$ and $B_1$ passing through $P$.</t>
  </si>
  <si>
    <t>2020 USA TSTST, P5 of 9</t>
  </si>
  <si>
    <t>Let $\mathbb{N}^2$ denote the set of ordered pairs of positive integers. A finite subset $S$ of $\mathbb{N}^2$ is stable if whenever $(x,y)$ is in $S$, then so are all points $(x',y')$ of $\mathbb{N}^2$ with both $x'\leq x$ and $y'\leq y$. Prove that if $S$ is a stable set, then among all stable subsets of $S$ (including the empty set and $S$ itself), at least half of them have an even number of elements.</t>
  </si>
  <si>
    <t>2021 Final Japan MO, P5 of 5</t>
  </si>
  <si>
    <t>Let $n$ be a positive integer. Find all integers $k$ among $1,2,\dots,2n^2$ which satisfy the condition that there is a $2n\times 2n$ grid of square unit cells such that when $k$ different cells are painted black while the other cells are painted white, the minimum possible number of $2\times 2$ squares that contain both black and white cells is $2n-1$</t>
  </si>
  <si>
    <t>2014 IMOSL, G2</t>
  </si>
  <si>
    <t>Let $ABC$ be a triangle. The points $K, L,$ and $M$ lie on the segments $BC, CA,$ and $AB,$ respectively, such that the lines $AK, BL,$ and $CM$ intersect in a common point. Prove that it is possible to choose two of the triangles $ALM, BMK,$ and $CKL$ whose inradii sum up to at least the inradius of the triangle $ABC$.</t>
  </si>
  <si>
    <t>UK Training</t>
  </si>
  <si>
    <t>Prove that there is no positive integer $n$ such that there is positive integers $a, b, c, d$ with $ad = bc$ and $n^2 &lt; a &lt; b&lt; c&lt; d &lt; (n + 1)^2$.</t>
  </si>
  <si>
    <t xml:space="preserve">A point $P$ is given inside convex polyhedron $\Gamma.$ Does there necessarily exist a face $F$ of $\Gamma$ such that the foot from $P$ to the plane containing $F$ lies within $F?$ </t>
  </si>
  <si>
    <t>2018 Real IMOSL, A2</t>
  </si>
  <si>
    <t>Let $f: \mathbb{N} \rightarrow \mathbb{N}$ be a function such that $$\left|f(n)-\frac{\sqrt{5}+1}{2} n\right|&lt;\frac{\sqrt{5}-1}{2}$$ Prove that $f(f(n))=f(n)+n$.</t>
  </si>
  <si>
    <t>2021 USA TST, P3 of 6</t>
  </si>
  <si>
    <t>Find all functions $f \colon \mathbb{R} \to \mathbb{R}$ that satisfy the inequality
\[ f(y) - \left(\frac{z-y}{z-x} f(x) + \frac{y-x}{z-x}f(z)\right) \leq f\left(\frac{x+z}{2}\right) - \frac{f(x)+f(z)}{2} \]
for all real numbers $x &lt; y &lt; z$.</t>
  </si>
  <si>
    <t>2011 IMOSL, N7</t>
  </si>
  <si>
    <t>Let $p$ be an odd prime number. For every integer $a,$ define the number $S_a = \sum^{p-1}_{j=1} \frac{a^j}{j}.$ Let $m,n \in \mathbb{Z},$ such that $S_3 + S_4 - 3S_2 = \frac{m}{n}.$ Prove that $p$ divides $m.$</t>
  </si>
  <si>
    <t>2020 USA TSTST, P7 of 9</t>
  </si>
  <si>
    <t>Find all nonconstant polynomials $P(z)$ with complex coefficients for which all complex roots of the polynomials $P(z)$ and $P(z) - 1$ have absolute value 1.</t>
  </si>
  <si>
    <t>2015 IMOSL, G1</t>
  </si>
  <si>
    <t>Let $ABC$ be an acute triangle with orthocenter $H$. Let $G$ be the point such that the quadrilateral $ABGH$ is a parallelogram. Let $I$ be the point on the line $GH$ such that $AC$ bisects $HI$. Suppose that the line $AC$ intersects the circumcircle of the triangle $GCI$ at $C$ and $J$. Prove that $IJ = AH$.</t>
  </si>
  <si>
    <t>https://www.imo-official.org/problems/IMO2015SL.pdf#page=44</t>
  </si>
  <si>
    <t>2006 BMO2, P3 of 4</t>
  </si>
  <si>
    <t>Let $ABC$ be a triangle with $AC&gt;AB$. The point $X$ lies on the side $BA$ extended through $A$, and the point $Y$ lies on the side $CA$ in such a way that $BX=CA$ and $CY=BA$. The line $XY$ meets the perpendicular bisector of side $BC$ at $P$. Show that $$\angle BPC + \angle CAB = 180^{\circ}.$$</t>
  </si>
  <si>
    <t>2018 UK IMOK, M6</t>
  </si>
  <si>
    <t xml:space="preserve">Let $ABC$ be a triangle. Let points $T$ and $U$ lie on segment $AB$, $P$ and $Q$ lie on segment $BC$ and $R$ and $S$ lie on segment $CA$. Suppose $SP$ and $AB$ are parallel, $UR$ and $BC$ are parallel, and $QT$ and $CA$ are parallel. Suppose also that $SP$, $UR$ and $QT$ also meet at a point. Suppose also that the lengths $PQ$, $RS$ and $TU$ are equal. Prove that $$\frac{1}{PQ} = \frac{1}{AB} + \frac{1}{BC} + \frac{1}{CA}.$$ </t>
  </si>
  <si>
    <t>2015 BMO1, P2 of 6</t>
  </si>
  <si>
    <t>Let $ABCD$ be a cyclic quadrilateral and let the lines $CD$ and $BA$ meet at $E$. The line through $D$ which is tangent to the circle $ADE$ meets the line $CB$ at $F$. Prove that the triangle $CDF$ is isosceles.</t>
  </si>
  <si>
    <t>2015 IMOSL, N7</t>
  </si>
  <si>
    <t>Let $\mathbb{Z}_{&gt;0}$ denote the set of positive integers. For any positive integer $k$, a function $f: \mathbb{Z}_{&gt;0} \to \mathbb{Z}_{&gt;0}$ is called $k$-good if $\gcd(f(m) + n, f(n) + m) \le k$ for all $m \neq n$. Find all $k$ such that there exists a $k$-good function.</t>
  </si>
  <si>
    <t>https://www.imo-official.org/problems/IMO2015SL.pdf#page=77</t>
  </si>
  <si>
    <t>2019 RMMSL, C2</t>
  </si>
  <si>
    <t>Fix an integer $n \ge 2$. A fairy chess piece leopard may move one cell up, or one cell to the right, or one cell diagonally down-left. A leopard is placed onto some cell of a $3n \times 3n$ chequer board. The leopard makes several moves, never visiting a cell twice, and comes back to the starting cell. Determine the largest possible number of moves the leopard could have made.</t>
  </si>
  <si>
    <t>2020 Cono Sur Olympiad, P3 of 6</t>
  </si>
  <si>
    <t>Let $A B C$ be an acute triangle with circumcircle $\omega$ such that $A C&lt;B C$, and let $M$ be the midpoint of $B C$. Points $F$ and $E$ are chosen on $A B$ and $B C$ respectively, such that $A C=C F$ and $E B=E F$. The line $A M$ intersects $\omega$ again at $D$.\\
Prove that the lines $D E$ and $F M$ intersect on $\omega$.</t>
  </si>
  <si>
    <t>2015 IMO, P4 of 6</t>
  </si>
  <si>
    <t>Triangle $ABC$ has circumcircle $\Omega$ and circumcenter $O$. A circle $\Gamma$ with center $A$ intersects the segment $BC$ at points $D$ and $E$, such that $B$, $D$, $E$, and $C$ are all different and lie on line $BC$ in this order. Let $F$ and $G$ be the points of intersection of $\Gamma$ and $\Omega$, such that $A$, $F$, $B$, $C$, and $G$ lie on $\Omega$ in this order. Let $K$ be the second point of intersection of the circumcircle of triangle $BDF$ and the segment $AB$. Let $L$ be the second point of intersection of the circumcircle of triangle $CGE$ and the segment $CA$.
Suppose that the lines $FK$ and $GL$ are different and intersect at the point $X$. Prove that $X$ lies on the line $AO$.</t>
  </si>
  <si>
    <t>2020 BMO1, P5 of 6</t>
  </si>
  <si>
    <t>Six children are evenly spaced around a circular table. Initially, one has a pile of $n&gt;0$ sweets in front of them, and the others have nothing. If a child has at least four sweets in front of them, they may perform the following move: eat one sweet and give one sweet to each of their immediate neighbours and to the child directly opposite them. An arrangement is called \textit{perfect} if there is a sequence of moves which results in each child having the same number of sweets in front of them. For which values of $n$ is the initial arrangement perfect?</t>
  </si>
  <si>
    <t>2012 EGMO, P2 of 8</t>
  </si>
  <si>
    <t>Let $n$ be a positive integer. Find the greatest possible integer $m$, in terms of $n$, with the following property: a table with $m$ rows and $n$ columns can be filled with real numbers in such a manner that for any two different rows $\left[ {{a_1},{a_2},\ldots,{a_n}}\right]$ and $\left[ {{b_1},{b_2},\ldots,{b_n}} \right]$ the following holds: \[\max\left( {\left| {{a_1} - {b_1}} \right|,\left| {{a_2} - {b_2}} \right|,...,\left| {{a_n} - {b_n}} \right|} \right) = 1\]</t>
  </si>
  <si>
    <t>PST 14.0.7</t>
  </si>
  <si>
    <t>A \emph{snozzberry} has the shape of a convex polyhedron such that three faces meet at every vertex, and each face is either a pentagon or a hexagon. Each pentagon is surrounded by five hexagons while each hexagon is surrounded by three hexagons and three pentagons.
\vspace{0.75em}
How many faces does a snozzberry have?</t>
  </si>
  <si>
    <t>Use Euler‘s formula.</t>
  </si>
  <si>
    <t>2019 Leaked RMM, P5 of 6</t>
  </si>
  <si>
    <t>Two ants are moving along the edges of a convex polyhedron. The route of every ant ends in its starting point, so that one ant does not pass through the same point twice along its way. On every face $F$ of the polyhedron are written the number of edges of $F$ belonging to the route of the first ant and the number of edges of $F$ belonging to the route of the second ant. Is there a polyhedron and a pair of routes described as above, such that only one face contains a pair of distinct numbers?</t>
  </si>
  <si>
    <t>2019 Leaked RMM, P4 of 6</t>
  </si>
  <si>
    <t>Let there be an equilateral triangle $ABC$ and a point $P$ in its plane such that $AP&lt;BP&lt;CP.$ Suppose that the lengths of segments $AP,BP$ and $CP$ uniquely determine the side of $ABC$. Prove that $P$ lies on the circumcircle of triangle $ABC.$</t>
  </si>
  <si>
    <t>2021 EGMO Q1</t>
  </si>
  <si>
    <t>The number 2021 is fantabulous. For any positive integer $m$, if any element of the set $\{m, 2m+1, 3m\}$ is fantabulous, then all the elements are fantabulous. Does it follow that the number $2021^{2021}$ is fantabulous?</t>
  </si>
  <si>
    <t>Japanese theorem for cyclic quadrilaterals</t>
  </si>
  <si>
    <t>Let $ABCD$ be a cyclic quadrilateral. Prove that the incentres of triangles $\triangle ABC$, $\triangle BCD$, $\triangle CDA$ and $\triangle DAB$ form a rectangle.</t>
  </si>
  <si>
    <t>Let \(E, F, G, H\) be the incenters of the triangles \(\Delta ABC,\Delta BCD, \Delta CDA, \Delta DAB\). We know that the incenter of a triangle is the intersection of the angle bisectors of the inner angles of the triangle.\\\\
\emph{Step 1: \(AHEB\) and the analogue quadrilaterals are cyclic.}\\
\[\angle AHB = 90^\circ + \angle ADB = 90^\circ + \angle ACB = \angle AEB\]
\emph{Step 2: \(\angle FEH\) and the analogue angles are all \(90^\circ\).}
\begin{align}
\angle FEH &amp;= 360^\circ - (\angle HEB + \angle BEF) = \angle BHE + \angle EBH + \angle EFB + \angle FBE=\notag\\
&amp;= \angle BAE + \angle ECB + \angle FBH = \angle BAE + \angle ECB + \angle DBH + \angle FBD =\notag\\
&amp;= \frac{1}{2}(\angle BAE + \angle EAC + \angle ECB + \angle ACE + \angle DBH + \angle HBA + \angle FBD + \angle CBF)=\notag\\
&amp;= \frac{1}{2}(\angle ACB + \angle CBA + \angle BAC) = 90^\circ \notag
\end{align}
\emph{Step 3: EFGH is a rectangle}\\
Since all angles are \(90^\circ\), \(EFGH\) is indeed a rectangle as desired.</t>
  </si>
  <si>
    <t>2021 EGMO P6 of 6</t>
  </si>
  <si>
    <t>Does there exist a nonnegative integer $a$ for which the equation
\[\left\lfloor\frac{m}{1}\right\rfloor + \left\lfloor\frac{m}{2}\right\rfloor + \left\lfloor\frac{m}{3}\right\rfloor + \cdots + \left\lfloor\frac{m}{m}\right\rfloor = n^2 + a\]has more than one million different solutions $(m, n)$ where $m$ and $n$ are positive integers?
The expression $\lfloor x\rfloor$ denotes the integer part (or floor) of the real number $x$. Thus $\lfloor\sqrt{2}\rfloor = 1, \lfloor\pi\rfloor =\lfloor 22/7 \rfloor = 3, \lfloor 42\rfloor = 42,$ and $\lfloor 0 \rfloor = 0$.</t>
  </si>
  <si>
    <t>2020 Cambridge Maths Tripos Exam, Paper 2, Q8 (Adapted)</t>
  </si>
  <si>
    <t>Tony Wang has written an infinitely long sequence of numbers, where each of the numbers $0, 1, 2, 3, \dots$ appears exactly once and there are no other numbers.\\
\vspace{0.75em}
Brainy then gives Joe a number $n \geq 0$, which he writes down. Then Joe does the following task: if the last number he wrote down is $k$, he'll write down the $k$th term of Tony's sequence. Joe then repeats this task, stopping only if he writes down a number he has written before.\\
\vspace{0.75em}
Can Tony choose a sequence so that no matter what $n$ Brainy chooses, Joe keeps writing down numbers forever?</t>
  </si>
  <si>
    <t>Combinatorial Reciprocal Principle</t>
  </si>
  <si>
    <t>If a set $S$ is partitioned into $k$ subsets, $S_{1}, S_{2}, \ldots, S_{k}$, and $S(x)$ denotes the set $x$ belongs to, then
$$
\sum_{x \in S} \frac{1}{|S(x)|}=k
$$</t>
  </si>
  <si>
    <t>For every element \(s\) in \(S_i\) we add \(\frac{1}{\lvert S(x) \rvert}\). There are exactly \(\lvert S(x) \rvert\) elements in the subset, so for each subset \(S_i\), we add
\[\lvert S(x) \rvert \times \frac{1}{\lvert S(x) \rvert} = 1.\]
Because there are \(k\) subsets, we are done.</t>
  </si>
  <si>
    <t>2016 IMO, P3 of 6</t>
  </si>
  <si>
    <t>Let $P=A_1A_2\cdots A_k$ be a convex polygon in the plane. The vertices $A_1, A_2, \ldots, A_k$ have integral coordinates and lie on a circle. Let $S$ be the area of $P$. An odd positive integer $n$ is given such that the squares of the side lengths of $P$ are integers divisible by $n$. Prove that $2S$ is an integer divisible by $n$.</t>
  </si>
  <si>
    <t>https://web.evanchen.cc/exams/IMO-2016-notes.pdf#page=7</t>
  </si>
  <si>
    <t>2021 China National Olympiad, P6 of 6</t>
  </si>
  <si>
    <t>Find $f\colon \mathbb{Z}_+ \to \mathbb{Z}_+$, such that for any $x, y \in \mathbb{Z}_+$, \[f(f(x)+y) \mid x+f(y)\]</t>
  </si>
  <si>
    <t>Separate into two cases, $f$ bounded and $f$ unbounded.</t>
  </si>
  <si>
    <t>The bounded case can be handled by making the RHS a prime.</t>
  </si>
  <si>
    <t>The unbounded part can be handled by using peaks of the function.</t>
  </si>
  <si>
    <t>2017 IMOSL, G3</t>
  </si>
  <si>
    <t>Let $O$ be the circumcenter of an acute triangle $ABC$. Line $OA$ intersects the altitudes of $ABC$ through $B$ and $C$ at $P$ and $Q$, respectively. The altitudes meet at $H$. Prove that the circumcenter of triangle $PQH$ lies on a median of triangle $ABC$.</t>
  </si>
  <si>
    <t>prove that $\triangle HPQ$ is similar to $\triangle ABC$</t>
  </si>
  <si>
    <t>look at the spiral similarity from $\triangle HPQ$ to $\triangle ABC$, what does this do to other points in the diagram?</t>
  </si>
  <si>
    <t>show that $MO\perp BC$</t>
  </si>
  <si>
    <t>1992 IMO, P4 of 6</t>
  </si>
  <si>
    <t>In the plane let $\,C\,$ be a circle, $\,L\,$ a line tangent to the circle $\,C,\,$ and $\,M\,$ a point on $\,L$. Find the locus of all points $\,P\,$ with the following property: there exists two points $\,Q,R\,$ on $\,L\,$ such that $\,M\,$ is the midpoint of $\,QR\,$ and $\,C\,$ is the inscribed circle of triangle $\,PQR$.</t>
  </si>
  <si>
    <t>2005 IMC, P4 of 12</t>
  </si>
  <si>
    <t>Find all polynomials of degree $n$ whose coefficients are a permutation of $(0, 1, 2, \dots, n)$ such that all of the polynomial's roots are rational.</t>
  </si>
  <si>
    <t>$x$, $x^2+2x$, $2x^2+x$, $x^3+3x^2+2x$, $2x^3+3x^2+x$</t>
  </si>
  <si>
    <t>2010 BMO1, P3 of 6</t>
  </si>
  <si>
    <t>Isaac attempts all six questions on an Olympiad paper in order. Each question is marked on a scale from 0 to 10. He never scores more in a later question than in any earlier question. How many different possible sequences of six marks can he achieve?</t>
  </si>
  <si>
    <t>2018 UK JMO, A3</t>
  </si>
  <si>
    <t>What is the largest integer for which each pair of consecutive digits is a square?</t>
  </si>
  <si>
    <t xml:space="preserve">For each 2-digit square number, what can come next? E.g. $16$ can be followed by $64$ to make $164$. </t>
  </si>
  <si>
    <t>$81649$</t>
  </si>
  <si>
    <t>The two-digit squares are \(16, 25, 36, 49, 64\) and \(81\). We make a graph to look at the longest possible route:
\begin{center}
\begin{tikzpicture}[shorten &gt;=1pt,-&gt;]
  \tikzstyle{vertex}=[circle,minimum size=12pt,inner sep=2pt]
  \node[vertex] (G_1) at (3,1) {25};
  \node[vertex] (G_2) at (3,0) {49};
  \node[vertex] (G_3) at (1,0) {64};
  \node[vertex] (G_4) at (-1,0) {16};
  \node[vertex] (G_5) at (-1,1) {36};
  \node[vertex] (G_6) at (-3,0) {81};
  \draw[-stealth] (G_4) -- (G_3);
  \draw[-stealth] (G_5) -- (G_3);
  \draw[-stealth] (G_6) -- (G_4);
  \draw[-stealth] (G_3) -- (G_2);
\end{tikzpicture}
\end{center}
The longest route is \(81 \rightarrow 16 \rightarrow 64 \rightarrow 49\), so the desired number is \(81649\).</t>
  </si>
  <si>
    <t>2014 IMO, P6 of 6</t>
  </si>
  <si>
    <t>A set of lines in the plane is in general position if no two are parallel and no three pass through the same point. A set of lines in general position cuts the plane into regions, some of which have finite area; we call these its finite regions. Prove that for all sufficiently large $n$, in any set of $n$ lines in general position it is possible to colour at least $\sqrt{n}$ lines blue in such a way that none of its finite regions has a completely blue boundary.</t>
  </si>
  <si>
    <t>2017 Putnam, A5</t>
  </si>
  <si>
    <t>Each of the integers from $1$ to $n$ is written on a separate card, and then the cards are combined into a deck and shuffled. Three players, $A,B,$ and $C,$ take turns in the order $A,B,C,A,\dots$ choosing one card at random from the deck. (Each card in the deck is equally likely to be chosen.) After a card is chosen, that card and all higher-numbered cards are removed from the deck, and the remaining cards are reshuffled before the next turn. Play continues until one of the three players wins the game by drawing the card numbered $1.$
Show that for each of the three players, there are arbitrarily large values of $n$ for which that player has the highest probability among the three players of winning the game.</t>
  </si>
  <si>
    <t>2021 CMO, P4 of 5</t>
  </si>
  <si>
    <t>A function $f$ from the positive integers to the positive integers is called Canadian if it satisfies
$\gcd(f(f(x)), f(x+y))=\gcd(x, y)$
for all pairs of positive integers $x$ and $y$.
Find all positive integers $m$ such that $f(m)=m$ for all Canadian functions $f$.</t>
  </si>
  <si>
    <t>2021 AFMO, P1 of 4</t>
  </si>
  <si>
    <t>Tony Wang is on a diet plan which lasts $p-2$ days. He plans to eat exactly $2^1 - 1$ noodles on the first day, $2^2 - 1$ noodles on the second day, and so on, up to $2^{p-2} - 1$ noodles on the $(p-2)$th day.
However, Tony gets sick if the number of noodles he eats in a day is a multiple of $p$.
Given that $p$ is prime and that Tony doesn’t get sick in the $p-2$ days of his diet, what are the possible values for $p$?</t>
  </si>
  <si>
    <t>1981 IMO, P5 of 6</t>
  </si>
  <si>
    <t>Three circles of equal radius have a common point $O$ and lie inside a given triangle. Each circle touches a pair of sides of the triangle. Prove that the incenter and the circumcenter of the triangle are collinear with the point $O$.</t>
  </si>
  <si>
    <t>Hamiltonian Cycle in the Hyper-cube</t>
  </si>
  <si>
    <t xml:space="preserve">Graph $G$ has $2^{1000}$ vertices, and each vertex is labelled with a distinct binary string of length $1000.$ Two vertices are joined by an edge if and only if their labels differ in exactly one position. Show that by walking along some of the edges you can start at some vertex, visit every other vertex exactly once, and end up back at the vertex at which you started. </t>
  </si>
  <si>
    <t>2015 UK JMO, B4</t>
  </si>
  <si>
    <t>The point $F$ lies inside the regular pentagon $ABCDE$ so that $ABFE$ is a rhombus. Prove that $EFC$ is a straight line.</t>
  </si>
  <si>
    <t>We have \(AB \parallel CE\) and \(AB \parallel FE\) to make \(CE \parallel FE \implies F \in CE\). \hfill \(\square\)</t>
  </si>
  <si>
    <t>2019 IMOSL, A7</t>
  </si>
  <si>
    <t>Let $\mathbb Z$ be the set of integers. We consider functions $f :\mathbb Z\to\mathbb Z$ satisfying
\[f\left(f(x+y)+y\right)=f\left(f(x)+y\right)\]for all integers $x$ and $y$. For such a function, we say that an integer $v$ is f-rare if the set
\[X_v=\{x\in\mathbb Z:f(x)=v\}\]is finite and nonempty.
(a) Prove that there exists such a function $f$ for which there is an $f$-rare integer.
(b) Prove that no such function $f$ can have more than one $f$-rare integer.</t>
  </si>
  <si>
    <t>https://www.imo-official.org/problems/IMO2019SL.pdf#page=30</t>
  </si>
  <si>
    <t>2020 AUS → UNK F3, P2 of 3</t>
  </si>
  <si>
    <t xml:space="preserve">The city of Parth occupies an edge-connected group of $n$ cells in an infinite square
grid such that, for any two cells in Parth in the same row or column, all the cells between
them are also in Parth. To increase tourism, the government wishes to build a single road
by connecting the centres of some cells sharing an edge, so that the road is infinite in both
directions and visits every cell exactly once. In planning, they notice that no matter how they
design their road, the number of times the road passes from a cell in Parth to a cell outside of
Parth is fixed. For what values of $n$ is this possible?
</t>
  </si>
  <si>
    <t>2006 USA TST, P2 of 6</t>
  </si>
  <si>
    <t>Let $H$ be the orthocenter of acute triangle $ABC$. A circle $\omega$, with center $O$, passes through $A$ and $H$ and intersects sides $AB$ and $AC$ again at $Q$ and $P$ (other than $A$), respectively.  \\
The circumcircle of triangle $OPQ$ is tangent to segment $BC$ at $R$. Finally, let $D$, $E$ and $F$ be the feet of the altitudes from $A$, $B$ and $C$ respectively, of $\triangle ABC$. \\
Prove that $\frac{CR}{BR}=\frac{ED}{FD}.$</t>
  </si>
  <si>
    <t>Coffin Problems</t>
  </si>
  <si>
    <t>The plane is coloured into three different colours. Prove that there exist two points of the same color with a given distance between them.</t>
  </si>
  <si>
    <t>2021 AMO P5</t>
  </si>
  <si>
    <t>\noindent
Find the solutions to
\begin{center} 
$\displaystyle a^{2n} + b^{2n} = 1 $ \quad and \quad $\displaystyle a^{2n+1} + b^{2n+1} = 1$
\end{center}
for positive integer $n$ and real numbers $a,b$.</t>
  </si>
  <si>
    <t>1993 USAMO, P2 of 6</t>
  </si>
  <si>
    <t>Let $ABCD$ be a convex quadrilateral with perpendicular diagonals which intersect at $P$. Prove that the reflections of $P$ across $AB$, $BC$, $CD$ and $DA$ form the vertices of a cyclic quadrilateral.</t>
  </si>
  <si>
    <t>2017 UK MOG, P4 of 5</t>
  </si>
  <si>
    <t>Let $n$ be an odd integer greater than $3$ and let $M=n^2+2n-7$.
Prove that, for all such $n$, at least four different positive integers (excluding $1$ and $M$) divide $M$ exactly.</t>
  </si>
  <si>
    <t>If $n$ is odd, then $n=2k+1$ for some $k&gt;1$.</t>
  </si>
  <si>
    <t>The fact that \(n\) is odd motivates us to substitute \(n = 2k + 1\) to get
\[M = n^2 + 2n - 7 = 4k^2 + 4k + 1 + 4k + 2 - 7 = 4k^2 + 8k - 4.\]
Clearly, \(4 \mid M\). Also notice that \(M = n(n + 2) - 7 \geq 17 &gt; 16 = 4^2\), so
\(2 &lt; 4 &lt; M/4 &lt; M/2\) are distinct divisors of \(M\). \hfill \(\square\)</t>
  </si>
  <si>
    <t>2019 IMOSL, G5</t>
  </si>
  <si>
    <t>Let $ABCDE$ be a convex pentagon with $CD= DE$ and $\angle EDC \ne 2 \cdot \angle ADB$.
Suppose that a point $P$ is located in the interior of the pentagon such that $AP =AE$ and $BP= BC$.
Prove that $P$ lies on the diagonal $CE$ if and only if area $(BCD)$ + area $(ADE)$ = area $(ABD)$ + area $(ABP)$.</t>
  </si>
  <si>
    <t>https://www.imo-official.org/problems/IMO2019SL.pdf#page=66</t>
  </si>
  <si>
    <t>2016 Balkan MO, P4 of 4</t>
  </si>
  <si>
    <t>The plane is divided into squares by two sets of parallel lines, forming an infinite grid. Each unit square is coloured with one of $1201$ colours so that no rectangle with perimeter $100$ contains two squares of the same colour. Show that no rectangle of size $1\times1201$ or $1201\times1$ contains two squares of the same colour.</t>
  </si>
  <si>
    <t>Focus on one square: which squares are blocked from having the same colour?</t>
  </si>
  <si>
    <t>Using a similar construction, investigate where 1201 comes from.</t>
  </si>
  <si>
    <t>With the construction you now have, prove that the colouring must entirely depend on colouring one copy of this construction.</t>
  </si>
  <si>
    <t>Note that $1201 = 24^2 + 25^2$ is the number of squares in ``Diamond"s which are integer translate of $|x| + |y| \leq 24.$
\\ \\
Pick a color, say green. Let $a_1, a_2, \dots$ be all the green squares, and let $P_1, P_2, \dots$ be the Diamonds centered at those squares (call them the Green Diamonds). 
\\ \\
The key claim is that ${P_1, P_2, \dots}$ partitions the plane. Here are the verifications:
\begin{itemize}
\item No two Green Diamond can intersect, since otherwise their green centers are within some rectangle of perimeter 100.
\item Every Green Diamond contains all 1201 colors, since every two cells are within some rectangle of perimeter 100.
\item Every square $x$ must be in a Green Diamond, since by the above point the Diamond centered at $x$ must have a square $y$ that is green, then $x$ is in the Green Diamond centered at $y$.
\end{itemize}
The Green Diamonds must be fit neatly in order to partition the plane. Otherwise it is easy to create uncoverable spaces of two unit squares near the corners. So up to translation and reflection, the unique covering is such that where the centers $(x,y)$ are such that $24x + 25y$ is divisible by 1201. Thus no rectangle of size $1\times1201$ or $1201\times1$ can contain two green centers.</t>
  </si>
  <si>
    <t>2019 Balkan MO, P3 of 4</t>
  </si>
  <si>
    <t>Let $ABC$ be an acute scalene triangle. Let $X$ and $Y$ be two distinct interior points of the segment $BC$ such that $\angle{CAX} = \angle{YAB}$. Suppose that:
\begin{enumerate}[1)]
\item $K$ and $S$ are the feet of the perpendiculars from from $B$ to the lines $AX$ and $AY$ respectively.
\item $T$ and $L$ are the feet of the perpendiculars from $C$ to the lines $AX$ and $AY$ respectively.
\end{enumerate}
Prove that $KL$ and $ST$ intersect on the line $BC$.</t>
  </si>
  <si>
    <t>2002 Putnam, A5</t>
  </si>
  <si>
    <t>Define a sequence by $a_0=1$, together with the rules $a_{2n+1}=a_n$ and $a_{2n+2}=a_n+a_{n+1}$ for each integer $n\ge0$. Prove that every positive rational number appears in the set $ \left\{ \tfrac {a_{n-1}}{a_n}: n \ge 1 \right\} = \left\{ \tfrac {1}{1}, \tfrac {1}{2}, \tfrac {2}{1}, \tfrac {1}{3}, \tfrac {3}{2}, \cdots \right\} $.</t>
  </si>
  <si>
    <t>2018 ICMC Round 2, P2 of 4, adapted</t>
  </si>
  <si>
    <t>Tony Wang writes the numbers from $1$ to $n$ on a board. A move consists of either moving the leftmost number to the right of all the other numbers or swapping the $a$th number from the left with the $b$th number from the left. Given $n$, $a$ and $b$, how many different permutations are reachable by making moves (including the one you get by not making any moves)?</t>
  </si>
  <si>
    <t>$\left(\left(\frac nd\right)!\right)^dd$, where $d= \gcd (b-a, n)$</t>
  </si>
  <si>
    <t>2015 UK IMOK, C6</t>
  </si>
  <si>
    <t>I have four identical black beads and four identical white beads.
Carefully explain how many different bracelets I can make using all the beads.</t>
  </si>
  <si>
    <t>2018/9 UK STMC, Group Round, P10 of 10</t>
  </si>
  <si>
    <t>Find all pairs $(x,y)$ of positive integers such that $$x^2y-xy^2=286.$$</t>
  </si>
  <si>
    <t>Factor $xy$ out</t>
  </si>
  <si>
    <t>Which factor on the LHS is divisible by 13?</t>
  </si>
  <si>
    <t>$(x,y)=(13,2)$ or $(13,11)$</t>
  </si>
  <si>
    <t>Key idea is to factorize the given expression to
\[xy(x-y) = 286 = 2 \times 11 \times 13.\]
We notice that \(x &gt; y\), so \(x \neq 1\). If \(y = 1\), then
\[286 = x(x - 1)\]
which is not possible as \(18(18 - 1) = 306 &gt; 286 &gt; 272 = 17(17 - 1)\). If \(x - y = 1\), then \(y = x - 1\) and \(x(x - 1) = 286\) again. So all factors on the left side are not 1, but there are only 3 prime factors at the right. We now notice \(x &gt; x - y\) and \(x &gt; y\), so \(x = 13\). Left to check are the cases \(x = 11\) and \(x = 2\), both of which work, as one can show. The only solutions are therefore \((13, 11)\) and \((13, 2)\).</t>
  </si>
  <si>
    <t>Cayley's Formula</t>
  </si>
  <si>
    <t>Prove that the number of trees on $n$ labelled vertices is $n^{n-2}.$</t>
  </si>
  <si>
    <t>2012 RMM, P1 of 6</t>
  </si>
  <si>
    <t>Given a finite number of boys and girls, a sociable set of boys is a set of boys such that every girl knows at least one boy in that set; and a sociable set of girls is a set of girls such that every boy knows at least one girl in that set. Prove that the number of sociable sets of boys and the number of sociable sets of girls have the same parity. (Acquaintance is assumed to be mutual.)</t>
  </si>
  <si>
    <t>https://rmms.lbi.ro/rmm2012/Solutions2012-1.pdf</t>
  </si>
  <si>
    <t>2015 IMOSL, N6</t>
  </si>
  <si>
    <t>Let $\mathbb{Z}_{&gt;0}$ denote the set of positive integers. Consider a function $f: \mathbb{Z}_{&gt;0} \to \mathbb{Z}_{&gt;0}$. For any $m, n \in \mathbb{Z}_{&gt;0}$ we write $f^n(m) = \underbrace{f(f(\ldots f}_{n}(m)\ldots))$. Suppose that $f$ has the following two properties:
\begin{itemize}
\item[(i)] if $m, n \in \mathbb{Z}_{&gt;0}$, then $\frac{f^n(m) - m}{n} \in \mathbb{Z}_{&gt;0}$;
\item[(ii)] The set $\mathbb{Z}_{&gt;0} \setminus \{f(n) \mid n\in \mathbb{Z}_{&gt;0}\}$ is finite.
\end{itemize}
Prove that the sequence $f(1) - 1, f(2) - 2, f(3) - 3, \ldots$ is periodic.</t>
  </si>
  <si>
    <t>https://www.imo-official.org/problems/IMO2015SL.pdf#page=74</t>
  </si>
  <si>
    <t>2014 Balkan MO, P3 of 4</t>
  </si>
  <si>
    <t>Let $ABCD$ be a trapezium inscribed in a circle $\Gamma$ with diameter $AB$. Let $E$ be the intersection point of the diagonals $AC$ and $BD$ . The circle with center $B$ and radius $BE$ meets $\Gamma$ at the points $K$ and $L$ (where $K$ is on the same side of $AB$ as $C$). The line perpendicular to $BD$ at $E$ intersects $CD$ at $M$. Prove that $KM$ is perpendicular to $DL$.</t>
  </si>
  <si>
    <t>2021 AMO P4</t>
  </si>
  <si>
    <t>Let $P(x)$ and $Q(x)$ be polynomials with integer coefficients such that the leading coefficient of $P(x) $ is $1$. Suppose that $P(n)^n$ divides $Q(n)^{n+1}$ for infinitely many positive integers $n$.
Prove that $P(n)$ divides $Q(n)$ for infinitely many positive integers $n$.</t>
  </si>
  <si>
    <t>A Platonic solid is a three-dimensional convex shape where all faces are congruent regular polygons, and each vertex has the same number of faces adjacent to it. Prove that, if we count two similar Platonic solids as not distinct, there are at most five distinct Platonic solids.</t>
  </si>
  <si>
    <t>2014 NZMO, P1 of 10</t>
  </si>
  <si>
    <t>Prove that for all positive real numbers \(a\) and \(b\): \[\frac{(a+b)^3}{4} \geq a^2b + b^2a.\]</t>
  </si>
  <si>
    <t>Factor out $(a+b)$.</t>
  </si>
  <si>
    <t>Squares are never negative.</t>
  </si>
  <si>
    <t>The basic inequality \((a-b)^2 \geq 0\) is obviously true. Now we show that it implies the desired inequality:
\[(a-b)^2 \geq 0 \implies a^2 + 2ab + b^2 \geq 4ab \implies \frac{(a+b)^2}4 \geq ab\]
\[\implies \frac{(a+b)^3}{4} \geq ab(a+b) = a^2b + ab^2.\]
\noindent \emph{Note:} The process of solving this problem goes the other way; you start with the given inequality and try to simplify it to \((a-b)^2 \geq 0\). For writing up, it is recommended to reverse all steps.</t>
  </si>
  <si>
    <t>2016 USA TSTST, P6 of 6</t>
  </si>
  <si>
    <t>Let $ABC$ be a triangle with incenter $I$, and whose incircle is tangent to $\overline{BC}$, $\overline{CA}$, $\overline{AB}$ at $D$, $E$, $F$, respectively. Let $K$ be the foot of the altitude from $D$ to $\overline{EF}$. Suppose that the circumcircle of $\triangle AIB$ meets the incircle at two distinct points $C_1$ and $C_2$, while the circumcircle of $\triangle AIC$ meets the incircle at two distinct points $B_1$ and $B_2$. Prove that the radical axis of the circumcircles of $\triangle BB_1B_2$ and $\triangle CC_1C_2$ passes through the midpoint $M$ of $\overline{DK}$.</t>
  </si>
  <si>
    <t>2020 CMC, P8 of 8</t>
  </si>
  <si>
    <t>Let $a_{1}, a_{2}, \ldots$ be an infinite sequence of positive real numbers such that for each positive integer $n$ we have $$\frac{a_{1}+a_{2}+\cdots+a_{n}}{n} \geq \sqrt{\frac{a_{1}^{2}+a_{2}^{2}+\cdots+a_{n+1}^{2}}{n+1}}$$ Prove that the sequence $a_{1}, a_{2}, \ldots$ is constant.</t>
  </si>
  <si>
    <t>2019 IMOSL, N3</t>
  </si>
  <si>
    <t>We say that a set $S$ of integers is rootiful if, for any positive integer $n$ and any $a_0, a_1, \cdots, a_n \in S$, all integer roots of the polynomial $a_0+a_1x+\cdots+a_nx^n$ are also in $S$. Find all rootiful sets of integers that contain all numbers of the form $2^a - 2^b$ for positive integers $a$ and $b$.</t>
  </si>
  <si>
    <t>For an integer $k$ to be forced into $S$, $k$ must divide $a_0$.</t>
  </si>
  <si>
    <t>Use strong induction on $k$. Further prove that $-k$ can also be attained for each $k$.</t>
  </si>
  <si>
    <t>Set $a_0$ to be a multiple of $k$, and express $\frac{a_0}{k}$ in base $k$.</t>
  </si>
  <si>
    <t>$S=\mathbb Z$ only.</t>
  </si>
  <si>
    <t>https://www.imo-official.org/problems/IMO2019SL.pdf#page=92</t>
  </si>
  <si>
    <t>2006/7 BMO1, P6 of 6</t>
  </si>
  <si>
    <t>Let $n$ be an integer. Show that, if $2+2\sqrt{1+12n^2}$ is an integer, then it is a perfect square.</t>
  </si>
  <si>
    <t>2007 USA TST, P2 of 6</t>
  </si>
  <si>
    <t>Let $n$ be a positive integer and let $a_1 \le a_2 \le \dots \le a_n$ and $b_1 \le b_2 \le \dots \le b_n$ be two nondecreasing sequences of real numbers such that
\[ a_1 + \dots + a_i \le b_1 + \dots + b_i  \text{ for every } i = 1, \dots, n \]
and
\[ a_1 + \dots + a_n = b_1 + \dots + b_n. \]
Suppose that for every real number $m$, the number of pairs $(i,j)$ with $a_i-a_j=m$ equals the numbers of pairs $(k,\ell)$ with $b_k-b_\ell = m$. Prove that $a_i = b_i$ for $i=1,\dots,n$.</t>
  </si>
  <si>
    <t>2010 USA TST, P1 of 9</t>
  </si>
  <si>
    <t>Let $P$ be a polynomial with integer coefficients such that $P(0)=0$ and
\[\gcd(P(0), P(1), P(2), \ldots ) = 1.\]
Show there are infinitely many $n$ such that
\[\gcd(P(n)- P(0), P(n+1)-P(1), P(n+2)-P(2), \ldots) = n.\]</t>
  </si>
  <si>
    <t>2018 UK IMOK, C5</t>
  </si>
  <si>
    <t>In the expression below, three of the $+$ signs are changed into $-$ signs so that the following expression is equal to $100$:
$$0+1+2+3+4+5+6+7+8+9+10$$
$$+11+12+13+14+15+16+17+18+19+20.$$
In how many ways can this be done?</t>
  </si>
  <si>
    <t>Determine the total sum of the number first.</t>
  </si>
  <si>
    <t>When changing the signs on three numbers $a,b,c$, how much does the total sum change?</t>
  </si>
  <si>
    <t>The total sum is \(21 \times 10 = 210\). By replacing a plus sign with a minus sign before a number \(k\), it reduces the total sum by \(-2k\). Hence we search 3 distinct non-negative integers \(k_1\), \(k_2\) and \(k_3\) smaller than 21, such that \(210 - 2(k_1 + k_2 + k_3) = 100 \Longleftrightarrow k_1 + k_2 + k_3 = 55\). Without loss of generality, let \(k_1 \leq k_2 \leq k_3\).\\ Suppose \(k_1 \leq 15\). Then \(k_1 + k_2 + k_3 \leq 15 + 19 + 20 = 54 &lt; 55\), a contradiction.\\ Suppose \(k_1 = 16\), then the only solution is \((16, 19, 20)\), otherwise the sum is too small.\\ Suppose \(k_1 = 17\), then the only solutions are \((17, 18, 20)\) or \((17, 19, 19)\), but the latter fails to satisfy the distinct criteria.\\ Suppose \(k_1 = 18\). The only valid combination is \((18, 19, 20)\), but the sum is too big. This means you can only place the desired minus signs in a single way.</t>
  </si>
  <si>
    <t>2015 RMM, P6 of 6</t>
  </si>
  <si>
    <t>Given a positive integer $n$, determine the largest real number $\mu$ satisfying the following condition: for every set $C$ of $4n$ points in the interior of the unit square $U$, there exists a rectangle $T$ contained in $U$ such that
$\bullet$ the sides of $T$ are parallel to the sides of $U$;
$\bullet$ the interior of $T$ contains exactly one point of $C$;
$\bullet$ the area of $T$ is at least $\mu$.</t>
  </si>
  <si>
    <t>2013 IMOSL, C3</t>
  </si>
  <si>
    <t>A crazy physicist discovered a new kind of particle wich he called an imon, after some of them mysteriously appeared in his lab. Some pairs of imons in the lab can be entangled, and each imon can participate in many entanglement relations. The physicist has found a way to perform the following two kinds of operations with these particles, one operation at a time.
(i) If some imon is entangled with an odd number of other imons in the lab, then the physicist can destroy it.
(ii) At any moment, he may double the whole family of imons in the lab by creating a copy $I'$ of each imon $I$. During this procedure, the two copies $I'$ and $J'$ become entangled if and only if the original imons $I$ and $J$ are entangled, and each copy $I'$ becomes entangled with its original imon $I$; no other entanglements occur or disappear at this moment.
Prove that the physicist may apply a sequence of much operations resulting in a family of imons, no two of which are entangled.</t>
  </si>
  <si>
    <t>2020 EGMO, P3 of 6</t>
  </si>
  <si>
    <t>Let $A B C D E F$ be a convex hexagon such that  $\angle A=\angle C=\angle E$ and $\angle B=\angle D=\angle F$
 and the (interior) angle bisectors of $\angle A, \angle C,$ and $\angle E$ are concurrent.
Prove that the (interior) angle bisectors of $\angle B, \angle D,$ and $\angle F$ must also be concurrent.\\
Note that $\angle A=\angle F A B .$ The other interior angles of the hexagon are similarly described.</t>
  </si>
  <si>
    <t>2019 Balkan MO, P1 of 4</t>
  </si>
  <si>
    <t>Let $\mathbb{P}$ be the set of all prime numbers. Find all functions $f:\mathbb{P}\rightarrow\mathbb{P}$ such that:
$$f(p)^{f(q)}+q^p=f(q)^{f(p)}+p^q$$holds for all $p,q\in\mathbb{P}$.</t>
  </si>
  <si>
    <t>2020 CHMMC Proof P4</t>
  </si>
  <si>
    <t>Fix a positive integer $n$. Pick $4n$ equally spaced points on a circle and color them alternately
blue and red. You use $n$ blue chords to pair the $2n$ blue points, and you use $n$ red chords to pair
the $2n$ red points. If some blue chord intersects some other red chord, then such a pair of chords
is called a “good pair."  Find, with proof, the minimum number of good pairs
under all possible configurations of chord pairings.</t>
  </si>
  <si>
    <t>2021 Irish EGMO TST, P4 of 5</t>
  </si>
  <si>
    <t>Let us say that two rational numbers $p=a/b$ and $q=c/d$ (written in reduced terms) are \emph{linked} if $|p-q|=1/b d$. We say that $p$ and $q$ are \emph{connected} if there is a sequence of rational numbers $q_{0}=p$, $q_{1}$, $\ldots$, $q_{n}=q$, with each pair $q_{i}, q_{i+1}$ linked.
Show that any pair of rational numbers is connected.</t>
  </si>
  <si>
    <t>Thales' theorem and converse</t>
  </si>
  <si>
    <t>Points \(A\), \(B\), and \(C\) lie on a circle \(\Gamma\). Show that \(\angle ABC = 90^\circ\) if and only if \(AC\) is the diameter of \(\Gamma\).</t>
  </si>
  <si>
    <t>Use isosceles triangles.</t>
  </si>
  <si>
    <t>\emph{Solution 1:}
Suppose \(AC\) is the diameter of \(\Gamma\). Let \(D\) be the midpoint of the segment \(AC\). Then \(DAB\) and \(DBC\) are isosceles and it follows
\begin{align*}
    \angle ABC &amp;= \angle ABD + \angle DBC = \frac{1}{2}(2\angle ABD + 2\angle DBC) =\\
    &amp;= \frac{1}{2}(\angle DAB + \angle ABD + \angle DBC + \angle BCD) = \frac{1}{2}(180^\circ) = 90^\circ
\end{align*}
For the converse, assume \(\angle ABC = 90^\circ\). Let \(M\) be the center of the circle. Then \(MAB\) and \(MAC\) are isosceles and it follows
\begin{align*}
    \angle BMA + \angle CMB &amp;= 360^\circ - (\angle MAB + \angle ABM + \angle MBC + \angle BCM) =\\
    &amp;= 360^\circ - 2(\angle ABM + \angle MBC) = 360^\circ - 180^\circ = 180^\circ
\end{align*}
which implies \(AC\) going through \(M\), completing the proof.\\
\noindent \emph{Solution 2:}
Let \(D\) be the center of \(\Gamma\).
Inscribed angle theorem gives\\ \(\angle ABC = 90^\circ \Longleftrightarrow \angle ADC = 180^\circ \Longleftrightarrow\) \(D\) is on \(AC\), so we are done.</t>
  </si>
  <si>
    <t>2008 USAMO, P3 of 6</t>
  </si>
  <si>
    <t>Let $n$ be a positive integer. Denote by $S_n$ the set of points $(x, y)$ with integer coordinates such that\[ \left\lvert x\right\rvert + \left\lvert y + \frac{1}{2} \right\rvert &lt; n. \] A path is a sequence of distinct points $(x_1 , y_1), \ldots, (x_\ell, y_\ell)$ in $S_n$ such that, for $i = 2, \ldots, \ell$, the distance between $(x_i , y_i)$ and $(x_{i-1} , y_{i-1} )$ is $1.$ Prove that the points in $S_n$ cannot be partitioned into fewer than $n$ paths.</t>
  </si>
  <si>
    <t>2012 IMOSL, C5</t>
  </si>
  <si>
    <t>The columns and the row of a $3n \times 3n$ square board are numbered $1,2,\ldots ,3n$. Every square $(x,y)$ with $1 \leq x,y \leq 3n$ is colored asparagus, byzantium or citrine according as the modulo $3$ remainder of $x+y$ is $0,1$ or $2$ respectively. One token colored asparagus, byzantium or citrine is placed on each square, so that there are $3n^2$ tokens of each color.
Suppose that one can permute the tokens so that each token is moved to a distance of at most $d$ from its original position, each asparagus token replaces a byzantium token, each byzantium token replaces a citrine token, and each citrine token replaces an asparagus token. Prove that it is possible to permute the tokens so that each token is moved to a distance of at most $d+2$ from its original position, and each square contains a token with the same color as the square.</t>
  </si>
  <si>
    <t>2015 EGMO, P3 of 6</t>
  </si>
  <si>
    <t>Let $n, m$ be integers greater than $1,$ and let $a_{1}, a_{2}, \ldots, a_{m}$ be positive integers not greater than $n^{m}$. Prove that there exist positive integers $b_{1}, b_{2}, \ldots, b_{m}$ not greater than $n$, such that
$$
\gcd\left(a_{1}+b_{1}, a_{2}+b_{2}, \ldots, a_{m}+b_{m}\right)&lt;n
$$
where $\gcd\left(x_{1}, x_{2}, \ldots, x_{m}\right)$ denotes the greatest common divisor of $x_{1}, x_{2}, \ldots, x_{m}$</t>
  </si>
  <si>
    <t>2009 IMO, P1 of 6</t>
  </si>
  <si>
    <t>Let $n$ be a positive integer and let $a_{1}, a_{2}, a_{3}, \ldots, a_{k}$ $(k \geq 2)$ be distinct integers in the set $1,2, \ldots, n$ such that $n$ divides $a_{i}\left(a_{i+1}-1\right)$ for $i=1,2, \ldots, k-1$. Prove that $n$ does not divide $a_{k}\left(a_{1}-1\right)$.</t>
  </si>
  <si>
    <t>OTIS Anti-Problems</t>
  </si>
  <si>
    <t>A \emph{diamond} is a rhombus with side length 1 whose interior angles are $60^{\circ}$ and $120^{\circ}$ (hence with area $\sqrt{3}/2$). A regular hexagon $\mathcal{H}$ of side length $10$ is dissected into diamonds. In a move, if three pairwise adjacent diamonds form a regular hexagon of side length $1$, one may rotate all three $60^{\circ}$ about the center of that hexagon. Find the smallest positive integer $N$ such that any tiling of $\mathcal{H}$ can be transformed into any other in at most $N$ moves, or show that no such $N$ exists.</t>
  </si>
  <si>
    <t>2004 BMO2, P1 of 4</t>
  </si>
  <si>
    <t>Let $ABC$ be an equilateral triangle, and $D$ an internal point of the side $BC$. A circle, tangent to $BC$ at $D$, cuts $AB$ internally at $M$ and $N$, and $AC$ internally at $P$ and $Q$.
Show that $BD+AM+AN=CD+AP+AQ$.</t>
  </si>
  <si>
    <t>Handshaking Lemma</t>
  </si>
  <si>
    <t>Tannie, Teeny, Tiny, Tony and Tuny all meet up in the Sahara dessert in the middle of New Zealand. They then make a bowl of Chinese noodle soup for each of the people in their proximity they are friends with (there is nobody else around). If friendship is always mutual (that is, if you are friends with someone, then they are friends with you), prove that the total number of bowls of noodle soup made is even.</t>
  </si>
  <si>
    <t>Think about "mutual</t>
  </si>
  <si>
    <t>The number of bowls of noodle soup made is the number of friendships counted twice (because friendship is mutual). This implies it being even.</t>
  </si>
  <si>
    <t>2008 IMO, P6 of 6</t>
  </si>
  <si>
    <t>Let $ ABCD$ be a convex quadrilateral with $ BA\neq BC$. Denote the incircles of triangles $ ABC$ and $ ADC$ by $ \omega_{1}$ and $ \omega_{2}$ respectively. Suppose that there exists a circle $ \omega$ tangent to ray $ BA$ beyond $ A$ and to the ray $ BC$ beyond $ C$, which is also tangent to the lines $ AD$ and $ CD$. Prove that the common external tangents to $ \omega_{1}$ and $\omega_{2}$ intersect on $ \omega$.</t>
  </si>
  <si>
    <t>2016 Serbia TST, P6 of 6</t>
  </si>
  <si>
    <t>Let $a_1, a_2, \dots, a_{2^{2016}}$ be positive integers not bigger than $2016$. We know that for each $n \leq 2^{2016}$, $a_1a_2 \dots a_{n} +1 $ is a perfect square. Prove that for some $i $, $a_i=1$.</t>
  </si>
  <si>
    <t>2013 IMO, P2 of 6</t>
  </si>
  <si>
    <t>A configuration of 4027 points in the plane is called Colombian if it consists of 2013 red points and 2014 blue points, and no three of the points of the configuration are collinear. \\By drawing some lines, the plane is divided into several regions. An arrangement of lines is good for a Colombian configuration if the following two conditions are satisfied:
\begin{itemize}
\item no line passes through any point of the configuration;
\item no region contains points of both colours.
\end{itemize}
Find the least value of $k$ such that for any Colombian configuration of 4027 points, there is a good arrangement of $k$ lines.</t>
  </si>
  <si>
    <t>each region must have at most two points</t>
  </si>
  <si>
    <t>find a nice way to ``section off'' differently coloured pairs of points, one at a time</t>
  </si>
  <si>
    <t>want to start with points on the ``outside''</t>
  </si>
  <si>
    <t>2020 Irish MO, P3 of 10</t>
  </si>
  <si>
    <t>Circles $\Omega_{1},$ centre $Q,$ and $\Omega_{2},$ centre $R,$ touch externally at $B .$ A third circle, $\Omega_{3},$ which contains $\Omega_{1}$ and $\Omega_{2},$ touches $\Omega_{1}$ and $\Omega_{2}$ at $A$ and $C,$ respectively. Point $C$ is joined to $B$ and the line $B C$ is extended to meet $\Omega_{3}$ at $D$.
Prove that $Q R$ and $A D$ intersect on the circumference of $\Omega_{1}$.</t>
  </si>
  <si>
    <t>Two-Player Nim</t>
  </si>
  <si>
    <t>Tony and Wang are sharing a bowl of Chinese noodle soup which contains $X$ noodles. They take turns eating any number from $1$ to $D$ of the noodles, with Tony getting first pick. They decided whoever ends up eating the last noodle does not drink the leftover soup at the bottom of the bowl (and the other person does because the soup at the bottom is delicious). For which pairs $(X, D)$ can Tony make sure he can drink the leftover soup at the bottom of the bowl?</t>
  </si>
  <si>
    <t>Let $ABC$ be a triangle. Let $O$ be the centre of the circle $S$ that goes through $A$, $B$ and $C$. Let $A'$ be diametrically opposite $A$ on $S$. Let $B'$ be diametrically opposite $B$ on $S$. Let $C'$ be diametrically opposite $C$ on $S$. Prove that there exists a point $H$ such that $BA'CH$, $CB'AH$ and $AC'BH$ are all parallelograms.</t>
  </si>
  <si>
    <t>Alice picks 10 positive whole numbers and finds that their sum is 73. Is it true that one of the numbers she picked must be odd?</t>
  </si>
  <si>
    <t>Assume the opposite and create a contradiction.</t>
  </si>
  <si>
    <t>2019 BalkanMO SL, C4</t>
  </si>
  <si>
    <t>Vlad the Impaler likes to entomb his enemies underneath his castle in a network of $2N$ torture chambers, each with three doors. These are connected by a number of corridors, which only meet at the torture chambers, but can pass over and around each other with staircases and tunnels.
Dan III of Wallachia wakes up in one corridor, and starts crawling in one direction, trying to escape. So that he doesn't get lost, whenever he arrives at a torture chamber, he always exists through the door to the left of the door he entered. Eventually, Dan realises that he has passed down every corridor in both directions (and so knows he cannot escape). For which values of $N$ is this possible?</t>
  </si>
  <si>
    <t>2018 IGO Advanced, P3 of 5</t>
  </si>
  <si>
    <t>Find all possible values of integer $n &gt; 3$ such that there is a convex $n$-gon in which, each diagonal is the perpendicular bisector of at least one other diagonal.</t>
  </si>
  <si>
    <t>2019 EGMO, P3 of 6</t>
  </si>
  <si>
    <t>Let $A B C$ be a triangle such that $\angle C A B&gt;\angle A B C,$ and let $I$ be its incentre. Let $D$ be the point on segment $B C$ such that $\angle C A D=\angle A B C .$ Let $\omega$ be the circle tangent to $A C$ at $A$ and passing through $I$. Let $X$ be the second point of intersection of $\omega$ and the circumcircle of $A B C$. Prove that the angle bisectors of $\angle D A B$ and $\angle C X B$ intersect at a point on line $B C .$</t>
  </si>
  <si>
    <t>2012 IMO, P1 of 6</t>
  </si>
  <si>
    <t>Given triangle $ABC$ the point $J$ is the centre of the excircle opposite the vertex $A.$ This excircle is tangent to the side $BC$ at $M$, and to the lines $AB$ and $AC$ at $K$ and $L$, respectively. The lines $LM$ and $BJ$ meet at $F$, and the lines $KM$ and $CJ$ meet at $G.$ Let $S$ be the point of intersection of the lines $AF$ and $BC$, and let $T$ be the point of intersection of the lines $AG$ and $BC.$ Prove that $M$ is the midpoint of $ST.$
(The \emph{excircle} of $ABC$ opposite the vertex $A$ is the circle that is tangent to the line segment $BC$, to the ray $AB$ beyond $B$, and to the ray $AC$ beyond $C$.)</t>
  </si>
  <si>
    <t>1999 Russia</t>
  </si>
  <si>
    <t>In a certain finite nonempty school, every boy likes at least one girl. Prove that we can find a set $S$ of strictly more than half the students in the school such that each boy in S likes an odd number of girls in $S$.</t>
  </si>
  <si>
    <t>Probabilistic method (assume each girl has an independent 50% chance of being in $S$, what is the probability that any given boy can be included in $S$?)</t>
  </si>
  <si>
    <t>Define an $n$-collection to be an arrangement of $n$ points in the plane such that no three are collinear and each is colored either red or blue. What is the smallest value of $n$ such that in any $n$-collection, there will always exist two monochromatic triangles (triangles having either all blue points or all red points as vertices) which do not intersect?</t>
  </si>
  <si>
    <t>On an $n\times n$ chessboard, how many ways can four different squares be selected so that the centres of these squares form the vertices of a rectangle, with sides parallel to the edges of the board?</t>
  </si>
  <si>
    <t>Notice how selecting two squares not in the same row or column is sufficient to construct a rectangle, and how from any given rectangle, you can extract two opposite vertices in two different ways. This means that if we calculate the number of ways to choose two vertices, we divide that value by 2 to obtain the number of ways to form a rectangle. There are \(n^2\) possibilities for the first vertice, and \((n-1)^2\) for the second vertice (not in the same row or colunm), so the total number is \(\frac{n^2(n-1)^2}{2}\).</t>
  </si>
  <si>
    <t>2014 USA TST, P2 of 6</t>
  </si>
  <si>
    <t>Let $a_1,a_2,a_3,\ldots$ be a sequence of integers, with the property that every consecutive group of $a_i$'s averages to a perfect square. More precisely, for every positive integers $n$ and $k$, the quantity\[\frac{a_n+a_{n+1}+\cdots+a_{n+k-1}}{k}\]is always the square of an integer. Prove that the sequence must be constant (all $a_i$ are equal to the same perfect square).</t>
  </si>
  <si>
    <t>2013 EGMO, P3 of 6</t>
  </si>
  <si>
    <t>Let $n$ be a positive integer.
\begin{enumerate}[(a)]
\item Prove that there exists a set $S$ of $6n$ pairwise different positive integers, such that the least common multiple of any two elements of $S$ is no larger than $32n^2$.
\item Prove that every set $T$ of $6n$ pairwise different positive integers contains two elements the least common multiple of which is larger than $9n^2$.
\end{enumerate}</t>
  </si>
  <si>
    <t>2016 IMO, P2 of 6</t>
  </si>
  <si>
    <t>Find all integers $n$ for which each cell of $n \times n$ table can be filled with one of the letters $I,M$ and $O$ in such a way that:\begin{itemize}\item in each row and each column, one third of the entries are $I$, one third are $M$ and one third are $O$; and\item in any diagonal, if the number of entries on the diagonal is a multiple of three, then one third of the entries are $I$, one third are $M$ and one third are $O$.\end{itemize}\textbf{Note.} The rows and columns of an $n \times n$ table are each labelled $1$ to $n$ in a natural order. Thus each cell corresponds to a pair of positive integer $(i,j)$ with $1 \le i,j \le n$. For $n&gt;1$, the table has $4n-2$ diagonals of two types. A diagonal of first type consists all cells $(i,j)$  for which $i+j$ is a constant, and the diagonal of this second type consists all cells $(i,j)$ for which $i-j$ is constant.</t>
  </si>
  <si>
    <t>https://web.evanchen.cc/exams/IMO-2016-notes.pdf#page=5</t>
  </si>
  <si>
    <t>1995 IMOSL, G3</t>
  </si>
  <si>
    <t>The incircle of triangle $\triangle A B C$ touches the sides $B C, C A, A B$ at $D, E, F$ respectively. $X$ is a point inside triangle of $\triangle A B C$ such that the incircle of triangle $\triangle X B C$ touches $B C$ at $D,$ and touches $C X$ and $X B$ at $Y$ and $Z$ respectively. Show that $E, F, Z, Y$ are concyclic.</t>
  </si>
  <si>
    <t>2014 Taiwan TST1 Quiz 2, P1</t>
  </si>
  <si>
    <t>Find all increasing functions $f$ from the nonnegative integers to the integers satisfying $f(2)=7$ and\[ f(mn) = f(m) + f(n) + f(m)f(n) \]for all nonnegative integers $m$ and $n$.</t>
  </si>
  <si>
    <t>2013/14 BMO1, P5 of 6</t>
  </si>
  <si>
    <t>Let $ABC$ be an equilateral triangle, and $P$ be a point inside this triangle. Let $D$, $E$ and $F$ be the feet of the perpendiculars from $P$ to the sides $BC$, $CA$ and $AB$ respectively. Prove that
a) $AF+BD+CE=AE+BF+CD$ and
b) $[APF]+[BPD]+[CPE]=[APE]+[BPF]+[CPD]$.
\emph{The area of triangle $XYZ$ is denoted $[XYZ]$.}</t>
  </si>
  <si>
    <t>RAZING THUNDER</t>
  </si>
  <si>
    <t>Find all positive real $x$ such that $$x^{-x^x}=2^{\sqrt2}.$$</t>
  </si>
  <si>
    <t>Minkowski's Theorem</t>
  </si>
  <si>
    <t>Given a centrally symmetric convex set about the origin $S$ in $\mathbb{R}^n$ with volume greater than $2^n$, show that $S$ contains a lattice point other than the origin.</t>
  </si>
  <si>
    <t>2016 IMOSL, N8</t>
  </si>
  <si>
    <t>Find all polynomials $P(x)$ of odd degree $d$ and with integer coefficients satisfying the following property: for each positive integer $n$, there exists $n$ positive integers $x_1, x_2, \ldots, x_n$ such that $\frac12 &lt; \frac{P(x_i)}{P(x_j)} &lt; 2$ and $\frac{P(x_i)}{P(x_j)}$ is the $d$-th power of a rational number for every pair of indices $i$ and $j$ with $1 \leq i, j \leq n$.</t>
  </si>
  <si>
    <t>2015 IMOSL, N4</t>
  </si>
  <si>
    <t>Suppose that $a_0, a_1, \dots $ and $b_0, b_1, \dots$ are two sequences of positive integers such that $a_0, b_0 \ge 2$ and \[ a_{n+1} = \gcd{(a_n, b_n)} + 1, \qquad b_{n+1} = \operatorname{lcm}{(a_n, b_n)} - 1. \] Show that the sequence $a_n$ is eventually periodic; in other words, there exist integers $N \ge 0$ and $t &gt; 0$ such that $a_{n+t} = a_n$ for all $n \ge N$.</t>
  </si>
  <si>
    <t>https://www.imo-official.org/problems/IMO2015SL.pdf#page=69</t>
  </si>
  <si>
    <t>2013/14 BMO1, P6 of 6</t>
  </si>
  <si>
    <t>The angles $A$, $B$ and $C$ of a triangle are measured in degrees, and the lengths of the opposite sides are $a$, $b$ and $c$ respectively. Prove that $$60\le \frac{aA+bB+cC}{a+b+c} &lt; 90.$$</t>
  </si>
  <si>
    <t>2014 Taiwan TST3 Quiz 3, P1</t>
  </si>
  <si>
    <t>Positive integers $x_1, x_2, \dots, x_n$ ($n \ge 4$) are arranged in a circle such that each $x_i$ divides the sum of the neighbors; that is\[ \frac{x_{i-1}+x_{i+1}}{x_i} = k_i \]is an integer for each $i$, where $x_0 = x_n$, $x_{n+1} = x_1$. Prove that\[ 2n \le k_1 + k_2 + \dots + k_n &lt; 3n. \]</t>
  </si>
  <si>
    <t>Problems in Plane and Solid Geometry, Problem 21.10</t>
  </si>
  <si>
    <t>What is the least number of points one has to mark inside a convex $n$-gon in order for the interior of any triangle with the vertices at vertices of the $n$-gon to contain at least one of the marked points?</t>
  </si>
  <si>
    <t>2007 Greece MO, P1 of 4</t>
  </si>
  <si>
    <t>Find all positive integers $n$ such that $4^n + 2007$ is a perfect square.</t>
  </si>
  <si>
    <t>Take the expression modulo $4$.</t>
  </si>
  <si>
    <t>No values of $n$ work.</t>
  </si>
  <si>
    <t>Let \(k^2\) be that perfect square with \(k \in \mathbb{Z}_{\geq 0}\). If \(k\) is even, then \(k^2\) is even, but \(4^n + 2007\) is clearly not even. That means \(k\) is odd, so rewriting it as \(k = 2s + 1\) gives \((2s + 1)^2 = 4(s^2 + s) + 1 \equiv 1 \neq 3 \equiv 4^n + 2007 \pmod 4\). That means there exists no \(n\) such that \(4^n + 1\) is a perfect square.\\
\noindent \emph{Note:} The solution can be shortened by stating that squares are only 0 or 1 mod 4 but \(4^n + 2007 \equiv 3 \pmod{4}\) to create the contradiction.</t>
  </si>
  <si>
    <t>2010 IMO, P3 of 6</t>
  </si>
  <si>
    <t>Find all functions $g:\mathbb{N}\rightarrow\mathbb{N}$ such that\[\left(g(m)+n\right)\left(g(n)+m\right)\]is a perfect square for all $m,n\in\mathbb{N}.$</t>
  </si>
  <si>
    <t>2010 IMO, P6 of 6</t>
  </si>
  <si>
    <t xml:space="preserve">Let $a_1, a_2, a_3, \ldots$ be a sequence of positive real numbers, and $s$ be a positive integer, such that
\[a_n = \max \{ a_k + a_{n-k} \mid 1 \leq k \leq n-1 \} \ \textrm{ for all } \ n &gt; s.\]
Prove there exist positive integers $\ell \leq s$ and $N$, such that
\[a_n = a_{\ell} + a_{n - \ell} \ \textrm{ for all } \ n \geq N.\]
</t>
  </si>
  <si>
    <t xml:space="preserve">West Australian Geometry Olympiad, P3 of 4 </t>
  </si>
  <si>
    <t>Let $ABC$ be a triangle and $\omega$ its circumcircle. Denote by $I$ the incentre and $O$ the circumcentre. Let the $A$-mixtilinear incircle be internally tangent to $\omega$ at $T$, and let $D$, $E$ and $F$ be the feet of the internal angle bisectors from $A$, $B$ and $C$ respectively. Suppose that $AT$ meets $EF$ at $P$. If $I$, $P$ and $O$ are collinear, then prove that $O$, $D$ and $T$ are also collinear.</t>
  </si>
  <si>
    <t>2019 IMO, P2 of 6</t>
  </si>
  <si>
    <t>In triangle $ABC$, point $A_1$ lies on side $BC$ and point $B_1$ lies on side $AC$. Let $P$ and $Q$ be points on segments $AA_1$ and $BB_1$, respectively, such that $PQ$ is parallel to $AB$. Let $P_1$ be a point on line $PB_1$, such that $B_1$ lies strictly between $P$ and $P_1$, and $\angle PP_1C=\angle BAC$. Similarly, let $Q_1$ be the point on line $QA_1$, such that $A_1$ lies strictly between $Q$ and $Q_1$, and $\angle CQ_1Q=\angle CBA$.
Prove that points $P,Q,P_1$, and $Q_1$ are concyclic.</t>
  </si>
  <si>
    <t>2020 ICMC Round 1, P1 of 6</t>
  </si>
  <si>
    <t>A set of points in the plane is called \emph{sane} if no three points are collinear and the angle between any three distinct points is a rational number of degrees.
a) Does there exist a countably infinite sane set $\mathcal{P}$?
b) Does there exist an uncountably infinite sane set $\mathcal{Q}$?
\emph{Note: a set S is countable if there exists a bijection between S and the natural numbers.}</t>
  </si>
  <si>
    <t>2020 Canada MO, P1 of 5</t>
  </si>
  <si>
    <t>There are $n \ge 3$ distinct positive real numbers. Show that there are at most $n-2$ different integer power of three that can be written as the sum of three distinct elements from these $n$ numbers.</t>
  </si>
  <si>
    <t>Praslov Problem 2.88</t>
  </si>
  <si>
    <t>Let $ABC$ be a triangle with circumcenter $O$. The foot of the altitude from $A$ is $H$. Prove that $\angle OAH = |\angle B - \angle C|$.</t>
  </si>
  <si>
    <t>2009 IMOSL, N6</t>
  </si>
  <si>
    <t>Let $k$ be a positive integer. Show that if there exists a sequence $a_0,a_1,\ldots$ of integers satisfying the condition\[a_n=\frac{a_{n-1}+n^k}{n}\text{ for all } n\geq 1,\]then $k-2$ is divisible by $3$.</t>
  </si>
  <si>
    <t>2013 ELMO, P3 of 6</t>
  </si>
  <si>
    <t>Let $m_1,m_2,...,m_{2013} &gt; 1$ be 2013 pairwise relatively prime positive integers and $A_1,A_2,...,A_{2013}$ be 2013 (possibly empty) sets with $A_i\subseteq \{1,2,...,m_i-1\}$ for $i=1,2,...,2013$. Prove that there is a positive integer $N$ such that
\[ N \le \left( 2\left\lvert A_1 \right\rvert + 1 \right)\left( 2\left\lvert A_2 \right\rvert + 1 \right)\cdots\left( 2\left\lvert A_{2013} \right\rvert + 1 \right) \]
and for each $i = 1, 2, ..., 2013$, there does not exist $a \in A_i$ such that $m_i$ divides $N-a$.</t>
  </si>
  <si>
    <t>2013 USA TSTST, P2 of 9</t>
  </si>
  <si>
    <t>A finite sequence of integers $a_{1}, a_{2}, \ldots, a_{n}$ is called regular if there exists a real number $x$ satisfying
$$\lfloor k x\rfloor=a_{k} \quad \text { for } 1 \leq k \leq n$$
Given a regular sequence $a_{1}, a_{2}, \ldots, a_{n}$, for $1 \leq k \leq n$ we say that the term $a_{k}$ is forced if the following condition is satisfied:
the sequence
$$a_{1}, a_{2}, \ldots, a_{k-1}, b$$
is regular if and only if $b=a_{k}$. Find the maximum possible number of forced terms in a regular sequence with 1000 terms.</t>
  </si>
  <si>
    <t>2019 IGO Advanced, P2 of 5</t>
  </si>
  <si>
    <t>Is it true that in any convex $n$-gon with $n &gt; 3$, there exists a vertex and a diagonal passing through this vertex such that the angles of this diagonal with both sides adjacent to this vertex are acute?</t>
  </si>
  <si>
    <t>2003 Canada MO, P3 of 5</t>
  </si>
  <si>
    <t>Find all real positive solutions (if any) to
\begin{align*}
x^3 + y^3 + z^3 &amp;= x + y + z, \text{ and}\\
x^2 + y^2 + z^2 &amp;= xyz.
\end{align*}</t>
  </si>
  <si>
    <t xml:space="preserve">Let $ABC$ be a triangle with incircle $\omega$, tangent to $AB$ at $X$, $BC$ at $Y$ and $CA$ at $Z$. The line $XY$ intersects the circle at $A$ through $Z$ at point $P$ and the circle at $C$ through $Z$ at point $Q$. Prove that $\angle PZX = \angle YZQ$.
</t>
  </si>
  <si>
    <t>2014/15 BMO1, P2 of 6</t>
  </si>
  <si>
    <t>Positive integers $p$, $a$ and $b$ satisfy the equation $p^2+a^2=b^2$. Prove that if $p$ is a prime greater than $3$, then $a$ is a multiple of $12$ and $2(p+a+1)$ is a perfect square.</t>
  </si>
  <si>
    <t>We get $p^2 = (b-a)(b+a)$. What can we say about the factors?</t>
  </si>
  <si>
    <t>$p^2 = 2a + 1$</t>
  </si>
  <si>
    <t>We have $(p+1)(p-1) = 2a$. What can we say about the factors?</t>
  </si>
  <si>
    <t>The equation is equivalent to
\[p^2 = b^2 - a^2 = (b + a)(b - a)\]
and as \(p\) cannot be both equal to \(b+a\) and \(b-a\), we obtain \(b + a = p^2\) and \(b - a = 1\), so \(p^2 = 2a + 1\). This means that \(2a = p^2 - 1 = (p+1)(p-1)\). One of the factors \(p-1\) and \(p+1\) must be divisible by 3 (\(p &gt; 3\)) and both factors are even, with one of them being divisible by 4. This means that \(24 \mid (p-1)(p+1) = 2a \implies 12 \mid a\). Finally,
\[2(p + a + 1) = 2a + 1 + 2p + 1 = p^2 + 2p + 1 = (p+1)^2\]
and we're done. \hfill \(\square\)</t>
  </si>
  <si>
    <t>2012 RMM, P6 of 6</t>
  </si>
  <si>
    <t>Let $ABC$ be a triangle and let $I$ and $O$ denote its incentre and circumcentre respectively. Let $\omega_A$ be the circle through $B$ and $C$ which is tangent to the incircle of the triangle $ABC$; the circles $\omega_B$ and $\omega_C$ are defined similarly. The circles $\omega_B$ and $\omega_C$ meet at a point $A'$ distinct from $A$; the points $B'$ and $C'$ are defined similarly. Prove that the lines $AA',BB'$ and $CC'$ are concurrent at a point on the line $IO$.</t>
  </si>
  <si>
    <t>https://rmms.lbi.ro/rmm2012/Solutions2012-2.pdf#page=3</t>
  </si>
  <si>
    <t>2014 IMOSL, C7</t>
  </si>
  <si>
    <t>Let $M$ be a set of $n \ge 4$ points in the plane, no three of which are collinear. Initially these points are connected with $n$ segments so that each point in $M$ is the endpoint of exactly two segments. Then, at each step, one may choose two segments $AB$ and $CD$ sharing a common interior point and replace them by the segments $AC$ and $BD$ if none of them is present at this moment. Prove that it is impossible to perform $n^3 /4$ or more such moves.</t>
  </si>
  <si>
    <t>2006 USAMO, P5 of 6</t>
  </si>
  <si>
    <t>A mathematical frog jumps along the number line. The frog starts at $1$, and jumps according to the following rule: if the frog is at integer $n$, then it can jump either to $n+1$ or to $n + 2^{m_n+1}$ where $2^{m_n}$ is the largest power of $2$ that is a factor of $n.$ Show that if $k \geq 2$ is a positive integer and $i$ is a nonnegative integer, then the minimum number of jumps needed to reach $2^ik$ is greater than the minimum number of jumps needed to reach $2^i.$</t>
  </si>
  <si>
    <t>Monge's Theorem</t>
  </si>
  <si>
    <t>Prove that, for any three circles in a plane, none of which is completely inside one of the others, the intersection points of each of the three pairs of external tangent lines are collinear.</t>
  </si>
  <si>
    <t>Mathematics Stack Exchange</t>
  </si>
  <si>
    <t>Suppose $S$ is a set of reals such that for all $a, b \in S, a-b \in S$ and for all $0 \neq a \in S, \frac{1}{a} \in S .$ If $1 \in S,$ prove that
$$ a, b \in S \rightarrow a b \in S $$</t>
  </si>
  <si>
    <t>2002 CMO, P5 of 5</t>
  </si>
  <si>
    <t>Let $\mathbb{N}=\{0,1,2, \ldots\}$. Determine all functions $f: \mathbb{N} \rightarrow \mathbb{N}$ such that
$$
x f(y)+y f(x)=(x+y) f\left(x^{2}+y^{2}\right)
$$
for all $x$ and $y$ in $\mathbb{N}$.</t>
  </si>
  <si>
    <t>Consider functions $f, g: \mathbb{Z} \to \mathbb{Z}$ such that $f(g(x)) = x$ for all $x \in \mathbb{Z}.$ Is it necessarily true that $g(f(x)) = x$ for all $x \in \mathbb{Z}?$</t>
  </si>
  <si>
    <t>2019 RMMSL, G4</t>
  </si>
  <si>
    <t>Let $\Omega$ be the circumcircle of an acute-angled triangle $ABC$. A point $D$ is chosen on the internal bisector of $\angle ACB$ so that the points $D$ and $C$ are separated by $AB$. A circle $\omega$ centered at $D$ is tangent to the segment $AB$ at $E$. The tangents to $\omega$ through $C$ meet the segment $AB$ at $K$ and $L$, where $K$ lies on the segment $AL$. A circle $\Omega_1$ is tangent to the segments $AL, CL$, and also to $\Omega$ at point $M$. Similarly, a circle $\Omega_2$ is tangent to the segments $BK, CK$, and also to $\Omega$ at point $N$. The lines $LM$ and $KN$ meet at $P$. Prove that $\angle KCE = \angle LCP$.</t>
  </si>
  <si>
    <t>2011 USA TST, P6 of 9</t>
  </si>
  <si>
    <t>A polynomial $P(x)$ is called nice if $P(0) = 1$ and the nonzero coefficients of $P(x)$ alternate between $1$ and $-1$ when written in order. Suppose that $P(x)$ is nice, and let $m$ and $n$ be two relatively prime positive integers. Show that \[Q(x) = P(x^n) \cdot \frac{(x^{mn} - 1)(x-1)}{(x^m-1)(x^n-1)}\] is nice as well.</t>
  </si>
  <si>
    <t>Fermat's Christmas Theorem (adapted)</t>
  </si>
  <si>
    <t xml:space="preserve">Let $a$ and $b$ be positive integers, and let $p \equiv 3 \pmod{4}$ be a prime. Suppose $p$ divides $n=a^2+b^2$. Prove that $n$ is a multiple of $p^2$. </t>
  </si>
  <si>
    <t>2013 BMO2, P2 of 4</t>
  </si>
  <si>
    <t>The point $P$ lies inside triangle $ABC$ so that $\angle ABP = \angle PCA$. The point $Q$ is such that $PBQC$ is a parallelogram. Prove that $\angle QAB = \angle CAP$.</t>
  </si>
  <si>
    <t>Construct a paralellogram ARBP</t>
  </si>
  <si>
    <t>ARQC is a paralellogram</t>
  </si>
  <si>
    <t>Prove that ARBQ is cyclic</t>
  </si>
  <si>
    <t>https://www.google.com/url?q=https://www.youtube.com/watch?v%3Dhl9fScJQttw&amp;sa=D&amp;source=editors&amp;ust=1712428813025995&amp;usg=AOvVaw1pq5z0w5nZBS8pJ1GLf2Z7</t>
  </si>
  <si>
    <t>Let $p$ be a prime and define $k = \left\lfloor \frac{p}{4}\right\rfloor$. Find necessary and sufficient conditions on $p$ so that $p \mid k^{2k} - 1$.</t>
  </si>
  <si>
    <t>2019 UK JMO, B6</t>
  </si>
  <si>
    <t>An equilateral triangle is divided into smaller equilateral triangles.
\begin{center}
\begin{tikzpicture}
\fill [gray] (0,0) -- (1, 1.73) -- (2,0) -- (0,0);
\draw [white] (0,0) -- (1, 1.73) -- (2,0) -- (0,0);
\draw [white] (0.5, 0.86) -- (1.5,0.86) -- (1,0) -- (0.5, 0.86);
\fill [gray] (4,0) -- (5, 1.73) -- (6,0) -- (4,0);
\draw [white] (4,0) -- (5, 1.73) -- (6,0) -- (4,0);
\draw [white] (4.4, 0.69) -- (4.8, 0) -- (5.2, 0.69) -- (4.4, 0.69);
\draw [white] (4.8, 1.38) -- (5.6, 0);
\draw [white] (4.8, 1.38) -- (5.2, 1.38) -- (5, 1.04) -- (5.4, 1.04) -- (5.2, 0.69) -- (5.6, 0.69) -- (5.4, 0.34) -- (5.8, 0.34) -- (5.6, 0);
\end{tikzpicture}
\end{center}
The diagram on the left shows that it is possible to divide it into 4 equilateral triangles.
The diagram on the right shows that it is possible to divide it into 13 equilateral triangles.
What are the integer values of $n$, where $n&gt;1$, for which it is possible to divide the triangle into $n$ smaller equilateral triangles?</t>
  </si>
  <si>
    <t>First we show that it's possible for \(n = 4, 6\) and \(8\). As given, we know that \(n = 4\) works. For \(n = 6\), we divide a side into 3 equal segments and construct 3 equilateral triangles. Then, We put in 2 equilateral triangles in the "gaps" made. Left is another equilateral triangle. For \(n = 8\), we divide a side into 4 equal segments and construct 4 equilateral triangles. Then, We put in 3 equilateral triangles in the "gaps" made. Left is another equilateral triangle. Since its always possible to divide any equilateral triangle in 4 smaller ones, we can always increase the equilateral triangle count by 3, hence making it possible to get \(n = 3k + 4\), \(3k + 6\) and \(3k + 8\), which is every number \(n \geq 6\) and \(n = 4\).\\
\noindent Now we show that \(n = 2, 3\) and \(5\) doesn't work. If we divide the triangle into more than one equilateral triangles, then there must be at least one seperate equilateral triangle in each corner, and at least one in the middle, making \(n = 2\) or \(3\) impossible. For \(n = 5\), the polygon inside must be covered in exactly \(2\) equilateral triangles, but the polygon is convex and has at least 4 sides and two sides that are not parallel. Two equilateral triangles can't cover a convex polygon with more than 4 sides, and they only cover 4 sides when its a paralellogram, which is not the case. That completes the proof.</t>
  </si>
  <si>
    <t>A finite set of circles, all of the same radius and no two intersecting, are drawn on a plane. Consider the sets of points on the circumference of each circle not visible from any other circle. Prove that the total length of these sets is equal to the circumference of one of the circles.</t>
  </si>
  <si>
    <t>2012 ELMO, P3 of 6</t>
  </si>
  <si>
    <t>Let $f,g$ be polynomials with complex coefficients such that $\gcd(\deg f,\deg g)=1$. Suppose that there exist polynomials $P(x,y)$ and $Q(x,y)$ with complex coefficients such that $f(x)+g(y)=P(x,y)Q(x,y)$. Show that one of $P$ and $Q$ must be constant.</t>
  </si>
  <si>
    <t>2016 USA TST, P3 of 6</t>
  </si>
  <si>
    <t>Let $p$ be a prime number. Let $\mathbb F_p$ denote the integers modulo $p$, and let $\mathbb F_p[x]$ be the set of polynomials with coefficients in $\mathbb F_p$. Define $\Psi : \mathbb F_p[x] \to \mathbb F_p[x]$ by\[ \Psi\left( \sum_{i=0}^n a_i x^i \right) = \sum_{i=0}^n a_i x^{p^i}. \]Prove that for nonzero polynomials $F,G \in \mathbb F_p[x]$,\[ \Psi(\gcd(F,G)) = \gcd(\Psi(F), \Psi(G)). \]Here, a polynomial $Q$ divides $P$ if there exists $R \in \mathbb F_p[x]$ such that $P(x) - Q(x) R(x)$ is the polynomial with all coefficients $0$ (with all addition and multiplication in the coefficients taken modulo $p$), and the gcd of two polynomials is the highest degree polynomial with leading coefficient $1$ which divides both of them. A non-zero polynomial is a polynomial with not all coefficients $0$. As an example of multiplication, $(x+1)(x+2)(x+3) = x^3+x^2+x+1$ in $\mathbb F_5[x]$.</t>
  </si>
  <si>
    <t>2017 IMO, P5 of 6</t>
  </si>
  <si>
    <t>An integer $N \ge 2$ is given. A collection of $N(N + 1)$ soccer players, no two of whom are of the same height, stand in a row. Sir Alex wants to remove $N(N - 1)$ players from this row leaving a new row of $2N$ players in which the following $N$ conditions hold:
\smallbreak
($1$) no one stands between the two tallest players,
\smallbreak
($2$) no one stands between the third and fourth tallest players,
\smallbreak
$\;\;\vdots$
\smallbreak
($N$) no one stands between the two shortest players.
\bigbreak
Show that this is always possible.</t>
  </si>
  <si>
    <t>2018 IMO, P1 of 6</t>
  </si>
  <si>
    <t>Let $\Gamma$ be the circumcircle of acute triangle $ABC$. Points $D$ and $E$ are on segments $AB$ and $AC$ respectively such that $AD = AE$. The perpendicular bisectors of $BD$ and $CE$ intersect minor arcs $AB$ and $AC$ of $\Gamma$ at points $F$ and $G$ respectively. Prove that lines $DE$ and $FG$ are either parallel or they are the same line.</t>
  </si>
  <si>
    <t>you basically want to view it as proveing $FG$ is always the same direction all the time rather than prove $FG|| DE$</t>
  </si>
  <si>
    <t>2009 Costa Rica MO, P2 of 6</t>
  </si>
  <si>
    <t>Prove that for every positive integer $n$, the smallest integer greater than $\left(\sqrt{3}+1\right)^{2n}$ is divisible by $2^{n+1}$.</t>
  </si>
  <si>
    <t>A conversation with my sister</t>
  </si>
  <si>
    <t>After escaping from a box of Avalon, Percival and Merlin have discovered the joys of modern technology. Percival is playing the inane phone game "I Love Hue" in which the end user is presented with an arrangement of distinctly coloured squares, some of which are in fixed positions (marked by a little black dot in the centre of the square), and others which can be moved. Each turn, Percival taps two distinct movable squares which then swap positions. The game ends when all the movable squares are in the correct final position and Percival's goal is to reach this state in the least possible number of turns. Merlin, who has been pondering the game for a few moments, remarks to Percival that if on each turn he moves one square to its final position then he will necessarily end the game in the least number of turns possible. Percival doesn't care and ignores him, but for the purpose of this problem we will say that he claims this is obviously wrong. Who is correct?</t>
  </si>
  <si>
    <t>2020 BMO1, P5 of 7</t>
  </si>
  <si>
    <t>Let points $A, B$ and $C$ lie on a circle $\Gamma .$ Circle $\Delta$ is tangent to $A C$ at $A .$ It meets $\Gamma$ again at $D$ and the line $A B$ again at $P .$ The point $A$ lies between points $B$ and $P .$ Prove that if $A D=D P,$ then $B P=A C .$</t>
  </si>
  <si>
    <t>2012 IMO, P6 of 6</t>
  </si>
  <si>
    <t>Find all positive integers $n$ for which there exist non-negative integers $a_1, a_2, \ldots, a_n$ such that
\[
\frac{1}{2^{a_1}} + \frac{1}{2^{a_2}} + \cdots + \frac{1}{2^{a_n}} = 
\frac{1}{3^{a_1}} + \frac{2}{3^{a_2}} + \cdots + \frac{n}{3^{a_n}} = 1.
\]</t>
  </si>
  <si>
    <t>2019 ELMO, P3 of 6</t>
  </si>
  <si>
    <t>Let $n \ge 3$ be a fixed integer. A game is played by $n$ players sitting in a circle. Initially, each player draws three cards from a shuffled deck of $3n$ cards numbered $1, 2, \dots, 3n$. Then, on each turn, every player simultaneously passes the smallest-numbered card in their hand one place clockwise and the largest-numbered card in their hand one place counterclockwise, while keeping the middle card.
\bigbreak
Let $T_r$ denote the configuration after $r$ turns (so $T_0$ is the initial configuration). Show that $T_r$ is eventually periodic with period $n$, and find the smallest integer $m$ for which, regardless of the initial configuration, $T_m=T_{m+n}$.</t>
  </si>
  <si>
    <t>2020 AUS → UNK F3, P1 of 3</t>
  </si>
  <si>
    <t>Consider a sequence $a_1, a_2, \dots $ of non-zero integers such that $a_{m + n} \mid a_{m} - a_{n}$ for all $m, n \in \mathbb{N}.$
\begin{enumerate}[label=(\alph*)]
\item Show that the sequence can be unbounded.
\item Do there necessarily exist $i \neq j$ such that $a_i = a_j$?
\end{enumerate}</t>
  </si>
  <si>
    <t>2014 BMO2, P4 of 4</t>
  </si>
  <si>
    <t>Let $ABC$ be a triangle and let $P$ be a point in its interior. Let $AP$ meet the circumcircle of $ABC$ again at $A'$. The points $B'$ and $C'$ are similarly defined. Let $O_A$ be the circumcentre of $BCP$. The circumcentres $O_B$ and $O_C$ are similarly defined. Let ${O_A}'$ be the circumcentre of $B'C'P$. The circumcentres ${O_B}'$ and ${O_C}'$ are similarly defined. Prove that the lines $O_A{O_A}'$, $O_B{O_B}'$ and $O_C{O_C}'$ are concurrent.</t>
  </si>
  <si>
    <t>2005 AMO, P8 of 8</t>
  </si>
  <si>
    <t xml:space="preserve">In an $n \times n$ array, each of $n$ distinct symbols occurs exactly $n$ times. Show that there is a row or column in the array with at least $\sqrt{n}$ distinct symbols. </t>
  </si>
  <si>
    <t>Tony Wang's friend</t>
  </si>
  <si>
    <t>Suppose Tony Wang has $p$ bowls of Chinese noodle soup, where $p$ is prime. Suppose $p^2+2$ is also prime. Prove that $p^3+2$ is prime.</t>
  </si>
  <si>
    <t>look mod 3</t>
  </si>
  <si>
    <t>p=3</t>
  </si>
  <si>
    <t>Assume that $p \geq 5$. Then, $p^2 + 2 \equiv 3$ (mod 6) which contradicts $p^2 + 2$ being a prime. Hence, $p \in \{2,3\}$ after which it is easy to see that p = 3 and $p^3 + 2 = 29$ which is indeed a prime.</t>
  </si>
  <si>
    <t>2020 IrMO, Q6 of 10</t>
  </si>
  <si>
    <t>Pat has a pentagon, each of whose vertices is coloured either red or blue. Once an hour, Pat recolours the vertices as follows.
\begin{itemize}
\item Any vertex whose two neighbours were the same colour for the last hour, becomes blue for the next hour.
\item Any vertex whose two neighbours were different colours for the last hour, becomes red for the next hour.
\end{itemize}
Show that there is at least one vertex which is blue after the first recolouring and remains blue for ever</t>
  </si>
  <si>
    <t>2011 IMOSL, G6</t>
  </si>
  <si>
    <t xml:space="preserve">Let $ABC$ be a triangle with $AB=AC$ and let $D$ be the midpoint of $AC$. The angle bisector of $\angle BAC$ intersects the circle through $D,B$ and $C$ at the point $E$ inside the triangle $ABC$. The line $BD$ intersects the circle through $A,E$ and $B$ in two points $B$ and $F$. The lines $AF$ and $BE$ meet at a point $I$, and the lines $CI$ and $BD$ meet at a point $K$. Show that $I$ is the incentre of triangle $KAB$.
</t>
  </si>
  <si>
    <t>2019 IMOSL, N8</t>
  </si>
  <si>
    <t>Let $a$ and $b$ be two positive integers. Prove that the integer
\[a^2+\left\lceil\frac{4a^2}b\right\rceil\]is not a square. (Here $\lceil z\rceil$ denotes the least integer greater than or equal to $z$.)</t>
  </si>
  <si>
    <t>https://www.imo-official.org/problems/IMO2019SL.pdf#page=103</t>
  </si>
  <si>
    <t>2018 IMOSL, G3</t>
  </si>
  <si>
    <t>A circle $\omega$ with radius $1$ is given. A collection $T$ of triangles is called good, if the following conditions hold:
    each triangle from $T$ is inscribed in $\omega$;
    no two triangles from $T$ have a common interior point.
Determine all positive real numbers $t$ such that, for each positive integer $n$, there exists a good collection of $n$ triangles, each of perimeter greater than $t$.</t>
  </si>
  <si>
    <t>2016 Balkan MO, P2 of 4</t>
  </si>
  <si>
    <t>Let $ABCD$ be a cyclic quadrilateral with $AB&lt;CD$. The diagonals intersect at the point $F$ and lines $AD$ and $BC$ intersect at the point $E$. Let $K$ and $L$ be the orthogonal projections of $F$ onto lines $AD$ and $BC$ respectively, and let $M$, $S$ and $T$ be the midpoints of $EF$, $CF$ and $DF$ respectively. Prove that the second intersection point of the circumcircles of triangles $MKT$ and $MLS$ lies on the segment $CD$.</t>
  </si>
  <si>
    <t>2012 BMO1, P5 of 6</t>
  </si>
  <si>
    <t>Prove that the product of four consecutive positive integers cannot be equal to the product of two consecutive positive integers.</t>
  </si>
  <si>
    <t>Varignon's Theorem</t>
  </si>
  <si>
    <t>Prove that the midpoints of the sides of a quadrilateral are the vertices of a parallelogram.</t>
  </si>
  <si>
    <t>2015 IMO, P3 of 6</t>
  </si>
  <si>
    <t>Let $ABC$ be an acute triangle with $AB &gt; AC$. Let $\Gamma $ be its circumcircle, $H$ its orthocenter, and $F$ the foot of the altitude from $A$. Let $M$ be the midpoint of $BC$. Let $Q$ be the point on $\Gamma$ such that $\angle HQA = 90^{\circ}$ and let $K$ be the point on $\Gamma$ such that $\angle HKQ = 90^{\circ}$. Assume that the points $A$, $B$, $C$, $K$ and $Q$ are all different and lie on $\Gamma$ in this order.
Prove that the circumcircles of triangles $KQH$ and $FKM$ are tangent to each other.</t>
  </si>
  <si>
    <t>2019 IMOSL, A6</t>
  </si>
  <si>
    <t>A polynomial $P(x, y, z)$ in three variables with real coefficients satisfies the identities
\smallbreak
$$P(x, y, z)=P(x, y, xy-z)=P(x, zx-y, z)=P(yz-x, y, z).$$
Prove that there exists a polynomial $F(t)$ in one variable such that
\smallbreak
$$P(x,y,z)=F(x^2+y^2+z^2-xyz).$$</t>
  </si>
  <si>
    <t>https://www.imo-official.org/problems/IMO2019SL.pdf#page=26</t>
  </si>
  <si>
    <t>2018 USA TSTST, P2 of 9</t>
  </si>
  <si>
    <t>In the nation of Onewaynia, certain pairs of cities are connected by one-way roads. Every road connects exactly two cities (roads are allowed to cross each other, e.g., via bridges), and each pair of cities has at most one road between them. Moreover, every city has exactly two roads leaving it and exactly two roads entering it.
\bigbreak
We wish to close half the roads of Onewaynia in such a way that every city has exactly one road leaving it and exactly one road entering it. Show that the number of ways to do so is a power of $2$ greater than $1$ (i.e.\ of the form $2^n$ for some integer $n \ge 1$).</t>
  </si>
  <si>
    <t>2017 Balkan MO, P2 of 4</t>
  </si>
  <si>
    <t>Consider an acute-angled triangle $ABC$ with $AB&lt;AC$ and let $\omega$ be its circumscribed circle. Let $t_B$ and $t_C$ be the tangents to the circle $\omega$ at points $B$ and $C$, respectively, and let $L$ be their intersection. The straight line passing through the point $B$ and parallel to $AC$ intersects $t_C$ in point $D$. The straight line passing through the point $C$ and parallel to $AB$ intersects $t_B$ in point $E$. The circumcircle of the triangle $BDC$ intersects $AC$ in $T$, where $T$ is located between $A$ and $C$. The circumcircle of the triangle $BEC$ intersects the line $AB$ (or its extension) in $S$, where $B$ is located between $S$ and $A$. Prove that $ST$, $AL$, and $BC$ are concurrent.</t>
  </si>
  <si>
    <t>A real number $x=0.x_{1} x_{2} x_{3} \dots$ is called repetitive if its decimal expansion contains arbitrarily long blocks that are the same, ie. if for every $k$ there exist distinct $m$ and $n$ such that $x_{m}=x_{n}, x_{m+1}=x_{n+1}, \ldots, x_{m+k}=x_{n+k} .$ Prove that the square of a repetitive number is repetitive.</t>
  </si>
  <si>
    <t>PST 10.0.1</t>
  </si>
  <si>
    <t>Find all functions \(f : \mathbb R \to \mathbb R\) such that \[f(x - f(y)) = 1 - x - y\] for all real numbers \(x\) and \(y\).</t>
  </si>
  <si>
    <t>Prove that \(f(x)\) can be any value.</t>
  </si>
  <si>
    <t>Substitute \(x = f(y)\).</t>
  </si>
  <si>
    <t>$f(x) = \frac12 - x$</t>
  </si>
  <si>
    <t>Notice that \(f\) is surjective. Substituting \(x = f(y)\) gives
\[f(f(y) - f(y)) = 1 - f(y) - y \implies f(y) = 1 - y - f(0) = c - y\]
where \(c = 1 - f(0)\) is constant. We put this in the original equation:
\[1 - x - y = f(x - f(y)) = c - (x - (c - y)) = 2c - x - y = 1 - x - y\]
So \(c = \frac{1}{2}\), and \(f(x) = \frac{1}{2} - x\) is the desired function, which satisfies the equation, as one may check.</t>
  </si>
  <si>
    <t>Ramanujan is bored because he finished his JEE Advanced exam an hour early. He tries concatenating numbers by writing them down as a single series of digits and looking and the number formed; for example, 17 and 29 concatenated makes 1729. He then tries concatenating all the numbers between 1 and 2018 in all possible different orders; are any of the numbers he forms cubes?</t>
  </si>
  <si>
    <t>Consider mod 9. What residues can a cube leave modulo 9?</t>
  </si>
  <si>
    <t>2019 USA TSTST, P9 of 9</t>
  </si>
  <si>
    <t>Let $ABC$ be a triangle with incenter $I$. Points $K$ and $L$ are chosen on segment $BC$ such that the incircles of $\triangle ABK$ and $\triangle ABL$ are tangent at $P$, and the incircles of $\triangle ACK$ and $\triangle ACL$ are tangent at $Q$. Prove that $IP=IQ$.</t>
  </si>
  <si>
    <t>2019 IMOSL, C6</t>
  </si>
  <si>
    <t>Let $n&gt;1$ be an integer. Suppose we are given $2n$ points in the plane such that no three of them are collinear. The points are to be labelled $A_1, A_2, \dots , A_{2n}$ in some order. We then consider the $2n$ angles $\angle A_1A_2A_3, \angle A_2A_3A_4, \dots, \angle A_{2n-1}A_{2n}A_1, \angle A_{2n}A_1A_2$. We measure each angle in the way that gives the smallest positive value (i.e. between $0^{\circ}$ and $180^{\circ}$). Prove that there exists an ordering of the given points such that the resulting $2n$ angles can be separated into two groups with the sum of one group of angles equal to the sum of the other group.</t>
  </si>
  <si>
    <t>https://www.imo-official.org/problems/IMO2019SL.pdf#page=44</t>
  </si>
  <si>
    <t>2011 IMO, P1 of 6</t>
  </si>
  <si>
    <t>Given any set $A = \{a_1, a_2, a_3, a_4\}$ of four distinct positive integers, we denote the sum $a_1 +a_2 +a_3 +a_4$ by $s_A$. Let $n_A$ denote the number of pairs $(i, j)$ with $1 \leq i &lt; j \leq 4$ for which $a_i +a_j$ divides $s_A$. Find all sets $A$ of four distinct positive integers which achieve the largest possible value of $n_A$.</t>
  </si>
  <si>
    <t>$a_i+a_j\mid s_A-(a_i+a_j)=a_k+a_l$, where $k$ and $l$ are the other two indices. Use this to show $n_A\leq 4$.</t>
  </si>
  <si>
    <t>Try to bound the quotients $\frac{s_A-a_i-a_j}{a_i+a_j}$.</t>
  </si>
  <si>
    <t>$\{d,5d,7d,11d\}$ and $\{d,11d,19d,29d\}$ for any positive integer $d$.</t>
  </si>
  <si>
    <t>2016 IMOSL, C3</t>
  </si>
  <si>
    <t>Let $n$ be a positive integer relatively prime to $6$. We paint the vertices of a regular $n$-gon with three colours so that there is an odd number of vertices of each colour. Show that there exists an isosceles triangle whose three vertices are of different colours.</t>
  </si>
  <si>
    <t>2007 Balkan MO, P1 of 4</t>
  </si>
  <si>
    <t>Let $ABCD$ a convex quadrilateral with $AB=BC=CD$, with $AC$ not equal to $BD$ and $E$ be the intersection point of its diagonals. Prove that $AE=DE$ if and only if $\angle BAD+\angle ADC = 120^{\circ}$.</t>
  </si>
  <si>
    <t>2016 EGMO, P1 of 6</t>
  </si>
  <si>
    <t>Let $n$ be an odd positive integer, and let $x_1,x_2,\cdots ,x_n$ be non-negative real numbers. Show that\[ \min_{i=1,\ldots,n} (x_i^2+x_{i+1}^2) \leq \max_{j=1,\ldots,n} (2x_jx_{j+1}) \]where $x_{n+1}=x_1$.</t>
  </si>
  <si>
    <t>2017 Irish EGMO TST, P1 of 10</t>
  </si>
  <si>
    <t>Triangle $ABC$ has area $S$. Denote by $M$, $N$ and $P$ the midpoints of $BC$, $CA$, and $AB$ respectively. Prove that
$$
2 S\left(\frac{1}{A B}+\frac{1}{B C}+\frac{1}{C A}\right) \leq A M+B N+C P&lt;\frac{3}{2}(A B+B C+C A)
$$</t>
  </si>
  <si>
    <t>Sharky</t>
  </si>
  <si>
    <t>2017 IMO, P3</t>
  </si>
  <si>
    <t>A hunter and an invisible rabbit play a game in the Euclidean plane. The rabbit's starting point, $A_0$, and the hunter's starting point, $B_0$ are the same. After $n-1$ rounds of the game, the rabbit is at point $A_{n-1}$ and the hunter is at point $B_{n-1}$. In the $n^{\text{th}}$ round of the game, three things occur in order:
\begin{enumerate}[label=(\roman*)]
\item The rabbit moves invisibly to a point $A_n$ such that the distance between $A_{n-1}$ and $A_n$ is exactly $1$.
\item A tracking device reports a point $P_n$ to the hunter. The only guarantee provided by the tracking device to the hunter is that the distance between $P_n$ and $A_n$ is at most $1$.
\item The hunter moves visibly to a point $B_n$ such that the distance between $B_{n-1}$ and $B_n$ is exactly $1$.
\end{enumerate}
Is it always possible, no matter how the rabbit moves, and no matter what points are reported by the tracking device, for the hunter to choose her moves so that after $10^9$ rounds, she can ensure that the distance between her and the rabbit is at most $100$?</t>
  </si>
  <si>
    <t>Hinting towards oneplusone's solution on AoPS.
The problem is asking if the hunter is able to be a certain distance away from the rabbit, \textbf{no matter how the tracking device functions.} In particular, the rabbit can be viewed as the one in control of the tracking device. Furthermore, it is impossible for the hunter to pinpoint the rabbit's exact position at any time. The only information that she has is the set of pings $P_i$ that have previously showed up. Both of these seem to suggest that the rabbit wins this game.
(Try to show that the naive strategy of the hunter of moving 1 unit in the direction of $P_i$ allows the rabbit to escape.)</t>
  </si>
  <si>
    <t>It then becomes useful to look at the \textit{space} of possible locations of the rabbit. At round $n$, the hunter's only information is that the rabbit is in the intersections of the disks centred at $P_i$ with radius $n-i$ for $1\leq i&lt;n$, but the rabbit can be anywhere in there. Schr\"odinger's... rabbit? The hunter wants to ensure that she is $100$ units away from the furthest point on this intersection.
However, this shape is not very easy to control if the rabbit moves erratically. Knowing this, a possible strategy for the rabbit would instead be to ensure that a shape $S(n-1)$ was contained in the previous step, and from this generate a new shape $S(n)$ in the next step, taking into account where the hunter is and thereby increasing the distance between the shape and the hunter.</t>
  </si>
  <si>
    <t>An ``$r$-muffin" is defined the region enclosed by a lower semicircle of radius 1 and an arc of a circle of radius $r$ placed above the semicircle. Using this shape as $S(n)$, find a strategy for the rabbit to increase its distance from the hunter by a small amount every turn, and show that this distance can get it away from the hunter as required by the problem.</t>
  </si>
  <si>
    <t>The rabbit escapes from the hunter.</t>
  </si>
  <si>
    <t>Oneplusone's solution (hinted): https://artofproblemsolving.com/community/c6h1480157p8634197
Evan's solution notes: https://web.evanchen.cc/exams/IMO-2017-notes.pdf#page=7
Official solution: http://www.imo-official.org/problems/IMO2017SL.pdf#section*.58</t>
  </si>
  <si>
    <t>2019 IMOSL, N6</t>
  </si>
  <si>
    <t>Let $H = \{ \lfloor i\sqrt{2}\rfloor : i \in \mathbb Z_{&gt;0}\} = \{1,2,4,5,7,\dots \}$ and let $n$ be a positive integer. Prove that there exists a constant $C$ such that, if $A\subseteq \{1,2,\dots, n\}$ satisfies $|A| \ge C\sqrt{n}$, then there exist $a,b\in A$ such that $a-b\in H$. (Here $\mathbb Z_{&gt;0}$ is the set of positive integers, and $\lfloor z\rfloor$ denotes the greatest integer less than or equal to $z$.)</t>
  </si>
  <si>
    <t>https://www.imo-official.org/problems/IMO2019SL.pdf#page=98</t>
  </si>
  <si>
    <t>Suppose $f:\mathbb{R}^2 \to \mathbb{R}$ is a function with the property that for every fixed $y_0 \in \mathbb{R}$. $f(x, y_0)$ is a real polynomial in $x$, and for every fixed $x_0 \in \mathbb{R}$. $f(x_0, y)$ is a real polynomial in $y$. Must $f$ necessarily be a polynomial in $x$ and $y$?</t>
  </si>
  <si>
    <t>2013 IMOSL, G2</t>
  </si>
  <si>
    <t>Let $\omega$ be the circumcircle of a triangle $ABC$. Denote by $M$ and $N$ the midpoints of the sides $AB$ and $AC$, respectively, and denote by $T$ the midpoint of the arc $BC$ of $\omega$ not containing $A$. The circumcircles of the triangles $AMT$ and $ANT$ intersect the perpendicular bisectors of $AC$ and $AB$ at points $X$ and $Y$, respectively; assume that $X$ and $Y$ lie inside the triangle $ABC$. The lines $MN$ and $XY$ intersect at $K$. Prove that $KA=KT$.</t>
  </si>
  <si>
    <t>2015 BMO2, P2 of 4</t>
  </si>
  <si>
    <t>In Oddesdon Primary School there are an odd number of classes. Each class contains an odd number of pupils. One pupil from each class will be chosen to form the school council. Prove that the following two statements are logically equivalent.
a) There are more ways to form a school council which includes an odd number of boys than ways to form a school council which includes an odd number of girls.
b) There are an odd number of classes which contains more boys than girls.</t>
  </si>
  <si>
    <t>2020 AMOC Senior Contest, P1 of 5</t>
  </si>
  <si>
    <t>Given real numbers $a$ and $b$, prove that there exists a real number $x$ that satisfies at least one of the following three equations.
\begin{align*}
x^{2}+2 a x+b=0 \\
a x^{2}+2 b x+1=0 \\
a x^{2}+2 x+b=0
\end{align*}</t>
  </si>
  <si>
    <t>2019 UK IMOK, M3</t>
  </si>
  <si>
    <t>Two numbers are such that the sum of their reciprocals is equal to 1. Each of these numbers is then reduced by 1 to give two new numbers.
Prove that these two new numbers are reciprocals of each other.
\begin{center}
[\emph{The }reciprocal\emph{ of a non-zero number} $x$ \emph{is the number }$\frac1x$\emph{.}]
\end{center}</t>
  </si>
  <si>
    <t>A number when multiplied by its reciprocal gives 1.</t>
  </si>
  <si>
    <t xml:space="preserve">Folklore </t>
  </si>
  <si>
    <t xml:space="preserve">Let $x$ and $y$ be positive integers. Suppose $x \pmod{p} \leq y \pmod{p}$ for all primes $p$ (where we define $a \pmod{p}$ to be the remainder of $a$ upon division by $p$). Must $x = y$? </t>
  </si>
  <si>
    <t>2012 IMOSL, A7</t>
  </si>
  <si>
    <t>We say that a function $f:\mathbb{R}^k \rightarrow \mathbb{R}$ is a metapolynomial if, for some positive integers $m$ and $n$, it can be represented in the form
\[f(x_1,\cdots , x_k )=\max_{i=1,\cdots , m} \min_{j=1,\cdots , n}P_{i,j}(x_1,\cdots , x_k),\]
where $P_{i,j}$ are multivariate polynomials. Prove that the product of two metapolynomials is also a metapolynomial.</t>
  </si>
  <si>
    <t>2013 IMO, P4 of 6</t>
  </si>
  <si>
    <t>Let $ABC$ be an acute triangle with orthocenter $H$, and let $W$ be a point on the side $BC$, lying strictly between $B$ and $C$. The points $M$ and $N$ are the feet of the altitudes from $B$ and $C$, respectively. Denote by $\omega_1$ is the circumcircle of $BWN$, and let $X$ be the point on $\omega_1$ such that $WX$ is a diameter of $\omega_1$. Analogously, denote by $\omega_2$ the circumcircle of triangle $CWM$, and let $Y$ be the point such that $WY$ is a diameter of $\omega_2$. Prove that $X,Y$ and $H$ are collinear.</t>
  </si>
  <si>
    <t>Some Tony noodles and some Wang noodles are distributed amongst 69 bowls of delicious Chinese noodle soup. Brainy Smurfs wants to choose 35 of the bowls in such a way that he obtains at least half the Tony noodles and at least half the Wang noodles. Is he always able to do this?</t>
  </si>
  <si>
    <t>https://matematiikkakilpailut.fi/IGO/sol2020.pdf#chapter*.9</t>
  </si>
  <si>
    <t>2005/6 BMO1, P5 of 6</t>
  </si>
  <si>
    <t>Let $G$ be a convex quadrilateral. Show that there is a point $X$ in the plane of $G$ with the property that every straight line through $X$ divides $G$ into two regions of equal area if and only if $G$ is a parallelogram.</t>
  </si>
  <si>
    <t>2016 UK IMOK, H6</t>
  </si>
  <si>
    <t>Tony multiplies at least two consecutive positive integers. He obtains the six-digit number $N$. The left-hand digits of $N$ are `47' and the right-hand digits of $N$ are `74'.
What integers did Tony multiply together?</t>
  </si>
  <si>
    <t>2011 IMO, P2 of 6</t>
  </si>
  <si>
    <t>Let $\mathcal{S}$ be a finite set of at least two points in the plane. Assume that no three points of $\mathcal S$ are collinear. A \textit{windmill} is a process that starts with a line $\ell$ going through a single point $P \in \mathcal S$. The line rotates clockwise about the pivot $P$ until the first time that the line meets some other point belonging to $\mathcal S$. This point, $Q$, takes over as the new pivot, and the line now rotates clockwise about $Q$, until it next meets a point of $\mathcal S$. This process continues indefinitely.
Show that we can choose a point $P$ in $\mathcal S$ and a line $\ell$ going through $P$ such that the resulting windmill uses each point of $\mathcal S$ as a pivot infinitely many times.</t>
  </si>
  <si>
    <t>2018 IMOSL, A6</t>
  </si>
  <si>
    <t>Let $m, n \geq 2$ be integers. Let $f(x_1,\dots, x_n)$ be a polynomial with real coefficients such that $$f(x_1,\dots, x_n)=\left\lfloor \frac{x_1+\dots + x_n}{m} \right\rfloor$$ $$\text{ for every } x_1,\dots, x_n\in \{0,\dots, m-1\}.$$ Prove that the total degree of $f$ is at least $n.$</t>
  </si>
  <si>
    <t>2020 ELMO, P5 of 6</t>
  </si>
  <si>
    <t>Let $m$ and $n$ be positive integers. Find the smallest positive integer $s$ for which there exists an $m \times n$ rectangular array of positive integers such that
\begin{itemize}
\item each row contains $n$ distinct consecutive integers in some order,
\item each column contains $m$ distinct consecutive integers in some order, and
\item each entry is less than or equal to $s$.
\end{itemize}</t>
  </si>
  <si>
    <t>2018 IMOSL, G2</t>
  </si>
  <si>
    <t>Let $ABC$ be a triangle with $AB=AC$, and let $M$ be the midpoint of $BC$. Let $P$ be a point such that $PB&lt;PC$ and $PA$ is parallel to $BC$. Let $X$ and $Y$ be points on the lines $PB$ and $PC$, respectively, so that $B$ lies on the segment $PX$, $C$ lies on the segment $PY$, and $\angle PXM=\angle PYM$. Prove that the quadrilateral $APXY$ is cyclic.</t>
  </si>
  <si>
    <t>Consider the antipode of $P$ in $\triangle PXY$.</t>
  </si>
  <si>
    <t>2020 Hong Kong TST 2, P2 of 4</t>
  </si>
  <si>
    <t>Suppose there are $2019$ distinct points in a plane and the distances between pairs of them attain $k$ different values. Prove that $k$ is at least $44$.</t>
  </si>
  <si>
    <t>Pick one of the 2019 points $P$, and look at points the same distance away from $P$.</t>
  </si>
  <si>
    <t>The previous bound was not tight enough because it is possible to have duplicated lengths as chords of the circle. How can you fix this?</t>
  </si>
  <si>
    <t>Choose $P$ to be on the convex hull of the 2019 points.</t>
  </si>
  <si>
    <t>2020 USEMO, P1 of 6</t>
  </si>
  <si>
    <t>Which positive integers can be written in the form
$$
\frac{\operatorname{lcm}(x, y)+\operatorname{lcm}(y, z)}{\operatorname{lcm}(x, z)}
$$
for positive integers $x, y, z$?</t>
  </si>
  <si>
    <t>2016 UK IMOK, C4</t>
  </si>
  <si>
    <t>The diagram shows an equilateral triangle $A B C$ and two squares $A W X B$ and $A Y Z C$.
Prove that triangle $A X Z$ is equilateral.
\begin{center}
\tikzset{every picture/.style={line width=0.75pt}} %set default line width to 0.75pt        
\begin{tikzpicture}[x=0.75pt,y=0.75pt,yscale=-1,xscale=1]
%uncomment if require: \path (0,300); %set diagram left start at 0, and has height of 300
%Shape: Square [id:dp7912356786882051] 
\draw   (96,110) -- (196,110) -- (196,210) -- (96,210) -- cycle ;
%Shape: Boxed Line [id:dp7833385391080145] 
\draw    (146,123.4) -- (96,210) ;
%Shape: Boxed Line [id:dp7553088933468859] 
\draw    (146,123.4) -- (196,210) ;
%Shape: Square [id:dp5436818718555383] 
\draw   (232.6,73.4) -- (282.6,160) -- (196,210) -- (146,123.4) -- cycle ;
% Text Node
\draw (81,212.4) node [anchor=north west][inner sep=0.75pt]    {$C$};
% Text Node
\draw (191,212.4) node [anchor=north west][inner sep=0.75pt]    {$A$};
% Text Node
\draw (127,112.4) node [anchor=north west][inner sep=0.75pt]    {$B$};
% Text Node
\draw (81,102.4) node [anchor=north west][inner sep=0.75pt]    {$Z$};
% Text Node
\draw (196,102.4) node [anchor=north west][inner sep=0.75pt]    {$Y$};
% Text Node
\draw (287,152.4) node [anchor=north west][inner sep=0.75pt]    {$W$};
% Text Node
\draw (225,52.4) node [anchor=north west][inner sep=0.75pt]    {$X$};
\end{tikzpicture}
\end{center}</t>
  </si>
  <si>
    <t>\(AYZC\) and \(YWXB\) have the same side length, so the diagonals are also equal in length. Therefore \(AZ = AX\). Then notice that \[\angle ZAX = \angle CAW- 90^\circ = \angle CAB + \angle BAW - 90^\circ = 60^\circ\] implying \(AXZ\) being equilateral.</t>
  </si>
  <si>
    <t>2013 IMO, P6 of 6</t>
  </si>
  <si>
    <t>Let $n \ge 3$ be an integer, and consider a circle with $n + 1$ equally spaced points marked on it. Consider all labellings of these points with the numbers $0, 1, ... , n$ such that each label is used exactly once; two such labellings are considered to be the same if one can be obtained from the other by a rotation of the circle. A labelling is called beautiful if, for any four labels $a &lt; b &lt; c &lt; d$ with $a + d = b + c$, the chord joining the points labelled $a$ and $d$ does not intersect the chord joining the points labelled $b$ and $c$.
\smallbreak
Let $M$ be the number of beautiful labelings, and let N be the number of ordered pairs $(x, y)$ of positive integers such that $x + y \le n$ and $\gcd(x, y) = 1$. Prove that $$M = N + 1.$$</t>
  </si>
  <si>
    <t>2016 ELMO, P3 of 6</t>
  </si>
  <si>
    <t>In a Cartesian coordinate plane, call a rectangle $standard$ if all of its sides are parallel to the $x$- and $y$- axes, and call a set of points $nice$ if no two of them have the same $x$- or $y$- coordinate. First, Bert chooses a nice set $B$ of $2016$ points in the coordinate plane. To mess with Bert, Ernie then chooses a set $E$ of $n$ points in the coordinate plane such that $B\cup E$ is a nice set with $2016+n$ points. Bert returns and then miraculously notices that there does not exist a standard rectangle that contains at least two points in $B$ and no points in $E$ in its interior. For a given nice set $B$ that Bert chooses, define $f(B)$ as the smallest positive integer $n$ such that Ernie can find a nice set $E$ of size $n$ with the aforementioned properties. Help Bert determine the minimum and maximum possible values of $f(B)$.</t>
  </si>
  <si>
    <t>2017 RMM, P3 of 6</t>
  </si>
  <si>
    <t>Let $n$ be an integer greater than $1$ and let $X$ be an $n$-element set. A non-empty collection of subsets $A_1, ..., A_k$ of $X$ is tight if the union $A_1 \cup \cdots  \cup A_k$ is a proper subset of $X$ and no element of $X$ lies in exactly one of the $A_i$s. Find the largest cardinality of a collection of proper non-empty subsets of $X$, no non-empty subcollection of which is tight.
\smallbreak
Note. A subset $A$ of $X$ is proper if $A\neq X$. The sets in a collection are assumed to be distinct. The whole collection is assumed to be a subcollection.</t>
  </si>
  <si>
    <t>https://rmms.lbi.ro/rmm2017/_dwl/Solutions_RMM2017-1.pdf#page=4</t>
  </si>
  <si>
    <t>2009 Balkan MO, P2 of 4</t>
  </si>
  <si>
    <t>Let $ MN$ be a line parallel to the side $ BC$ of a triangle $ ABC$, with $ M$ on the side $ AB$ and $ N$ on the side $ AC$. The lines $ BN$ and $ CM$ meet at point $ P$. The circumcircles of triangles $ BMP$ and $ CNP$ meet at two distinct points $ P$ and $ Q$. Prove that $ \angle BAQ = \angle CAP$.</t>
  </si>
  <si>
    <t>2004 Croatian TST, P1 of 3</t>
  </si>
  <si>
    <t>Find all pairs $(x,y)$ of positive integers such that $x(x+y) = y^2 + 1$.</t>
  </si>
  <si>
    <t>Consider the equation as a quadratic in \(y\).</t>
  </si>
  <si>
    <t>2011 Tournament of Towns Senior O, P5 of 5</t>
  </si>
  <si>
    <t>In a country, there are $100$ towns. Some pairs of towns are joined by roads. The roads do not intersect one another except meeting at towns. It is possible to go from any town to any other town by road. Prove that it is possible to pave some of the roads so that the number of paved roads at each town is odd.</t>
  </si>
  <si>
    <t>Handout by Oleg Golberg</t>
  </si>
  <si>
    <t>Let $S$ be a set of numbers. If $a,b\in S$ then we can add $ab+a+b$ to $S$. Initially $S=\{2,3,4,5\}$. Is it possible that $3023\in S$?</t>
  </si>
  <si>
    <t>Consider mod $7$.</t>
  </si>
  <si>
    <t xml:space="preserve">There are $n$ people. Each person has some information. People communicate via 2-way telephone calls, exchanging all information on each call. What is the minimum number of calls for everyone to know every piece of information? </t>
  </si>
  <si>
    <t>The answer is $2n-4$. For the lower bound, induction helps.</t>
  </si>
  <si>
    <t>What happens if someone hears in a call the information that they started with?</t>
  </si>
  <si>
    <t xml:space="preserve">Assume now that no one hears the information they started with. Classify the calls into "intial", "final", and "intermediate" calls. </t>
  </si>
  <si>
    <t>$2n-4$</t>
  </si>
  <si>
    <t>https://www.sciencedirect.com/science/article/pii/0012365X72900015?via%3Dihub</t>
  </si>
  <si>
    <t>2019 IMOSL, C8</t>
  </si>
  <si>
    <t>Alice has a map of Wonderland, a country consisting of $n \geq 2$ towns. For every pair of towns, there is a narrow road going from one town to the other. One day, all the roads are declared to be “one way” only. Alice has no information on the direction of the roads, but the King of Hearts has offered to help her. She is allowed to ask him a number of questions. For each question in turn, Alice chooses a pair of towns and the King of Hearts tells her the direction of the road connecting those two towns.
\smallbreak
Alice wants to know whether there is at least one town in Wonderland with at most one outgoing road. Prove that she can always find out by asking at most $4n$ questions.</t>
  </si>
  <si>
    <t>https://www.imo-official.org/problems/IMO2019SL.pdf#page=52</t>
  </si>
  <si>
    <t>"Say Red"</t>
  </si>
  <si>
    <t>A pack of cards is shuffled and dealt out to you one card at a time. At any moment, based on what you have seen so far, you can say that `I predict the next card will be red'. You can only make this prediction once. Which strategy gives you the greatest chance of being right?</t>
  </si>
  <si>
    <t>2006 IMOSL, G2</t>
  </si>
  <si>
    <t>Let $ ABCD$ be a trapezoid with parallel sides $ AB &gt; CD$. Points $ K$ and $ L$ lie on the line segments $ AB$ and $ CD$, respectively, so that $AK/KB=DL/LC$. Suppose that there are points $ P$ and $ Q$ on the line segment $ KL$ satisfying \[\angle{APB} = \angle{BCD}\qquad\text{and}\qquad \angle{CQD} = \angle{ABC}.\]Prove that the points $ P$, $ Q$, $ B$ and $ C$ are concyclic.</t>
  </si>
  <si>
    <t>2018 AMO, P2 of 8</t>
  </si>
  <si>
    <t>Consider a line with $\frac12(3^{100}+1)$ equally spaced points marked on it.
Prove that $2^{100}$ of these marked points can be coloured red so that no red point is at the same distance from two other red points.</t>
  </si>
  <si>
    <t>2020 October Monday Maths Workshop, Q5 of 6</t>
  </si>
  <si>
    <t>If the numbers $2^n$ and $5^n$ ($n \in \mathbb{N}$) start with the same digit, what is this digit?</t>
  </si>
  <si>
    <t>Prove that if all the coefficients of the quadratic equation 
$$
ax^2 + bx + c = 0
$$
are odd integers, then the roots of the equation cannot be rational.</t>
  </si>
  <si>
    <t>2020 IMO, P6 of 6</t>
  </si>
  <si>
    <t>Prove that there exists a positive constant $c$ such that the following statement is true:
Consider an integer $n &gt; 1$, and a set $\mathcal S$ of $n$ points in the plane such that the distance between any two different points in $\mathcal S$ is at least 1. It follows that there is a line $\ell$ separating $\mathcal S$ such that the distance from any point of $\mathcal S$ to $\ell$ is at least $cn^{-1/3}$.</t>
  </si>
  <si>
    <t>rephrase this in terms of projecting the points onto a line</t>
  </si>
  <si>
    <t>what does it mean in terms of the other points when given two points, if they appear adjacently in a projection to a line, they are always close together?</t>
  </si>
  <si>
    <t>find a way to do it for $cn^{-1/2}$, what is getting ``wasted'' in your method?</t>
  </si>
  <si>
    <t>$-1/3$ is in fact optimal</t>
  </si>
  <si>
    <t>2013 Tournament of Towns Junior A, P7 of 7</t>
  </si>
  <si>
    <t>Two teams $A$ and $B$ play a school ping pong tournament. The team $A$ consists of $m$ students, and the team $B$ consists of $n$ students where $m \ne n$.
There is only one ping pong table to play and the tournament is organized as follows: Two students from different teams start to play while other players form a line waiting for their turn to play. After each game the first player in the line replaces the member of the same team at the table and plays with the remaining player. The replaced player then goes to the end of the line.
Prove that every two players from the opposite teams will eventually play against each other.</t>
  </si>
  <si>
    <t>2017 IMOSL, A5</t>
  </si>
  <si>
    <t>An integer $n \geq 3$ is given. We call an $n$-tuple of real numbers $(x_1, x_2, \dots, x_n)$ Shiny if for each permutation $y_1, y_2, \dots, y_n$ of these numbers, we have
\[\sum \limits_{i=1}^{n-1} y_i y_{i+1} = y_1y_2 + y_2y_3 + y_3y_4 + \cdots + y_{n-1}y_n \geq -1.\]Find the largest constant $K = K(n)$ such that
\[\sum \limits_{1 \leq i &lt; j \leq n} x_i x_j \geq K\]holds for every Shiny $n$-tuple $(x_1, x_2, \dots, x_n)$.</t>
  </si>
  <si>
    <t>2014 IrMO, P10 of 10</t>
  </si>
  <si>
    <t>Over a period of $k$ consecutive days, a total of $2014$ babies were born in a certain city, with at least one baby being born each day. Show that: 
\renewcommand{\labelenumi}{\theenumi}
\renewcommand{\theenumi}{(\roman{enumi})}
\begin{enumerate}
\item If $1014 &lt; k \le 2014$, there must be a period of consecutive days during which exactly $100$ babies were born.  
\item By contrast, if $k = 1014$, such a period might not exist.
\end{enumerate}</t>
  </si>
  <si>
    <t>2019 HMMT, Algebra/Number Theory, P7 of 10</t>
  </si>
  <si>
    <t>Find the value of
\[\sum_{a = 1}^{\infty} \sum_{b = 1}^{\infty} \sum_{c = 1}^{\infty} \frac{ab(3a + c)}{4^{a+b+c} (a+b)(b+c)(c+a)}.\]</t>
  </si>
  <si>
    <t>$\frac{1}{54}$</t>
  </si>
  <si>
    <t>https://hmmt-archive.s3.amazonaws.com/tournaments/2019/feb/algnt/solutions.pdf#page=3</t>
  </si>
  <si>
    <t>2010/11 BMO1, P5 of 6</t>
  </si>
  <si>
    <t>Circles $S_1$ and $S_2$ meet at $L$ and $M$. Let $P$ be a point on $S_2$. Let $PL$ and $PM$ meet $S_1$ again at $Q$ and $R$ respectively. The lines $QM$ and $RL$ meet at $K$. Show that, as $P$ varies on $S_2$, $K$ lies on a fixed circle.</t>
  </si>
  <si>
    <t>2015 UK IMOK, H5</t>
  </si>
  <si>
    <t>Some boys and girls are standing in a row, in some order, about to be photographed. All of them are facing the photographer. Each girl counts the number of boys to her left, and each boy counts the number of girls to his right.
Let the sum of the numbers counted by the girls be $G$, and the sum of the numbers counted by the boys be $B$.
Prove that $G=B$.</t>
  </si>
  <si>
    <t>Both \(G\) and \(B\) count the number of pairs (boy, girl) where the boy is left to the girl. That implies that \(B = G\).</t>
  </si>
  <si>
    <t>2019 IMOSL, N7</t>
  </si>
  <si>
    <t>Prove that there is a constant $c&gt;0$ and infinitely many positive integers $n$ with the following property: there are infinitely many positive integers that cannot be expressed as the sum of fewer than $cn\log(n)$ pairwise coprime $n$th powers.</t>
  </si>
  <si>
    <t>https://www.imo-official.org/problems/IMO2019SL.pdf#page=101</t>
  </si>
  <si>
    <t>2019 Tournament of Towns Senior A, P7 of 7</t>
  </si>
  <si>
    <t>On the grid plane all possible broken lines with the following properties are constructed:
each of them starts at the point $(0, 0)$, has all its vertices at integer points, each linear segment goes either up or to the right along the grid lines. For each such broken line consider the corresponding worm, the subset of the plane consisting of all the cells that share at least one point with the broken line. Prove that the number of worms that can be divided into dominoes (rectangles $2\times 1$ and $1\times 2$) in exactly $n &gt; 2$ different ways, is equal to the number of positive integers that are less than n and relatively prime to $n$.</t>
  </si>
  <si>
    <t>Banach fixed-point theorem</t>
  </si>
  <si>
    <t>Consider a function $f: \mathbb{R}^2 \to \mathbb{R}^2$ which sends points in the Euclidean plane to points in the Euclidean plane. Define by $d(X, Y)$ the Euclidean distance between points $X$ and $Y.$ Suppose that for each pair of points $X, Y \in \mathbb{R}^2$ the points $f(X)$ and $f(Y)$ satisfy the inequality $$d(f(X), f(Y)) \leq 0.999 \hspace{0.1cm} d(X, Y).$$ Show that there is a unique point $P \in \mathbb{R}^2$ that satisfies $f(P) = P.$</t>
  </si>
  <si>
    <t>2004 Balkan MO, P4 of 4</t>
  </si>
  <si>
    <t>The plane is partitioned into regions by a finite number of lines no three of which are concurrent. Two regions are called ``neighbours'' if the intersection of their boundaries is a segment, or half-line or a line (a point is not a segment). An integer is to be assigned to each region in such a way that:
\begin{enumerate}[i)]
\item the product of the integers assigned to any two neighbours is less than their sum;
\item for each of the given lines, and each of the half-planes determined by it, the sum of the integers, assigned to all of the regions lying on this half-plane equal to zero.
\end{enumerate}
Prove that this is possible if and only if not all of the lines are parallel.</t>
  </si>
  <si>
    <t>2018/9 BMO1, P4 of 6</t>
  </si>
  <si>
    <t>Let $\Gamma$ be a semicircle with diameter $AB$. The point $C$ lies on the diameter $AB$ and points $E$ and $D$ lie on the arc $BA$, with $E$ between $B$ and$D$. Let the tangents to $\Gamma$ at $D$ and $E$ meet at $F$. Suppose that $\angle ACD=\angle ECB$.
Prove that $\angle EFD=\angle ACD+\angle ECB$.</t>
  </si>
  <si>
    <t>2013/4 BMO1, P3 of 6</t>
  </si>
  <si>
    <t>A number written in base 10 is a string of $3^{2013}$ digit $3$s. No other digit appears. Find the highest power of 3 which divides this number.</t>
  </si>
  <si>
    <t>2018 UK IMOK, M5</t>
  </si>
  <si>
    <t>For which integers $n$ is $\frac{16(n^2-n-1)^2}{2n-1}$ also an integer?</t>
  </si>
  <si>
    <t>2019 IMOSL, C9</t>
  </si>
  <si>
    <t>For any two different real numbers $x$ and $y$, we define $D(x,y)$ to be the unique integer $d$ satisfying $2^d\le |x-y| &lt; 2^{d+1}$. Given a set of reals $\mathcal F$, and an element $x\in \mathcal F$, we say that the [i]scales[/i] of $x$ in $\mathcal F$ are the values of $D(x,y)$ for $y\in\mathcal F$ with $x\neq y$. Let $k$ be a given positive integer. 
Suppose that each member $x$ of $\mathcal F$ has at most $k$ different scales in $\mathcal F$ (note that these scales may depend on $x$). What is the maximum possible size of $\mathcal F$?</t>
  </si>
  <si>
    <t>https://www.imo-official.org/problems/IMO2019SL.pdf#page=56</t>
  </si>
  <si>
    <t>2020 Tournament of Towns Senior A, P7 of 7</t>
  </si>
  <si>
    <t>Consider an infinite white plane divided into square cells. For which $k$ it is possible to paint a positive finite number of cells black so that on each horizontal, vertical and diagonal line of cells there is either exactly $k$ black cells or none at all?</t>
  </si>
  <si>
    <t>2019 IMOSL, G6</t>
  </si>
  <si>
    <t>Let $I$ be the incentre of acute-angled triangle $ABC$. Let the incircle meet $BC, CA$, and $AB$ at $D, E$, and $F,$ respectively. Let line $EF$ intersect the circumcircle of the triangle at $P$ and $Q$, such that $F$ lies between $E$ and $P$. Prove that $\angle DPA + \angle AQD =\angle QIP$.</t>
  </si>
  <si>
    <t>https://www.imo-official.org/problems/IMO2019SL.pdf#page=71</t>
  </si>
  <si>
    <t>2013 IMOSL, G4</t>
  </si>
  <si>
    <t>Let $ABC$ be a triangle with $\angle B &gt; \angle C$. Let $P$ and $Q$ be two different points on line $AC$ such that $\angle PBA = \angle QBA = \angle ACB $ and $A$ is located between $P$ and $C$. Suppose that there exists an interior point $D$ of segment $BQ$ for which $PD=PB$. Let the ray $AD$ intersect the circle $ABC$ at $R \neq A$. Prove that $QB = QR$.</t>
  </si>
  <si>
    <t>2020 BMO2, P2 of 4</t>
  </si>
  <si>
    <t>Describe all collections $S$ of at least four points in the plane such that no three points are collinear and such that every triangle formed by three points in $S$ has the same circumradius.
\emph{(The circumradius of a triangle is the radius of the circle passing through all three of its vertices.)}</t>
  </si>
  <si>
    <t>2015 IrMO, P9 of 10</t>
  </si>
  <si>
    <t xml:space="preserve">Let $p(x)$ and $q(x)$ be non-constant polynomial functions with integer coefficients. It is known that the polynomial  $$p(x)q(x) = 2015$$ has at least $33$ different integer roots. Prove that neither $p(x)$ nor $q(x)$ can be a polynomial of degree less than three. </t>
  </si>
  <si>
    <t>1999 Spring Mathematics Tournament Kazanlâk, P8.3</t>
  </si>
  <si>
    <t>Given $n$ points on a circle denoted consecutively $A_{1}, A_{2}, \ldots, A_{n}$ with $n \geq 3$. 
    Initially 1 is written at $A_{1}$ and 0 at the remaining points. The following operation is allowed:
    choose a point $A_{i}$ where a 1 is written and replace the numbers $a, b$ and $c$ written at the points $A_{i-1}, A_{i}$ and $A_{i+1}$ by $1-a, 1-b$ and $1-c$ respectively. (Here $A_{0}$ means $A_{n}$
    and $A_{n+1}$ means $A_{1}$).
    \begin{enumerate}
        \item If $n=1999,$ is it possible to have a 0 in all points after performing the described operation a finite number of times?
        \item Find all values of $n$ such that it is not possible to have 0 in all points after a finite
        number of operations.
    \end{enumerate}</t>
  </si>
  <si>
    <t>2014 IMO, P3 of 6</t>
  </si>
  <si>
    <t>Convex quadrilateral $ABCD$ has $\angle ABC = \angle CDA = 90^{\circ}$. Point $H$ is the foot of the perpendicular from $A$ to $BD$. Points $S$ and $T$ lie on sides $AB$ and $AD$, respectively, such that $H$ lies inside triangle $SCT$ and \[ \angle CHS - \angle CSB = 90^{\circ}, \quad \angle THC - \angle DTC = 90^{\circ}. \] Prove that line $BD$ is tangent to the circumcircle of triangle $TSH$.</t>
  </si>
  <si>
    <t>2014 IMOSL, G7</t>
  </si>
  <si>
    <t>Let $ABC$ be a triangle with circumcircle $\Omega$ and incentre $I$. Let the line passing through $I$ and perpendicular to $CI$ intersect the segment $BC$ and the arc $BC$ (not containing $A$) of $\Omega$ at points $U$ and $V$ , respectively. Let the line passing through $U$ and parallel to $AI$ intersect $AV$ at $X$, and let the line passing through $V$ and parallel to $AI$ intersect $AB$ at $Y$ . Let $W$ and $Z$ be the midpoints of $AX$ and $BC$, respectively. Prove that if the points $I, X,$ and $Y$ are collinear, then the points $I, W ,$ and $Z$ are also collinear.</t>
  </si>
  <si>
    <t>the midpoints condition is easy to prove if $AIX=90$ and V is the mixtilinear tangency point, so those are what we want to prove</t>
  </si>
  <si>
    <t>Let $UX$ meet $BC$ again</t>
  </si>
  <si>
    <t>after proving $IY$ is the perpendicular to UX, show $BYIV$ is cyclic</t>
  </si>
  <si>
    <t>2020 ELMO, P2 of 6</t>
  </si>
  <si>
    <t>Define the Fibonacci numbers by $F_1 = F_2 = 1$ and $F_n = F_{n - 1} + F_{n -2}$ for $n \geq 3.$ Let $k$ be a positive integer. Suppose that for every positive integer $m$ there exists a positive integer $n$ such that $m \mid F_n - k.$ Must $k$ be a Fibonacci number?</t>
  </si>
  <si>
    <t>2012 IMOSL, G2</t>
  </si>
  <si>
    <t>Let $ABCD$ be a cyclic quadrilateral whose diagonals $AC$ and $BD$ meet at $E$. The extensions of the sides $AD$ and $BC$ beyond $A$ and $B$ meet at $F$. Let $G$ be the point such that $ECGD$ is a parallelogram, and let $H$ be the image of $E$ under reflection in $AD$. Prove that $D,H,F,G$ are concyclic.</t>
  </si>
  <si>
    <t>1990 IMO, P6 of 6</t>
  </si>
  <si>
    <t>Prove that there exists a convex 1990-gon with the following two properties :
\smallbreak
a.) All angles are equal.
\smallbreak
b.) The lengths of the 1990 sides are the numbers $ 1^2$, $ 2^2$, $ 3^2$, $ \cdots$, $ 1990^2$ in some order.</t>
  </si>
  <si>
    <t>2007 China Western Mathematical Olympiad, Day 2 Q4</t>
  </si>
  <si>
    <t xml:space="preserve">A circular disk is partitioned into $ 2n$ equal sectors by $ n$ straight lines through its center. Then, these $ 2n$ sectors are colored in such a way that exactly $ n$ of the sectors are colored in blue, and the other $ n$ sectors are colored in red. We number the red sectors with numbers from $ 1$ to $ n$ in counter-clockwise direction (starting at some of these red sectors), and then we number the blue sectors with numbers from $ 1$ to $ n$ in clockwise direction (starting at some of these blue sectors).
Prove that one can find a half-disk which contains sectors numbered with all the numbers from $ 1$ to $ n$ (in some order). (In other words, prove that one can find $ n$ consecutive sectors which are numbered by all numbers $ 1$, $ 2$, ..., $ n$ in some order.)
</t>
  </si>
  <si>
    <t>Consider all points in the $x-y$ plane whose coordinates $(x, y)$ are integers and $1 \leq x \leq 19,$ $1 \leq y \leq 4 .$ Each point is painted green, red or blue. Prove that there exists a rectangle with side parallel to the coordinate axes whose vertices are all of the same colour.</t>
  </si>
  <si>
    <t>2018 IMO, P6 of 6</t>
  </si>
  <si>
    <t>A convex quadrilateral $ABCD$ satisfies $AB\cdot CD = BC\cdot DA$. Point $X$ lies inside $ABCD$ so that\[\angle{XAB} = \angle{XCD}\quad\,\,\text{and}\quad\,\,\angle{XBC} = \angle{XDA}.\]Prove that $\angle{BXA} + \angle{DXC} = 180^\circ$.</t>
  </si>
  <si>
    <t>2014 IMOSL, C6</t>
  </si>
  <si>
    <t xml:space="preserve">We are given an infinite deck of cards, each with a real number on it. For every real number $x$, there is exactly one card in the deck that has $x$ written on it. Now two players draw disjoint sets $A$ and $B$ of $100$ cards each from this deck. We would like to define a rule that declares one of them a winner. This rule should satisfy the following conditions:
\begin{enumerate}
\item The winner only depends on the relative order of the $200$ cards: if the cards are laid down in increasing order face down and we are told which card belongs to which player, but not what numbers are written on them, we can still decide the winner. 
\item If we write the elements of both sets in increasing order as $A =\{ a_1 , a_2 , \ldots, a_{100} \}$ and $B= \{ b_1 , b_2 , \ldots , b_{100} \}$, and $a_i &gt; b_i$ for all $i$, then $A$ beats $B$.
\item If three players draw three disjoint sets $A, B, C$ from the deck, $A$ beats $B$ and $B$ beats $C$ then $A$ also beats $C$.
\end{enumerate}
How many ways are there to define such a rule? Here, we consider two rules as different if there exist two sets $A$ and $B$ such that $A$ beats $B$ according to one rule, but $B$ beats $A$ according to the other.
</t>
  </si>
  <si>
    <t>PEN E8</t>
  </si>
  <si>
    <t>Show that for all integer $k&gt;1$, there are infinitely many natural numbers $n$ such that $k \cdot 2^{2^n} + 1$ is composite.</t>
  </si>
  <si>
    <t>2010 Romania TST 4, P1 of 3</t>
  </si>
  <si>
    <t>Let $\gamma$ be a fixed circle in the plane and let $P$ be a fixed point not on $\gamma$. Two variable lines $\ell$ and $\ell’$ through $P$ intersect $\gamma$ at points $X$ and $Y$, and $X'$ and $Y'$, respectively. Let $M$ and $N$ be the points directly opposite $P$ in circles $PXX'$ and $PY Y'$, respectively. Prove that as the lines $\ell$ and $\ell’$ vary, there is a fixed point through which line $MN$ always passes.</t>
  </si>
  <si>
    <t>1990 FIST, P2 of 5</t>
  </si>
  <si>
    <t>The integer part $[ x ]$ of a number $x$ is the greatest integer which is not greater than $x$. The \textit{fractional part} $f(x)$ is defined by $f(x) = x - [x ]$. \\
Find a positive number $x$ such that $$f(x) + f\left( \frac1x\right) = 1.$$\\
Are there any \textit{rational} solutions?</t>
  </si>
  <si>
    <t>1977 FIST, P4 of 4</t>
  </si>
  <si>
    <t>Prove that for each integer $n &gt; 1$ it is possible to construct a necklace having $2n^2$ beads in all, these being of $2n$ different colours, in such a way that for each pair of different colours there is at least one pair of adjacent beads of these two colours. Is it possible to do the same using $2n^2 -1$ beads in all? Give a reason for your answer. (A \emph{necklace} is a circular arrangement of beads, with no fastener intervening; an ample supply of beads of all the colours is assumed to be available)</t>
  </si>
  <si>
    <t>1987 IMO, P1 of 6</t>
  </si>
  <si>
    <t>Let $p_n(k)$ be the number of permutations of the set $\{1,2,3,\ldots,n\}$ which have exactly $k$ fixed points. Prove that $\sum_{k=0}^nk p_n(k)=n!$.</t>
  </si>
  <si>
    <t>2011 RMM, P3 of 6</t>
  </si>
  <si>
    <t>A triangle $ABC$ is inscribed in a circle $\omega$.
A variable line $\ell$ chosen parallel to $BC$ meets segments $AB$, $AC$ at points $D$, $E$ respectively, and meets $\omega$ at points $K$, $L$ (where $D$ lies between $K$ and $E$).
Circle $\gamma_1$ is tangent to the segments $KD$ and $BD$ and also tangent to $\omega$, while circle $\gamma_2$ is tangent to the segments $LE$ and $CE$ and also tangent to $\omega$.
Determine the locus, as $\ell$ varies, of the meeting point of the common inner tangents to $\gamma_1$ and $\gamma_2$.</t>
  </si>
  <si>
    <t>2016 IMO, P6 of 6</t>
  </si>
  <si>
    <t>There are $n\ge 2$ line segments in the plane such that every two segments cross and no three segments meet at a point. Geoff has to choose an endpoint of each segment and place a frog on it facing the other endpoint. Then he will clap his hands $n-1$ times. Every time he claps,each frog will immediately jump forward to the next intersection point on its segment. Frogs never change the direction of their jumps. Geoff wishes to place the frogs in such a way that no two of them will ever occupy the same intersection point at the same time.
(a) Prove that Geoff can always fulfill his wish if $n$ is odd.
(b) Prove that Geoff can never fulfill his wish if $n$ is even.</t>
  </si>
  <si>
    <t>The $n$ segments are hard to grasp. Try to characterize them by enclosing them in a big circle, then extend them to meet the circle at $2n$ points.</t>
  </si>
  <si>
    <t>https://web.evanchen.cc/exams/IMO-2016-notes.pdf#page=11</t>
  </si>
  <si>
    <t>2019 USEMO, P5 of 6</t>
  </si>
  <si>
    <t>Let $\mathcal{P}$ be a regular polygon, and let $\mathcal{V}$ be its set of vertices. Each point in $\mathcal{V}$ is colored red, white, or blue. A subset of $\mathcal{V}$ is patriotic if it contains an equal number of points of each color, and a side of $\mathcal{P}$ is dazzling if its endpoints are of different colors.
\bigbreak
Suppose that $\mathcal{V}$ is patriotic and the number of dazzling edges of $\mathcal{P}$ is even. Prove that there exists a line, not passing through any point in $\mathcal{V}$, dividing $\mathcal{V}$ into two nonempty patriotic subsets.</t>
  </si>
  <si>
    <t>1999 BMO2, P2 of 4</t>
  </si>
  <si>
    <t>Let $ABCDEF$ be a hexagon (which may not be regular), which circumscribes a circle $S$. (That is, $S$ is tangent to each of the six sides of the hexagon.) The circle $S$ touches $AB, CD, EF$at their midpoints $P, Q, R$ respectively. Let $X, Y, Z$ be the points of contact of $S$ with $BC, DE, FA$ respectively. Prove that $PY, QZ, RX$ are concurrent.</t>
  </si>
  <si>
    <t>2019 Finnish MO, P4 of 5</t>
  </si>
  <si>
    <t>Define the sequence $a_n = n^n - (n-1)^{n+1}$ for positive integers $n$. Find all positive integers $m$ such that $a_n$ is eventually periodic modulo $m$.</t>
  </si>
  <si>
    <t>X+Y (2014 Movie)</t>
  </si>
  <si>
    <t>In each of the $4n^2$ squares of a $2n \times 2n$ board is a train painted with one of $4$ colours. Given that each $2 \times 2$ block of squares contains a train of each of the $4$ colours, show that the $4$ corner squares of the board contain trains of different colours.</t>
  </si>
  <si>
    <t>Find all functions $f: \mathbb{N} \rightarrow \mathbb{N}$ such that for all $n \in \mathbb{N}$
$$
(n-1)^{2}&lt;f(n) f(f(n))&lt;n^{2}+n.
$$</t>
  </si>
  <si>
    <t>2020 HMIC, P5 of 5</t>
  </si>
  <si>
    <t>A triangle has area $T$, a circle has area $C$, and their overlap has area $A$. Prove $$A \leq \frac T3 + \frac C2.$$</t>
  </si>
  <si>
    <t>https://hmmt-archive.s3.amazonaws.com/tournaments/2020/hmic/solutions.pdf</t>
  </si>
  <si>
    <t>2015 IMOSL, C6</t>
  </si>
  <si>
    <t>Let $S$ be a nonempty set of positive integers. We say that a positive integer $n$ is clean if it has a unique representation as a sum of an odd number of distinct elements from $S$. Prove that there exist infinitely many positive integers that are not clean.</t>
  </si>
  <si>
    <t>https://www.imo-official.org/problems/IMO2015SL.pdf#page=36</t>
  </si>
  <si>
    <t>2013 IMOSL, A5</t>
  </si>
  <si>
    <t>Let $\mathbb{Z}_{\ge 0}$ be the set of all nonnegative integers. Find all the functions $f: \mathbb{Z}_{\ge 0} \rightarrow \mathbb{Z}_{\ge 0} $ satisfying the relation
\[ f(f(f(n))) = f(n+1 ) +1 \]
for all $ n\in \mathbb{Z}_{\ge 0}$.</t>
  </si>
  <si>
    <t>2016 AMO, P7 of 8</t>
  </si>
  <si>
    <t>Each point in the plane is assigned one of four colours.
Prove that there exist two points at distance $1$ or $\sqrt3$ from each other that are assigned the same colour.</t>
  </si>
  <si>
    <t>2016 APMO, P4 of 5</t>
  </si>
  <si>
    <t>The country Dreamland consists of $2016$ cities. The airline Starways wants to establish some one-way flights between pairs of cities in such a way that each city has exactly one flight out of it. Find the smallest positive integer $k$ such that no matter how Starways establishes its flights, the cities can always be partitioned into $k$ groups so that from any city it is not possible to reach another city in the same group by using at most $28$ flights.</t>
  </si>
  <si>
    <t>2020 ASC, P4 of 5</t>
  </si>
  <si>
    <t>Let $ABC$ be an acute triangle with $AB &gt; AC$. Let $O$ be the circumcentre of triangle $ABC$ and $P$ be the foot of the altitude from $A$ to $BC$. Denote the midpoints of the sides $BC$, $CA$ and $AB$ by $D$, $E$ and $F$, respectively. The line AO intersects the lines $DE$ and $DF$ at $Q$ and $R$, respectively.
Prove that D is the incentre of triangle $P QR$.</t>
  </si>
  <si>
    <t>2020 OMO Spring, Q6 of 30</t>
  </si>
  <si>
    <t>Alexis has 2020 paintings, the $i$th one of which is a $1 \times i$ rectangle for $i=1,2, \ldots, 2020 .$ Compute the smallest integer $n$ for which they can place all of the paintings onto an $n \times n$ mahogany table without overlapping or hanging off the table.</t>
  </si>
  <si>
    <t>Satisfy the 1x2000 painting</t>
  </si>
  <si>
    <t>https://artofproblemsolving.com/community/c487h2055651p14627221</t>
  </si>
  <si>
    <t>2020 RMM, P3 of 6</t>
  </si>
  <si>
    <t>Let $n\ge 3$ be an integer. In a country there are $n$ airports and $n$ airlines operating two-way flights. For each airline, there is an odd integer $m\ge 3$, and $m$ distinct airports $c_1, \dots, c_m$, where the flights offered by the airline are exactly those between the following pairs of airports: $c_1$ and $c_2$; $c_2$ and $c_3$; $\dots$ ; $c_{m-1}$ and $c_m$; $c_m$ and $c_1$.
Prove that there is a closed route consisting of an odd number of flights where no two flights are operated by the same airline.</t>
  </si>
  <si>
    <t>2016 China TST Test 2, P6 of 6</t>
  </si>
  <si>
    <t>The diagonals of a cyclic quadrilateral $ABCD$ intersect at $P$, and there exists a circle $\Gamma$ tangent to the extensions of $AB,BC,AD,DC$ at $X,Y,Z,T$ respectively. Circle $\Omega$ passes through points $A,B$, and is externally tangent to circle $\Gamma$ at $S$. Prove that $SP\perp ST$.</t>
  </si>
  <si>
    <t>2018 IMOSL, C3</t>
  </si>
  <si>
    <t>Let $n$ be a given positive integer. Sisyphus performs a sequence of turns on a board consisting of $n + 1$ squares in a row, numbered $0$ to $n$ from left to right. Initially, $n$ stones are put into square $0$, and the other squares are empty. At every turn, Sisyphus chooses any nonempty square, say with $k$ stones, takes one of these stones and moves it to the right by at most $k$ squares (the stone should say within the board). Sisyphus' aim is to move all $n$ stones to square $n$.
\smallbreak
Prove that Sisyphus cannot reach the aim in less than
\[ \left \lceil \frac{n}{1} \right \rceil + \left \lceil \frac{n}{2} \right \rceil + \left \lceil \frac{n}{3} \right \rceil + \dots + \left \lceil \frac{n}{n} \right \rceil \]turns. (As usual, $\lceil x \rceil$ stands for the least integer not smaller than $x$. )</t>
  </si>
  <si>
    <t>2010 IMOSL, G3</t>
  </si>
  <si>
    <t>Let $A_1A_2 \ldots A_n$ be a convex polygon. Point $P$ inside this polygon is chosen so that its projections $P_1, \ldots , P_n$ onto lines $A_1A_2, \ldots , A_nA_1$ respectively lie on the sides of the polygon. Prove that for arbitrary points $X_1, \ldots , X_n$ on sides $A_1A_2, \ldots , A_nA_1$ respectively,
\[\max \left\{ \frac{X_1X_2}{P_1P_2}, \ldots, \frac{X_nX_1}{P_nP_1} \right\} \geq 1.\]</t>
  </si>
  <si>
    <t>1997 Spanish Mathematical Olympiad, P6 of 6</t>
  </si>
  <si>
    <t>The exact quantity of gas needed for a car to complete a single loop around a track is distributed among $n$ containers placed along the track. Prove that there exists a position starting at which the car, beginning with an empty tank of gas, can complete a loop around the track without running out of gas. The tank of gas is assumed to be large enough.</t>
  </si>
  <si>
    <t xml:space="preserve">A person has 10 cards on a table. At each move they can take a face-up card and flip both it and the card to its right. Prove they can only make a finite number of moves. </t>
  </si>
  <si>
    <t>2002 Putnam, A3</t>
  </si>
  <si>
    <t>Let $n \geq 2$ be an integer and $T_{n}$ be the number of nonempty subsets $S$ of $\{1,2,3, \ldots, n\}$ with the property that the average of the elements of $S$ is an integer. Prove that $T_{n}-n$ is always even.</t>
  </si>
  <si>
    <t>Suppose a set $S$ has integer average $m$. Try to play around $S$ and $m$.</t>
  </si>
  <si>
    <t>If $m$ is in $S$, removing $m$ from $S$ keep the average unchanged. If $m$ is not in $S$, adding $m$ to $S$ also keep the average unchanged.</t>
  </si>
  <si>
    <t>Consider the cases $|S| &gt; 1$ and $|S| = 1$ separately.</t>
  </si>
  <si>
    <t>https://kskedlaya.org/putnam-archive/2002s.pdf</t>
  </si>
  <si>
    <t>2011 IMOSL, G4</t>
  </si>
  <si>
    <t>Let $ABC$ be an acute triangle with circumcircle $\Omega$. Let $B_0$ be the midpoint of $AC$ and let $C_0$ be the midpoint of $AB$. Let $D$ be the foot of the altitude from $A$ and let $G$ be the centroid of the triangle $ABC$. Let $\omega$ be a circle through $B_0$ and $C_0$ that is tangent to the circle $\Omega$ at a point $X\not= A$. Prove that the points $D,G$ and $X$ are collinear.</t>
  </si>
  <si>
    <t>2015 China TST Test 3, P3 of 3</t>
  </si>
  <si>
    <t>Let $a,b$ be two integers such that their gcd has at least two distinct prime factors. Let $S =  \{ x \mid x \in \mathbb{N}, x \equiv a \pmod b \} $ and call $ y \in S$ irreducible if it cannot be expressed as product of two or more elements of $S$ (not necessarily distinct). Show there exists $t$ such that any element of $S$ can be expressed as product of at most $t$ irreducible elements.</t>
  </si>
  <si>
    <t>Kőnig's theorem</t>
  </si>
  <si>
    <t>In a bipartite graph, let $m$ be the maximum number of disjoint edges that can be chosen from the graph, and let $n$ be the minimum number of vertices that can be chosen from the graph such that every edge has a chosen vertex as an endpoint. Show that $m=n$.</t>
  </si>
  <si>
    <t>Let $ABCDE$ be a convex pentagon such that $AB = BC = CD$, $\angle EAB = \angle BCD$, and $\angle EDC = \angle CBA$. Prove that the perpendicular line from $E$ to $BC$ and the line segments $AC$ and $BD$ are concurrent.</t>
  </si>
  <si>
    <t>1996 USAMO, P6 of 6</t>
  </si>
  <si>
    <t>Determine (with proof) whether there is a subset $X$ of the integers with the following property: for any integer $n$ there is exactly one solution of $a + 2b = n$ with $a,b \in X$.</t>
  </si>
  <si>
    <t>2006 IMOSL, N2</t>
  </si>
  <si>
    <t>For $ x \in (0, 1)$ let $ y \in (0, 1)$ be the number whose $ n$-th digit after the decimal point is the $ 2^{n}$-th digit after the decimal point of $ x$. Show that if $ x$ is rational then so is $ y$.</t>
  </si>
  <si>
    <t>How can rationality be proven using digits?</t>
  </si>
  <si>
    <t>Simson Line</t>
  </si>
  <si>
    <t>Let $A B C$ be a triangle and $P$ be any point on the circumcircle of $ABC$. Let $X$, $Y$, $Z$ be the feet of the perpendiculars from $P$ onto lines $B C$, $C A$, and $A B$. Prove that points $X, Y, Z$ are collinear.</t>
  </si>
  <si>
    <t>2017 IMOSL, A8</t>
  </si>
  <si>
    <t>A function $f:\mathbb{R} \to \mathbb{R}$ has the following property:
For every $x,y \in \mathbb{R}$ such that $(f(x)+y)(f(y)+x) &gt; 0$, we have $f(x)+y = f(y)+x$.
Prove that $f(x)+y \leq f(y)+x$ whenever $x&gt;y$.</t>
  </si>
  <si>
    <t>2013 ELMO, P6 of 6</t>
  </si>
  <si>
    <t>Consider a function $f: \mathbb Z \to \mathbb Z$ such that for every integer $n \ge 0$, there are at most $0.001n^2$ pairs of integers $(x,y)$ for which $f(x+y) \neq f(x)+f(y)$ and $\max\{ \lvert x \rvert, \lvert y \rvert \} \le n$. Is it possible that for some integer $n \ge 0$, there are more than $n$ integers $a$ such that $f(a) \neq a \cdot f(1)$ and $\lvert a \rvert \le n$?</t>
  </si>
  <si>
    <t>2019 FKMO Day 1, P3 of 6</t>
  </si>
  <si>
    <t>For a positive integer $x$, define a sequence $a_0, a_1, a_2, \dots$ according to the following rules: \[a_0 = 1, a_1 = x+1 \text{ and } a_{n+2} = xa_{n+1} - a_n \text{ for all } n \geq 0.\] Prove that there exist infinitely many positive integers $x$ such that this sequence does not contain a prime number.</t>
  </si>
  <si>
    <t>Let $ABC$ be an acute triangle with circumcircle $\Gamma$. Let $M$ be the midpoint of $BC$. Let the tangents to $\Gamma$ at $B$ and $C$ meet at $P$. Prove that $\angle CAM = \angle PAB$.</t>
  </si>
  <si>
    <t>2010 Iran TST, P4 of 12</t>
  </si>
  <si>
    <t xml:space="preserve">The distance between two vertices in a weighted graph is defined as the smallest sum of edges in a path joining them. Call a tree \textit{special} if it has no vertices of degree $2.$ Alice tells Bob that she will choose a special weighted tree $T$ but doesn't show Bob which tree she has chosen. She then circles all the leaves, noting down the distance between each pair of leaves. Before giving the tree to Bob, she erases all the vertices of degree greater than $1$ and all the edges. Prove that Bob can recover the original special tree using the information that Alice has recorded. </t>
  </si>
  <si>
    <t>2017 ELMO, P1 of 6</t>
  </si>
  <si>
    <t>Let $a_1,a_2,\dots, a_n$ be positive integers with product $P,$ where $n$ is an odd positive integer. Prove that$$\gcd(a_1^n+P,a_2^n+P,\dots, a_n^n+P)\le 2\gcd(a_1,\dots, a_n)^n.$$</t>
  </si>
  <si>
    <t>2020 NZMO1, P2 of 8</t>
  </si>
  <si>
    <t xml:space="preserve">Let $ABCD$ be a square and let $ X $ be any point on side $ BC $ between $ B $ and $ C $ .  Let $ Y $ be the point on line $ CD $ such that $ BX=YD $ and $ D $ is between $ C $ and $ Y $ .  Prove that the midpoint of $ XY $ lies on diagonal $ BD $ . </t>
  </si>
  <si>
    <t>Let \(S\) be the intersection of the line through Y parallel to \(AD\) and the diagonal \(BD\), and let \(M\) be the intersection of \(BD\) and \(XY\). Because of \(\angle SDY = \angle DBA = \angle ADB = \angle YSD\), we follow that YSD is isosceles and \(YS = YD\). Moreover, \(SY = YD = BX\), \(\angle YSM = \angle XBM\) and \(\angle SMY = \angle BMX\) makes \(BXM\) and \(SYM\) congruent, hence \(YM = MX\), completing the proof.</t>
  </si>
  <si>
    <t>2011 IMOSL, G7</t>
  </si>
  <si>
    <t>Let $ABCDEF$ be a convex hexagon all of whose sides are tangent to a circle $\omega$ with centre $O$. Suppose that the circumcircle of triangle $ACE$ is concentric with $\omega$. Let $J$ be the foot of the perpendicular from $B$ to $CD$. Suppose that the perpendicular from $B$ to $DF$ intersects the line $EO$ at a point $K$. Let $L$ be the foot of the perpendicular from $K$ to $DE$. Prove that $DJ=DL$.</t>
  </si>
  <si>
    <t>2014 ELMO, P6 of 6</t>
  </si>
  <si>
    <t>A $2^{2014} + 1$ by $2^{2014} + 1$ grid has some black squares filled. The filled black squares form one or more snakes on the plane, each of whose heads splits at some points but never comes back together. In other words, for every positive integer $n$ greater than $2$, there do not exist pairwise distinct black squares $s_1$, $s_2$, \dots, $s_n$ such that $s_i$ and $s_{i+1}$ share an edge for $i=1,2, \dots, n$ (here $s_{n+1}=s_1$).
\smallbreak
What is the maximum possible number of filled black squares?</t>
  </si>
  <si>
    <t>Morley's Trisector Theorem</t>
  </si>
  <si>
    <t>In triangle $ABC$, let $X$, $Y$, $Z$ be points such that $\angle ABX = \angle XBY = \angle YBC, \angle BCY = \angle YCZ = \angle ZCA, \angle CAZ = \angle ZAX = \angle XAB$. Show that $XYZ$ is equilateral.</t>
  </si>
  <si>
    <t>\</t>
  </si>
  <si>
    <t>2017 IMOSL, N3</t>
  </si>
  <si>
    <t>Determine all integers $ n\geq 2$ having the following property: for any integers $a_1,a_2,\ldots, a_n$ whose sum is not divisible by $n$, there exists an index $1 \leq i \leq n$ such that none of the numbers $$a_i,a_i+a_{i+1},\ldots,a_i+a_{i+1}+\ldots+a_{i+n-1}$$is divisible by $n$. Here, we let $a_i=a_{i-n}$ when $i &gt;n$.</t>
  </si>
  <si>
    <t>2018 IMOSL, A1</t>
  </si>
  <si>
    <t>Let $\mathbb{Q}_{&gt;0}$ denote the set of all positive rational numbers. Determine all functions $f:\mathbb{Q}_{&gt;0}\to\mathbb{Q}_{&gt;0}$ satisfying \begin{equation*}f\left(x^2f(y)^2\right) = f(x)^2f(y)\end{equation*} for all $x,y \in \mathbb{Q}_{&gt;0}$.</t>
  </si>
  <si>
    <t>2008 Tournament of Towns, Senior A P6 of 7</t>
  </si>
  <si>
    <t>Seated in a circle are $11$ wizards. A different positive integer not exceeding $1000$ is pasted onto the forehead of each. A wizard can see the numbers of the other $10$, but not his own. Simultaneously, each wizard puts up either his left hand or his right hand. Then each declares the number on his forehead at the same time. Is there a strategy on which the wizards can agree beforehand, which allows each of them to make the correct declaration?</t>
  </si>
  <si>
    <t>2020 Irish MO, P10 of 10</t>
  </si>
  <si>
    <t>Show that there exists a hexagon $A B C D E F$ in the plane such that the distance between every pair of vertices is an integer.</t>
  </si>
  <si>
    <t>lol</t>
  </si>
  <si>
    <t>A result of Tan and Zhang</t>
  </si>
  <si>
    <t>What is the maximum number of turns that a Hamilton cycle in a $202020 \times 202$ grid can have?</t>
  </si>
  <si>
    <t>2016 USAMO, P5 of 6</t>
  </si>
  <si>
    <t>An equilateral pentagon $AMNPQ$ is inscribed in triangle $ABC$ such that $M \in \overline{AB}, Q \in \overline{AC},$ and $N, P \in \overline{BC}.$ Let $S$ be the intersection of $\overleftrightarrow{MN}$ and $\overleftrightarrow{PQ}.$ Denote by $\ell$ the angle bisector of $\angle MSQ.$
Prove that $\overline{OI}$ is parallel to $\ell,$ where $O$ is the circumcentre of triangle $ABC,$ and $I$ is the incentre of triangle $ABC.$</t>
  </si>
  <si>
    <t>The points $O$ and $I$ have nothing to do with the pentagon $AMNPQ$. Try to find the direction of line $OI$ in a ``nice" way, one that relates to $AMNPQ$ rather than the triangle $ABC$.</t>
  </si>
  <si>
    <t>Prove that the normal vectors of $\overrightarrow{AB}$, $\overrightarrow{BC}$, $\overrightarrow{CA}$ have a sum which is perpendicular to $OI$.</t>
  </si>
  <si>
    <t>\[\overrightarrow{AM}+\overrightarrow{NP}+\overrightarrow{QA}=\overrightarrow{NM}+\overrightarrow{QP}.\]</t>
  </si>
  <si>
    <t>https://artofproblemsolving.com/community/c5h1231009p11983000</t>
  </si>
  <si>
    <t>2016 IMO, Q5 of 6</t>
  </si>
  <si>
    <t>The equation
$$(x-1)(x-2)\cdots(x-2016)=(x-1)(x-2)\cdots (x-2016)$$is written on the board, with $2016$ linear factors on each side. What is the least possible value of $k$ for which it is possible to erase exactly $k$ of these $4032$ linear factors so that at least one factor remains on each side and the resulting equation has no real solutions?</t>
  </si>
  <si>
    <t>https://web.evanchen.cc/exams/IMO-2016-notes.pdf#page=9</t>
  </si>
  <si>
    <t>2012 IMOSL, G3</t>
  </si>
  <si>
    <t>In an acute triangle $ABC$ the points $D,E$ and $F$ are the feet of the altitudes through $A,B$ and $C$ respectively. The incenters of the triangles $AEF$ and $BDF$ are $I_1$ and $I_2$ respectively; the circumcenters of the triangles $ACI_1$ and $BCI_2$ are $O_1$ and $O_2$ respectively. Prove that $I_1I_2$ and $O_1O_2$ are parallel.</t>
  </si>
  <si>
    <t>2013 APMO, P4 of 5</t>
  </si>
  <si>
    <t>Let $a$ and $b$ be positive integers, and let $A$ and $B$ be finite sets of integers satisfying:
\begin{enumerate}[(i)]
\item $A$ and $B$ are disjoint
\item if an integer $i$ belongs to either $A$ or to $B$ then either $i + a$ belongs to $A$ or $i - b$ belongs to $B.$
\end{enumerate}
Prove that $a \lvert A \rvert = b \lvert B \rvert.$</t>
  </si>
  <si>
    <t>2019 NZMO1, P4 of 8</t>
  </si>
  <si>
    <t xml:space="preserve">Show that the number $122^n - 102^n - 21^n$ is always one less than a multiple of 2020, for any positive integer $n$. </t>
  </si>
  <si>
    <t>2000 Putnam B-2</t>
  </si>
  <si>
    <t>Prove that the expression
\[
\frac{\gcd(m,n)}{n} \binom{n}{m}
\]
is an integer for all pairs of integers $n \geq m \geq 1$.</t>
  </si>
  <si>
    <t>2020 CMC, P4 of 8</t>
  </si>
  <si>
    <t>Let $n$ be an odd positive integer. Some of the unit squares of an $n \times n$ unit-square board are colored green. It turns out that a chess king can travel from any green unit square to any other green unit squares by a finite series of moves that visit only green unit squares along the way. Prove that it can always do so in at most $\frac 12 (n^2-1)$ moves. (In one move, a chess king can travel from one unit square to another if and only if the two unit squares share either a corner or a side.)</t>
  </si>
  <si>
    <t>2017 IMOSL, C7</t>
  </si>
  <si>
    <t>For any finite sets $X$ and $Y$ of positive integers, denote by $f_X(k)$ the $k^{\text{th}}$ smallest positive integer not in $X,$ and let $$X*Y=X\cup \{ f_X(y):y\in Y\}.$$ Let $A$ be a set of $a &gt; 0$ positive integers and let $B$ be a set of $b &gt; 0$ positive integers. Prove that if $A*B=B*A$ then $$\underbrace{A*(A*\cdots (A*(A*A))\cdots )}_{\text{ A appears $b$ times}}=\underbrace{B*(B*\cdots (B*(B*B))\cdots )}_{\text{ B appears $a$ times}}.$$</t>
  </si>
  <si>
    <t>2013 IMOSL, A1</t>
  </si>
  <si>
    <t>Let $n$ be a positive integer and let $a_1, \ldots, a_{n-1} $ be arbitrary real numbers. Define the sequences $u_0, \ldots, u_n $ and $v_0, \ldots, v_n $ inductively by $u_0 = u_1  = v_0 = v_1 = 1$, and $u_{k+1} = u_k + a_k u_{k-1}$, $v_{k+1} = v_k + a_{n-k} v_{k-1}$ for $k=1, \ldots, n-1.$
Prove that $u_n = v_n.$</t>
  </si>
  <si>
    <t>2009 IMO, P5 of 6</t>
  </si>
  <si>
    <t>Determine all functions $ f$ from the set of positive integers to the set of positive integers such that, for all positive integers $ a$ and $ b$, there exists a non-degenerate triangle with sides of lengths
\[ a, f(b) \text{ and } f(b + f(a) - 1).\]
(A triangle is non-degenerate if its vertices are not collinear.)</t>
  </si>
  <si>
    <t>In triangle $ABC$ the centroid is $G$ and $D$ is the midpoint of $CA$. The line through $G$ parallel to $BC$ meets $AB$ at $E$. Prove that $\angle AEC = \angle DGC$ if, and only if, $\angle ACB = 90^\circ$.</t>
  </si>
  <si>
    <t>2019 SMC, P24 of 25</t>
  </si>
  <si>
    <t>The numbers $x$, $y$ and $z$ are given by $x=\sqrt{12-3\sqrt7}-\sqrt{12+3\sqrt7}, y=\sqrt{7-4\sqrt3}-\sqrt{7+4\sqrt3}, z=\sqrt{2+\sqrt3}-\sqrt{2-\sqrt3}$.
What is the value of $xyz$?</t>
  </si>
  <si>
    <t>What can you say about $x^2$, $y^2$ and $z^2$?</t>
  </si>
  <si>
    <t>Note that
\[x^2 = 12 - 3\sqrt{7} + 12 + 3\sqrt{7} - 2\sqrt{(12 - 3\sqrt{7})(12 + 3\sqrt{7})} = 6\]
\[y^2 = 7 - 4\sqrt{3} + 7 + 4\sqrt{3} - 2\sqrt{(7 - 4\sqrt{3})(7 + 4\sqrt{3})} = 12\]
\[z^2 = 2 + \sqrt{3} + 2 - \sqrt{3} - 2\sqrt{(2 + \sqrt{3})(2 - \sqrt{3})} = 2\]
and that \(x, y\leq 0\leq z\).
\[\implies xyz = \sqrt{x^2 y^2 z^2} = \sqrt{144} = 12.\]</t>
  </si>
  <si>
    <t>2000 Irish MO, P8 of 10</t>
  </si>
  <si>
    <t>For each positive integer $n$ determine with proof, all positive integers $m$ such that there exist positive integers $x_{1}&lt;x_{2}&lt;\cdots&lt;x_{n}$ with
\[
\frac{1}{x_{1}}+\frac{2}{x_{2}}+\frac{3}{x_{3}}+\cdots+\frac{n}{x_{n}}=m
\]</t>
  </si>
  <si>
    <t>All positive integers $m$ satisfying $1 \le m \le n$.</t>
  </si>
  <si>
    <t>2012 USAMO, P3 of 3</t>
  </si>
  <si>
    <t>Determine which integers $n &gt; 1$ have the property that there exists an infinite sequence $a_1, a_2, a_3, \ldots$ of nonzero integers such that the equality\[a_k+2a_{2k}+\ldots+na_{nk}=0\]holds for every positive integer $k$.</t>
  </si>
  <si>
    <t>2007 IMOSL, G8</t>
  </si>
  <si>
    <t>Point $ P$ lies on side $ AB$ of a convex quadrilateral $ ABCD$. Let $ \omega$ be the incircle of triangle $ CPD$, and let $ I$ be its incenter. Suppose that $ \omega$ is tangent to the incircles of triangles $ APD$ and $ BPC$ at points $ K$ and $ L$, respectively. Let lines $ AC$ and $ BD$ meet at $ E$, and let lines $ AK$ and $ BL$ meet at $ F$. Prove that points $ E$, $ I$, and $ F$ are collinear.</t>
  </si>
  <si>
    <t>2017 European Mathematical Cup, P3 of 4</t>
  </si>
  <si>
    <t>Let $ABC$ be an acute triangle. Denote by $H$ and $M$ the orthocenter of $ABC$ and the midpoint
of side $BC,$ respectively. Let $Y$ be a point on $AC$ such that $YH$ is perpendicular to $MH$ and let $Q$ be a point
on $BH$ such that $QA$ is perpendicular to $AM.$ Let $J$ be the second point of intersection of $MQ$ and the circle
with diameter $MY.$ Prove that $HJ$ is perpendicular to $AM.$</t>
  </si>
  <si>
    <t>2011 BMO1, P4 of 6</t>
  </si>
  <si>
    <t>Isaac has a large supply of counters, and places one in each of the $1\times 1$ squares of an $8\times 8$ chessboard. Each counter is either red, white or blue. A particular pattern of coloured counters is called an arrangement. Determine whether there are more arrangements which contain an even number of red counters or more arrangements which contain an odd number of red counters. \emph{Note that $0$ is an even number.}</t>
  </si>
  <si>
    <t>2009 Croatia TST, P1 of 4</t>
  </si>
  <si>
    <t>Find all real numbers $x, y, z$ such that the following two equations are satisfied: \begin{align*}3\left(x^2+y^2+z^2\right) &amp;= 1,\\ x^2y^2 + y^2z^2 + z^2x^2 &amp;= xyz\left(x+y+z\right)^3.\end{align*}</t>
  </si>
  <si>
    <t>2020 USAJMO, P4 of 6</t>
  </si>
  <si>
    <t xml:space="preserve"> Let $ABCD$ be a convex quadrilateral inscribed in a circle and satisfying $DA &lt; AB = BC &lt; CD$. Points $E$ and $F$ are chosen on sides $CD$ and $AB$ such that $BE \perp AC$ and $EF \parallel BC$. Prove that $FB = FD$.
</t>
  </si>
  <si>
    <t>2010 Iran TST, P12 of 12</t>
  </si>
  <si>
    <t>Prove that for each natural number $m$, there is a natural number $N$ such that for each $b$ satisfying $2 \leq b \leq 1389,$ the sum of the digits of $N$ in base $b$ is larger than $m$.</t>
  </si>
  <si>
    <t>2003 IMOSL, N8</t>
  </si>
  <si>
    <t>Let $p$ be a prime number and let $A$ be a set of positive integers that satisfies the following conditions:\\ (i) the set of prime divisors of the elements in $A$ consists of $p-1$ elements;\\ (ii) for any nonempty subset of $A$, the product of its elements is not a perfect $p$-th power.\\ What is the largest possible number of elements in $A$ ?</t>
  </si>
  <si>
    <t>2016 IMOSL, A8</t>
  </si>
  <si>
    <t>Find the largest real constant $a$ such that for all $n \geq 1$ and for all real numbers $x_0, x_1, ... , x_n$ satisfying $0 = x_0 &lt; x_1 &lt; x_2 &lt; \cdots &lt; x_n$ we have
\[\frac{1}{x_1-x_0} + \frac{1}{x_2-x_1} + \dots + \frac{1}{x_n-x_{n-1}} \geq a \left( \frac{2}{x_1} + \frac{3}{x_2} + \dots + \frac{n+1}{x_n} \right)\]</t>
  </si>
  <si>
    <t>2017 AMO, P4 of 8</t>
  </si>
  <si>
    <t>Suppose that $S$ is a set of 2017 points in the plane that are not all collinear.
Prove that $S$ contains three points that form a triangle whose circumcentre is not a point in $S$.</t>
  </si>
  <si>
    <t>2018 USAMO, P4 of 6</t>
  </si>
  <si>
    <t>Let $p$ be a prime, and let $a_1, \dots, a_p$ be integers. Show that there exists an integer $k$ such that the numbers $$a_1 + k, a_2 + 2k, \dots, a_p + pk$$ produce at least $\frac{1}{2} p$ distinct remainders upon division by $p.$</t>
  </si>
  <si>
    <t>can consider everything mod $p$</t>
  </si>
  <si>
    <t>this can be viewed as a graph theoretic problem</t>
  </si>
  <si>
    <t>need lots of separate connected components</t>
  </si>
  <si>
    <t>2015 IMOSL, A1</t>
  </si>
  <si>
    <t>Suppose that a sequence $a_1,a_2,\ldots$ of positive real numbers satisfies \[a_{k+1}\geq\frac{ka_k}{a_k^2+(k-1)}\]for every positive integer $k$. Prove that $a_1+a_2+\ldots+a_n\geq n$ for every $n\geq2$.</t>
  </si>
  <si>
    <t>https://www.imo-official.org/problems/IMO2015SL.pdf#page=9</t>
  </si>
  <si>
    <t>Problem Solving Methods in Combinatorics, P2.1</t>
  </si>
  <si>
    <t>Prove that given 13 points in the plane with integer coordinates, you can select a triangle whose centroid has integer coordinates.</t>
  </si>
  <si>
    <t>2010 IMOSL, N6</t>
  </si>
  <si>
    <t>The rows and columns of a $2^n \times 2^n$ table are numbered from $0$ to $2^{n}-1.$ The cells of the table have been coloured with the following property being satisfied: for each $0 \leq i,j \leq 2^n - 1,$ the $j$-th cell in the $i$-th row and the $(i+j)$-th cell in the $j$-th row have the same colour. (The indices of the cells in a row are considered modulo $2^n$.) Prove that the maximal possible number of colours is $2^n$.</t>
  </si>
  <si>
    <t>2000 IMOSL, N6, Generalised</t>
  </si>
  <si>
    <t>Determine whether there are infinitely many positive integers that cannot be represented as a sum of distinct 2000th powers.</t>
  </si>
  <si>
    <t>2012 IMO, P5</t>
  </si>
  <si>
    <t>Let $ABC$ be a triangle with $\angle BCA=90^{\circ}$, and let $D$ be the foot of the altitude from $C$. Let $X$ be a point in the interior of the segment $CD$. Let $K$ be the point on the segment $AX$ such that $BK=BC$. Similarly, let $L$ be the point on the segment $BX$ such that $AL=AC$. Let $M$ be the point of intersection of $AL$ and $BK$.
Show that $MK=ML$.</t>
  </si>
  <si>
    <t>2018 Balkan MO, P2 of 4</t>
  </si>
  <si>
    <t>Let $q$ be a positive rational number. Two ants are initially at the same point $X$ in the plane. In the $n$-th minute $(n = 1,2,...)$ each of them chooses whether to walk due north, east, south or west and then walks the distance of $q^n$ metres. After a whole number of minutes, they are at the same point in the plane (not necessarily $X$), but have not taken exactly the same route within that time. Determine all possible values of $q$.</t>
  </si>
  <si>
    <t>2020 USAJMO, P1 of 6</t>
  </si>
  <si>
    <t xml:space="preserve">Let $n \geq 2$ be an integer. Carl has $n$ books arranged on a bookshelf. Each book has a height and a width. No two books have the same height, and no two books have the same width. Initially, the books are arranged in increasing order of height from left to right. In a move, Carl picks any two adjacent books where the left book is wider and shorter than the right book, and swaps their locations. Carl does this repeatedly until no further moves are possible. Prove that regardless of how Carl makes his moves, he must stop after a finite number of moves, and when he does stop, the books are sorted in increasing order of width from left to right.
</t>
  </si>
  <si>
    <t>2018 RMO, P3</t>
  </si>
  <si>
    <t>Show that there are infinitely many tuples $(a,b,c,d)$ of natural numbers such that $a^3 + b^4 + c^5 = d^7$.</t>
  </si>
  <si>
    <t>Observe that $3^n + 3^n + 3^n = 3^{n+1}$</t>
  </si>
  <si>
    <t>2019 NZMO2, P3 of 5</t>
  </si>
  <si>
    <t>Let $a$,$b$ and $c$ be positive real numbers such that $a+b+c= 3$.  Prove that $$a^a+b^b+c^c \geq 3$$</t>
  </si>
  <si>
    <t>Prove that \(x^x \geq x\).</t>
  </si>
  <si>
    <t>A result of Danzer and Grünbaum</t>
  </si>
  <si>
    <t>Prove that any set of $2^d+1$ points in $d$-dimensional space contains three points which form an obtuse triangle.</t>
  </si>
  <si>
    <t>2011 USA TST, P9 of 9</t>
  </si>
  <si>
    <t>Determine whether or not there exist two different sets $A,B$, each consisting of at most $2011^2$ positive integers, such that every $x$ with $0 &lt; x &lt; 1$ satisfies the following inequality:
\[\left| \sum_{a \in A} x^a - \sum_{b \in B} x^b \right| &lt; (1-x)^{2011}.\]</t>
  </si>
  <si>
    <t>2007 IMO, P3 of 6</t>
  </si>
  <si>
    <t>In a mathematical competition some competitors are friends. Friendship is always mutual. Call a group of competitors a clique if each two of them are friends. (In particular, any group of fewer than two competitiors is a clique.) The number of members of a clique is called its size.
Given that, in this competition, the largest size of a clique is even, prove that the competitors can be arranged into two rooms such that the largest size of a clique contained in one room is the same as the largest size of a clique contained in the other room.</t>
  </si>
  <si>
    <t>2011 Iran TST, P1 of 12</t>
  </si>
  <si>
    <t>In acute triangle $ABC$, $\angle B$ is greater than $\angle C$. Let $M$ be the midpoint of $\overline{BC}$ and let $E$ and $F$ be the feet of the altitudes from $B$ and $C$, respectively. Let $K$ and $L$ be the midpoints of $\overline{ME}$ and $\overline{MF}$, respectively, and let $T$ be on line $KL$ such that $\overline{TA} \parallel \overline{BC}$. Prove that $TA = TM$.</t>
  </si>
  <si>
    <t>Robbins' Theorem</t>
  </si>
  <si>
    <t>In a country some pairs of cities are connected by two-way roads in such a way that it is always possible to travel from any city to any other city using these roads. It turns out that if any one road is closed then it is still possible to travel from any city to any other city. Prove that each road can be assigned a direction in such a way that it is possible to travel from any city to any other city along the new one-way roads.</t>
  </si>
  <si>
    <t>Classic</t>
  </si>
  <si>
    <t>Prove that if a finite simple graph G has at least two vertices then G contains two vertices of the same degree.</t>
  </si>
  <si>
    <t>2002 France TST, P5 of 6</t>
  </si>
  <si>
    <t>Let $ABC$ be a non-equilateral triangle. Denote by $I$ the incenter and by $O$ the circumcentre of the triangle $ABC.$ Prove that $\angle AIO \leq \frac{\pi}{2}$ holds if and only if $2 BC \leq AB + AC.$</t>
  </si>
  <si>
    <t>Smetaniuk's Theorem</t>
  </si>
  <si>
    <t>For any $n \times n$ square with less than $n$ numbers from $1$ to $n$ filled in, no two numbers in the same row or column equal, is it always possible to fill in the rest of the square to form a Latin square?</t>
  </si>
  <si>
    <t>2000 IMO, P3 of 6</t>
  </si>
  <si>
    <t>Let $n \geq 2$ be a positive integer and $\lambda$ a positive real number. Initially there are $n$ fleas on a horizontal line, not all at the same point. We define a move as choosing two fleas at some points $A$ and $B,$  with $A$ to the left of $B,$ and letting the flea from $A$ jump over the flea from $B$ to the point $C$ so that $\frac{BC}{AB} = \lambda.$
\smallbreak
Determine all values of $\lambda$ such that, for any point $M$ on the line and for any initial position of the $n$ fleas, there exists a sequence of moves that will take them all to a position to the right of $M.$</t>
  </si>
  <si>
    <t>The strategy for all $\lambda$ that work is to always hop the leftmost flea over the rightmost flea.</t>
  </si>
  <si>
    <t>In terms of the positions $p_1\leq p_2\leq p_n$ of the fleas, find a monovariant.</t>
  </si>
  <si>
    <t>This monovariant is a linear combination of $p_i$.</t>
  </si>
  <si>
    <t>$\lambda\geq\frac1{n-1}$</t>
  </si>
  <si>
    <t>APMO 2014, P5 of 5</t>
  </si>
  <si>
    <t>Circles $\omega$ and $\Omega$ meet at points $A$ and $B$. Let $M$ be the midpoint of the arc $AB$ of circle $\omega$ ($M$ lies inside $\Omega$). A chord $MP$ of circle $\omega$ intersects $\Omega$ at $Q$ ($Q$ lies inside $\omega$). Let $\ell_P$ be the tangent line to $\omega$ at $P$, and let $\ell_Q$ be the tangent line to $\Omega$ at $Q$. Prove that the circumcircle of the triangle formed by the lines $\ell_P$, $\ell_Q$ and $AB$ is tangent to $\Omega$.</t>
  </si>
  <si>
    <t>1994 BMO2, P4 of 4</t>
  </si>
  <si>
    <t>How many perfect squares are there mod $2^n$?</t>
  </si>
  <si>
    <t>$\frac{2^n+9-(-1)^n}{6}$</t>
  </si>
  <si>
    <t>2014 BMO2, P1 of 4</t>
  </si>
  <si>
    <t>Every diagonal of a regular polygon with 2014 sides is coloured in one of $n$ colours. Whenever two diagonals cross in the interior, they are of different colours. What is the minimum value of $n$ for which this is possible?</t>
  </si>
  <si>
    <t>Project Euler, P1</t>
  </si>
  <si>
    <t xml:space="preserve">If we list all the natural numbers below 10 that are multiples of 3 or 5, we get 3, 5, 6 and 9. The sum of these multiples is 23.
Find the sum of all the multiples of 3 or 5 below 1000.
</t>
  </si>
  <si>
    <t>2012 NIMO</t>
  </si>
  <si>
    <t>A number is called purple if it can be expressed in the form $\frac{1}{2^{a} 5^{b}}$ for positive integers $a&gt;b$. Find the sum of all purple numbers.</t>
  </si>
  <si>
    <t>Consider some small values of $b$.</t>
  </si>
  <si>
    <t>Consider using sum of geometric progression.</t>
  </si>
  <si>
    <t>$\frac19$</t>
  </si>
  <si>
    <t>The total sum \(S\) equals
\begin{align*}
    S &amp;= \frac{1}{10}\left(\frac 12 + \frac 14 + \frac 18 + \cdots\right) + \frac{1}{10^2}\left(\frac 12 + \frac 14 + \frac 18 + \cdots\right) + \frac{1}{10^3}\left(\frac 12 + \frac 14 + \frac 18 + \cdots\right) + \cdots =\\
    &amp;= \left(\frac 1{10} + \frac 1{10^2} + \frac 1{10^3}\cdots\right) \left(\frac 12 + \frac 14 + \frac 18 + \cdots\right) = \frac{1}{9}.
\end{align*}
where we used the sum of the infinite geometric progression.</t>
  </si>
  <si>
    <t>2019 USEMO, P6 of 6</t>
  </si>
  <si>
    <t>Let $ABC$ be an acute scalene triangle with circumcenter $O$ and altitudes $\overline{AD}$, $\overline{BE}$, $\overline{CF}$. Let $X$, $Y$, $Z$ be the midpoints of $\overline{AD}$, $\overline{BE}$, $\overline{CF}$. Lines $AD$ and $YZ$ intersect at $P$, lines $BE$ and $ZX$ intersect at $Q$, and lines $CF$ and $XY$ intersect at $R$.
Suppose that lines $YZ$ and $BC$ intersect at $A'$, and lines $QR$ and $EF$ intersect at $D'$. Prove that the perpendiculars from $A$, $B$, $C$, $O$, to the lines $QR$, $RP$, $PQ$, $A'D'$, respectively, are concurrent.</t>
  </si>
  <si>
    <t>2012 IMO, P3 of 6</t>
  </si>
  <si>
    <t>The $\textit{liar's guessing game}$ is a game played between two players $A$ and $B.$ The rules of the game depend on two positive integers $k$ and $n$ which are known to both players.
\smallbreak
At the start of the game $A$ chooses integers $x$ and $N$ with $1 \leq x \leq N.$ Player $A$ keeps $x$ secret, and truthfully tells $N$ to player $B.$ Player $B$ now tries to obtain information about $x$ by asking player $A$ questions as follows: each question consists of $B$ specifying an arbitrary set $S$ of positive integers (possibly one specified in some previous question), and asking $A$ whether $x$ belongs to $S.$ Player $B$ may ask as many questions as he wishes. After each question, player $A$ must immediately answer it with $\textit{yes}$ or $\textit{no},$ but is allowed to lie as many times as she wants; the only restriction is that, among any $k + 1$ consecutive answers, at least one answer must be truthful. 
\smallbreak
After $B$ has asked as many questions as he wants, he must specify a set $X$ of at most $n$ positive integers. If $x$ belongs to $X,$ then $B$ winds; otherwise, he loses. Prove that:
\begin{enumerate}
\item If $n \geq 2^k,$ then $B$ can guarantee a win. 
\item For all sufficiently large $k,$ there exists an integer $n \geq (1.99)^k$ such that $B$ cannot guarantee a win.
\end{enumerate}</t>
  </si>
  <si>
    <t>2012 EGMO, Q7</t>
  </si>
  <si>
    <t>Let $ABC$ be an acute-angled triangle with circumcircle $\Gamma$ and orthocentre $H$. Let $K$ be a point of $\Gamma$ on the other side of $BC$ from $A$. Let $L$ be the reflection of $K$ in the line $AB$, and let $M$ be the reflection of $K$ in the line $BC$. Let $E$ be the second point of intersection of $\Gamma $ with the circumcircle of triangle $BLM$.
Show that the lines $KH$, $EM$ and $BC$ are concurrent. (The orthocentre of a triangle is the point on all three of its altitudes.)</t>
  </si>
  <si>
    <t>2019 BMO2, P1 of 4</t>
  </si>
  <si>
    <t>Let $ABC$ be a triangle. Let $L$ be the line through $B$ perpendicular to $AB$. The perpendicular from $A$ to $BC$ meets $L$ at the point $D$. The perpendicular bisector of $BC$ meets $L$ at the point $P$. Let $E$ be the foot of the perpendicular from $D$ to $AC$.
Prove that triangle $BPE$ is isosceles.</t>
  </si>
  <si>
    <t>2016 IMOSL, N1</t>
  </si>
  <si>
    <t>For any positive integer $k$, denote the sum of the digits of $k$ in its decimal representation by $S(k)$. Find all polynomials $P(x)$ with integer coefficients such that for any positive integer $n \ge 2016$, the integer $P(n)$ is positive and \begin{equation*}S(P(n)) = P(S(n)).\end{equation*}</t>
  </si>
  <si>
    <t xml:space="preserve">Let there be an acute-angled triangle $ABC$. The altitudes of $ABC$ meet at a point $H$. Let $M$ be the midpoint of $BC$. Let $H'$ be the reflection of $H$ about $M$. Prove that $H'$ lies on the circumcircle of triangle $ABC$. </t>
  </si>
  <si>
    <t>2008 Canadian Winter Camp Buffet Contest A1</t>
  </si>
  <si>
    <t>Find all functions \(f: \mathbb{R} \rightarrow \mathbb{R}\) such that for all real numbers \(x\) and \(y\)
\[
f(x f(y)+x)=xy + f(x)
\]</t>
  </si>
  <si>
    <t>2019 USEMO, P3 of 6</t>
  </si>
  <si>
    <t>Consider an infinite grid $\mathcal G$ of unit square cells. A chessboard polygon is a simple polygon (i.e. not self-intersecting) whose sides lie along the gridlines of $\mathcal G$. Nikolai chooses a chessboard polygon $F$ and challenges you to paint some cells of $\mathcal G$ green, such that any chessboard polygon congruent to $F$ has at least $1$ green cell but at most $2020$ green cells. Can Nikolai choose $F$ to make your job impossible?</t>
  </si>
  <si>
    <t>2018 RMM Shortlist, C4</t>
  </si>
  <si>
    <t xml:space="preserve">Let $k$ and $s$ be positive integers such that $s&lt;(2k + 1)^2$. Initially, one cell out of an $n \times n$ grid is coloured green. On each turn, we pick some green cell $c$ and colour green some $s$ out of the $(2k + 1)^2$ cells in the $(2k + 1) \times (2k + 1)$ square centred at $c$. No cell may be coloured green twice. We say that $s$ is $k-sparse$ if there exists some positive number $C$ such that, for every positive integer $n$, the total number of green cells after any number of turns is always going to be at most $Cn$. Find, in terms of $k$, the least $k$-sparse integer $s$.
</t>
  </si>
  <si>
    <t>2015 Balkan MO, P4 of 4</t>
  </si>
  <si>
    <t>Prove that among $20$ consecutive positive integers there is an integer $d$ such that for every positive integer $n$ the following inequality holds
$$n \sqrt{d} \left\{n \sqrt {d} \right \} &gt; \dfrac{5}{2}$$
where by $\left \{x \right \}$ denotes the fractional part of the real number $x$. The fractional part of the real number $x$ is defined as the difference between the largest integer that is less than or equal to $x$ to the actual number $x$.</t>
  </si>
  <si>
    <t>Assignment from last week</t>
  </si>
  <si>
    <t xml:space="preserve">For each graph $G$ construct a new graph $G'$ such that $G'$ has a Hamiltonian Cycle (a path which passes through all vertices exactly once and starts and ends at the same vertex) if and only if $G$ has a Hamiltonian Path (a path which passes through all vertices exactly once). </t>
  </si>
  <si>
    <t>Kruskal's Algorithm</t>
  </si>
  <si>
    <t>Each edge of a complete graph $G$ on $n$ vertices is assigned a distinct positive real weight. A spanning tree of a graph is a connected acyclic subgraph using all vertices of the graph. Diligent Dave and Lazy Larry are trying to find the minimum possible total weight of the edges among all spaning trees of the graph $G.$ Diligent Dave checks all spanning trees and records the minimum total weight. Lazy Larry can't be bothered to check all cases so he implements the following algorithm:
\begin{enumerate}
\item He writes down the edges of the graph in increasing order of weight from left to right.
\item Starting from the edge with lowest weight and working from left to right he checks if the addition of that edge to the edges already chosen would form a cycle. If no cycle is formed he chooses this edge otherwise he discards it and moves onto the next edge in the list. 
\item When he has reached the end of the list he adds up the weight of all edges chosen so far and records this number. 
\end{enumerate}
Show that the set of edges which Lazy Larry has at the end of this process forms a spanning tree. 
Is it possible for Diligent Dave to record a lower answer than Lazy Larry?</t>
  </si>
  <si>
    <t>2020 Irish MO Training Handout</t>
  </si>
  <si>
    <t>Two chords, \(A C\) and \(B D\), in a circle with centre \(O\), intersect at \(E .\) The circumcircles of triangles \(E A B\) and \(E C D\) intersect again at \(F .\) Prove \(O F\) is perpendicular to \(E F\).</t>
  </si>
  <si>
    <t>Prove the six line segments joining the incentre/excentres of any triangle are bisected by the circumference of the circumcircle.</t>
  </si>
  <si>
    <t>Consider the triangle $I_AI_BI_C$ formed by the excenters. Show that points $A,B,C$ are its feet of altitudes.</t>
  </si>
  <si>
    <t xml:space="preserve">Consider the circumcircle of triangle $ABC$. Can you describe its relation with triangle $I_AI_BI_C$?
</t>
  </si>
  <si>
    <t xml:space="preserve">Nine-point circle.
</t>
  </si>
  <si>
    <t>Bertrand's postulate</t>
  </si>
  <si>
    <t>For every $n \in \mathbb N$, prove there is some prime $p$ satisfying $n \leq p \leq 2n$.</t>
  </si>
  <si>
    <t>2011 IMOSL, C6</t>
  </si>
  <si>
    <t>Let $n$ be a positive integer, and let $W = \ldots x_{-1}x_0x_1x_2 \ldots$ be an infinite periodic word, consisting of just letters $a$ and/or $b$. Suppose that the minimal period $N$ of $W$ is greater than $2^n$.
A finite nonempty word $U$ is said to appear in $W$ if there exist indices $k \leq \ell$ such that $U=x_k x_{k+1} \ldots x_{\ell}$. A finite word $U$ is called ubiquitous if the four words $Ua$, $Ub$, $aU$, and $bU$ all appear in $W$. Prove that there are at least $n$ ubiquitous finite nonempty words.</t>
  </si>
  <si>
    <t>2019 EGMO, P6 of 6</t>
  </si>
  <si>
    <t>On a circle, Alina draws $2019$ chords, the endpoints of which are all different. A point is considered \emph{marked} if it is either
\renewcommand{\labelenumi}{\theenumi}
\renewcommand{\theenumi}{(\roman{enumi})}
\begin{enumerate}
\item one of the $4038$ endpoints of a chord; or
\item an intersection point of at least two chords.
\end{enumerate}
Alina labels each marked point. Of the $4038$ points meeting criterion (i), Alina labels $2019$ points with a $0$ and the other $2019$ points with a $1$. She labels each point meeting criterion (ii) with an arbitrary integer (not necessarily positive).\\
\hspace*{15pt} Along each chord, Alina considers the segments connecting two consecutive marked points. (A chord with $k$ marked points has $k-1$ such segments.) She labels each such segment in yellow with the sum of the labels of its two endpoints and in blue with the absolute value of their difference.\\
\hspace*{15pt} Alina finds that the $N + 1$ yellow labels take each value $0, 1, . . . , N$ exactly once. Show that at least one blue label is a multiple of $3$.\\
\hspace*{15pt} (A \emph{chord} is a line segment joining two different points on a circle.)</t>
  </si>
  <si>
    <t>2007 IMO, P1 of 6</t>
  </si>
  <si>
    <t>Real numbers $ a_{1}, a_{2}, \ldots, a_{n}$ are given. For each $i$ $ (1 \leq i \leq n )$ define
\[d_{i} = \max \{ a_{j} : 1 \leq j \leq i \} - \min \{ a_{j} : i \leq j \leq n \}\]
and let \[d = \max \{d_{i} : 1 \leq i \leq n \}\].
\renewcommand{\labelenumi}{\theenumi}
\renewcommand{\theenumi}{(\alph{enumi})}
\begin{enumerate}
\item Prove that, for any real numbers $ x_{1}\leq x_{2}\leq \cdots \leq x_{n}$,
\[\max \{ |x_{i} - a_{i}| : 1 \leq i \leq n \}\geq \frac {d}{2} \qquad \qquad (*)\]
\item Show that there are real numbers $ x_{1}\leq x_{2}\leq \cdots \leq x_{n}$ such that the equality holds in \((*)\).
\end{enumerate}</t>
  </si>
  <si>
    <t>2002 France TST, P3 of 6</t>
  </si>
  <si>
    <t>Let $n$ be a positive integer and let $(a_1, a_2, \dots , a_{2n})$ be a permutation of $1, 2, \dots , 2n$ such that the numbers $\lvert a_{i + 1} - a_i \rvert$ are pairwise distinct for $i = 1, 2, \dots , 2n-1.$ Prove that $\{ a_2, a_4, \dots , a_{2n} \}  = \{1, 2, \dots , n\}$ if and only if $a_1 - a_{2n} = n.$</t>
  </si>
  <si>
    <t>2018 Thailand MO, Day 1, P2</t>
  </si>
  <si>
    <t xml:space="preserve">Find all functions $f : \bR \to \bR$ such that $$f(x+f(y)) = f(x) + y^2$$ for all $x, y \in \bR$. </t>
  </si>
  <si>
    <t>2015 Spain MO, P1 of 6</t>
  </si>
  <si>
    <t>Suppose you pick two points with integer coordinates on the graph of a polynomial with integer coefficients. Prove that if the distance between these points is an integer, then the line joining them is parallel to the $x$-axis.</t>
  </si>
  <si>
    <t>Translated by 9271kain</t>
  </si>
  <si>
    <t>Cauchy's Rigidity Theorem</t>
  </si>
  <si>
    <t>$P$ and $Q$ are two convex polyhedra, for which there exists a bijective mapping $\phi$ of faces from $P$ to $Q$ such that $\phi(F)$ is congruent to $F$ and $F_i, F_j$ are adjacent iff $\phi(F_i)$, $\phi(F_j)$ are. Prove $P$ and $Q$ are congruent.</t>
  </si>
  <si>
    <t>2019 China TST Test 1, P6 of 6</t>
  </si>
  <si>
    <t xml:space="preserve">Let $k$ be a positive real. $A$ and $B$ play the following game: at the start, there are $80$ zeroes arranged around a circle. Each turn, $A$ increases some of these $80$ numbers, such that the total sum added is 1. Next, $B$ selects the ten consecutive numbers with the largest sum, and reduces them all to $0.$ $A$ then wins the game if she can ensure that at least one of the numbers is $\geq k$ at some point in time.
\smallbreak
Determine all $k$ such that $A$ can always win the game. </t>
  </si>
  <si>
    <t>2018 APMO, Q5 of 5</t>
  </si>
  <si>
    <t>Find all polynomials $P(x)$ with integer coefficients such that for all real numbers $s$ and $t$, if $P(s)$ and $P(t)$ are both integers, then $P(st)$ is also an integer.</t>
  </si>
  <si>
    <t>2017 IMOSL, G4</t>
  </si>
  <si>
    <t>In triangle $ABC$, let $\omega$ be the excircle opposite to $A$. Let $D, E$ and $F$ be the points where $\omega$ is tangent to $BC, CA$, and $AB$, respectively. The circle $AEF$ intersects line $BC$ at $P$ and $Q$. Let $M$ be the midpoint of $AD$. Prove that the circle $MPQ$ is tangent to $\omega$.</t>
  </si>
  <si>
    <t>2020 HMMT Geometry Round, Q5</t>
  </si>
  <si>
    <t>Let $ABCDEF$ be a regular hexagon with side length $2$. A circle with radius $3$ and center at $A$ is drawn. Find the area inside quadrilateral $BCDE$ but outside the circle.</t>
  </si>
  <si>
    <t>$4\sqrt{3}-\frac{3}{2}\pi$</t>
  </si>
  <si>
    <t>https://hmmt-archive.s3.amazonaws.com/tournaments/2020/feb/geo/solutions.pdf#page=3</t>
  </si>
  <si>
    <t>2014 IMOSL, N2</t>
  </si>
  <si>
    <t>Determine all pairs $(x, y)$ of positive integers such that $$\sqrt[3]{7x^2 - 13xy + 7y^2} = \vert x - y \vert + 1. $$</t>
  </si>
  <si>
    <t>2019 Irish EGMO TST, Q10</t>
  </si>
  <si>
    <t>Let \(S\) be a set of \(6 n\) points on a line. \(4 n\) of these points are painted blue and the other \(2 n\) points are painted
green.
Prove that there exists a line segment that contains exactly \(3 n\) points from \(S,\) such that \(2 n\) of them are blue and the other \(n\) are green.</t>
  </si>
  <si>
    <t>Hilbert's third problem</t>
  </si>
  <si>
    <t>Given two polyhedra of equal volume, is it always possible to dissect one into finitely many polyhedral pieces which can be rearranged to make the other?</t>
  </si>
  <si>
    <t>2012 IMOSL, C7</t>
  </si>
  <si>
    <t>There are given $2^{500}$ points on a circle labeled $1,2,\ldots ,2^{500}$ in some order. Prove that one can choose $100$ pairwise disjoint chords joining some of theses points so that the $100$ sums of the pairs of numbers at the endpoints of the chosen chord are equal.</t>
  </si>
  <si>
    <t>2014 France TST P4 of 6</t>
  </si>
  <si>
    <t>Let $n$ be a positive integer and $x_1,x_2,\ldots,x_n$ be positive reals. Show that there are numbers $a_1,a_2,\ldots, a_n \in \{-1,1\}$ such that the following holds:
\[a_1x_1^2+a_2x_2^2+\cdots+a_nx_n^2 \ge (a_1x_1+a_2x_2 +\cdots+a_nx_n)^2\]</t>
  </si>
  <si>
    <t>A function $f$ is called $good$ if it assigns an integer value $f(m, n)$ to every ordered pair of integers $(m, n)$ in such a way that for every pair of integers $(m, n)$ we have:
$$2f(m, n) = f(m-n, n-m) + m + n = f(m+1, n) + f(m, n+1) - 1.$$
Find all good functions.</t>
  </si>
  <si>
    <t>2016 EGMO, P4 of 6</t>
  </si>
  <si>
    <t>Two circle $\omega_1$ and $\omega_2$ of equal radius intersect at different points $X_1$ and $X_2$. Consider a circle $\omega$ externally tangent to $\omega_1$ at a point $T_1$, and internally tangent to $\omega_2$ at a point $T_2$. Prove that lines $X_1T_1$ and $X_2T_2$ intersect at a point lying on $\omega$.</t>
  </si>
  <si>
    <t>2020 NZ Squad Selection Test 2</t>
  </si>
  <si>
    <t xml:space="preserve">Alice lives in Wonderland, where each town is owned by either the Queen of Hearts or the Mad Hatter, but not both. The towns are joined by a number of two-way roads, such that the following conditions hold: 
\begin{itemize}\item Every road joins a town owned by the Queen to a town owned by the Mad Hatter. \item There is at most one road joining any two towns. \item There is an integer $k \geq 2$ such that each town has roads joining it directly to exactly $k$ other towns. \item It is possible to travel from any town to any other by road (perhaps passing through other towns along the way). \end{itemize}
One day, Alice tells the Queen that there exists a road whose destruction would leave two towns completely disconnected from each other: it would no longer be possible to travel from one of them to the other by road. Is Alice correct? </t>
  </si>
  <si>
    <t xml:space="preserve">2018 AMO, P1 of 8 </t>
  </si>
  <si>
    <t>Find all pairs of positive integers $(n, k)$ such that
$$
n! + 8 = 2^k.
$$</t>
  </si>
  <si>
    <t>$(n,k)=(4,5),(5,7)$</t>
  </si>
  <si>
    <t>https://artofproblemsolving.com/community/c4h2478406p20789404</t>
  </si>
  <si>
    <t>A result of M. Perles</t>
  </si>
  <si>
    <t>Let $f(d)$ be the maximum number of $d$-simplices that can be drawn in $\mathbb{R}^d$ such that any two have a $(d-1)$-dimensional intersection. Prove that $$2^d \leq f(d) &lt; 2^{d+1}.$$</t>
  </si>
  <si>
    <t>PEN</t>
  </si>
  <si>
    <t xml:space="preserve">The integers are partitioned into finitely many (at least two) disjoint arithmetic progressions. Prove that two of these arithmetic progressions have the same common difference. </t>
  </si>
  <si>
    <t>Fifteen Puzzle</t>
  </si>
  <si>
    <t>Consider a $4 \times 4$ grid with 15 tiles labelled $1$ to $15$ such that row $i$ contains sliding tiles with numbers $4i-3, 4i-2, 4i-1, 4i$ for $i=1,2,3$, and the last row contains only $13, 14, 15$, leaving the last cell empty. These tiles can move up, down, left, right, provided they are moving into an empty square. In doing so, they leave an empty cell behind.
Does there exist a sequence of moves that switch the position of tiles $14$ and $15$, and leave the other tiles where they started?</t>
  </si>
  <si>
    <t>2014 Balkan MO, P4 of 4</t>
  </si>
  <si>
    <t>Let $n$ be a positive integer. A regular hexagon with side length $n$ is divided into equilateral triangles with side length $1$ by lines parallel to its sides.
Find the number of regular hexagons all of whose vertices are among the vertices of those equilateral triangles.</t>
  </si>
  <si>
    <t>2020 NZ Squad Selection Test Rnd 2, P8 of 8</t>
  </si>
  <si>
    <t xml:space="preserve">Show that the equation $$a^2 = b^2 + bc + c^2$$ has infinitely many positive integer solutions such that $a$, $b$ and $c$ have no common factor greater than $1$. </t>
  </si>
  <si>
    <t>PST 9.0.7</t>
  </si>
  <si>
    <t>Let $P(x)$ be a monic polynomial of degree four with distinct integer roots \(a\), \(b\), \(c\), and \(d\).
If $P(r) = 4$ for some integer $r$, prove that \[r = \frac14 (a+b+c+d).\]</t>
  </si>
  <si>
    <t>2013 NZ Camp Selection, P8 of 12</t>
  </si>
  <si>
    <t>Suppose that $a$ and $b$ are positive integers such that.
$$
c = a + \frac{b}{a} - \frac{1}{b}
$$
is an integer. Prove that $c$ is a perfect square</t>
  </si>
  <si>
    <t>2013 USAMO, P3 of 6</t>
  </si>
  <si>
    <t>Let $n$ be a positive integer. There are $\frac{n(n+1)}{2}$ marks, each with a black side and a white side, arranged into an equilateral triangle, with the biggest row containing $n$ marks. Initially, each mark has the black side up. An operation is to choose a line parallel to the sides of the triangle, and flipping all the marks on that line. A configuration is called \textit{admissible} if it can be obtained from the initial configuration by performing a finite number of operations. For each admissible configuration $C$, let $f(C)$ denote the smallest number of operations required to obtain $C$ from the initial configuration. Find the maximum value of $f(C)$, where $C$ varies over all admissible configurations.</t>
  </si>
  <si>
    <t>Happy ending problem</t>
  </si>
  <si>
    <t xml:space="preserve">Let $n \geq 3$ be a given positive integer. Prove that there exists a positive integer $N$ such that in any configuration of $N$ points in the plane with no $3$ collinear, there are $n$ points that are the vertices of a convex polygon. </t>
  </si>
  <si>
    <t>2018 IMOSL, C6</t>
  </si>
  <si>
    <t>Let $a$ and $b$ be distinct positive integers. The following infinite process takes place on an initially empty board.
\begin{enumerate}
\item If there is at least a pair of equal numbers on the board, we choose such a pair and increase one of its components by $a$ and the other by $b$.
\item If no such pair exists, we write two times the number $0$.
\end{enumerate}
Prove that, no matter how we make the choices in operation $1$, operation $2$ will be performed only finitely many times.</t>
  </si>
  <si>
    <t>2019 ELMOSL, A1</t>
  </si>
  <si>
    <t>Let $a$, $b$, $c$ be positive reals such that $\frac{1}{a}+\frac{1}{b}+\frac{1}{c}=1$. Show that $$a^abc+b^bca+c^cab\ge 27bc+27ca+27ab.$$</t>
  </si>
  <si>
    <t>Weighted am-gm</t>
  </si>
  <si>
    <t>Weighted AM-GM tells us
\[\frac{\frac 1aa^a + \frac 1bb^b + \frac 1cc^c}{\frac 1a + \frac 1b + \frac 1c} \geq \sqrt[a]{a^a}\sqrt[b]{b^b}\sqrt[c]{c^c} = abc.\]
Using this and GM-HM at the last inequality we result in
\[a^{a-1} + b^{b-1} + c^{c-1} = \frac{\frac 1aa^a + \frac 1bb^b + \frac 1cc^c}{\frac 1a + \frac 1b + \frac 1c} \geq abc \geq \left(\frac{3}{\frac 1a + \frac 1b + \frac 1c}\right)^3 = 27.\]
Finally, we notice that the first condition implies \(ab + bc + ac = abc\) to get
\begin{align}
    \implies a^{a-1} + b^{b-1} + c^{c-1} &amp;\geq 27\tag{1}\\
    \implies abc(a^{a-1} + b^{b-1} + c^{c-1}) &amp;\geq 27(ab + bc + ca)\notag\\
    \implies a^abc + b^bca + c^cab &amp;\geq 27(ab + bc + ca)\notag
\end{align}
as desired.\\
\noindent\emph{Note:} It is possible to obtain (1) using the Jensen inequality.</t>
  </si>
  <si>
    <t>2008 CMO, P4 of 5</t>
  </si>
  <si>
    <t>Determine all functions $f$ defined on the natural numbers that take values among the natural numbers for which \begin{equation*} \left(f(n)\right)^p \equiv n \pmod{f(p)}\end{equation*} for all $n\in\mathbb{N}$ and all primes $p$.</t>
  </si>
  <si>
    <t>2019 NZ Senior Math Competition, P8 of 15</t>
  </si>
  <si>
    <t>Find the smallest natural number $n$ such that $n$ has exactly 24 divisors.</t>
  </si>
  <si>
    <t>2018 Pan African MO, P1 of 6</t>
  </si>
  <si>
    <t>Find all functions $f\;:\; \mathbb{Z} \rightarrow \mathbb{Z}$ such that $(f(x + y))^2 = f(x^2) + f(y^2)$ for all $x$, $y \in \mathbb{Z}$</t>
  </si>
  <si>
    <t>2015 USA TSTST, P6 of 6</t>
  </si>
  <si>
    <t>A \emph{Nim-style game} is defined as follows. Two positive integers $k$ and $n$ are specified, along with a finite set $S$ of $k$-tuples of integers (not necessarily positive). At the start of the game, the $k$-tuple $(n, 0, 0, \ldots, 0)$ is written on the blackboard.\\[5pt]
A legal move consists of erasing the tuple $(a_1,a_2, \ldots,a_k)$ which is written on the blackboard and replacing it with $(a_1+b_1, a_2+b_2,  \ldots, a_k+b_k)$, where $(b_1, b_2,  \ldots, b_k)$ is an element of the set $S$. Two players take turns making legal moves, and the first to write a negative integer loses. In the event that neither player is ever forced to write a negative integer, the game is a draw.\\[5pt]
Prove that there is a choice of $k$ and $S$ with the following property: the first player has a winning strategy if $n$ is a power of 2, and otherwise the second player has a winning strategy.</t>
  </si>
  <si>
    <t>HELLO ETHAN!</t>
  </si>
  <si>
    <t>2015 IMOSL, N8</t>
  </si>
  <si>
    <t>For every positive integer $n$ with prime factorisation $\textstyle{n = \prod_{i = 1}^{k} p_i^{\alpha_i}}$, define \[\mho(n) = \sum_{i: \; p_i &gt; 10^{100}} \alpha_i.\] That is, $\mho(n)$ is the number of prime factors of $n$ greater than $10^{100},$ counted with multiplicity.
\makebox[1.5em]{} Find all strictly increasing functions $f: \mathbb{Z} \to \mathbb{Z}$ such that \[\mho \left( f(a) - f(b) \right) \leq \mho (a - b)\] for all integers \(a\) and \(b\) with \(a &gt; b\).</t>
  </si>
  <si>
    <t>https://www.imo-official.org/problems/IMO2015SL.pdf#page=80</t>
  </si>
  <si>
    <t xml:space="preserve">2020 Hong Kong TST, P4 of 4 </t>
  </si>
  <si>
    <t>Find all real-valued functions $f$ defined on the set of real numbers such that$$f(f(x)+y)+f(x+f(y))=2f(xf(y))$$for any real numbers $x$ and $y$.</t>
  </si>
  <si>
    <t>2005 BMO1, P5 of 5</t>
  </si>
  <si>
    <t>Let $S$ be a set of rational numbers with the following properties:
\begin{enumerate}
\item[i)] $\frac12\in S$;
\item[ii)] If $x\in S$, then both $\frac{1}{x+1}\in S$ and $\frac{x}{x+1}\in S$.
\end{enumerate}
Prove that $S$ contains all rational numbers in the interval $0&lt;x&lt;1$.</t>
  </si>
  <si>
    <t>2001 Italian MO, P5 of 6</t>
  </si>
  <si>
    <t>The incircle $\gamma$ of a triangle $ABC$ touches $AB$ at $T$. Let $D$ be the point on $\gamma$ diametrically opposite to $T$, and let $S$ be the intersection of lines $AB$ and $CD$. Show that $AT = SB$.</t>
  </si>
  <si>
    <t>2020 BMO2, P1 of 4</t>
  </si>
  <si>
    <t>A sequence $a_1, a_2, \ldots $ has $a_1 &gt; 2$ and satisfies: $$a_{n+1} = \frac{a_n(a_n-1)}{2}$$ for all positive integers $n$. For which values of $a_1$ are all terms of the sequence odd integers?</t>
  </si>
  <si>
    <t>1972 IMO, P1 of 6</t>
  </si>
  <si>
    <t>Prove that from a set of ten distinct two-digit numbers (in the decimal system), it is possible to select two disjoint subsets whose members have the same sum.</t>
  </si>
  <si>
    <t>2015 IMOSL, C7</t>
  </si>
  <si>
    <t>In a company of people some pairs are enemies. A group of people is called \textit{unsociable} if the number of members in the group is odd and at least $3$, and it is possible to arrange all its members around a round table so that every two neighbors are enemies. Given that there are at most $2015$ unsociable groups, prove that it is possible to partition the company into $11$ parts so that no two enemies are in the same part.</t>
  </si>
  <si>
    <t>https://www.imo-official.org/problems/IMO2015SL.pdf#page=39</t>
  </si>
  <si>
    <t>2008 USAMO, P6 of 6</t>
  </si>
  <si>
    <t xml:space="preserve">At a certain mathematical conference, every pair of mathematicians are either friends or strangers. At mealtime, every participant eats in one of two large dining rooms. Each mathematician insists upon eating in a room which contains an even number of his or her friends. Prove that the number of ways that the mathematicians may be split between the two rooms is a power of two. </t>
  </si>
  <si>
    <t>2015 Iran TST 1, Day 1, P3 of 3</t>
  </si>
  <si>
    <t>Let $ b_1&lt;b_2&lt;b_3&lt;\dots $ be the sequence of all natural numbers which are sum of squares of two natural numbers.
Prove that there exists infinite natural numbers like $m$ which $b_{m+1}-b_m=2015$ .</t>
  </si>
  <si>
    <t>2015 IMOSL, A2</t>
  </si>
  <si>
    <t>Determine all functions $f:\mathbb{Z}\rightarrow\mathbb{Z}$ with the property that \[f(x-f(y))=f(f(x))-f(y)-1\]holds for all $x,y\in\mathbb{Z}$.</t>
  </si>
  <si>
    <t>https://www.imo-official.org/problems/IMO2015SL.pdf#page=11</t>
  </si>
  <si>
    <t>1999 BMO2, P4 of 4</t>
  </si>
  <si>
    <t>Consider all numbers of the form $3n^2 + n + 1$, where $n$ is a positive integer. \begin{enumerate}\item[(i)]{How small can the sum of the digits (in base 10) of such a number be?}\item[(ii)]{Can such a number have the sum of its digits (in base 10) equal to 1999?}\end{enumerate}</t>
  </si>
  <si>
    <t xml:space="preserve">Let $ABC$ be an acute triangle with orthocenter $H$. Let $G$ be the point such that the quadrilateral $ABGH$ is a parallelogram. Let $I$ be the point on the line $GH$ such that $AC$ bisects $HI$. Suppose that the line $AC$ intersects the circumcircle of the triangle $GCI$ at $C$ and $J$. Prove that $IJ = AH$. </t>
  </si>
  <si>
    <t>2003 Canadian Buffet Contest Q7 of 30</t>
  </si>
  <si>
    <t>For any positive integer \(n,\) let \(S_{n}=1+2+\cdots+n .\) Determine the maximum value of \(\frac{S_{n}}{(n+32) S_{n+1}}\).</t>
  </si>
  <si>
    <t>Can you rewrite $S_n$ and simplify the expression for $M$?</t>
  </si>
  <si>
    <t>Try finding the mimimal value of the reciprocal of your expression for $M$.</t>
  </si>
  <si>
    <t>Apply AM-GM with a note that the equality holds at a positive integer.</t>
  </si>
  <si>
    <t>$\frac{1}{50}$</t>
  </si>
  <si>
    <t>Note that $S_n = \frac{n(n+1)}{2}$, so $$M=\frac{S_n}{(n+32)S_{n+1}} = \frac{n(n+1)}{(n+32)(n+1)(n+2)} = \frac{n}{(n+2)(n+32)}.$$ Now note that $$\frac{(n+32)(n+2)}{n} = n+\frac{64}{n} + 34 \geq 2\sqrt{n \cdot \frac{64}{n}} + 34 = 50$$ by $AM-GM$, hence $M \leq \frac{1}{50}$. Equality holds iff $n=8$.</t>
  </si>
  <si>
    <t>2016 IMOSL, C8</t>
  </si>
  <si>
    <t>Let $n$ be a positive integer. Determine the smallest positive integer $k$ with the following property: it is possible to mark $k$ cells on a $2n \times 2n$ board so that there exists a unique partition of the board into $1 \times 2$ and $2 \times 1$ dominoes, none of which contain two marked cells.</t>
  </si>
  <si>
    <t>2018 USA TSTST, P9 of 9</t>
  </si>
  <si>
    <t>Show that there is an absolute constant $c &lt; 1$ with the following property: whenever $P$ is a polygon with area $1$ in the plane, one can translate it by a distance of $\frac{1}{100}$ in some direction to obtain a polygon $Q,$ for which the intersection of the interiors of $P$ and $Q$ has total area at most $c.$</t>
  </si>
  <si>
    <t>OMO Fall 2019, Q21</t>
  </si>
  <si>
    <t>Let $p$ and $q$ be prime numbers such that $(p-1)^{q-1}-1$ is a positive integer that divides $(2q)^{2p}-1$. Compute the sum of all possible values of $pq$.</t>
  </si>
  <si>
    <t>2014 IMOSL, N1</t>
  </si>
  <si>
    <t>Let $n \ge 2$ be an integer, and let $A_n$ be the set \[A_n = \{2^n  - 2^k\mid k \in \mathbb{Z},\, 0 \le k &lt; n\}.\] Determine the largest positive integer that cannot be written as the sum of one or more (not necessarily distinct) elements of $A_n$.</t>
  </si>
  <si>
    <t>2020 AFMO, P1 of 4</t>
  </si>
  <si>
    <t>For which $n$ does there exist a sequence $a_1, a_2, a_3, \dots$ of 1's and \(-1\)'s, where \(a_i = a_{i-n}\) for \(i &gt; n\), such that \[\sum_{i=1}^n a_ia_{i+k} = 0\] for all $k \in \{1, 2, \dots, n-1\}$?</t>
  </si>
  <si>
    <t>Initially "1993 São Tomé and Principe MO, P4 of 4", rated D7 for April fools'.</t>
  </si>
  <si>
    <t>2020 AMO, P2 of 8</t>
  </si>
  <si>
    <t xml:space="preserve">Amy and Bec play the following game. Initially, there are three piles, each containing 2020 stones. The players take turns to make a move, with Amy going first. Each move consists of choosing one of the piles available, removing the unchosen pile(s) from the game, and then dividing the chosen pile into 2 or 3 non-empty piles. A player loses the game if they are unable to make a move. \\
Prove that Bec can always win the game, no matter how Amy plays. </t>
  </si>
  <si>
    <t xml:space="preserve">2020 Maynooth Olympiad, P8 of 10 </t>
  </si>
  <si>
    <t>Two circles touch at a point \(T\) and have a common tangent \(P S\) If \(P Q\) is the diameter of circle 1 and \(Q R\) is tangent to circle \(2,\) show that \(P Q=Q R\).</t>
  </si>
  <si>
    <t>2018 USA TST, P3 of 6</t>
  </si>
  <si>
    <t>Alice and Bob play a game. First, Alice secretly picks a finite set $S$ of lattice points in the Cartesian plane. Then, for every line $\ell$ in the plane which is horizontal, vertical, or has slope $+1$ or $-1$, she tells Bob the number of points of $S$ that lie on $\ell$. Bob wins if he can determine the set $S$.
Prove that if Alice picks $S$ to be of the form
\[S = \{(x, y) \in \mathbb{Z}^2 \mid m \le x^2 + y^2 \le n\}\]for some positive integers $m$ and $n$, then Bob can win. (Bob does not know in advance that $S$ is of this form.)</t>
  </si>
  <si>
    <t>2017 IMO, P6 of 6</t>
  </si>
  <si>
    <t>An ordered pair $(x, y)$ of integers is called a \emph{primitive point} if the greatest common divisor of $x$ and $y$ is 1. Given a finite set $S$ of primitive points, prove that there exist a positive integer $n$ and integers $a_0$, $a_1$, $\dots$, $a_n$ such that, for each $(x, y)$ in $S$, we have: $$a_0 x^n + a_1x^{n - 1}y + a_2 x^{n - 2}y^2 + \dots + a_{n - 1}x y^{n - 1} + a_n y^n = 1.$$</t>
  </si>
  <si>
    <t>2003 IMOSL, A5</t>
  </si>
  <si>
    <t>Let $\mathbb{R}^+$ be the set of all positive real numbers. Find all functions $f: \mathbb{R}^+ \to \mathbb{R}^+$ that satisfy the following conditions:
\begin{enumerate}
\item[(i)] $f(xyz)+f(x)+f(y)+f(z)=f(\sqrt{xy})f(\sqrt{yz})f(\sqrt{zx})$ for all $x,y,z\in\mathbb{R}^+$
\item[(ii)] $f(x)&lt;f(y)$ for all $1\le x&lt;y$.
\end{enumerate}</t>
  </si>
  <si>
    <t>2017 BMO2, P1 of 4</t>
  </si>
  <si>
    <t>This problem concerns triangles which have vertices with integer co-ordinates in the usual $x,y$-coordinate plane. For how many positive integers $n &lt; 2017$ is it possible to draw a right-angled isosceles triangle such that exactly $n$ points on its perimeter, including all three of its vertices, have integer coordinates?</t>
  </si>
  <si>
    <t>2017 APMO, P1 of 5</t>
  </si>
  <si>
    <t xml:space="preserve">We call a 5-tuple of integers \textit{arrangeable} if its elements can be labelled $a$, $b$, $c$, $d$, $e$ in some order so that $a - b + c - d + e = 29$. Determine all 2017-tuples of integers $n_1, n_2, \dots, n_{2017}$ such that if we place them in a circle in clockwise order, then any 5-tuple of numbers in consecutive positions on the circle is arrangeable. </t>
  </si>
  <si>
    <t>Underrated? Maybe I just choked (Tony)</t>
  </si>
  <si>
    <t>FI</t>
  </si>
  <si>
    <t>Let $\mathbb{N} = \{1,2,3,\dots\}$ be the set of positive integers. Find all functions $f$, defined on $\mathbb{N}$ and taking values in $\mathbb{N}$, such that $(n-1)^2 &lt; f(n)f(f(n)) &lt; n^2 + n$ for every positive integer $n$.</t>
  </si>
  <si>
    <t>1975 IMO, P4 of 6</t>
  </si>
  <si>
    <t>When \(4444^{4444}\) is written in decimal notation, the sum of its digits is \(A .\) Let
\(B\) be the sum of the digits of \(A .\) Find the sum of the digits of \(B\). ($A$ and $B$) are written in decimal notation.</t>
  </si>
  <si>
    <t>2020 USA TST, P3 of 6</t>
  </si>
  <si>
    <t>Let $\alpha \geq 1$ be a real number. Hephaestus and Poseidon play a turn-based game on an infinite grid of unit squares. Before the game starts, Poseidon chooses a finite number of cells to be \textit{flooded}. Hephaestus is building a \textit{levee}, which is a subset of unit edges of the grid (called \textit{walls}) forming a connected, non-self-intersecting path or loop. 
The game then begins with Hephaestus moving first. On each of Hephaestus's turns, he adds one or more walls to the levee, as long as the total length of the levee is at most $\alpha n$ after his $n$th turn. On each of Poseidon's turns, every cell which is adjacent to an already flooded cell and with no wall between them becomes flooded as well. Hephaestus wins if the levee forms a closed loop such that all flooded cells are contained in the interior of the loop - hence stopping the flood and saving the world. For which $\alpha$ can Hephaestus guarantee victory in a finite number of turns no matter how Poseidon chooses the initial cells to flood?</t>
  </si>
  <si>
    <t xml:space="preserve">For $\alpha&gt;2$ Hephaestus can win and for $\alpha \leq 2$ Hephaestus cannot win.
</t>
  </si>
  <si>
    <t>2007 USAMO, P3 of 6</t>
  </si>
  <si>
    <t xml:space="preserve">Let $S$ be a set containing $n^2 + n - 1$ elements for some positive integer $n.$ Suppose that the $n$-element subsets of $S$ are partitioned into two classes. Prove that there are $n$ pairwise disjoint sets in the same class. </t>
  </si>
  <si>
    <t>2020 USA TST, P2 of 6</t>
  </si>
  <si>
    <t>Two circles $\Gamma_1$ and $\Gamma_2$ have common external tangents $\ell_1$ and $\ell_2$ meeting at $T$. Suppose $\ell_1$ touches $\Gamma_1$ at $A$ and $\ell_2$ touches $\Gamma_2$ at $B$. A circle $\Omega$ through $A$ and $B$ intersects $\Gamma_1$ again at $C$ and $\Gamma_2$ again at $D$, such that quadrilateral $ABCD$ is convex.
Suppose lines $AC$ and $BD$ meet at point $X$, while lines $AD$ and $BC$ meet at point $Y$. Show that $T$, $X$, $Y$ are collinear.</t>
  </si>
  <si>
    <t>2004 IMOSL, A3</t>
  </si>
  <si>
    <t>Does there exist a function $s\colon \mathbb{Q} \rightarrow \{-1,1\}$ such that if $x$ and $y$ are distinct rational numbers satisfying ${xy=1}$ or ${x+y\in \{0,1\}}$, then ${s(x)s(y)=-1}$? Justify your answer.</t>
  </si>
  <si>
    <t>Consider continued fractions, how do they relate to the problem?</t>
  </si>
  <si>
    <t>https://artofproblemsolving.com/community/c6h30462p188483</t>
  </si>
  <si>
    <t>2012 BMO2, P1 of 4</t>
  </si>
  <si>
    <t>The diagonals $AC$ and $BD$ of a cyclic quadrilateral meet at $E$. The midpoints of the sides $AB, BC, CD$ and $DA$ are $P, Q, R$ and $S$ respectively. Prove that the circumcircles $EPS$ and $EQR$ have the same radius.</t>
  </si>
  <si>
    <t>2019 NZ SMC, P3 of 15, Generalised</t>
  </si>
  <si>
    <t>Find all polynomials $P(x)$ with real coefficients such that $$P(P(x)) = P(x)$$ for all real $x$.</t>
  </si>
  <si>
    <t>2001 AMC12, P16 of 25</t>
  </si>
  <si>
    <t>A spider has one sock and one shoe for each of its eight legs. In how many different orders can the spider put on its socks and shoes, assuming that, on each leg, the sock must be put on before the shoe?</t>
  </si>
  <si>
    <t>Try to turn all the combinations into a strings of numbers.</t>
  </si>
  <si>
    <t>\[\frac{16!}{(2!)^8} (= 81729648000)\]</t>
  </si>
  <si>
    <t>The number of ways can be bijected as the number of ways to arrange a 16-digit string with two of each digit from 1 to 8 (e.g. \(1122334455667788\)). Since two digits of each number are indistinguishable, the number of possible strings is
\[\frac{16!}{(2!)^8} (= 81729648000)\]</t>
  </si>
  <si>
    <t>2007 IMO, P6 of 6</t>
  </si>
  <si>
    <t>Let $ n$ be a positive integer. Consider
\[ S = \left\{ (x,y,z) \mid x,y,z \in \{ 0, 1, \ldots, n\}, x + y + z &gt; 0 \right \}
\]
as a set of $ (n + 1)^{3} - 1$ points in the three-dimensional space. Determine the smallest possible number of planes, the union of which contains $ S$ but does not include $ (0,0,0)$.</t>
  </si>
  <si>
    <t>2012 ELMO, P6 of 6</t>
  </si>
  <si>
    <t xml:space="preserve">A diabolical combination lock has $n$ dials (each with $c$ possible states), where $n, c &gt; 1.$ The dials are initially set to states $d_1, d_2, \dots, d_n,$ where $0 \leq d_i \leq c - 1$ for each $1 \leq i \leq n.$ Unfortunately, the current states of the dials (the $d_i$'s) are always concealed, and the initial settings of the dials are also unknown. On a given turn, one may advance each dial by an integer amount $c_i$ ($0 \leq c_i \leq c - 1$), so that every dial is now in a state $d_i ' \equiv d_i + c_i$ (mod $c$) with $0 \leq d_i ' \leq c - 1.$ After each turn, the lock opens if and only if all the dials are set to the zero state; otherwise, the lock selects a random integer $k$ and cyclically shifts the $d_i$'s by $k$ (so that for every $i,$ $d_i$ is replaced by $d_{i - k},$ where indices are taken modulo $n).$ 
\smallbreak
Show that the lock can always be opened, regardless of the choices of the initial configuration and the choices of $k$ (which may vary from turn to turn), if and only if $n$ and $c$ are powers of the same prime. </t>
  </si>
  <si>
    <t>2016 China TST Test 1, P6 of 6</t>
  </si>
  <si>
    <t>Let $m, n$ be naturals satisfying $n \geq m \geq 2$ and let $S$ be a set consisting of $n$ naturals. Prove that $S$ has at least $2^{n - m + 1}$ distinct subsets, each whose sum is divisible by $m.$</t>
  </si>
  <si>
    <t>A family of subsets of $\{1, 2, \dots, 2n\}$ is chosen such that none is a subset of another. What is the maximum possible size of this family in terms of n?</t>
  </si>
  <si>
    <t>2008 RMM, P2 of 4</t>
  </si>
  <si>
    <t>Prove that every bijective function $ f: \mathbb{Z}\rightarrow\mathbb{Z}$ can be written in the way $ f=u+v$ where $ u,v: \mathbb{Z}\rightarrow\mathbb{Z}$ are bijective functions.</t>
  </si>
  <si>
    <t>2020 AMO, P6 of 8</t>
  </si>
  <si>
    <t xml:space="preserve">Let $ABCD$ be a square. For a point $P$ inside $ABCD$, a \textit{windmill} centered at $P$ consists of two perpendicular lines $\ell_1$ and $\ell_2$ passing through P, such that 
\begin{enumerate}
\item $\ell_1$ intersects the sides $AB$ and $CD$ at $W$ and $Y$ respectively, and 
\item $\ell_2$ intersects the sides $BC$ and $DA$ at $X$ and $Z$ respectively. \end{enumerate}
A windmill is called \textit{round} if the quadrilateral $WXYZ$ is cyclic. \\
Determine all points $P$ inside $ABCD$ such that every windmill centered at $P$ is round. </t>
  </si>
  <si>
    <t xml:space="preserve">2020 Maynooth Olympiad, P7 of 10 </t>
  </si>
  <si>
    <t>The sequence $a_n$, $n \geq 1$ has $a_1 = a_2 = 2$, $a_3 = 8$ and satisfies
$$
a_{n + 1} = \frac{2020 + a_n a_{n - 1}}{a_{n-2}}
$$
for $n \geq 3$. Determine the value of
$$
\frac{a_{2021} + a_{2019}}{a_{2020}}.
$$</t>
  </si>
  <si>
    <t>2017 IMOSL, C8</t>
  </si>
  <si>
    <t>Let $n$ be a given positive integer. In the Cartesian plane, each lattice point with nonnegative coordinates initially contains a butterfly, and there are no other butterflies. The neighborhood of a lattice point $c$ consists of all lattice points within the axis-aligned $(2n+1) \times (2n+1)$ square entered at $c$, apart from $c$ itself. We call a butterfly lonely, crowded, or comfortable, depending on whether the number of butterflies in its neighborhood $N$ is respectively less than, greater than, or equal to half of the number of lattice points in $N$. Every minute, all lonely butterflies fly away simultaneously. This process goes on for as long as there are any lonely butterflies. Assuming that the process eventually stops, determine the number of comfortable butterflies at the final state.</t>
  </si>
  <si>
    <t xml:space="preserve">Let $\mathbb{Z}/n\mathbb{Z}$ denote the set of integers considered modulo $n$ (hence $\mathbb{Z}/n\mathbb{Z}$ has $n$ elements). Find all positive integers $n$ for which there exists a bijective function $g: \mathbb{Z}/n\mathbb{Z} \to \mathbb{Z}/n\mathbb{Z}$, such that the 101 functions
\[g(x), \quad g(x) + x, \quad g(x) + 2x, \quad \dots, \quad g(x) + 100x\]are all bijections on $\mathbb{Z}/n\mathbb{Z}$.
</t>
  </si>
  <si>
    <t>2020 AMO, Q8 of 8</t>
  </si>
  <si>
    <t>Prove that for each integer $k$ satisfying $2 \leq k \leq 100$, there are positive integers $b_2, b_3, \dots, b_{101}$ such that 
\[b_2^2 + b_3^3 + \dots + b_k^k = b_{k+1}^{k+1} + b_{k+2}^{k+2} + \dots + b_{101}^{101}.\]</t>
  </si>
  <si>
    <t>2019 BMO2, P3 of 4</t>
  </si>
  <si>
    <t>Let $p$ be an odd prime. How many non-empty subsets of
$$\{1, 2, 3, \ldots, p-1\}$$
have a sum which is divisible by $p$?</t>
  </si>
  <si>
    <t>PST 11.0.6 (c)</t>
  </si>
  <si>
    <t>Prove that \(a^{bc}b^{ca}c^{ab} \leq a^{ab}b^{bc}c^{ca}\), where \(a\), \(b\), and \(c\) are positive real numbers.</t>
  </si>
  <si>
    <t>2020 AMO, Q1 of 8</t>
  </si>
  <si>
    <t>Determine all pairs $(a, b)$ of non-negative integers such that $$\frac{a+b}{2} - \sqrt{ab} = 1.$$</t>
  </si>
  <si>
    <t>$(2m^2, 2(m+1)^2)$ for non-negative $m$, and its permutation.</t>
  </si>
  <si>
    <t>BMO1 2009, Q4 of 6</t>
  </si>
  <si>
    <t>Find all functions $f$, defined on the real numbers and taking real values, which satisfy the equation $f(x)f(y) = f(x + y) + xy$ for all real numbers $x$ and $y$.</t>
  </si>
  <si>
    <t>2020 USA TST, P6 of 6</t>
  </si>
  <si>
    <t>Let $P_1P_2\dotsb P_{100}$ be a cyclic $100$-gon and let $P_i = P_{i+100}$ for all $i$. Define $Q_i$ as the intersection of diagonals $\overline{P_{i-2}P_{i+1}}$ and $\overline{P_{i-1}P_{i+2}}$ for all integers $i$. \\ \noindent Suppose there exists a point $P$ satisfying $\overline{PP_i}\perp\overline{P_{i-1}P_{i+1}}$ for all integers $i$. Prove that the points $Q_1,Q_2,\dots, Q_{100}$ are concyclic.</t>
  </si>
  <si>
    <t>yes</t>
  </si>
  <si>
    <t>i wonder who</t>
  </si>
  <si>
    <t>lol this is ded</t>
  </si>
  <si>
    <t>:(</t>
  </si>
  <si>
    <t>Given a set $S$ of $n$ variables, a binary operation $\times$ on $S$ is called \textit{simple} if it satisfies $(x \times y) \times z = x \times (y \times z)$ for all $x, y, z \in S$ and $x \times y \in \{x, y\}$ for all $x, y \in S.$ Given a simple operation $\times$ on $S,$ any string of elements in $S$ can be reduced to a single element, such as $xyz \to x \times (y \times z).$ A string of variables in S is called \textit{full} if it contains each variable in $S$ at least once, and two strings are \textit{equivalent} if they evaluate to the same variable regardless of which simple $\times$ is chosen. For example $xxx, xx,$ and $x$ are equivalent, but these are only full if $n = 1.$ Suppose that $T$ is a set of strings such that any full string is equivalent to exactly one element of $T.$ Determine the number of elements of $T.$</t>
  </si>
  <si>
    <t>2004 IMO, P5 of 6</t>
  </si>
  <si>
    <t>In a convex quadrilateral $ABCD$, the diagonal $BD$ bisects neither the angle $ABC$ nor the angle $CDA$. The point $P$ lies inside $ABCD$ and satisfies\[\angle PBC=\angle DBA\quad\text{and}\quad \angle PDC=\angle BDA.\]Prove that $ABCD$ is a cyclic quadrilateral if and only if $AP=CP$.</t>
  </si>
  <si>
    <t>2009 IMOSL, G4</t>
  </si>
  <si>
    <t>Given a cyclic quadrilateral $ABCD$, let the diagonals $AC$ and $BD$ meet at $E$ and the lines $AD$ and $BC$ meet at $F$. The midpoints of $AB$ and $CD$ are $G$ and $H$, respectively. Show that $EF$ is tangent at $E$ to the circle through the points $E$, $G$ and $H$.</t>
  </si>
  <si>
    <t>1998 BMO2, P3 of 4</t>
  </si>
  <si>
    <t>Suppose $x, y, z$ are positive integers satisfying the equation \begin{equation*}\frac{1}{x} - \frac{1}{y} = \frac{1}{z},\end{equation*} and let $h$ be the highest common factor of $x,y,z$.\\ Prove that $hxyz$ is a perfect square.\\ Prove also that $h(y-x)$ is a perfect square.</t>
  </si>
  <si>
    <t>1997 IMO, P4 of 6</t>
  </si>
  <si>
    <t>An $ n \times n$ matrix whose entries come from the set $ S = \{1, 2, \ldots , 2n - 1\}$ is called a silver matrix if, for each $ i = 1, 2, \ldots , n$, the $ i$-th row and the $ i$-th column together contain all elements of $ S$. Show that:
\begin{enumerate}
\item[(a)] there is no silver matrix for $ n = 1997$;
\item[(b)] silver matrices exist for infinitely many values of $ n$.
\end{enumerate}</t>
  </si>
  <si>
    <t>2006 Putnam, A2</t>
  </si>
  <si>
    <t>Alice and Bob play a game in which they take turns removing stones from a heap that initially has \(n\) stones. The number of stones removed at each turn must be one less than a prime number. The winner is the player who takes the last stone. Alice plays first. Prove that there are infinitely many \(n\) such that Bob has a winning strategy. (For example, if \(n=17,\) then Alice might take 6 leaving \(11 ;\) then Bob might take 1 leaving \(10 ;\) then Alice can take the remaining stones to win.)</t>
  </si>
  <si>
    <t>2019–2020 ICMC Round 2, P4 of 4</t>
  </si>
  <si>
    <t>Let $ \mathcal{S} = \{S_1, S_2, \dots, S_n\} $ be a set of $ n $ distinct points on the Euclidean plane, no three of which are collinear. Andy the ant starts at some point $ S_{i_1} $ in $ \mathcal{S} $ and wishes to visit a series of $ m $ points $ \{S_{i_1}, S_{i_2}, \dots, S_{i_m}\} \subseteq \mathcal{S} $ in order, such that $ i_j &gt; i_k $ whenever $ j &gt; k $. It is known that ants can only travel in straight lines between two points in $ \mathcal{S} $, and that an ant's path can never self-intersect.
\renewcommand{\labelenumi}{\theenumi}
\renewcommand{\theenumi}{\roman{enumi})}
\begin{enumerate}
\item Prove that Andy can always fulfil his wish if there are $ n = 2^m $ points in $ \mathcal{S} $.
\item Can Andy can always fulfil his wish if there are $ n = m^2 $ points in $ \mathcal{S} $?
\end{enumerate}</t>
  </si>
  <si>
    <t>2019 UNK → AUS F3, P3 of 3</t>
  </si>
  <si>
    <t>$ABCD$ is a convex quadrilateral. $AB$ and $CD$ intersect at $E$. Let $H_A$, $H_B$, $H_C$, $H_D$ be the orthocentres of triangles $DAB$, $ABC$, $BCD$, $CDA$. $H_AH_B$ intersects $H_CH_D$ at $F$. $H$ is the orthocentre of triangle $EAD$. Prove that $\frac{EH}{HF} = \frac{AD}{BC}$.</t>
  </si>
  <si>
    <t>2016 USA TSTST, P3 of 6</t>
  </si>
  <si>
    <t>Decide whether or not there exists a nonconstant polynomial $Q(x)$ with integer coefficients with the following property: for every positive integer $n &gt; 2$, the numbers\[ Q(0), \; Q(1), Q(2),  \; \dots, \; Q(n-1) \]produce at most $0.499n$ distinct residues when taken modulo $n$.</t>
  </si>
  <si>
    <t>2019 AUS -&gt; UNK F3, P1 of 3</t>
  </si>
  <si>
    <t>The city of Loopdon has several circular ring roads which are divided into arcs which meet at junctions. It is known that one can drive from any point on a road to any other point on a road by travelling at most 100km. However, the Environmental Agency needs to shut down one arc on each ring road to reduce pollution. Can they choose which arcs to shut down so that it is still possible to drive from any point on an open road to any other point on an open road by travelling at most 200km?</t>
  </si>
  <si>
    <t>PST 3.9</t>
  </si>
  <si>
    <t>Find all integral solutions to \[x^3 + 3y^3 + 9z^3 = 9xyz\]</t>
  </si>
  <si>
    <t>Try mod 3</t>
  </si>
  <si>
    <t>Show that $x$ is divisible by 3, then try to put in $x=3x_0$ and simplify.</t>
  </si>
  <si>
    <t>Observe that you can repeat the above process indefinitely. What does this imply?</t>
  </si>
  <si>
    <t>The only solution is $x=y=z=0$</t>
  </si>
  <si>
    <t>This problem is a classical exampl e of what is called the "Infinite Descent" technique</t>
  </si>
  <si>
    <t>https://math.stackexchange.com/questions/3532424/prove-that-the-equationx3-3y3-9z3-9xyz-has-x-y-z-0-as-its-only-ratio</t>
  </si>
  <si>
    <t>2016 Singapore MO, Jnr. Rnd. 2, P4 of 5</t>
  </si>
  <si>
    <t xml:space="preserve">A group of tourists gets on 10 buses in the outgoing trip. The same group of tourists get on 8 buses in the return trip. Assuming each bus carries at least 1 tourist, prove that there are at least 3 tourists such that each of them has taken a bus in the return trip that has more people than the bus he has taken in the outgoing trip. </t>
  </si>
  <si>
    <t>1983 AIME, P13 of 15</t>
  </si>
  <si>
    <t>For $\{1,2,3,\dots, n\}$ and each of its non-empty subsets a unique \emph{alternating sum} is defined as follows. Arrange the numbers in the subset in decreasing order and then, beginning with the largest, alternately add and subtract successive numbers. For example, the alternating sums for $\{1,2,3,6,9\}$ is $9-6+3-2+1=5$ and for $\{5\}$ it is simply $5$. Find the sum of all such alternating sums for $n=7$.</t>
  </si>
  <si>
    <t>What happens when $n$ increases by 1?</t>
  </si>
  <si>
    <t>Use induction</t>
  </si>
  <si>
    <t>https://artofproblemsolving.com/wiki/index.php/1983_AIME_Problems/Problem_13</t>
  </si>
  <si>
    <t>2018 AUS → UNK F3, P3 of 3</t>
  </si>
  <si>
    <t>Let $B, C, D$ be collinear points in that order. Find all points $A$ satisfying:
\renewcommand{\labelenumi}{\theenumi}
\renewcommand{\theenumi}{\roman{enumi})}
\begin{enumerate}
\item $A$ is not on line $BCD$,
\item $AB \leq AC$,
\item there is a unique point $X$ on segment $AD$ such that $\frac{AX}{BX} = \frac{CX}{DX}.$
\end{enumerate}</t>
  </si>
  <si>
    <t>Chevalley's Theorem</t>
  </si>
  <si>
    <t>Let $P_1(x_1, x_2, ..., x_n), P_2(x_1, x_2, ..., x_n), ..., P_r(x_1, x_2, ..., x_n)$ be polynomials with integer coefficeints modulo $p$. Suppose further that $n$ is greater than the sum of the degrees. Prove that if $x_1 = 0, x_2 = 0, ..., x_n = 0$ is a root of all the polynomials modulo $p$, then there exists another common root modulo $p$.</t>
  </si>
  <si>
    <t>2013 IMO, P5 of 6</t>
  </si>
  <si>
    <t>Let $\bQ_{&gt;0}$ be the set of all positive rational numbers. Let $\func{f}{\bQ_{&gt;0}}{\bR}$ be a function satisfying the following three conditions:
\begin{enumerate}
\item[(i)] for all $x,y \in \bQ_{&gt;0}$, we have $f(x)f(y) \geq f(xy)$;
\item[(ii)] for all $x,y \in \bQ_{&gt;0}$, we have $f(x+y) \geq f(x)+f(y)$;
\item[(iii)] there exists a rational number $a&gt;1$ such that $f(a)=a$.
\end{enumerate}
Prove that $f(x) = x$ for all $x \in \bQ_{&gt;0}$.</t>
  </si>
  <si>
    <t>2016 ELMO, P1 of 6</t>
  </si>
  <si>
    <t>Cookie Monster says a positive integer $n$ is $crunchy$ if there exist $2n$ real numbers $x_1,x_2,\ldots,x_{2n}$, not all equal, such that the sum of any $n$ of the $x_i$'s is equal to the product of the other $n$ of the $x_i$'s. Help Cookie Monster determine all crunchy integers.</t>
  </si>
  <si>
    <t>2018 Canada MO, P2 of 5</t>
  </si>
  <si>
    <t>Let five points on a circle be labelled $A, B, C, D$, and $E$ in clockwise order. Assume $AE = DE$ and let $P$ be the intersection of $AC$ and $BD$. Let $Q$ be the point on the line through $A$ and $B$ such that $A$ is between $B$ and $Q$ and $AQ = DP$ Similarly, let $R$ be the point on the line through $C$ and $D$ such that $D$ is between $C$ and $R$ and $DR = AP$. Prove that $PE$ is perpendicular to $QR$.</t>
  </si>
  <si>
    <t>https://www2.cms.math.ca/Competitions/CMO/archive/sol2018.pdf#page=3</t>
  </si>
  <si>
    <t>1991 APMO, P2 of 5</t>
  </si>
  <si>
    <t>There are 997 points in the plane. Show that they have at least 1991 distinct midpoints. Is it possible to have exactly 1991 midpoints?</t>
  </si>
  <si>
    <t>2008 BMO2, P1 of 4</t>
  </si>
  <si>
    <t>Find the minimum value of $x^2 + y^2 + z^2$ where $x$, $y$, $z$ are real numbers such that $x^3 + y^3 + z^3 - 3xyz = 1$.</t>
  </si>
  <si>
    <t>Mirrors are closed line segments in the plane which light reflects off in the normal way. Given a glass box with a finite number of non-intersecting mirrors in it, must any light ray that enters the box eventually leave?</t>
  </si>
  <si>
    <t>tanyushi</t>
  </si>
  <si>
    <t>2019 USA TSTST, P3 of 9</t>
  </si>
  <si>
    <t xml:space="preserve">On an infinite square grid we place finitely many $\textit{cars},$ which each occupy a single cell and face in one of the four cardinal directions. Cars may never occupy the same cell. It is given that the cell immediately in front of each car is empty, and moreover no two cars face towards each other in the same row or column (no right-facing car is to the left of a left-facing car within a row, etc.). In a $\textit{move},$ one chooses a car and shifts it one cell forward to a vacant cell. Prove that there exists an infinite sequence of valid moves using each car infinitely many times. </t>
  </si>
  <si>
    <t>1987 USAMO, P3 of 6</t>
  </si>
  <si>
    <t>Construct a set $S$ of polynomials inductively by the rules: \begin{enumerate}[i)]
\item $x\in S$;
\item if $f(x)\in S$, then $xf(x)\in S$ and $x+(1-x)f(x)\in S$. \end{enumerate} 
Prove that there are no two distinct polynomials in $S$ whose graphs intersect within the region $\{0 &lt; x &lt; 1\}$.</t>
  </si>
  <si>
    <t>2014 IMOSL, C2</t>
  </si>
  <si>
    <t>We have \(2^m\) sheets of paper, with the number 1 written on each of them. We perform the following operation. In every step we choose two distinct sheets; if the numbers on the two sheets are \(a\) and \(b\), then we erase these numbers and write the number \(a+b\) on both sheets. Prove that after \(m2^{m-1}\) steps, the sum of the numbers on all the sheets is at least \(4^m\).</t>
  </si>
  <si>
    <t>The coin game (ACPS, 3.1.20)</t>
  </si>
  <si>
    <t>Consider the following two-player game. Each player takes turns placing a penny on the surface of a rectangular table. No penny can touch a penny that is already on the table. The table starts out with no pennies. The last player who makes a legal move wins. Does the first player have a winning strategy?</t>
  </si>
  <si>
    <t>2015 IMOSL, N1</t>
  </si>
  <si>
    <t>Determine all positive integers $M$ such that the sequence $a_0, a_1, a_2, \cdots$ defined by\[ a_0 = M + \frac{1}{2}   \qquad  \textrm{and} \qquad    a_{k+1} = a_k\lfloor a_k \rfloor   \quad \textrm{for} \, k = 0, 1, 2, \cdots \]contains at least one integer term.</t>
  </si>
  <si>
    <t>All $M \ge 2$ work</t>
  </si>
  <si>
    <t>https://www.imo-official.org/problems/IMO2015SL.pdf#page=66</t>
  </si>
  <si>
    <t>2012 Irish MO, P1, Q3 of 5</t>
  </si>
  <si>
    <t>Find, with proof, all polynomials $f$ such that $f$ has nonnegative integer coefficients, $f(1) = 8$ and $f(2) = 2012$.</t>
  </si>
  <si>
    <t>Pi^2</t>
  </si>
  <si>
    <t>Prove that $\pi$ starts with $3.14$.</t>
  </si>
  <si>
    <t>2015 USA TSTST, P3 of 6</t>
  </si>
  <si>
    <t>Let $P$ be the set of all primes, and let $M$ be a non-empty subset of $P.$ Suppose that for any non-empty subset $p_1, p_2, \dots, p_k$ of $M,$ all prime factors of $p_1p_2\dots p_k + 1$ are also in $M.$ Prove that $M = P.$</t>
  </si>
  <si>
    <t>2017 USA TST, P3 of 6</t>
  </si>
  <si>
    <t>Prove that there are infinitely many triples $(a, b, p)$ of positive integers with $p$ prime, $a &lt; p$, and $b &lt; p$, such that $(a + b)^p - a^p - b^p$ is a multiple of $p^3$.</t>
  </si>
  <si>
    <t>Centroid of a tetrahedron</t>
  </si>
  <si>
    <t>A \emph{median} of a tetrahedron is a line that joins a vertex with the centroid of the opposite face. A \emph{bimedian} of a tetrahedron is a line joining the midpoints of two opposite edges. Prove that the four medians and three bimedians of a tetrahedron are concurrent.</t>
  </si>
  <si>
    <t>2000 IMOSL, C6</t>
  </si>
  <si>
    <t>Let $p, q \in \mathbb{N}$ be coprime. A set $S$ of non-negative integers is called \emph{ideal} if \begin{enumerate}\item{$0 \in S$}\item{$n \in S \Rightarrow n+p, \, n+q \in S$.}\end{enumerate} How many ideal sets are there?</t>
  </si>
  <si>
    <t>This is neither N nor d5 (more like d8)</t>
  </si>
  <si>
    <t xml:space="preserve">"emmett b" </t>
  </si>
  <si>
    <t>lol no</t>
  </si>
  <si>
    <t>2018 BMO2, P2 of 4</t>
  </si>
  <si>
    <t>There are $n$ places set for tea around a circular table, and every place has a small cake on a plate. Alice arrives first, sits at the table, and eats her cake (but it isn't very nice). Next the Mad Hatter arrives, and tells Alice that she will have a lonely tea party, and that she must keep on changing her seat, and each time she must eat the cake in front of her (if it has not yet been eaten). In fact the Mad Hatter is very bossy, and tells Alice that, for $i = 1, 2, \cdots n-1$, when she moves for the $i$-th time, she must move $a_i$ places and he hands Alice the list of instructions $a_1, a_2, \cdots a_{n-1}$. Alice does not like the cakes, and she is free to choose, at every stage, whether to move clockwise or anticlockwise. For which values of $n$ can the Mad Hatter force Alice to eat all the cakes?</t>
  </si>
  <si>
    <t>2016 Singapore MO, Jnr. Rnd. 2, P2 of 5</t>
  </si>
  <si>
    <t>Let $a_1, a_2, \cdots a_9$ be numbers such that $0 \leq p \leq a_i \leq q$ for each $i = 1, 2, \cdots 9$. Prove that \[\frac{a_1}{a_9} + \frac{a_2}{a_8} + \cdots + \frac{a_9}{a_1} \leq 1 + \frac{4(p^2+q^2)}{pq}.\]</t>
  </si>
  <si>
    <t>Pair up terms $\frac{a_1}{a_9}+\frac{a_9}{a_1}$, $\frac{a_2}{a_8}+\frac{a_8}{a_2}$ and so on.</t>
  </si>
  <si>
    <t>A theorem on irrationalty of powers of e</t>
  </si>
  <si>
    <t>Prove that for any nonzero rational $q$, $e^q$ is irrational.</t>
  </si>
  <si>
    <t>USAMO 2010, P6 of 6</t>
  </si>
  <si>
    <t>A blackboard contains 68 pairs of nonzero integers. Suppose that for each positive integer $k$ at most one of the pairs $(k, k)$ and $(-k, -k)$ is written on the blackboard. A student erases some of the 136 integers, subject to the condition that no two erased integers may add to 0. The student then scores one point for each of the 68 pairs in which at least one integer is erased. Determine, with proof, the largest number $N$ of points that the student can guarantee to score regardless of which 68 pairs have been written on the board.</t>
  </si>
  <si>
    <t>2019 Korea MO, Senior Q6 of 8</t>
  </si>
  <si>
    <t>Acute triangle $ABC$ with $AB &gt; AC$ has incentre $I$ and circumcircle $\Omega$. $D$ is the foot of the altitude from $A$ onto $BC$. $AI$ meets $\Omega$ at $M \neq A$. $E$ and $F$ lie on $AD$ such that $EM \perp AM$ and $IF \perp AD$. Show that $ID \times AM = IE \times AF$.</t>
  </si>
  <si>
    <t>Fermat point</t>
  </si>
  <si>
    <t>Let \(ABC\) be a triangle, and let \(P\) be a point inside \(ABC\). Show that if \(\angle APB = \angle BPC = \angle CPA\) then \(PA + PB + PC\) is minimal.</t>
  </si>
  <si>
    <t>PST 15.0.21</t>
  </si>
  <si>
    <t>There are three amoebas sitting at the points \((0,0)\), \((0,1)\), and \((1,0)\) of the coordinate plane. Every now and then an amoeba splits into two separate amoebas, one of which will move one unit upwards, while the other moves one unit to the right. They do this in such a way that no two amoebas ever sit at the same point.\\
\makebox[1.5em]{}Is it possible for the amoebas to split in such a way that the points \((0,0)\), \((0,1)\), and \((1,0)\) will eventually be unoccupied?</t>
  </si>
  <si>
    <t>1986 IMO, P2 of 6</t>
  </si>
  <si>
    <t>A triangle $A_1 A_2 A_3$ and a point $P_0$ are given in the plane. We define $A_s = A_{s-3}$ for all $s \geq 4$. We construct a set of points $P_1, P_2, P_3, \ldots ,$ such that $P_{k+1}$ is the image of $P_k$ under a rotation with center $A_{k+1}$ through angle $120^{\circ}$ clockwise (for $k = 0,1,2,\ldots$). Prove that if $P_{1986} = P_0$, then the triangle $A_1 A_2 A_3$ is equilateral.</t>
  </si>
  <si>
    <t>1996 USAMO, P4 of 6</t>
  </si>
  <si>
    <t>An $n$-term sequence $(x_1, x_2, \dots, x_n)$ in which each term is either 0 or 1 is called a binary sequence of length $n$. Let $a_n$ be the number of binary sequences of length $n$ containing no three consecutive terms equal to 0, 1, 0 in that order. Let $b_n$ be the number of binary sequences of length $n$ that contain no four consecutive terms equal to 0, 0, 1, 1 or 1, 1, 0, 0 in that order. Prove that $b_{n + 1} = 2a_n$ for all positive integers $n$.</t>
  </si>
  <si>
    <t>2014 Taiwan TST 3, P3 of 3</t>
  </si>
  <si>
    <t>Let $M$ be any point on the circumcircle of triangle $ABC$. Suppose the tangents from $M$ to the incircle meet $BC$ at two points $X_1$ and $X_2$.  Prove that the circumcircle of triangle $MX_1X_2$ intersects the circumcircle of $ABC$ again at the tangency point of the $A$-mixtilinear incircle.</t>
  </si>
  <si>
    <t>A theorem of Erdős-Ko-Rado</t>
  </si>
  <si>
    <t>Positive integers $n &gt; 2k$ are given. Consider a family $A$ of subsets of $\{1, 2, \dots, n\},$ each of size $k,$ such that no two are disjoint. Prove that $$\lvert A \rvert \leq \binom{n - 1}{k - 1}$$ Show that for any family $A$ with equality there must exist an element $x \in \{1, 2, \dots, n\}$ which appears in all the subsets in $A.$</t>
  </si>
  <si>
    <t>2019 Korea MO, Intermediate Q4 of 8</t>
  </si>
  <si>
    <t>For any positive integer $n$, the sequence of positive integers $a_1, a_2, \dots, a_n, \dots$ satisfies the following inequality:
$$\left ( a_1 + a_2 + \dots + a_n \right ) \left ( \frac{1}{a_1} + \frac{1}{a_2} + \dots + \frac{1}{a_n} \right ) \leq n^2 + 2019.$$
Show that this is a constant sequence.</t>
  </si>
  <si>
    <t>A special case of Napoleon's theorem</t>
  </si>
  <si>
    <t>Let \(A, B, C\) be three points on a horizontal lie, lying in that order. Construct an equilateral triangle upwards with base \(AC\), and construct two equilateral triangles downwards with bases \(AB\) and \(BC\) respectively. Show that the centroids of these equilateral triangles form another equilateral triangle, and prove that the centroid of this new equilateral triangle lies on line segment \(AC\).</t>
  </si>
  <si>
    <t>2005 Slovenia TST, Day 2 P1 of 3</t>
  </si>
  <si>
    <t>Find the number of sequences of length 2005 with the following properties:
\begin{enumerate}
\item{No three consecutive terms of the sequence are equal;}
\item{Every term is either 1 or -1;}
\item{The sum of all terms of the sequence is at least 666.}
\end{enumerate}</t>
  </si>
  <si>
    <t>van Aubel's Theorem</t>
  </si>
  <si>
    <t>Let $ABCD$ be a convex quadrilateral. We construct squares externally on sides $AB$, $BC$, $CD$, and $DA$. Let $O_1,$ $O_2,$ $O_3,$ and $O_4$ be the centers of these squares, respectively. Show that line segments $O_1 O_3$ and $O_2 O_4$ are equal in length and perpendicular.</t>
  </si>
  <si>
    <t>2008 Singapore MO, Jnr. Rnd 2, P5 of 5</t>
  </si>
  <si>
    <t>Determine all primes $p$ such that $5^p + 4p^4$ is a perfect square.</t>
  </si>
  <si>
    <t>Japanese theorem for cyclic polygons</t>
  </si>
  <si>
    <t>Given a cyclic polygon \(P\), let \(T\) be some triangulation of \(P\), and let \(S\) be the sum of the inradii of the triangles in \(T\). Prove that \(S\) is independent of \(T\).</t>
  </si>
  <si>
    <t>2003 IMO, P6 of 6</t>
  </si>
  <si>
    <t>Let $p$ be a prime number. Prove that there exists a prime number $q$ such that for every integer $n,$ the number $n^{p} - p$ is not divisible by $q.$</t>
  </si>
  <si>
    <t>Let $n$ be a positive integer.
(a) Prove that there exists a set $S$ of $6n$ pairwise different positive integers, such that the least common multiple of any two elements of $S$ is no larger than $32n^2$.
(b) Prove that every set $T$ of $6n$ pairwise different positive integers contains two elements the least common multiple of which is larger than $9n^2$.</t>
  </si>
  <si>
    <t>2020 ICMC, Round 1, P1 of 6</t>
  </si>
  <si>
    <t>Alice and Bob play a game on a sphere which is initially marked with a finite number of points. Alice and Bob then take turns making moves, with Alice going first:
\begin{itemize}
\item On Alice's move, she counts the number of marked points on the sphere, $ n $. She then marks another $ n + 1 $ points on the sphere.
\item On Bob's move, he chooses one hemisphere and removes all marked points on that hemisphere, including any marked points on the boundary of the hemisphere.
\end{itemize}
Can Bob always guarantee that after a finite number of moves, the sphere contains no marked points?
(A \emph{hemisphere} is the region on a sphere that lies completely on one side of any plane passing through the centre of the sphere.)</t>
  </si>
  <si>
    <t>2014 EGMO, P2 of 6</t>
  </si>
  <si>
    <t>Let $D$ and $E$ be points in the interiors of sides $AB$ and $AC$, respectively, of a triangle $ABC$, such that $DB = BC = CE.$ Let the lines $CD$ and $BE$ meet at $F.$ Prove that the incentre $I$ of triangle $ABC$, the orthocentre $H$ of triangle $DEF$ and the midpoint $M$ of the arc $BAC$ of the circumcircle of triangle $ABC$ are collinear.</t>
  </si>
  <si>
    <t>2005 Iran</t>
  </si>
  <si>
    <t>Let $p, n \geq 2$ be positive integers with $p$ prime. Suppose that $n \mid p - 1$ and $p \mid n^{3} - 1.$ Prove that $4p - 3$ is a perfect square.</t>
  </si>
  <si>
    <t xml:space="preserve">2007 INMOTC </t>
  </si>
  <si>
    <t>Show that every integer $n &gt; 10$ with all digits elements of the set $\{1, 3, 7, 9\}$ has a prime factor at least 11.</t>
  </si>
  <si>
    <t>As the last digit of $n$ is not even or $5$ or $0$, it isn't divisible by $2$ or $5$. To show it has a prime factor at least 11, you just need to show it can't only have the prime factors $3$ and $7$.</t>
  </si>
  <si>
    <t>Consider $3^a7^b$ modulo 20 to show it must have an even tens digit.</t>
  </si>
  <si>
    <t>A theorem of Nash-Williams</t>
  </si>
  <si>
    <t>Let $G$ be a graph with $2n+1$ vertices such that all vertices have degree $n$. Show that $G$ has a Hamiltonian circuit.</t>
  </si>
  <si>
    <t>2005 China TST Day 2, P3 of 3</t>
  </si>
  <si>
    <t>Let $\alpha$ be a given positive real number. Find all functions $f: \mathbb{N} \to \mathbb{R}$ such that $$f(k + m) = f(k) + f(m)$$ holds for any positive integers $k, m$ satisfying $$\alpha m \leq k \leq (\alpha + 1)m.$$</t>
  </si>
  <si>
    <t>2019 Czech-Polish-Slovak, P4 of 6</t>
  </si>
  <si>
    <t>Given a real number $\alpha$, find all pairs $(f,g)$ of functions $f,g :\mathbb{R} \to \mathbb{R}$ such that $\forall x, y \in \mathbb{R}$, $$xf(x+y)+\alpha \cdot yf(x-y)=g(x)+g(y)$$</t>
  </si>
  <si>
    <t>2020 ICMC, Round 1, P2 of 6</t>
  </si>
  <si>
    <t>Find integers \( a \) and \( b \) such that
\[a^b = 3^0\binom{2020}{0} - 3^1\binom{2020}{2} + 3^2\binom{2020}{4} - \dots + 3^{1010}\binom{2020}{2020}.\]</t>
  </si>
  <si>
    <t>2019 Kosovo MO, 11th Grade, P2 of 5</t>
  </si>
  <si>
    <t>Find all positive integers $n$ such that every decimal digit of $6^n+1$ is the same.</t>
  </si>
  <si>
    <t>The solutions are $n=1,5$.</t>
  </si>
  <si>
    <t>For $n&gt;5$, take mod 32.</t>
  </si>
  <si>
    <t>$n=1$ and $n=5$</t>
  </si>
  <si>
    <t>1991 CMO, P5 of 5</t>
  </si>
  <si>
    <t>In the figure, the side length of the large equilateral triangle is 3, and $f(3)$, the number of parallelograms bounded by the sides in the grid, is 15. For the general analogous situation, find a formula for $f(n)$, the number of parallograms, for a triangle of side length $n$.
\begin{center}
\begin{tikzpicture}
\fill [gray] (0,0) -- (1.5, 2.6) -- (3,0) -- (0,0);
\draw [white] (0,0) -- (1.5, 2.6) -- (3,0) -- (0,0);
\draw [white] (0.5, 0.86) -- (2.5,0.86) -- (2,0) -- (1, 1.73) -- (2,1.73) -- (1,0) -- (0.5, 0.86);
\end{tikzpicture}
\end{center}</t>
  </si>
  <si>
    <t>nya10</t>
  </si>
  <si>
    <t>AMOC Senior Contest 2014, P2 of 5</t>
  </si>
  <si>
    <t>For which integers $n \geq 2$ is it possible to separate the numbers $1, 2, \cdots ,n$ into two sets such that the sum of the numbers in one of the sets is equal to the product of the numbers in the other set?</t>
  </si>
  <si>
    <t>Pentagonal Number Theorem</t>
  </si>
  <si>
    <t>Let $g_n = \frac{3n^2-n}{2}$, and let $p(n)$ be the number of ways to partition $n$ into distinct numbers. Prove that $$p(n) = \sum_{k \in \mathbb{N}}(-1)^{k-1}(p(n-g_k) + p(n-g_{-k}))$$.</t>
  </si>
  <si>
    <t>2008 IMO, P3 of 6</t>
  </si>
  <si>
    <t>Prove that there are infinitely many positive integers $n$ such that $n^{2} + 1$ has a prime divisor greater than $2n + \sqrt{2n}.$</t>
  </si>
  <si>
    <t>Consider primes $p$ such that $n^2 \equiv -1 \pmod{p}$ has a solution. Notice that if $n$ satisfies that equation, $p-n$ does too.</t>
  </si>
  <si>
    <t>2013 North Korea TST, P5 of 6</t>
  </si>
  <si>
    <t>The incircle $ \omega $ of a quadrilateral $ ABCD $ touches $ AB, BC, CD, DA $ at $ E, F, G, H $, respectively. Choose an arbitrary point $  X$ on the segment $ AC $ inside $ \omega $. The segments $ XB, XD $ meet $ \omega $ at $ I, J $ respectively. Prove that $ FJ, IG, AC $ are concurrent.</t>
  </si>
  <si>
    <t>2017 APMO, P3 of 5</t>
  </si>
  <si>
    <t>Let \(A(n)\) denote the number of sequences \(a_1 \geq a_2 \geq \cdots \geq a_k\) of positive integers for which \(a_1 + \cdots + a_k = n\) and each \(a_i + 1\) is a power of two (\(i = 1, 2, \dots , k\)). Let \(B(n)\) denote the number of sequences \(b_1 \geq b_2 \geq \cdots \geq b_m\) of positive integers for which \(b_1 + \cdots + b_m = n\) and each inequality \(b_j \geq 2b_{j+1}\) holds (\(j = 1, 2, \dots, m - 1\)).
\makebox[1.5em]{}Prove that \(A(n) = B(n)\) for every positive integer \(n\).</t>
  </si>
  <si>
    <t>2016 BMO2, P1 of 4</t>
  </si>
  <si>
    <t>Circles of radius $r_1, r_2$ and $r_3$ touch each other externally, and they touch a common tangent at points $A, B$ and $C$ respectively, where $B$ lies between $A$ and $C$. Prove that \begin{equation*}16\left(r_1 + r_2 + r_3\right) \ge 9\left(AB + BC + CA\right).\end{equation*}</t>
  </si>
  <si>
    <t>2000 Putnam, B6</t>
  </si>
  <si>
    <t>Let $B$ be a set of more than $2^{n+1}/n$ distinct points with coordinates of the form $(\pm 1,\pm 1,\ldots,\pm 1)$ in $n$-dimensional space with $n\geq 3$. Show that there are three distinct points in $B$ which are the vertices of an equilateral triangle.</t>
  </si>
  <si>
    <t>LuMaT 2018 Pre-eliminary Round</t>
  </si>
  <si>
    <t>Given a convex cyclic hexagon with side length of $1,1,1,1,2,2$ (in that particular order). Find all possible values of the radius of circumcircle from that hexagon.</t>
  </si>
  <si>
    <t>2009 IMO, P6 of 6</t>
  </si>
  <si>
    <t>Let $ a_1, a_2, \ldots , a_n$ be distinct positive integers and let $ M$ be a set of $ n - 1$ positive integers not containing $ s = a_1 + a_2 + \ldots + a_n.$ A grasshopper is to jump along the real axis, starting at the point $ 0$ and making $ n$ jumps to the right with lengths $ a_1, a_2, \ldots , a_n$ in some order. Prove that the order can be chosen in such a way that the grasshopper never lands on any point in $ M.$</t>
  </si>
  <si>
    <t>2018 IMOSL, N5</t>
  </si>
  <si>
    <t>Four positive integers $x,$ $y,$ $z$ and $t$ satisfy the relations $$xy - zt = x + y = z + t$$ Is it possible that both $xy$ and $zt$ are perfect squares?</t>
  </si>
  <si>
    <t>1998 Romania TST, Day 3, P3 of 3</t>
  </si>
  <si>
    <t>Show that for any positive integer $n$ the polynomial $f(x)=(x^2+x)^{2^n}+1$ cannot be decomposed into the product of two integer non-constant polynomials.</t>
  </si>
  <si>
    <t>2020 ICMC, Round 1, P3 of 6</t>
  </si>
  <si>
    <t>Consider a grid of points where each point is coloured either white or black, such that no two rows have the same sequence of colours and no two columns have the same sequence of colours. Let a \emph{table} denote four points on the grid that form the vertices of a rectangle with sides parallel to those of the grid. A table is called \emph{balanced} if one diagonal pair of points are coloured white and the other diagonal pair black.
Determine all possible values of $ k \geq 2 $ for which there exists a colouring of a $ k \times 2019 $ grid with no balanced tables.</t>
  </si>
  <si>
    <t>2017 IMO, P1 of 6</t>
  </si>
  <si>
    <t>For each integer $a_0 &gt; 1$, define the sequence $a_0, a_1, a_2, \dots$ by:
\begin{equation*}
a_{n+1} = 
\begin{cases}
\sqrt{a_n} &amp; \text{if } \sqrt{a_n} \text{ is an integer,}\\
a_n + 3 &amp; \text{otherwise,}
\end{cases}
\quad \text{for each } n \geq 0
\end{equation*}
Determine all values of $a_0$ for which there is a number $A$ such that $a_n = A$ for infinitely many values of $n$.</t>
  </si>
  <si>
    <t>Moscow MO 2012 Grade 10, P5 of 6</t>
  </si>
  <si>
    <t xml:space="preserve">An acute-angled triangle $ABC$ is given. For an arbitrary line $\ell$, we denote by $\ell_a$, $\ell_b$ and $\ell_c$ the reflections of $\ell$ with respect to the sides of the triangle, and by $I_\ell$ the center of the inscribed circle of the triangle formed by these straight lines. Find the geometric locus of $I_\ell$. </t>
  </si>
  <si>
    <t>2018 ToT Autumn Junior A-level Paper, Q2 of 7</t>
  </si>
  <si>
    <t>There are $2018$ people living on an island. Each person is one of: a knight, a knave, or a neither-knight-nor-knave. A knight always tells the truth, and a knave always lies. A neither-knight-nor-knave answers as the majority of people answered before him, or randomly, in the case that the numbers of $\textit{“Yes}$ and $\textit{“No"}$ answers are equal. Everyone on the island knows which of the three possibilities each person is. One day all $2018$ inhabitants of the island were arranged in a line and each in turn answered $\textit{“Yes”}$ or $\textit{“No”}$ to the same question:
\begin{center} $\textit{Are there more knights than knaves on the island?}$ \end{center}
The total number of $\textit{“Yes”}$ answers was $1009$ and everyone heard all the previous answers. Determine the maximum possible number of neither-knight-nor-knave people among the inhabitants of the island.</t>
  </si>
  <si>
    <t>The slope problem</t>
  </si>
  <si>
    <t>Prove that any $n$ points in the plane, not all collinear, determine at least $n-1$ slopes, and find all $n$ which equality can occur.</t>
  </si>
  <si>
    <t>2010 USA TST, P6 of 9</t>
  </si>
  <si>
    <t>Let $T$ be a finite set of positive integers greater than 1. A subset $S$ of $T$ is called $\textit{good}$ if for every $t \in T$ there exists some $s \in S$ with $\text{gcd}(s, t) &gt; 1.$ Prove that the number of good subsets of $T$ is odd.</t>
  </si>
  <si>
    <t>1996 Vietnam MO, Day 2, Q3 of 3</t>
  </si>
  <si>
    <t>Suppose $a,b,c$ are positive reals such that $ab+bc+ca+abc=4$. Prove that $a+b+c \geq ab+bc+ca$.</t>
  </si>
  <si>
    <t>2020 ICMC, Round 1, P6 of 6</t>
  </si>
  <si>
    <t>Let $ r &lt; 1/2 $ be a positive real number and let $ U_r $ denote the set of real numbers that differ from their nearest integer by at most $ r $. Prove that there exists a positive integer $ m $ such that for any real number $ x $, the sets $ \{x, 2x, 3x, \dots, mx\} $ and $ U_r$ have at least one element in common.</t>
  </si>
  <si>
    <t>Let $n \geq 3$ be an integer. Prove that there exists a set $S$ of $2n$ positive integers satisfying the following property: For every $m = 2, 3, \dots, n$ the set $S$ can be partitioned into two subsets with equal sums of elements, with one of the subsets of cardinality $m$.</t>
  </si>
  <si>
    <t>2019 BMO2, P4 of 4</t>
  </si>
  <si>
    <t xml:space="preserve">Find all functions $f$ from the set of positive real numbers to the positive real numbers for which $f(x) \leq f(y)$ whenever $x \leq y$ and \[f(x^4)+f(x^2)+f(x)+f(1) = x^4+x^2+x+1\] for all $x &gt; 0$. </t>
  </si>
  <si>
    <t>2016 BAMO-12, P1 of 5</t>
  </si>
  <si>
    <t>The ${\textit{distinct prime factors}}$ of an integer are its prime factors listed without repetition. For example, the distinct prime factors of $40$ are $2$ and $5$. Let $A=2^k - 2$ and $B= 2^k \cdot A$, where $k$ is an integer ($k \ge 2$).\\
\makebox[10pt]{} Show that, for every integer $k$ greater than or equal to $2$,
\begin{itemize}
\item[(i)] $A$ and $B$ have the same set of distinct prime factors.
\item[(ii)] $A+1$ and $B+1$ have the same set of distinct prime factors.
\end{itemize}</t>
  </si>
  <si>
    <t>A conjecture of Erdős</t>
  </si>
  <si>
    <t>Let $2r \leq n$ be positive integers. What is the maximum size of any set of $n$-digit binary strings, no two of which differ in more than $2r$ places?</t>
  </si>
  <si>
    <t>2018 IMO, P2 of 6</t>
  </si>
  <si>
    <t>Find all integers \(n \geq 3\) for which there exist real numbers \(a_1, a_2, \dots, a_{n+2}\) such that \(a_{n+1} = a_1\) and \(a_{n+2} = a_2\), and \[a_ia_{i+1} + 1 = a_{i+2}\] for \(i = 1, 2, \dots, n\).</t>
  </si>
  <si>
    <t>2019 AMOC School of Excellence N6</t>
  </si>
  <si>
    <t>Let \(a\) and \(b\) be two positive integers such that \[b+1 \mid a^2 + 1 \quad \text{ and } \quad a+1 \mid b^2 + 1.\] Prove that both \(a\) and \(b\) are odd.</t>
  </si>
  <si>
    <t>2017 IMOSL, A4</t>
  </si>
  <si>
    <t>A sequence of real numbers \(a_1, a_2, \dots\) satisfies the relation \[a_n = - \max_{i+j=n} \left( a_i + a_j \right) \qquad \text{ for all } n &gt; 2017.\]Prove that this sequence is bounded, i.e., there is a constant \(M\) such that \( \left \lvert a_n \right \rvert \leq M\) for all positive integers \(n\).</t>
  </si>
  <si>
    <t>2015 BMO2 P3 of 4</t>
  </si>
  <si>
    <t>Two circles touch one another internally at $A$. A variable chord $PQ$ of the outer circle touches the inner circle. Prove that the locus of the incentre of triangle $AQP$ is another circle touching the given circles at $A$.</t>
  </si>
  <si>
    <t>2020 BMO1, P4 of 6</t>
  </si>
  <si>
    <t>There are 2019 penguins waddling towards their favourite restraunt. As the penguins arrive, they are handed tickets numbered in ascending order from 1 to 2019, and told to join the queue. The first penguin starts the queue. For each $n &gt; 1$ the penguin holding ticket number $n$ finds the greatest $m &lt; n$ which divides $n$ and enters the queue directly behind the penguin holding ticket number $m$. This continues until all 2019 penguins are in the queue. 
\begin{itemize}
\item[(a)] How many penguins are in front of the penguins with ticket number 2?
\item[(b)] What numbers are held by the penguins just in front of and just behind the penguin holding ticket number 33?
\end{itemize}</t>
  </si>
  <si>
    <t>2011 China Western MO, Day 2, Problem 1 of 4</t>
  </si>
  <si>
    <t>Does there exist any odd integer $n \geq 3$ and $n$ distinct prime numbers $p_1 , p_2, \cdots p_n$ such that all $p_i + p_{i+1} (i = 1,2,\cdots , n$ and $p_{n+1} = p_{1})$ are perfect squares?</t>
  </si>
  <si>
    <t>Schur's Theorem</t>
  </si>
  <si>
    <t>Let $n$ be a positive integer. Prove that for all sufficiently large primes $p$,
$$x^n+y^n \equiv z^n \pmod p$$
has solutions with $x, y, z \not \equiv 0$.</t>
  </si>
  <si>
    <t>Kronecker</t>
  </si>
  <si>
    <t>Let $P(x)$ be a monic integer polynomial such that all roots have absolute value $1$. Prove that all roots are roots of unity.</t>
  </si>
  <si>
    <t>2011 All-Russian MO, Grade 10, Day 1, P4 of 4</t>
  </si>
  <si>
    <t>Triangle $ABC$ has perimeter $4$. Points $X$ and $Y$ are on rays $AB$ and $AC$ respectively such that $AX=AY=1$. Segments $BC$ and $XY$ intersect at $M$. Prove that the perimeter of either triangle $ABM$ or $ACM$ is 2.</t>
  </si>
  <si>
    <t>2019 IMO, P5 of 6</t>
  </si>
  <si>
    <t>The Bank of Bath issues coins with an $H$ on one side and a $T$ on the other. Harry has $n$ of these coins arranged in a line from left to right. He repeatedly performs the following operation: if there are exactly $k&gt;0$ coins showing $H$, then he turns over the $k$th coin from the left; otherwise, all coins show $T$ and he stops. For example, if $n=3$ the process starting with the configuration $THT$ would be $THT \to HHT  \to HTT \to TTT$, which stops after three operations.
\begin{enumerate}[(a)]
\item Show that, for each initial configuration, Harry stops after a finite number of operations.
\item For each initial configuration $C$, let $L(C)$ be the number of operations before Harry stops. For example, $L(THT) = 3$ and $L(TTT) = 0$. Determine the average value of $L(C)$ over all $2^n$ possible initial configurations $C$.
\end{enumerate}</t>
  </si>
  <si>
    <t>2000 France TST, P2 of 5</t>
  </si>
  <si>
    <t>A function $f : \mathbb{N}^{+} \to \mathbb{N}^{+}$ satisfies the following conditions:
\begin{enumerate}
\item[(a)]{$f(ab) = f(a)f(b)$ for any two coprime positive integers $a, b$;}
\item[(b)]{$f(p + q) = f(p) + f(q)$ for any two primes $p$ and $q$.}
\end{enumerate}
Prove that $f(2) = 2, f(3) = 3$ and $f(1999) = 1999.$</t>
  </si>
  <si>
    <t>2018 APMO, Q3 of 5</t>
  </si>
  <si>
    <t>A collection of $n$ squares on the plane is called \textit{tri-connected} if the following criteria are satisfied: 
\begin{itemize}
\item[(i)] All the squares are congruent
\item[(ii)] If two squares have a point $P$ in common, then $P$ is a vertex of each of the squares. 
\item[(iii)] Each square touches exactly 3 other squares. 
\end{itemize}
How many positive integers $n$ are there with $2018 \leq n \leq 3018$, such that there exists a collection of $n$ squares that is tri-connected?</t>
  </si>
  <si>
    <t xml:space="preserve">University of Indonesia Entrance Exam 2019 </t>
  </si>
  <si>
    <t>Given $a^2 - bc, b^2-ca , c^2 -ab$ is an arithmetic progression with $a+b+c = 12$, find the value of $a+c$</t>
  </si>
  <si>
    <t>$8$</t>
  </si>
  <si>
    <t>Lagrange's Four Square Theorem</t>
  </si>
  <si>
    <t>Prove that every positive integer is the sum of four perfect squares.</t>
  </si>
  <si>
    <t>2019 F3, P3 of 3</t>
  </si>
  <si>
    <t>Find all functions $f:\mathbb{N}\to\mathbb{N}$ such that for any positive integers $a$ and $b$, one of $f(a) + b$ and $f(b) + a$ divides the other (they may be equal).</t>
  </si>
  <si>
    <t>"Coffin" Problem</t>
  </si>
  <si>
    <t>The faces of a given tetrahedron all have the same area. Prove that they are mutually congruent.</t>
  </si>
  <si>
    <t>Tony, Tanyoshi</t>
  </si>
  <si>
    <t>2019 BMO2, P2 of 4</t>
  </si>
  <si>
    <t>For some integer \(n\), a set of \(n^2\) magical chess pieces arrange themselves on a square \(n^2 \times n^2\) chessboard composed of \(n^4\) unit squares. At a signal, the chess pieces all teleport to another square of the chessboard such that the distance between the centres of their old and new squares is \(n\). The chess pieces win if, both before and after the signal, there are no two chess pieces in the same row or column. For which values of \(n\) can the chess pieces win?</t>
  </si>
  <si>
    <t>1997 Brazil MO, P5 of 6</t>
  </si>
  <si>
    <t>Let $f(x) = x^2-C$ where $C$ is a rational constant. Show that there exist only finitely many rationals $x$ such that $\{x,f(x),f(f(x)),\ldots\}$ is finite.</t>
  </si>
  <si>
    <t>2019 NZMO2, P5 of 5</t>
  </si>
  <si>
    <t>An equilateral triangle is partitioned into smaller equilateral triangle pieces. Prove that two of the pieces are the same size.</t>
  </si>
  <si>
    <t>IMC Day 2, P2 of 5</t>
  </si>
  <si>
    <t>Two hundred students participated in a mathematical contest. They had 6 problems to solve. It is known that each problem was correctly solved by at least 120 participants. Prove that there must be two participants such that every problem was solved by at least one of these two students.</t>
  </si>
  <si>
    <t>Redei's Theorem</t>
  </si>
  <si>
    <t>Prove that the number of Hamiltonian paths in a complete directed graph is odd.</t>
  </si>
  <si>
    <t>2007 IMOSL, N7</t>
  </si>
  <si>
    <t>For a prime $p$ and a given integer $n$ let $\nu_{p} (n)$ denote the exponent of $p$ in the prime factorisation of $n!.$ Given $d \in \mathbb{N}$ and ${p_{1}, p_{2}, \dots p_{k}}$ a set of $k$ primes, show that there are infinitely many positive integers $n$ such that $d \mid \nu_{p_{i}}(n)$ for all $1 \leq i \leq k.$</t>
  </si>
  <si>
    <t>2015 IMO, P2 of 6</t>
  </si>
  <si>
    <t>Find all positive integers \((a,b,c)\) such that \[ab-c,\quad bc-a,\quad ca-b\] are all powers of \(2\).\\[10pt]
\textit{(A power of 2 is an integer of the form \(2^n\), where \(n\) is a positive integer.)}</t>
  </si>
  <si>
    <t>2016 BMO2, P2 of 4</t>
  </si>
  <si>
    <t>Alison has compiled a list of 20 hockey teams, ordered by how good she thinks they are, but refuses to share it. Benjamin may mention three teams to her, and she will then choose either to tell him which she thinks is the weakest team of the three, or which she thinks is the strongest team of the three. Benjamin may do this as many times as he likes. Determine the largest \(N\) such that Benjamin can guarantee to be able to find a sequence \(T_1, T_2, \dots, T_N\) of teams with the property that he knows that Alison thinks that \(T_i\) is better than \(T_{i+1}\) for each \(1 \leq i &lt; N\).</t>
  </si>
  <si>
    <t xml:space="preserve">2019 UKSMC P23 of 25  </t>
  </si>
  <si>
    <t>The edge-length of a solid cube is 2. Two adjacent edges of the cube are selected, and a plane passes through the midpoints of the chosen edges, as well as the midpoints of the edges opposite to the chosen edges. What is the area of the cross-section of the plane contained within the cube?</t>
  </si>
  <si>
    <t xml:space="preserve">2019 New Zealand MO Round 2, P4 of 5     </t>
  </si>
  <si>
    <t xml:space="preserve">Show that for all positive integers $k$, there exists a positive integer $n$ such that $n \times 2^k - 7$ is a perfect square. </t>
  </si>
  <si>
    <t>2019 Oral Moscow Geometry Olympiad, Grade 8--9</t>
  </si>
  <si>
    <t>In the triangle $ABC, I$ is the center of the inscribed circle, point $M$ lies on the side of $BC$, with $\angle BIM = 90^o$. Prove that the distance from point $M$ to line $AB$ is equal to the diameter of the circle inscribed in triangle $ABC$</t>
  </si>
  <si>
    <t>"Introductory Problems" by Imre Leader</t>
  </si>
  <si>
    <t>Does there exist a 3D lattice cycle (a loop formed by segments of length $1$ with endpoints in $\mathbb{Z}^3$) whose projections in the $x$, $y$, and $z$ directions are all trees?</t>
  </si>
  <si>
    <t xml:space="preserve">The answer is yes. </t>
  </si>
  <si>
    <t>A computer might help.</t>
  </si>
  <si>
    <t>One possible path is contained in a $2 \times 2\times 2$ box.</t>
  </si>
  <si>
    <t xml:space="preserve">Yes. </t>
  </si>
  <si>
    <t xml:space="preserve">The original source is older. </t>
  </si>
  <si>
    <t>https://artofproblemsolving.com/community/c6h3306255p30547608</t>
  </si>
  <si>
    <t>2010 IMOSL, G7</t>
  </si>
  <si>
    <t>Three circular arcs $\gamma_1, \gamma_2,$ and $\gamma_3$ connect the points $A$ and $C.$ These arcs lie in the same half-plane defined by line $AC$ in such a way that arc $\gamma_2$ lies between the arcs $\gamma_1$ and $\gamma_3.$ Point $B$ lies on the segment $AC.$ Let $h_1, h_2$, and $h_3$ be three rays starting at $B,$ lying in the same half-plane, $h_2$ being between $h_1$ and $h_3.$ For $i, j = 1, 2, 3,$ denote by $V_{ij}$ the point of intersection of $h_i$ and $\gamma_j$ (see the Figure below). Denote by $\widehat{V_{ij}V_{kj}}\widehat{V_{kl}V_{il}}$ the curved quadrilateral, whose sides are the segments $V_{ij}V_{il},$ $V_{kj}V_{kl}$ and arcs $V_{ij}V_{kj}$ and $V_{il}V_{kl}.$ We say that this quadrilateral is $circumscribed$ if there exists a circle touching these two segments and two arcs. Prove that if the curved quadrilaterals $\widehat{V_{11}V_{21}}\widehat{V_{22}V_{12}}, \widehat{V_{12}V_{22}}\widehat{V_{23}V_{13}},\widehat{V_{21}V_{31}}\widehat{V_{32}V_{22}}$ are circumscribed, then the curved quadrilateral $\widehat{V_{22}V_{32}}\widehat{V_{33}V_{23}}$ is circumscribed, too.</t>
  </si>
  <si>
    <t>2015 CMO, P5</t>
  </si>
  <si>
    <t>Let $p$ be a prime number for which $\frac{p-1}{2}$ is also prime, and let $a,b,c$ be integers not divisible by $p$. Prove that there are at most $1+\sqrt {2p}$ positive integers $n$ such that $n&lt;p$ and $p$ divides $a^n+b^n+c^n$.</t>
  </si>
  <si>
    <t>2017 IMO, Q4 of 6</t>
  </si>
  <si>
    <t>Let \(R\) and \(S\) be different points on a circle \(\Omega\) such that \(RS\) is not a diameter. Let \(\ell\) be the tangent line to \(\Omega\) at \(R\). Point \(T\) is such that \(S\) is the midpoint of the line segment \(RT\). Point \(J\) is chosen on the shorter arc \(RS\) of \(\Omega\) so that the circumcircle \(\Gamma\) of triangle \(JST\) intersects \(\ell\) at two distinct points. Let \(A\) be the common point of \(\Gamma\) and \(\ell\) that is closer to \(R\). Line \(AJ\) meets \(\Omega\) again at \(K\). Prove that the line \(KT\) is tangent to \(\Gamma\).</t>
  </si>
  <si>
    <t>2005 Canada MO P5 of 5</t>
  </si>
  <si>
    <t>Let's say that an ordered triple of integers \((a,b,c)\) is \textit{n-powerful} if \(a \leq b \leq c\), \(\gcd(a,b,c) = 1\), and \(a^n + b^n + c^n\) is divisible by \(a + b + c\). For example, \((1,2,2)\) is 5-powerful.\begin{enumerate}
\item Determine all ordered triples (if any) which are \(n\)-powerful for all \(n \geq 1\).
\item Determine all ordered triples (if any) which are 2004-powerful and 2005-powerful, but not 2007-powerful.
\end{enumerate}</t>
  </si>
  <si>
    <t xml:space="preserve">2016 AMO, Q4 of 8 </t>
  </si>
  <si>
    <t xml:space="preserve">A binary sequence is a sequence in which each term is equal to 0 or 1. We call a binary sequence \textit{superb} if each term is adjacent to at least one term that is equal to 1. For example, the sequence 0,1,1,0,0,1,1,1 is a superb binary sequence with eight terms. Let $B_n$ denote the number of superb binary sequences with $n$ terms. \\
Determine the smallest integer $n \geq 2$ such that $B_n$ is divisible by 20. </t>
  </si>
  <si>
    <t>45th Austrian MO, Beginner Contest, Q3 of 4</t>
  </si>
  <si>
    <t>Let $a,b,c,d$ be real numbers with $a&lt;b&lt;c&lt;d$. 
\vspace{2mm}
Sort the number $x = ab+cd , y = bc+ad$ and $z = ca+bd$ in ascending order.</t>
  </si>
  <si>
    <t xml:space="preserve">Monsky's Theorem </t>
  </si>
  <si>
    <t>ACGN</t>
  </si>
  <si>
    <t>For what $n$ can a square be dissected into $n$ triangles of equal area?</t>
  </si>
  <si>
    <t xml:space="preserve">2008 China TST Day 1, P3 of 3 </t>
  </si>
  <si>
    <t>Suppose that every positive integer has been given one of the colours red, blue, arbitrarily. Prove that there exists an infinite sequence of positive integers $a_{1} &lt; a_{2} &lt; a_{3} &lt; \cdots &lt; a_{n} &lt; \cdots,$ such that the infinite sequence of positive integers $a_{1},\frac{a_{1} + a_{2}}{2},a_{2},\frac{a_{2} + a_{3}}{2},a_{3},\frac{a_{3} + a_{4}}{2},\cdots$ has the same colour.</t>
  </si>
  <si>
    <t xml:space="preserve">Tournament of Towns 2008, Senior A-level Q7 </t>
  </si>
  <si>
    <t>A test consists of $30$ true or false questions. After the test (answering all $30$ questions), Victor gets his score: the number of correct answers. Victor is allowed to take the test (the same questions ) several times. Can Victor work out a strategy that insure him to get a perfect score after
(a) $30$th attempt?
(b) $25$th attempt?
(Initially, Victor does not know any answer)</t>
  </si>
  <si>
    <t>2018 ICL-plus</t>
  </si>
  <si>
    <t>Suppose that we can cover a triangle using 100 (possibly overlapping) circles of radius 2. Prove that we can cover it using 493 circles of radius 1.</t>
  </si>
  <si>
    <t>Scale down the initial covering by a factor of two.</t>
  </si>
  <si>
    <t>Tile the original triangle with 4 copies of the triangle scaled down by a factor of 2.</t>
  </si>
  <si>
    <t>2007/8 BMO2 P2</t>
  </si>
  <si>
    <t>Let triangle \(ABC\) have incentre \(I\) and circumcentre \(O\). Suppose that \(\angle AIO = 90^\circ\) and \(\angle CIO = 45^\circ\). Find the ratio \(AB:BC:CA\).</t>
  </si>
  <si>
    <t>The Incenter-Excenter Lemma</t>
  </si>
  <si>
    <t xml:space="preserve">In a triangle $ABC$, the internal angle bisectors concur at the incenter $I$, and the external angle bisectors at $B$ and $C$ meet at the $A$-excenter $X$. Let $M$ be the midpoint of arc $BC$. Prove that $MB=MI=MC=MX$. 
</t>
  </si>
  <si>
    <t xml:space="preserve">USAMTS Year 30 Round 1 Problem 3 of 5 </t>
  </si>
  <si>
    <t>Find, with proof, all pairs of positive integers $(n, d)$ with the following property: for every integer $S$, there exists a unique non-decreasing sequence of $n$ integers $a_1 , a_2 , a_3 , \cdots , a_n$ such that $a_1 + a_2 + a_3 + \cdots + a_n = S$ and $a_n - a_1 = d$</t>
  </si>
  <si>
    <t xml:space="preserve">2012 China TST Day 2, P6 of 6 </t>
  </si>
  <si>
    <t>$n$ is a given integer. Find all functions $f\colon \mathbb{Z} \to \mathbb{Z}$, such that for all integers $x,y$ we have $f\left( {x + y + f(y)} \right) = f(x) + ny$.</t>
  </si>
  <si>
    <t xml:space="preserve">2017 IGO Advanced, P5 of 5 </t>
  </si>
  <si>
    <t>Sphere $S$ touches a plane. Let $A, B, C, D$ be four points on this plane such that no three of them are collinear. Consider the point $A'$ such that S is tangent to the faces of the tetrahedron $A'BCD.$ Points $B', C', D'$ are defined similarly. Prove that $A', B', C', D'$ are coplanar and the plane $A'B'C'D'$ touches $S.$</t>
  </si>
  <si>
    <t>2016 Putnam, B5</t>
  </si>
  <si>
    <t>Find all functions $f$ from the interval $(1,\infty)$ to $(1,\infty)$ with the following property: if $x,y\in(1,\infty)$ and $x^2\le y\le x^3,$ then $(f(x))^2\le f(y) \le (f(x))^3.$</t>
  </si>
  <si>
    <t>Define $g(x) = \ln f(e^x)$.</t>
  </si>
  <si>
    <t>Now $g(y)\geq 2g(y/2)$ and $g(y)\geq \tfrac13g(gy)$. Use the fact that $\log_2(3)$ is irrational for approximations.</t>
  </si>
  <si>
    <t>$f(x)=x^c$ for $c\in\mathbb R^+$</t>
  </si>
  <si>
    <t>https://artofproblemsolving.com/community/c7h1349029p7357539</t>
  </si>
  <si>
    <t>2018 NZIMO Camp PS2, P5 of 6</t>
  </si>
  <si>
    <t>Determine for which \(n\) there exists \(n\) distinct integers such that the sum of their squares equals the sum of their cubes.</t>
  </si>
  <si>
    <t>2006 Swedish MO, P1 of 6</t>
  </si>
  <si>
    <t>If positive integers \(a\) and \(b\) have 99 and 101 different positive divisors respectively, can the product \(ab\) have exactly 150 positive divisors?</t>
  </si>
  <si>
    <t>2019 APMO, Q1 of 5</t>
  </si>
  <si>
    <t>Let $\mathbb{Z}^+$ be the set of positive integers. Determine all functions $f : \mathbb{Z}^+ \rightarrow \mathbb{Z}^+$ such that $a^2 + f(a)f(b)$ is divisible by $f(a)+b$ for all positive integers $a$ and $b$.</t>
  </si>
  <si>
    <t xml:space="preserve">2001 Putnam, A1   </t>
  </si>
  <si>
    <t>Consider a set $S$ and a binary operation $*$, i.e. for each $a,b\in S$, $a*b\in S$. Assume $(a*b)*a=b$ for all $a,b\in S$. Prove that $a*(b*a)=b$ for all $a,b \in S$.</t>
  </si>
  <si>
    <t>The Friendship Theorem</t>
  </si>
  <si>
    <t xml:space="preserve">Among some people, every pair of people have a unique common friend. Prove someone is everyone's friend.
</t>
  </si>
  <si>
    <t>1995 IMOSL, N7</t>
  </si>
  <si>
    <t>Does there exist an integer $n &gt; 1$ which satisfies the following condition? The set of positive integers can be partitioned into $n$ nonempty subsets, such that an arbitrary sum of $n - 1$ integers, one taken from each of any $n - 1$ of the subsets, lies in the remaining subset.</t>
  </si>
  <si>
    <t>2003 IMOSL, A3</t>
  </si>
  <si>
    <t>Consider pairs of the sequences of positive real numbers \[a_1\geq a_2\geq a_3\geq\cdots,\qquad b_1\geq b_2\geq b_3\geq\cdots\] and the sums \[A_n = a_1 + \cdots + a_n,\quad B_n = b_1 + \cdots + b_n;\qquad n = 1,2,\ldots.\] For any pair define $c_n = \min\{a_i,b_i\}$ and $C_n = c_1 + \cdots + c_n$, $n=1,2,\ldots$.
(1) Does there exist a pair $(a_i)_{i\geq 1}$, $(b_i)_{i\geq 1}$ such that the sequences $(A_n)_{n\geq 1}$ and $(B_n)_{n\geq 1}$ are unbounded while the sequence $(C_n)_{n\geq 1}$ is bounded?
(2) Does the answer to question (1) change by assuming additionally that $b_i = 1/i$, $i=1,2,\ldots$?
Justify your answer.</t>
  </si>
  <si>
    <t>PST 10.5</t>
  </si>
  <si>
    <t>Do there exist functions \(f : \mathbb{R} \rightarrow \mathbb{R}\) and \(g : \mathbb{R} \rightarrow \mathbb{R}\) such that \[f(g(x)) = x^2 \quad \text{ and } \quad g(f(x)) = x^3\] for all real numbers \(x\)?</t>
  </si>
  <si>
    <t>2015 Pan-African MO, P3 of 6</t>
  </si>
  <si>
    <t>Let $a_{1}, a_{2}, \dots, a_{11}$ be integers. Prove that there are numbers $b_{1}, b_{2}, \dots, b_{11},$ each $b_{i}$ equal to $-1, 0, 1,$ but not all being $0$ such that the number $$N = a_{1}b_{1} + a_{2}b_{2} \dots + a_{11}b_{11}$$ is divisible by $2015.$</t>
  </si>
  <si>
    <t xml:space="preserve">https://artofproblemsolving.com/community/c6h1134631p5292113
</t>
  </si>
  <si>
    <t xml:space="preserve">2018 NZ Camp Selection Problems, Q5 </t>
  </si>
  <si>
    <t>Let $a$, $b$ and $c$ be positive real numbers satisfying \[\frac{1}{a+2019} + \frac1{b+2019} + \frac1{c+2019} = \frac1{2019}.\] Prove that $abc \geq 4038^3$.</t>
  </si>
  <si>
    <t>AM-HM gives
    \begin{align}
        \frac{1}{3}(a + 2019 + b + 2019 + c + 2019) \geq \frac{3}{\frac{1}{a+2019} + \frac{1}{b+2019} + \frac{1}{c+2019}}\notag\\
        a + b + c \geq 2019 \times 6\notag
    \end{align}\\
    Getting back to the original equation, we factor out: 
    \begin{align}
        \frac{1}{a+2019} + \frac1{b+2019} + \frac1{c+2019} &amp;= \frac{1}{2019}\notag\\
        (a+2019)(b+2019)+(b+2019)(c+2019)+(a+2019)(c+2019)&amp;=\frac{(a+2019)(b+2019)(c+2019)}{2019}\notag\\
        (ab+bc+ac)+4038(a+b+c)+3\times 2019^2&amp;=\frac{abc}{2019}+2019(a+b+c)+(ab+bc+ac)+2019^2\notag\\
        2019(a+b+c)+3\times 2019^2&amp;=\frac{abc}{2019}+2019^2\notag\\
        2019(a+b+c)+2\times 2019^2&amp;=\frac{abc}{2019}\notag\\
        abc&amp;=2019^2(a+b+c)+2\times 2019^3\notag\\
        abc &amp;\geq 8\times 2019^3 = 4038^3\notag
    \end{align}
    as desired.</t>
  </si>
  <si>
    <t>Christmas Junior MO, P1 of 6</t>
  </si>
  <si>
    <t>Call a convex equilateral polygon $\textit{rhomboidal}$ if it can be tiled with a finite number of non-overlapping rhombi that have the same side length of the polygon. Prove that a convex equilateral polygon is $\textit{rhomboidal}$ if and only if each side of the polygon is parallel to some other side of the polygon.</t>
  </si>
  <si>
    <t>Tony, nya10</t>
  </si>
  <si>
    <t>Chvátal's Art Gallery Theorem</t>
  </si>
  <si>
    <t>In a polygonal room, guards are placed at some vertices such that every point in the room can be seen by some guard (guards cannot see through walls). What is the minimum number of guards required to guard an $n$-gonal room, regardless of shape?</t>
  </si>
  <si>
    <t>The answer is $k=\floor{\frac{n}{3}}$. Find a shape with $k$ points, no two of which can be simultaneously guarded.</t>
  </si>
  <si>
    <t>Triangulate the polygon.</t>
  </si>
  <si>
    <t>$3$-color the vertices such that every triangle has $3$ different colours, then by pigeonhole there is one colour which has at most $k$ vertices.</t>
  </si>
  <si>
    <t xml:space="preserve">2010 China TST Day 3, P3 of 3  </t>
  </si>
  <si>
    <t xml:space="preserve">Let $k &gt; 1$ be an integer, set $n = 2^k + 1.$ Prove that for any positive integers $a_{1} &lt; a_{2} &lt; \dots &lt; a_{n},$ the product $\displaystyle\prod_{1 \leq i &lt; j \leq n}^{} (a_{i} + a_{j})$ has at least $k + 1$ distinct prime factors. </t>
  </si>
  <si>
    <t>2009 IMO, P3 of 6</t>
  </si>
  <si>
    <t>Suppose that $s_1, s_2, s_3, \dots$ is a strictly increasing sequence of positive integers such that the subsequences $$s_{s_1}, s_{s_2}, s_{s_3}, \dots \quad \text{and} \quad s_{s_1 + 1}, s_{s_2 + 1}, s_{s_3 + 1}, \dots$$ are both arithmetic progressions. Prove that the sequence $s_1, s_2, s_3, \dots$ is itself an arithmetic progression.</t>
  </si>
  <si>
    <t>The points \(P\) and \(Q\) are chosen on the side \(BC\) of an acute-angled triangle \(ABC\) so that \(\angle PAB = \angle ACB\) and =\(\angle QAC =\angle CBA\). The points \(M\) and \(N\) are taken on the rays \(AP\) and \(AQ\), respectively, so that \(AP = PM\) and \(AQ = QN\). Prove that the lines \(BM\) and \(CN\) intersect on the circumcircle of the triangle \(ABC\).</t>
  </si>
  <si>
    <t>Let \(BM\) and \(CN\) intersect at \(F\). We now prove that \(ABFC\) is cyclic, equivalent to the statement that \(F\) lies on the circumcircle of \(ABC\).\\\\
\emph{Step 1 - \(BQFN\) is cyclic}\\
First note that \(\Delta ABC\) is similar to \(\Delta QAC\) and \(\Delta PBA\) and that \(AP = PM\), \(AQ = QN\). Therefore we can follow:
\[\frac{QN}{QC} = \frac{QA}{QC} = \frac{AB}{AC} = \frac{PB}{PA} = \frac{PB}{PM}\]
and also
\[\angle NQC = 180^\circ - \angle PQA = 180^\circ - \angle BAC = 180^\circ - \angle APB = \angle BPM\]
So \(\Delta NQC\) and \(\Delta MPB\) are similar.
That also means \(\angle MBC = \angle CNQ\). Hence \(BQFN\) is cyclic.\\\\
\emph{Step 2 - \(ABFC\) is cyclic}\\
\[\angle BAC = \angle CQA = \angle BQN = \angle BFN = 180^\circ - \angle CFB\]
as desired.</t>
  </si>
  <si>
    <t xml:space="preserve">2003 Italian MO, P2 of 6        </t>
  </si>
  <si>
    <t>A museum has the shape of an \(n \times n (n &gt; 1)\) square divided into \(n^2\) rooms in the shape of a unit square. Between any two rooms sharing an edge, there is a door. A night guardian wants to organize an inspection journey through the museum according to the following rules: He starts from some room and, whenever he enters a room, stays there for exactly one minute and then proceeds to another room. He is allowed to enter a room more than once, but at the end of his journey he must have spent exactly \(k\) minutes in every room. Find all \(n\) and \(k\) for which it is possible to organize such a journey.</t>
  </si>
  <si>
    <t>2019 New Zealand Senior MC, Q2</t>
  </si>
  <si>
    <t>Suppose there is a positive integer $n$ such that $\frac{n}{2}$ is a perfect square, $\frac{n}{3}$ is a perfect cube, and $\frac{n}{5}$ is a perfect fifth power. Find an expression for the smallest value of $n$.</t>
  </si>
  <si>
    <t>The minimum $n$ is $2^{15} \cdot 3^{10} \cdot 5^6$</t>
  </si>
  <si>
    <t>2018 Polish Junior Round 1, P2 of 5</t>
  </si>
  <si>
    <t>Inside parallelogram $ABCD$ is point $P$, such that $PC = BC$. Show that line $BP$ is perpendicular to line which connects middles of sides of line segments $AP$ and $CD$.</t>
  </si>
  <si>
    <t xml:space="preserve">2015 USA TST, P6 of 6 </t>
  </si>
  <si>
    <t>Let $ABC$ be a non-equilateral triangle and let $M_a$, $M_b$, $M_c$ be the midpoints of the sides $BC$, $CA$, $AB$, respectively.  Let $S$ be a point lying on the Euler line. Denote by $X$, $Y$, $Z$ the second intersections of $M_aS$, $M_bS$, $M_cS$ with the nine-point circle. Prove that $AX$, $BY$, $CZ$ are concurrent.</t>
  </si>
  <si>
    <t>2012 RMM P3 of 6</t>
  </si>
  <si>
    <t>Each positive integer is coloured red or blue. A function $f$ from the set of positive integers to itself has the following two properties: \begin{enumerate} \item If $x \leq y$ the $f(x) \leq f(y).$ \item If $x, y, z$ are (not necessarily distinct) positive integers of the same colour with $x + y = z$ then $f(x) + f(y) = f(z).$ \end{enumerate} Prove that there exists a positive number $c$ such that $f(x) \leq cx$ for all positive integers $x.$</t>
  </si>
  <si>
    <t>https://rmms.lbi.ro/rmm2012/Solutions2012-1.pdf#page=6</t>
  </si>
  <si>
    <t>2015 Spring TOT, A-paper Q7</t>
  </si>
  <si>
    <t>It is well-known that if a quadrilateral has the circumcircle and the incircle with the same centre then it is a square. Is the similar statement true in 3 dimensions: namely, if a cuboid is inscribed into a sphere and circumscribed around a sphere and the centres of the spheres coincide, does it imply that the cuboid is a cube? (A cuboid is a polyhedron with 6 quadrilateral faces such that each vertex belongs to $3$ edges.)</t>
  </si>
  <si>
    <t>2005 IMOSL, C5</t>
  </si>
  <si>
    <t>There are \(n\) markers, each with one side white and the other side black, aligned in a row so that their white sides are up. In each step, if possible, we choose a marker with the white side up (but not one of outermost markers), remove it and reverse the closest marker to the left and the closest marker to the right of it. Prove that one can achieve the state with only two markers remaining if and only if \(n−1\) is not divisible by 3.</t>
  </si>
  <si>
    <t>2014 IMO, P1 of 6</t>
  </si>
  <si>
    <t>Let \(a_0 &lt; a_1 &lt; a_2 &lt; \cdots\) be an infinite sequence of positive integers. Prove that there exists a unique integer \(n \geq 1\) such that \[a_n &lt; \frac{a_0 + a_1 + \cdots + a_n}{n} \leq a_{n+1}.\]</t>
  </si>
  <si>
    <t>2019 New Zealand Senior MC, Q11 of 15</t>
  </si>
  <si>
    <t>A \textit{harmonic number} is a number of the form $\frac{1}{n}$ where $n \in \mathbb{N}$. Show that all fractions can be written as a sum of harmonic numbers, for example $\frac56 = \frac12 + \frac13$</t>
  </si>
  <si>
    <t>Mock 2017 INAMO Round 2 Part B, Problem 1 of 5</t>
  </si>
  <si>
    <t>Find all non-negative reals $(x,y)$ such that $x+y \leq 1$ and:
$$3xy = 2x(1-x) + 2y(1-y)$$</t>
  </si>
  <si>
    <t>$(1, 0), (0, 1), (0, 0)$</t>
  </si>
  <si>
    <t xml:space="preserve">2019 RMM, P3 of 6 </t>
  </si>
  <si>
    <t>Given any positive real number $\varepsilon$, prove that, for all but finitely many positive integers $v$, any graph on $v$ vertices with at least  $(1+\varepsilon)v$ edges has two distinct simple cycles of equal lengths.
(Recall that the notion of a simple cycle does not allow repetition of vertices in a cycle.)</t>
  </si>
  <si>
    <t>2015 USA TST, P3 of 6</t>
  </si>
  <si>
    <t>A physicist encounters $2015$ atoms called usamons. Each usamon either has one electron or zero electrons, and the physicist can't tell the difference. The physicist's only tool is a diode. The physicist may connect the diode from any usamon $A$ to any other usamon $B$. (This connection is directed.) When she does so, if usamon $A$ has an electron and usamon $B$ does not, then the electron jumps from $A$ to $B$. In any other case, nothing happens. In addition, the physicist cannot tell whether an electron jumps during any given step. The physicist's goal is to isolate two usamons that she is sure are currently in the same state. Is there any series of diode usage that makes this possible?</t>
  </si>
  <si>
    <t>2015 Saint Petersburg MO Grade 11, Q7 of 7</t>
  </si>
  <si>
    <t>Let $BL$ be the angle bisector of acute triangle $ABC$, with $L$ on $AC$. Point $K$ is chosen on $BL$ such that $\angle AKC - \angle ABC = 90^{\circ}$. Point $S$ lies on the extension of $BL$ from $L$ such that $\angle ASC = 90^{\circ}$. Point $T$ is diametrically opposite the point $K$ on the circumcircle of $\triangle AKC$. 
Prove that $ST$ and the perpendicular bisector of $AC$ concur on the circumcircle of $ABC$.</t>
  </si>
  <si>
    <t>2000 Baltic Way, Q7 of 20</t>
  </si>
  <si>
    <t>In a \(40 \times 50\) array of control buttons, each button has two states: on and off. By touching a button, its state and the states of all buttons in the same row and in the same column are switched. Prove that the array of control buttons can be altered from the all-off state to the all-on state by touching buttons successively, and determine the least number of touches needed to do so.</t>
  </si>
  <si>
    <t>2001 Croatian MO, 3rd Grade, P4 of 4</t>
  </si>
  <si>
    <t>Let \(S\) be a set of 100 positive integers less than 200. Prove that there exists a non-empty subset \(T\) of \(S\) the product of which is a perfect square.</t>
  </si>
  <si>
    <t>Consider the parity of $v_p$ of the products of all subsets. What happens if these are the same for 2 subsets for all primes $p&lt;200$?</t>
  </si>
  <si>
    <t xml:space="preserve">2017 BMO1, Q1 of 6 </t>
  </si>
  <si>
    <t>Helen divides $365$ by each of $1, 2, 3, \cdots, 365$ in turn, writing down a list of the $365$ remainders. Then Phil divides $366$ by each of $1, 2, 3, \cdots , 366$ in turn, writing down a list of the $366$ remainders. Whose list of remainders has the greater sum and by how much?</t>
  </si>
  <si>
    <t>2018 Irish MO Paper 1, Q3 of 5</t>
  </si>
  <si>
    <t>Find all functions $f(x) = ax^2 + bx + c$, with $a \ne 0$, such that $f(f(1)) = f(f(0)) = f(f(-1))$ .</t>
  </si>
  <si>
    <t>nya10, Tony</t>
  </si>
  <si>
    <t>2018 IMOSL, N7</t>
  </si>
  <si>
    <t>Let $n \ge 2018$ be an integer, and let $a_1, a_2, \dots, a_n, b_1, b_2, \dots, b_n$ be pairwise distinct positive integers not exceeding $5n$. Suppose that the sequence
$$\frac{a_1}{b_1}, \frac{a_2}{b_2}, \dots, \frac{a_n}{b_n}$$
forms an arithmetic progression. Prove that the terms of the sequence are equal.</t>
  </si>
  <si>
    <t>2016 RMMSL N2</t>
  </si>
  <si>
    <t>Let $p$ be a prime number. Prove that for all but finitely many primes $q,$ the sum
$$\sum_{k=1}^{\floor{\frac{q}{p}}}  {k^{p - 1}}$$
Is not divisible by $q.$</t>
  </si>
  <si>
    <t xml:space="preserve">Brazilian MO 2013 Q2 </t>
  </si>
  <si>
    <t>Ankan and Bankan play the following game:
Given a fixed finite set of positive integers $\mathcal{A}$ known by both players, Ankan picks a number $a \in \mathcal{A}$ but doesn't reveal it to Bankan. Bankan then picks an arbitrary positive integer $b$ (not necessarily in $\mathcal{A}$). Ankan now reveals the number of divisors of the number $a \times b$. 
Show that Bankan can choose $b$ in such a way that he can determine what $a$ is.</t>
  </si>
  <si>
    <t>2003 German Federal MC (34th), Q4 of 4</t>
  </si>
  <si>
    <t>A cube is dissected into a finite number of cuboids such that the volume of the circumsphere of the cube equals the sum of the volumes of the circumspheres of all cuboids. Prove that all the cuboids are cubes.</t>
  </si>
  <si>
    <t>Tony, brainysmurfs</t>
  </si>
  <si>
    <t>2017 BMO1, P5 of 6</t>
  </si>
  <si>
    <t>Let \(ABC\) be a triangle with \(\angle A &lt; \angle B &lt; 90^{\circ}\) and let \(\Gamma\) be the circle through \(A, B\) and \(C\). The tangents to \(\Gamma\) at \(A\) and \(C\) meet at \(P\). The line segments \(AB\) and \(PC\) produced meet at \(Q\). It is given that \[[ACP] = [ABC] = [BQC].\] Prove that \(\angle BCA = 90^{\circ}\).\\ \textit{Here \([XYZ]\) denotes the area of triangle \(XYZ\).}</t>
  </si>
  <si>
    <t>2011 BMO2, P4 of 4</t>
  </si>
  <si>
    <t>Let $\mathcal{G}$ be the set of points $(x, y)$ in the plane such that $x$ and $y$ are integers in the range $1 \leq x, y \leq 2011$. A subset $\mathcal{S}$ of $\mathcal{G}$ is said to be \textit{parallelogram-free} if there is no proper parallelogram with all its vertices in $\mathcal{S}$. Determine the largest possible size of a parallelogram-free subset of $\mathcal{G}$. \textit{Note that a proper parallelogram is one where its vertices do not all lie on the same line.}</t>
  </si>
  <si>
    <t>2012 INAMO Round 1</t>
  </si>
  <si>
    <t>Find all integers $n$ that satisfy
$(n-1)(n-3)(n-5)\cdots (n-2013) = (n+2)(n+4)(n+6) \cdots (n+2012)$</t>
  </si>
  <si>
    <t>Van Der Waerden's Theorem</t>
  </si>
  <si>
    <t>Prove that for any $r, k , \in \mathbb N$, there is an integer $N$ such that no matter how the numbers $1$ to $N$ are coloured with $r$ colours, there is a monochromatic arithmetic progression of length $k$.</t>
  </si>
  <si>
    <t>Tanyoshi, ayus</t>
  </si>
  <si>
    <t>2007 Hungary-Israel MO Q6 of 6</t>
  </si>
  <si>
    <t>Let $t \geq 3$ be a real number and assume the polynomial $P(x)$ satisfies $$\left | P(k) - t^k \right | &lt; 1$$ for $k = 0, 1, 2, \dots, n.$ Prove that the degree of $P$ is at least $n.$</t>
  </si>
  <si>
    <t>2019 AMO, Day 2 Q8</t>
  </si>
  <si>
    <t>Let $n = 16^{3^r} - 4^{3^r} + 1$ for some positive integer $r$. Show that $2^{n-1}-1$ is divisible by $n$.</t>
  </si>
  <si>
    <t>2004 CMO, Q5 of 5</t>
  </si>
  <si>
    <t>Let \(T\) be the set of all positive integer divisors of \(2004^{100}\). What is the largest possible number of elements of a subset \(S\) of \(T\) such that no element in \(S\) divides any other element in \(S\)?</t>
  </si>
  <si>
    <t>USSR Olympiad 1990, 11th Grade, Problem 7 of 8</t>
  </si>
  <si>
    <t xml:space="preserve">The following equation with erased coefficients is written on a blackboard: 
\[x^3 + \cdots x^2 + \cdots x + \cdots = 0\]
Two players are playing a game. In one move the first player chooses a number and the second player puts it instead of dots into one of the vacant places. After three moves the game is over. (Note that the first player chooses a number in each of the three moves.) Is it possible for the first player to choose three numbers that will secure three distinct integer roots for the equation, no matter how the second player plays? </t>
  </si>
  <si>
    <t>2001 Polish MO Round 1, Q9 of 12</t>
  </si>
  <si>
    <t xml:space="preserve">Prove that among any 12 consecutive integers there is one that cannot be written as the sum of 10 fourth powers.
</t>
  </si>
  <si>
    <t>2019 ToT Senior O-Level Paper, P1 of 5</t>
  </si>
  <si>
    <t>The distances from some point inside a regular hexagon to three of its vertices that are consecutive, are equal to 1, 1 and 2, respectively. Determine the side length of the hexagon.</t>
  </si>
  <si>
    <t>2011 IMO, P6 of 6</t>
  </si>
  <si>
    <t>$ABC$ has circumcircle $\Gamma$, and line $\ell$ is tangent to $\Gamma$. Consider the triangle $\Theta$ formed by reflecting $\ell$ over the three sides of $ABC$. Prove that the circumcircle of $\Theta$ is tangent to $\Gamma$.</t>
  </si>
  <si>
    <t>Tanyoshi</t>
  </si>
  <si>
    <t>2013 IMOSL, C5</t>
  </si>
  <si>
    <t>Let $r$ be a positive integer, and let $a_{0}, a_{1}, a_{2} \dots$ be an infinite sequence of real numbers. Assume that for all nonnegative integers $m, s$ there exists a positive integer $n,$ with $m &lt; n &lt; m + r,$ satisfying $$a_{m} + a_{m + 1} + \dots + a_{m + s} = a_{n} + a_{n + 1} + \dots + a_{n + s}.$$ Prove that the sequence is periodic.</t>
  </si>
  <si>
    <t>2017 IMOSL, A2</t>
  </si>
  <si>
    <t>Let $q$ be a real number. Gugu has a napkin with ten distinct real numbers written on it, and he writes the following three lines of real numbers on the blackboard: \begin{enumerate} \item In the first line, Gugu writes down every number of the form $a-b$, where $a$ and $b$ are two (not necessarily distinct) numbers on his napkin. \item In the second line, Gugu writes down every number of the form $qab$, where $a$ and $b$ are two (not necessarily distinct) numbers from the first line. \item In the third line, Gugu writes down every number of the form $a^2+b^2-c^2-d^2$, where $a, b, c, d$ are four (not necessarily distinct) numbers from the first line. \end{enumerate}Determine all values of $q$ such that, regardless of the numbers on Gugu's napkin, every number in the second line is also a number in the third line.</t>
  </si>
  <si>
    <t>tanyoshi</t>
  </si>
  <si>
    <t>2016 APMO, P2 of 5</t>
  </si>
  <si>
    <t>A positive integer is called \emph{fancy} if it can be expressed in the form \[2^{a_1} + 2^{a_2} + \cdots + 2^{a_{100}},\] where \(a_1 , a_2 , \dots, a_{100}\) are non-negative integers that are not necessarily distinct.
\makebox[1.5em]{} Find the smallest positive integer \(n\) such that no multiple of \(n\) is a fancy number.</t>
  </si>
  <si>
    <t>Characterize all fancy numbers based on binary representation.</t>
  </si>
  <si>
    <t>1990 USAMO, P2 of 6</t>
  </si>
  <si>
    <t>Let ${\cal C}_1$ and ${\cal C}_2$ be concentric circles, with ${\cal C}_2$ in the interior of ${\cal C}_1$. From a point $A$ on ${\cal C}_1$ one draws the tangent $AB$ to ${\cal C}_2$ ($B\in {\cal C}_2$). Let $C$ be the second point of intersection of $AB$ and ${\cal C}_1$, and let $D$ be the midpoint of $AB$. A line passing through $A$ intersects ${\cal C}_2$ at $E$ and $F$ in such a way that the perpendicular bisectors of $DE$ and $CF$ intersect at a point $M$ on $AB$. Find, with proof, the ratio $AM/MC$.</t>
  </si>
  <si>
    <t>HDIGH 61, P2</t>
  </si>
  <si>
    <t>Find all functions $f:\mathbb{R}\to\mathbb{R}$ such that for all real $x,y$, $$f(f(x)+y)=x+f(f(y))$$</t>
  </si>
  <si>
    <t>Tanyoshi, Daneel, Tony, Daniel, brainysmurfs</t>
  </si>
  <si>
    <t>USAMTS Year 30 Round 3, P2 of 5</t>
  </si>
  <si>
    <t>Lizzie writes a list of fractions as follows. First, she writes \( \frac{1}{1} \) the only fraction whose numerator and denominator add to 2. Then she writes the two fractions whose numerator and denominator add to 3, in increasing order of denominator. Then she writes the three fractions whose numerator and denominator sum to 4 in increasing order of denominator. She continues in this way until she has written all the fractions whose numerator and denominator sum to at most 1000. So Lizzie's list looks like:
\begin{center} $\frac{1}{1}, \frac{2}{1} , \frac{1}{2} , \frac{3}{1}, \frac{2}{2}, \frac{1}{3}, \cdots , \frac{1}{999}$ \end{center}
Let $p_k$ be the product of the first $k$ fractions in Lizzie's list. Find, with proof, the value of $p_1 + p_2 + \cdots + p_{499500}$</t>
  </si>
  <si>
    <t>2019 USAMO, P3 of 6</t>
  </si>
  <si>
    <t>Let $K$ be the set of all positive integers that do not contain the digit $7$ in their base-$10$ representation. Find all polynomials $f$ with nonnegative integer coefficients such that $f(n)\in K$ whenever $n\in K$.</t>
  </si>
  <si>
    <t>2018 IMOSL, C7</t>
  </si>
  <si>
    <t>Consider 2018 pairwise crossing circles no three of which are concurrent. These circles subdivide the plane into region bounded by circular \emph{edges} that meet at \emph{vertices}. Notice that there are an even number of vertices on each circle. Given the circle, alternately colour the vertices on that circle red and blue. In doing so for each circle, every vertex is coloured twice -- once for each of the two circles that cross at that point. If the two colouring agree at a vertex, then it is assigned that colour; otherwise, it becomes yellow. Show that, if some circle contains at least 2061 yellow points, then the vertices of some region are all yellow.</t>
  </si>
  <si>
    <t>A02, Tanyoshi</t>
  </si>
  <si>
    <t>2012 APMO, Q5</t>
  </si>
  <si>
    <t>Let $ n $ be an integer greater than or equal to $ 2 $. Prove that if the real numbers $ a_1 , a_2 , \cdots , a_n $ satisfy $ a_1 ^2 + a_2 ^2 + \cdots + a_n ^ 2 = n $, then
\[\sum_{1 \le i &lt; j \le n} \frac{1}{n- a_i a_j}  \le \frac{n}{2} \]
must hold.</t>
  </si>
  <si>
    <t>IGO 2017 Senior, P2 of 5</t>
  </si>
  <si>
    <t>We have six pairwise non-intersecting circles that the radius of each is at least one. Prove that the radius of any circle intersecting all the six circles, is at least one.</t>
  </si>
  <si>
    <t>2017 BMO1, P6 of 6</t>
  </si>
  <si>
    <t>Consecutive positive integers \(m, m+1, m+2\) and \(m+3\) are divisible by consecutive odd positive integers \(n, n+2, n+4\) and \(n+6\) respectively. Determine the smallest possible \(m\) in terms of \(n\).</t>
  </si>
  <si>
    <t>2019 New Zealand MO</t>
  </si>
  <si>
    <t>Suppose that $x_1, x_2, x_3, \dots x_n$ are real numbers between 0 and 1 with sum $s$. Prove that \[\sum_{i=1}^n \frac{x_i}{s+1-x_i} + \prod_{i=1}^n (1-x_i) \leq 1\]</t>
  </si>
  <si>
    <t>2009 Putnam, A1</t>
  </si>
  <si>
    <t>Let $f$ be a real-valued function on the plane such that for every square $ABCD$ in the plane, $f(A) + f(B) + f(C) +f(D) = 0$. Does it follow that $f(P) = 0$ for all points $P$ in the plane?</t>
  </si>
  <si>
    <t>nya10, Tanyoshi</t>
  </si>
  <si>
    <t>Problem of Apollonius</t>
  </si>
  <si>
    <t>Show how to construct a circle tangent to three given circles using only straightedge and compass.</t>
  </si>
  <si>
    <t xml:space="preserve">2007 Iranian MO, P4 of 5 </t>
  </si>
  <si>
    <t>$P$ is a point inside triangle $ABC$ such that $PA = PB + PC.$ Let $B'$ and $C'$ be the midpoints of arcs $APC$ and $APB$ respectively. Prove that the circumcircles of $BPB'$ and $CPC'$ are tangent to one another.</t>
  </si>
  <si>
    <t>2017 SMMC, B3</t>
  </si>
  <si>
    <t>Each point in the plane with integer coordinates is coloured red or blue such that the following two properties hold:
\begin{enumerate}
\item For any two red points, the line segment joining them does not contain any blue points.
\item For any two blue points that are distance 2 apart, the midpoint of the line segment joining them is blue.
\end{enumerate}
Prove that if three red points are the vertices of a triangle, then the interior of the triangle does not contain any blue points.</t>
  </si>
  <si>
    <t>2012 IMOSL, C1</t>
  </si>
  <si>
    <t>Several positive integers are written in a row. Iteratively, Alice chooses two adjacent numbers \(x\) and \(y\) such that \(x &gt; y\) and \(x\) is to the left of \(y\), and replaces the pair \((x,y)\) by either \((y + 1,x)\) or \((x − 1,x)\). Prove that she can perform only finitely many such iterations.</t>
  </si>
  <si>
    <t>In this kind of problem it's helpful to try and find a monovariant</t>
  </si>
  <si>
    <t>The moves ``increase'' the numbers: can we find a monovariant that forces them to stop increasing after a point?</t>
  </si>
  <si>
    <t>Look at the maximum element</t>
  </si>
  <si>
    <t>2019 NZ Senior Maths Competition, Q13</t>
  </si>
  <si>
    <t>Prove (without a calculator) that $\cos 36^{\circ} - \sin 18^{\circ} = \frac12$.</t>
  </si>
  <si>
    <t>2015 ToT Senior O-Level Paper, P2 of 5</t>
  </si>
  <si>
    <t xml:space="preserve">A moth made four small holes in a square carpet with a 275 cm side. Can one
always cut out a square piece with a 1m side without holes? (Consider holes
as points). </t>
  </si>
  <si>
    <t>nya10, Tony, Tanyoshi</t>
  </si>
  <si>
    <t xml:space="preserve">2018 German National Olympiad, Final Round P1
</t>
  </si>
  <si>
    <t>Find all real numbers \(x,y,z\) satisfying the following system of equations:
\begin{align*}
xy+z&amp;=-30\\
yz+x &amp;= 30\\
zx+y &amp;=-18
\end{align*}</t>
  </si>
  <si>
    <t>What do you get by adding the first two equations?</t>
  </si>
  <si>
    <t>2012 IMOSL, N8</t>
  </si>
  <si>
    <t>Prove that for every prime $p&gt;100$ and every integer $r$, there exist two integers $a$ and $b$ such that $p$ divides $a^2+b^5-r$.</t>
  </si>
  <si>
    <t>2015 IMOSL, N3</t>
  </si>
  <si>
    <t>Let $m$ and $n$ be positive integers such that $m&gt;n$. Define $x_k=\frac{m+k}{n+k}$ for $k=1,2,\ldots,n+1$. Prove that if all the numbers $x_1,x_2,\ldots,x_{n+1}$ are integers, then $x_1x_2\ldots x_{n+1}-1$ is divisible by an odd prime.</t>
  </si>
  <si>
    <t>https://www.imo-official.org/problems/IMO2015SL.pdf#page=68</t>
  </si>
  <si>
    <t>2002 Korean MO, P5 of 6</t>
  </si>
  <si>
    <t>Prove that an \(m \times n\) rectangle, where \(m, n \geq 2\), can be partitioned into L-shaped tetraminoes if and only if \(8 \mid mn.\)</t>
  </si>
  <si>
    <t>2012 APMO, P1 of 5</t>
  </si>
  <si>
    <t>Let \(P\) be a point in the interior of a triangle \(ABC\), and let \(D, E, F\) be the point of intersection of the line \(AP\) and the side \(BC\) of the triangle, of the line \(BP\) and the side \(CA,\) and of the line \(CP\) and the side \(AB,\) respectively. Prove that the area of the triangle \(ABC\) must be 6 if the area of each of the triangles \(PFA, PDB\) and \(PEC\) is 1.</t>
  </si>
  <si>
    <t>2016 CMO, P3 of 5</t>
  </si>
  <si>
    <t>Find all polynomials \(P(x)\) with integer coefficients such that \(P(P(n) + n)\) is a prime number for infinitely many integers \(n\).</t>
  </si>
  <si>
    <t>Daniel, Tanyoshi</t>
  </si>
  <si>
    <t>2007 Italian MO, P3 of 6</t>
  </si>
  <si>
    <t>Let \(G\) be the centroid of triangle \(ABC\), \(D\) the reflection of \(A\) in \(G\), \(E\) the reflection of \(B\) in \(G\) and \(M\) the midpoint of \(AB\). Show that quadrilateral \(BMCD\) is cyclic if, and only if, \(BA = BE\).</t>
  </si>
  <si>
    <t>What do you know about centroids?</t>
  </si>
  <si>
    <t>Ratios</t>
  </si>
  <si>
    <t>Let $P, Q$ be the midpoints of $BC$ and $CA$ respectively. \
\
Claim: $GBDC$ and $GCEA$ are parallelograms. \
\
Proof: By properties of centroids, $AG = 2 \times GP$ \
now, $GD = AG = 2 \times GP$ and $G, P, D$ collinear implies $P$ is the midpoint of $GD$. \
as, $P$ is the midpoint of $BC$, we get that $GBDC$ is a parallelogram. \
Similarly, $GCEA$ is also a parallelogram. \
\
For $BA=BE \implies BMCD$ cyclic: \
we get $\angle BMG = \angle BEA = \angle BAE$ = \angle BGM = 180 - \angle BGC = 180 - \angle BDC \
For $BMCD cyclic \implies BA=BE$: \
we get $\angle BAE = \angle BMG = 180 - \angle BDC = 180 - \angle BGC = \angle BGM = \angle BEA \
Hence $BA=BE \iff BMCD$ cyclic</t>
  </si>
  <si>
    <t>1997 Mexico MO, Day 1, P1 of 3</t>
  </si>
  <si>
    <t>Determine all prime numbers \(p\) for which \(8p^4 - 3003\) is a positive prime number.</t>
  </si>
  <si>
    <t>Use the fact that if some prime \(q\) doesn't divide some natural \(a\), then \(a^{q-1} \equiv 1 \pmod{q}\).</t>
  </si>
  <si>
    <t>Suppose, \(p \neq 5.\)\\
Since \(5 \nmid p\), it follows \(p^4 = p^{5-1} \equiv 1 \pmod{5}\). Therefore
\[8p^4 - 3003 \equiv 8 - 3003 \equiv 0 \pmod{5}\]
So \(p\) is composite.\\
Suppose, \(p = 5.\)\\
Then \(8p^4 - 3003 = 8 \times 625 - 3003 = 1997\)
which is indeed prime. The only solution is therefore \(p = 5\).</t>
  </si>
  <si>
    <t>2013 IMO, P3 of 6</t>
  </si>
  <si>
    <t>Let the excircle of triangle $ABC$ opposite the vertex $A$ be tangent to the side $BC$ at the point $A_1$. Define the points $B_1$ on $CA$ and $C_1$ on $AB$ analogously, using the excircles opposite $B$ and $C$, respectively. Suppose that the circumcentre of triangle $A_1B_1C_1$ lies on the circumcircle of triangle $ABC$. Prove that triangle $ABC$ is right-angled.</t>
  </si>
  <si>
    <t>Assume $ABC$ is right-angled and play with the configuration, finding out stuff about the circumcentre of triangle $A_1B_1C_1$</t>
  </si>
  <si>
    <t>There are limited places where this circumcentre can actually be; draw them onto your diagram</t>
  </si>
  <si>
    <t>Prove it must be on one of the arc midpoints</t>
  </si>
  <si>
    <t>2015 IMO, P6 of 6</t>
  </si>
  <si>
    <t>The sequence $a_1,a_2,\dots$ of integers satisfies the conditions:
(i) $1\le a_j\le2015$ for all $j\ge1$,
(ii) $k+a_k\neq \ell+a_\ell$ for all $1\le k&lt;\ell$.
Prove that there exist two positive integers $b$ and $N$ for which\[\left\vert\sum_{j=m+1}^n(a_j-b)\right\vert\le1007^2\]for all integers $m$ and $n$ such that $n&gt;m\ge N$.</t>
  </si>
  <si>
    <t>2015 USAMO, P5 of 6</t>
  </si>
  <si>
    <t>Let $a$, $b$, $c$, $d$, $e$ be distinct positive integers such that $a^4+b^4=c^4+d^4=e^5$. Show that $ac+bd$ is a composite number.</t>
  </si>
  <si>
    <t>2019 Japan MO Finals P3 of 5</t>
  </si>
  <si>
    <t>Find all functions $f:\mathbb R^{+} \rightarrow \mathbb R^{+}$ such that
$$f\left(\frac{f(y)}{f(x)}+1\right)=f\left(x+\frac{y}{x}+1\right)-f(x)$$
for all $x,\ y\in\mathbb{R^{+}}$.</t>
  </si>
  <si>
    <t>2005 Polish MO, Round 3, Day 1, P1 of 3</t>
  </si>
  <si>
    <t>Find all triples \(x,y,n\) of positive integers satisfying the equation \[(x-y)^n = xy.\]</t>
  </si>
  <si>
    <t>2019 New Zealand MO Round 1, Q6</t>
  </si>
  <si>
    <t>Let \(\mathcal{V}\) be the set of vertices of a regular 21-gon. Given a non-empty subset \(\mathcal{U}\) of \(\mathcal{V}\), let \(m(\mathcal{U})\) be the number of distinct lengths that occur between two distinct vertices in \(\mathcal{U}\). What is the maximum value of \(\frac{m(\mathcal{U})}{\vert \mathcal{U} \vert}\) as \(\mathcal{U}\) varies over non-empty subsets of \(\mathcal{V}\)?</t>
  </si>
  <si>
    <t>2012 BMO1 P3 of 6</t>
  </si>
  <si>
    <t>Find all real numbers \(x, y\) and \(z\) which satisfy the simultaneous equations \(x^2 - 4y + 7 = 0, y^2 - 6z + 14 = 0\) and \(z^2 - 2x - 7 = 0\).</t>
  </si>
  <si>
    <t xml:space="preserve">2019 APMO P4 of 5   </t>
  </si>
  <si>
    <t>Consider a $2018 \times 2019$ board with integers in each unit square. Two unit squares are said to be neighbours if they share a common edge. In each turn, you choose some unit squares. Then for each chosen unit square the average of all its neighbours is calculated. Finally, after these calculations are done, the number in each chosen unit square is replaced by the corresponding average. Is it always possible to make the numbers in all squares become the same after finitely many turns?</t>
  </si>
  <si>
    <t xml:space="preserve">2017 IMOSL, G7     </t>
  </si>
  <si>
    <t>A convex quadrilateral $ABCD$ has an inscribed circle with center $I$. Let $I_a, I_b, I_c$ and $I_d$ be the incenters of the triangles $DAB, ABC, BCD$ and $CDA$, respectively. Suppose that the common external tangents of the circles $AI_bI_d$ and $CI_bI_d$ meet at $X$, and the common external tangents of the circles $BI_aI_c$ and $DI_aI_c$ meet at $Y$. Prove that $\angle{XIY}=90^{\circ}$.</t>
  </si>
  <si>
    <t xml:space="preserve">2016 Balkan MO SL, N5       </t>
  </si>
  <si>
    <t>A positive integer is called downhill if the digits in its decimal representation form a nonstrictly decreasing sequence from left to right. Suppose that a polynomial $P(x)$ with rational coefficients takes on an integer value for each downhill positive integer $x$. Is it necessarily true that $P(x)$ takes on an integer value for each integer $x$?</t>
  </si>
  <si>
    <t xml:space="preserve">2018 EGMO, P6 of 6     </t>
  </si>
  <si>
    <t>Prove that for every real number $t$ such that $0 &lt; t &lt; \tfrac{1}{2}$ there exists a positive integer $n$ with the following property: for every set $S$ of $n$ positive integers there exist two different elements $x$ and $y$ of $S$, and a non-negative integer $m$ (i.e. $m \ge 0 $), such that \[ |x-my|\leq ty.\] Determine whether for every real number $t$ such that $0 &lt; t &lt; \tfrac{1}{2} $ there exists an infinite set $S$ of positive integers such that \[|x-my| &gt; ty\]for every pair of different elements $x$ and $y$ of $S$ and every positive integer $m$ (i.e. $m &gt; 0$).</t>
  </si>
  <si>
    <t xml:space="preserve">2014 IMOSL, A2 </t>
  </si>
  <si>
    <t>Define the function $f:(0,1)\to (0,1)$ by \[\displaystyle f(x) = \left\{ \begin{array}{lr} x+\frac 12 &amp; \text{if}\ \  x &lt; \frac 12\\ x^2 &amp; \text{if}\ \  x \ge \frac 12 \end{array} \right.\] Let $a$ and $b$ be two real numbers such that $0 &lt; a &lt; b &lt; 1$. We define the sequences $a_n$ and $b_n$ by $a_0 = a, b_0 = b$, and $a_n = f( a_{n -1})$, $b_n = f (b_{n -1} )$ for $n &gt; 0$. Show that there exists a positive integer $n$ such that \[(a_n - a_{n-1})(b_n-b_{n-1})&lt;0.\]</t>
  </si>
  <si>
    <t xml:space="preserve">2014 USAMO,  P1 of 6    </t>
  </si>
  <si>
    <t>Let $a$, $b$, $c$, $d$ be real numbers such that $b-d \ge 5$ and all zeros $x_1, x_2, x_3,$ and $x_4$ of the polynomial $P(x)=x^4+ax^3+bx^2+cx+d$ are real. Find the smallest value the product $(x_1^2+1)(x_2^2+1)(x_3^2+1)(x_4^2+1)$ can take.</t>
  </si>
  <si>
    <t>$16$</t>
  </si>
  <si>
    <t>https://web.evanchen.cc/exams/USAMO-2014-notes.pdf#page=3</t>
  </si>
  <si>
    <t xml:space="preserve">2018 APMO, P4 of 5  </t>
  </si>
  <si>
    <t>Let $ABC$ be an equilateral triangle. From the vertex $A$ we draw a ray towards the interior of the triangle such that the ray reaches one of the sides of the triangle. When the ray reaches a side, it then bounces off following the law of reflection, that is, if it arrives with a directed angle $\alpha$, it leaves with a directed angle $180^{\circ}-\alpha$. After $n$ bounces, the ray returns to $A$ without ever landing on any of the other two vertices. Find all possible values of $n$.</t>
  </si>
  <si>
    <t>2018 USA TST, P2 of 6</t>
  </si>
  <si>
    <t>Find all functions $f: \mathbb{Z}^2 \to [0, 1]$ such that for any integers $x$ and $y$, $$2f(x, y) = f(x - 1, y) + f(x, y - 1)$$</t>
  </si>
  <si>
    <t>2016 BMO2, P3</t>
  </si>
  <si>
    <t>Let \(ABCD\) be a cyclic quadrilateral. The diagonals \(AC\) and \(BD\) meet at \(P\), and \(DA\) and \(CB\) produced meet at \(Q\). The midpoint of \(AB\) is \(E\).\\
Prove that if \(PQ\) is perpendicular to \(AC\), then \(PE\) is perpendicular to \(BC\).</t>
  </si>
  <si>
    <t>Gaokao</t>
  </si>
  <si>
    <t>$x, y, z$ are positive reals. Let $S = \sqrt{x+2} + \sqrt{y+5} + \sqrt{z+10}$, and $T = \sqrt{x+1} + \sqrt{y+1} + \sqrt{z+1}$. Find the minimal possible value of $S^2 - T^2$.</t>
  </si>
  <si>
    <t>2017 USAMO, P1 of 6</t>
  </si>
  <si>
    <t>Prove there are infinitely many pairs of coprime integers $a&gt;1, b&gt;1$ satisfying $a+b \mid a^b + b^a.$</t>
  </si>
  <si>
    <t>1999 Netherlands MO, P4 of 5</t>
  </si>
  <si>
    <t>All entries of a \(8 \times 8\) matrix are positive integers. One may repeatedly transform the entries of the matrix according to the following rules:
\begin{enumerate}[(i)]
\item Multiply all entries in some row by 2.
\item Subtract 1 from all entries in some column.
\end{enumerate}
Prove that it is possible to transform the given matrix into the zero matrix.</t>
  </si>
  <si>
    <t>Try solving column by column</t>
  </si>
  <si>
    <t>Try reducing only two numbers in a column</t>
  </si>
  <si>
    <t>2019 USA TST, P3 of 6</t>
  </si>
  <si>
    <t>A game of snake with the usual rules is played in an $n \times n$ grid. For sufficiently large n, is it possible that a snake of length at least $0.9n^2$ can be placed in the grid that after some amount of time the snake is in the same position, but in the opposite orientation? (i.e. the head is now where the tail was and vice versa)</t>
  </si>
  <si>
    <t>2019 China National Olympaid, P1 of 6</t>
  </si>
  <si>
    <t>Let \(a,b,c,d,e \geq -1\) and \(a+b+c+d+e=5.\) Find the maximum and minimum value of \(S=(a+b)(b+c)(c+d)(d+e)(e+a).\)</t>
  </si>
  <si>
    <t>1992 All-Russian MO, Grade 9, P2 of 8</t>
  </si>
  <si>
    <t>GM</t>
  </si>
  <si>
    <t>Two players alternately put checkers on the cells of a 99×99 board. A player can put a checker on some cell if all neighboring cells are free or there is a checker put by his opponent on one of the neighboring cells (two cells are neighboring if they have a common side). The player who cannot make a legal move loses. Who has a winning strategy?</t>
  </si>
  <si>
    <t>2003-4 Polish MO (55th), Round 3, P1 of 6</t>
  </si>
  <si>
    <t>A point \(D\) is taken on the side \(AB\) of a triangle \(ABC\). Two circles passing through \(D\) and touching \(AC\) and \(BC\) at \(A\) and \(B\) respectively intersect again at point \(E\). Let \(F\) be the point symmetric to \(C\) with respect to the perpendicular bisector of \(AB\). Prove that the points D\(,E\), and \(F\) lie on a line.</t>
  </si>
  <si>
    <t>2000 IMOSL, G7</t>
  </si>
  <si>
    <t>Ten gangsters are standing in a field. The distance between each pair of gangsters is different. When the clock strikes, each gangster shoots the nearest gangster dead. What is the largest number of gangsters that can survive?</t>
  </si>
  <si>
    <t>1999 Mexican MO (13th), P2</t>
  </si>
  <si>
    <t>Prove that there are no 1999 primes in an arithmetic progression that are all less than 12345.</t>
  </si>
  <si>
    <t>What are the possible common differences?</t>
  </si>
  <si>
    <t>The difference between the numbers is at most 7. If the difference is not divisible by 11, then every eleventh prime would be divisible by 11, but that can't be true, a contradiction.\\
\noindent \emph{Note:} You can choose any arbitrary number to create a contradiction.</t>
  </si>
  <si>
    <t>2007 Italian MO, P6</t>
  </si>
  <si>
    <t>Let \(n \geq 2\) be a given integer. Determine
\begin{enumerate}
\item[(a)] the largest real \(c_n\) such that \[\frac{1}{1+a_1} + \frac{1}{1+a_2} + \cdots + \frac{1}{1+a_n} \geq c_n\] holds for any positive numbers \(a_1, a_2, \cdots, a_n\) with \(a_1a_2\cdots a_n = 1\),
\item[(b)] the largest real \(d_n\) such that \[\frac{1}{1+2a_1} + \frac{1}{1+2a_2} + \cdots + \frac{1}{1+2a_n} \geq d_n\] holds for any positive numbers  \(a_1, a_2, \cdots, a_n\) with \(a_1a_2\cdots a_n = 1\).
\end{enumerate}</t>
  </si>
  <si>
    <t>2018 BMO2, P3 of 4</t>
  </si>
  <si>
    <t>It is well known that, for each positive integer \(n\),
\[1^3 + 2^3 + \dots + n^3 = \frac{n^2(n+1)^2}{4}\]
and so is a square. Determine whether or not there is a positive integer \(m\) such that
\[(m+1)^3 + (m+2)^3 + \dots + (2m)^3\]
is a square.</t>
  </si>
  <si>
    <t>Consider an arrangement of tokens in the plane, not necessarily at distinct points. We are allowed to apply a sequence of moves of the following kind: Select a pair of tokens at points A and B and move both of them to the midpoint of A and B.\\
We say that an arrangement of \(n\) tokens is \textit{collapsible} if it is possible to end up with all \(n\) tokens at the same point after a finite number of moves. Prove that every arrangement of \(n\) tokens is collapsible if and only if \(n\) is a power of 2.</t>
  </si>
  <si>
    <t>2000 Swiss TST, P1</t>
  </si>
  <si>
    <t>A convex quadrilateral \(ABCD\) is inscribed in a circle. Show that the line connecting the midpoints of the arcs \(AB\) and \(CD\) and the line collecting the midpoints of the arcs \(BC\) and \(DA\) are perpendicular.</t>
  </si>
  <si>
    <t>2018 Mathematical Ashes, P2</t>
  </si>
  <si>
    <t>Let \(\mathbb{N}_0\) denote the set of non-negative integers. Find all functions \(f:\mathbb{N}_0\to\mathbb{N}_0\) such that
\[f^{f(m)}(n) = n + 2f(m)\]
for all \(m,n \in \mathbb{N}_0\) with \(m \leq n\).</t>
  </si>
  <si>
    <t>2017 BMO1 Q5</t>
  </si>
  <si>
    <t>If we take a \(2 \times 100\) (or \(100 \times 2\)) grid of unit squares, and remove alternate squares from a long side, the remaining 150 squares form a \textit{100-comb}. Henry takes a \(200 \times 200\) grid of unit squares, and chooses \(k\) of these squares so that James is unable to choose 150 uncoloured squares which form a 100-comb. What is the smallest possible value of \(k\)?</t>
  </si>
  <si>
    <t>focus on each $2\times 100$ rectangle: how many squares in one of them must Henry block to screw over James?</t>
  </si>
  <si>
    <t>``on average'' we'll need at least two blocked squares on each row</t>
  </si>
  <si>
    <t>try blocking along diagonal lines</t>
  </si>
  <si>
    <t>$k=400$</t>
  </si>
  <si>
    <t>2018 USA TSTST, P5 of 9</t>
  </si>
  <si>
    <t>Let \(ABC\) be an acute triangle with circumcircle \(\omega\), and let \(H\) be the foot of the altitude from \(A\) to \(\overline{BC}\). Let \(P\) and \(Q\) be the points on \(\omega\) with \(PA = PH\) and \(QA = QH\). The tangent to \(\omega\) at \(P\) intersects lines \(AC\) and \(AB\) at \(E_1\) and \(F_1\) respectively; the tangent to \(\omega\) at \(Q\) intersects lines \(AC\) and \(AB\) at \(E_2\) and \(F_2\) respectively. Show that the circumcircles of \(\triangle AE_1F_1\) and \(\triangle AE_2F_2\) are congruent, and the line through their centres is parallel to the tangent to \(\omega\) at \(A\).</t>
  </si>
  <si>
    <t>2004 British MO Round 2, Q3</t>
  </si>
  <si>
    <t>Ineq.</t>
  </si>
  <si>
    <t>\begin{itemize}
\item[(a)] Given real numbers $a$, $b$ and $c$ with $a+b+c=0$, prove that $a^3+b^3+c^3&gt;0$ iff $a^5+b^5+c^5&gt;0$. 
\item[(b)] Given real numbers $a$, $b$, $c$ and $d$ with $a+b+c+d=0$, prove that $a^3+b^3+c^3+d^3&gt;0$ iff $a^5+b^5+c^5+d^5&gt;0$.
\end{itemize}</t>
  </si>
  <si>
    <t>2008 Japan MO, Q3</t>
  </si>
  <si>
    <t>Suppose there exists an acute-angled triangle \(ABC\) with circumcentre \(O\). A circle passing through \(A\) and \(O\) intersects lines \(AB\) and \(AC\) at \(P\) and \(Q\) respectively, distinct from \(A\). Suppose \(PQ\) and \(BC\) are equal in length. Find the possible angles \(\leq 90^{\circ}\) created between \(PQ\) and \(BC\).</t>
  </si>
  <si>
    <t>2006 India TST, Day 3, P1 of 3</t>
  </si>
  <si>
    <t>Let \(ABC\) be a triangle with sides \(a, b, c\), circumradius \(R\), and inradius \(r\). Prove that
\[\frac{R}{2r} \geq \left ( \frac{64a^2b^2c^2}{(4a^2-(b-c)^2)(4b^2-(c-a)^2)(4c^2-(a-b)^2)} \right )^2.\]</t>
  </si>
  <si>
    <t>2018 Tournament of Towns, Senior Q3</t>
  </si>
  <si>
    <t>Prove that\\
\begin{enumerate}
\item any integer of the form \(3k-2\), where \(k\) is an integer, can be represented as the sum of a perfect square and two perfect cubes of some integers.
\item any integer can be represented as the sum of a perfect square and three perfect cubes of some integer.
\end{enumerate}</t>
  </si>
  <si>
    <t>2019 AMO, Q4</t>
  </si>
  <si>
    <t>Let \(Q\) be a point inside the convex polygon \(P_1 P_2 \dots P_{1000}\). For each \(i=1, 2, \dots, 1000\), extend the line \(P_i Q\) until it meets the polygon again at a point \(X_i\). Suppose that one of the points \(X_1, X_2, \dots, X_{1000}\) is a vertex of the polygon.\\
\makebox[16pt]{}Prove that there is at least one side of the polygon that does not contain any of the points \(X_1, X_2, \dots, X_{1000}\).</t>
  </si>
  <si>
    <t>2013 IMOSL, C2</t>
  </si>
  <si>
    <t>In the plane, 2013 red points and 2014 blue points are marked so that no three of the marked points are collinear. One needs to draw \(k\) lines not passing through the marked points and dividing the plane into several regions. The goal is to do it in such a way that no region contains points of both colors.\\
Find the minimal value of \(k\) such that the goal is attainable for every possible configuration of 4027 points.</t>
  </si>
  <si>
    <t>2019 Asian Pacific MO, Q3</t>
  </si>
  <si>
    <t xml:space="preserve">Let \(ABC\) be a scalene triangle with circumcircle $\Gamma{}$. Let \(M\) be the midpoint of \(BC\). A variable point \(P\) is selected in the line segment \(AM\). The circumcircles of triangles $BPM$ and $CPM$ intersect $ \Gamma{}$ again at points $D$ and $E$, respectively. The lines $DP$ and $EP$ intersect (at second time) the circumcircles to triangles $CPM$ and $BPM$ at $X$ and $Y$, respectively. Prove that as $P$ varies, the circumcircle of $\triangle AXY$ passes through a fixed point $T$ distinct from $A$. </t>
  </si>
  <si>
    <t>2016 IMO, P4 of 6</t>
  </si>
  <si>
    <t>A set of positive integers is called \textit{fragrant} if it contains at least two elements and each of its elements has a prime factor in common with at least one of the other elements. Let \(P(n) = n^2 + n + 1.\) What is the least possible value of the positive integer \(b\) such that there exists a non-negative integer \(a\) for which the set
\[\{P\left(a+1\right), P\left(a+2\right), \dots, P\left(a+b\right)\}\]
is fragrant?</t>
  </si>
  <si>
    <t>https://web.evanchen.cc/exams/IMO-2016-notes.pdf#page=8</t>
  </si>
  <si>
    <t>2001 Polish MO, Round 1, Q5</t>
  </si>
  <si>
    <t>Prove that for all integers \(n \geq 2\) and all prime numbers \(p\), the number \(n^{p^p} + p^p\) is composite.</t>
  </si>
  <si>
    <t>2009 Hungary-Israel Binational, Q2</t>
  </si>
  <si>
    <t>Denote the three real roots of the cubic \(x^3 - 3x - 1 = 0\) by \(x_1, x_2,\) and \(x_3,\) with \(x_1 &lt; x_2 &lt; x_3\). Prove that \(x_3^2 - x_2^2 = x_3 - x_1.\)</t>
  </si>
  <si>
    <t>2001 Croatian TST, Q2</t>
  </si>
  <si>
    <t>Circles \(k_1\) and \(k_2\) intersect at \(P\) and \(Q\), and \(A\) and \(B\) are the tangency points of their common tangent that is closer to \(P\) (where \(A\) is on \(k_1\) and \(B\) is on \(k_2\)). The tangent to \(k_1\) at \(P\) intersects \(k_2\) again at \(C\). The lines \(AP\) and \(BC\) meet at \(R\). Show that the lines \(BP\) and \(BC\) are tangent to the circumcircle of triangle \(PQR\).</t>
  </si>
  <si>
    <t>2004 Niels Henrik Abel Contest (Norway), P4</t>
  </si>
  <si>
    <t>Among the \(n\) inhabitants of an island, where \(n\) is even, every two are either friends or enemies. One day, the chief of the island orders that each inhabitant (including himself) makes and wears a necklace consisting of marbles, in such a way that two necklaces have a marble of the same type if and only if their owners are friends.
\begin{enumerate}[(a)]
\item Show that the chief’s order can be achieved by using \(n^2/4\) different types of marbles.
\item Prove that this is not necessarily true with less than \(n^2/4\) types of marbles.
\end{enumerate}</t>
  </si>
  <si>
    <t>2019 NZ Senior Math Comp Prelim Round, Q10</t>
  </si>
  <si>
    <t>Solve the following equation, giving exact solutions. 
\[\sqrt[3]{5-x} + \sqrt[3]{5+x}=\sqrt[3]{25}.\]</t>
  </si>
  <si>
    <t>2007 Mongolian MO Secondary, Q2</t>
  </si>
  <si>
    <t>Given 101 segments on a line, prove that there either exists a point contained in at least 11 of the segments, or at least 11 segments that are pairwise disjoint.</t>
  </si>
  <si>
    <t>2010 Spanish MO Day 1, Q1</t>
  </si>
  <si>
    <t>A \textit{pucelana} sequence is an increasing sequence of 16 consecutive odd numbers whose sum is a perfect cube. How many pucelana sequences are there with 3-digit numbers only?</t>
  </si>
  <si>
    <t>2009 Moldova TST2, Q2</t>
  </si>
  <si>
    <t>Determine all functions \(f\) from the non-negative reals to the non-negative reals such that
\[f\left(x+y-z\right) + f\left(2\sqrt{xz}\right) + f\left(2\sqrt{yz}\right) = f\left(x+y+z\right)\]
for all real \(x,y,z \geq 0\) such that \(x + y \geq z\).</t>
  </si>
  <si>
    <t>2000 Belarus Team Selection Test 8, Q1</t>
  </si>
  <si>
    <t>The diagonals of a convex quadrilateral \(ABCD\) with \(AB = AC = BD\) intersect at \(P\), and \(O\) and \(I\) are the circumcentre and incentre of triangle \(ABP\), respectively. Prove that if \(O \neq I\) then \(OI\) and \(CD\) are perpendicular.</t>
  </si>
  <si>
    <t>2017 Singapore MO Open Round 2, Q3</t>
  </si>
  <si>
    <t xml:space="preserve">Find the smallest integer $n&gt;1$ so that $\sqrt{\frac{1^2+2^2+3^2+ \cdots + n^2}{n}}$ is an integer. </t>
  </si>
  <si>
    <t>$n=337$</t>
  </si>
  <si>
    <t>(n&gt;1)</t>
  </si>
  <si>
    <t>2018 NZ Camp Selection Problems, Q6</t>
  </si>
  <si>
    <t xml:space="preserve">The intersection of a cube and a plane is a pentagon. Prove that the length of at least one side of the pentagon differs from 1 metre by at least 20 centimetres. </t>
  </si>
  <si>
    <t>2017 Singapore MO Senior Division R2, Q4</t>
  </si>
  <si>
    <t xml:space="preserve">Find all functions $f : \mathbb{Z}^{+} \to \mathbb{Z}^{+}$ such that $f(k+1) &gt; f(f(k))$ for all $k \geq 1$, where $\mathbb{Z}^{+}$ is the set of positive integers. </t>
  </si>
  <si>
    <t>1998 Asian Pacific Mathematical Olympiad, Q2</t>
  </si>
  <si>
    <t xml:space="preserve">Show that for any two positive integers \(a\) and \(b\), \((36a+b)(a+36b)\) cannot be a power of 2. </t>
  </si>
  <si>
    <t>Every diagonal of a regular polygon with $2014$ sides is coloured in one of $n$ colours. Whenever two diagonals cross in the interior, they are of different colours. \\
What is the minimum value of $n$ for which this is possible?</t>
  </si>
  <si>
    <t>What happens to diagonals from the same vertex?</t>
  </si>
  <si>
    <t>2002 Japanese MO, Q1</t>
  </si>
  <si>
    <t xml:space="preserve">Distinct points $A$, $M$, $B$ with $AM=MB$ are given on a circle $C_0$. Let $P$ be a point on the arc $AB$ not containing $M$. Circle $C_1$ is internally tangent to $C_0$ at $P$ and tangent to $AB$ at $Q$. Prove that the product $MP \times MQ$ is independent of the position of $P$. </t>
  </si>
  <si>
    <t>We will first introduce some points:
Let \(M'\) be the antipode of \(M\) on \(C_0\). Let \(X\) be the intersection point of \(AB\) and \(MM'\). Let \(M_0\) and \(M_1\) be the midpoints of the circles \(C_0\) and \(C_1\).\\
Firstly, because \(ABM\) is isosceles, \(MM'\) is the perpendicular bisector of \(AB\), so \(MM' \perp AB\). Because \(C_1\) is tangent to \(AB\) it follows \(QM_1 \perp AB\). Hence \(QM_1 \parallel MM'\).\\
So therefore we have
\[\angle M_1PQ = \angle PQM_1 = \angle QMM'\]
and because of \(M_0P = M_0M\) we follow that \(Q\) lies on \(PM\), so in other words, \(P, Q\) and \(M\) are collinear.\\
Since \(MM'\) is the diameter of \(C_0\), \(\angle M'PM = 90^\circ\). That means \(\Delta QMX\) is similar to \(\Delta M'MP\), so
\[\frac{MQ}{MX} = \frac{MM'}{MP} \implies MP \times MQ = MX \times MM'\]
The product at the right side remains constant, hence we are done.</t>
  </si>
  <si>
    <t>https://media.discordapp.net/attachments/566364247584669721/1143520993747419247/image.png</t>
  </si>
  <si>
    <t>1991 Asian Pacific Mathematical Olympiad, Q2</t>
  </si>
  <si>
    <t>Suppose there are $997$ points given in a plane. If every two points are joined by a line segment with its midpoint coloured in red, show that there are at least $1991$ red points in the plane. Can you find a special case with exactly $1991$ red points?</t>
  </si>
  <si>
    <t>2011 USAMO, P6 of 6</t>
  </si>
  <si>
    <t xml:space="preserve">Let $\mathcal{A}$ be a set with $225$ elements. Suppose further that there are eleven subsets of $\mathcal{A}$ such that each $\mathcal{A}_i$ has $45$ elements, and $\vert \mathcal{A}_i \cap \mathcal{A}_j \vert = 9 $ $\forall$ $ 1 \leq i &lt; j \leq 11$. Prove that $\vert \mathcal{A}_1 \cup \mathcal{A}_2 \cup\cdots \cup \mathcal{A}_{11} \vert \geq 165$, and give an example for which equality holds. </t>
  </si>
  <si>
    <t>2016 NZ Camp Selection Problems, Q7</t>
  </si>
  <si>
    <t xml:space="preserve">Find all positive integers \(n\) for which the equation \[(x^2+y^2)^n = (xy)^{2016}\] has positive integer solutions. </t>
  </si>
  <si>
    <t>2015 Singapore Maths Olympiad Junior R2, Q5</t>
  </si>
  <si>
    <t xml:space="preserve">Find all positive integers \(k\) such that \(k^k+1\) is divisible by \(30\). Justify your answer. </t>
  </si>
  <si>
    <t>2015 Australian Intermediate Math Olympiad, Q8</t>
  </si>
  <si>
    <t>Determine the number of non-negative integers \(x\) that satisfy the equation \[\left \lfloor \frac{x}{44}  \right\rfloor  = \left \lfloor \frac{x}{45} \right \rfloor .\]
(\textit{Note: if \(r\) is any real number, then \(\lfloor r \rfloor\) denotes the largest integer less than or equal to \(r\)}.)</t>
  </si>
  <si>
    <t>2017 Kosovo National Olympiad, Grade 11, Q3 of 4</t>
  </si>
  <si>
    <t>\(n\) teams participated in a basketball tournament, where each team played with each other team exactly one game. There was no tie. If in the end of the tournament the \(i\)-th team has \(W_i\) wins and \(L_i\) losses for \(1 \leq i \leq n\) prove that
\[\displaystyle \sum_{i=1}^n W_i^2 = \displaystyle \sum_{i=1}^n L_i^2.\]</t>
  </si>
  <si>
    <t>1983 Yugoslav Federal MC (24th), Grade 3/4, Q2 of 4</t>
  </si>
  <si>
    <t>A function \(f\) is defined on the integers and satisfies \[ f(x) = \begin{cases} x-10, &amp; \text{if } x &gt; 100,\\ f(f(x+11)), &amp; \text{if } x \leq 100. \end{cases}\]
Prove that \(f(x) = 91\) for all \(x \leq 100\).</t>
  </si>
  <si>
    <t>2014 New Zealand Camp Selection Problems, Q2</t>
  </si>
  <si>
    <t>Let $ABC$ be a triangle in which the length of side $AB$ is $4$ units, and that of $BC$ is $2$ units. Let $D$ be the point on $AB$ at distance $3$ units from $A$. Prove that the line perpendicular to $AB$ through $D$, the angle bisector of $\angle ABC$, and the perpendicular bisector of $BC$ all meet at a single point.</t>
  </si>
  <si>
    <t>2006 Irish MO (19th), Part I, Q3 of 5</t>
  </si>
  <si>
    <t>Prove that a square of side 2.1 units can be completely covered by seven squares of side 1 unit.</t>
  </si>
  <si>
    <t>Includes CG, G, and A</t>
  </si>
  <si>
    <t>2018 APMO, Q1 of 5</t>
  </si>
  <si>
    <t>Let $H$ be the orthocenter of the triangle $ABC$. Let $M$ and $N$ be the midpoints of the sides $AB$ and $AC$, respectively. Assume that $H$ lies inside the quadrilateral $BMNC$ and that the circumcircles of triangles $BMH$ and $CNH$ are tangent to each other. The line through $H$ parallel to $BC$ intersects the circumcircles of the triangles $BMH$ and $CNH$ in the points $K$ and $L$, respectively. Let $F$ be the intersection point of $MK$ and $NL$ and let $J$ be the incenter of triangle $MHN$. Prove that $FJ = FA$.</t>
  </si>
  <si>
    <t>1971 Putnam, A1</t>
  </si>
  <si>
    <t>Let there be given nine lattice points in 3-dimensional space. Show that there is a lattice point on the interior of one of the line segments joining two of these points.</t>
  </si>
  <si>
    <t>When does a line segment not go through a latice point in its interior</t>
  </si>
  <si>
    <t>Consider parity of the coordinates of the segment endpoints.</t>
  </si>
  <si>
    <t>Includes C and N</t>
  </si>
  <si>
    <t>2011 BMO2, Q2 of 4</t>
  </si>
  <si>
    <t xml:space="preserve">Find all positive integers $x$ and $y$ such that $x+y+1$ divides $2xy$ and $x+y-1$ divides $x^2+y^2-1$. </t>
  </si>
  <si>
    <t>2018 NZ Camp Selection Problems, Q10 of 10</t>
  </si>
  <si>
    <t>Find all functions $f : \mathbb{R} \to \mathbb{R}$ such that \[f(x)f(y) = f(xy+1)+f(x-y)-2\] for all $x, y \in \mathbb{R}.$</t>
  </si>
  <si>
    <t>1989 APMO, Q2 of 5</t>
  </si>
  <si>
    <t>Prove that the equation \[6(6a^2+3b^2+c^2)=5n^2\] has no solutions in integers except $a=b=c=n=0$.</t>
  </si>
  <si>
    <t>One of those "99% cannot solve" quizzes
(??)</t>
  </si>
  <si>
    <t>Brainy is trying to create a jewelled string by following some rules. He begins with a ruby on a the string. With his string, he has 4 possible operations he could do:
\begin{enumerate}
\item He could add a sapphire gem to the end of the string.
\item He could make a copy of the string he has and add it on to the end of his initial string.
\item He could replace any three contiguous ruby gems with a sapphire.
\item He can remove any two consecutive sapphire.
\end{enumerate}
Is it possible to make the string have only a sapphire on it?</t>
  </si>
  <si>
    <t>Actual origin seems to be from the book "Gödel, Escher, Bach" by Douglas Hofstadter</t>
  </si>
  <si>
    <t>2019 EGMO, Q4 of 6</t>
  </si>
  <si>
    <t xml:space="preserve">Let \(ABC\) be a triangle with incenter \(I\). The circle through \(B\) tangent to \(AI\) at \(I\) meets side \(AB\) again at \(P\). The circle through \(C\) tangent to \(AI\) at \(I\) meets side \(AC\) again at \(Q\). Prove that \(PQ\) is tangent to the incircle of \(ABC\). </t>
  </si>
  <si>
    <t>Which quadrilateral is cyclic?</t>
  </si>
  <si>
    <t>Think about the radical axis</t>
  </si>
  <si>
    <t>Try excircles</t>
  </si>
  <si>
    <t>Let the intersection point of \(AI\) and \(BC\) be \(X\).\\\\
\emph{Step 1: \(BCPQ\) is cyclic}\\
By power of point, we get \(\overline{\lvert AP\rvert} \times \overline{\lvert AB\rvert} = \overline{\lvert AI\rvert} = \overline{\lvert AQ\rvert} \times \overline{\lvert AC\rvert}\). So \(BCPQ\) is indeed cyclic.\\\\
\emph{Step 2: \(\angle IPQ = \angle BPI\) and \(\angle PQI = \angle IQC\)}\\
Let \(\angle A = 2\alpha, \angle B = 2\beta, \angle C = 2\gamma\). Then we have
\begin{align}
    2\alpha + 2\beta + 2\gamma &amp;= 180^\circ\notag\\
    2(\alpha + \beta) &amp;= 180^\circ - 2\gamma\notag\\
    2(\angle BAI + \angle IBA) &amp;= 180^\circ - \angle ACB\notag\\
    2 \angle BIX &amp;= 180^\circ - \angle ACB\notag\\
    \angle BIX &amp;= 180^\circ - \angle ACB - \angle BIX\notag\\
    \angle BPI &amp;= 180^\circ - \angle QPA - \angle BPI = \angle IPQ\notag
\end{align}
Similarly we get \(\angle PQI = \angle IQC\).\\\\
\emph{Step 3: \(PQ\) is tangent to the incircle of ABC}\\
Since \(BI\) bisects \(\angle CBP\), \(CI\) bisects \(\angle QCB\), \(PI\) bisects \(\angle BPQ\) and \(QI\) bisects \(\angle PQC\), the incircle of \(\Delta ABC\) is the incircle of the quadrilateral \(BCPQ\). Therefore, \(PQ\) is tangent to the incircle of \(\Delta ABC\).</t>
  </si>
  <si>
    <t>2018 BMO2, P1 of 4</t>
  </si>
  <si>
    <t>Consider triangle \(ABC\). The midpoint of \(AC\) is \(M\). The circle tangent to \(BC\) at \(B\) and passing through \(M\) meets the line \(AB\) again at \(P\). Prove that \(AB\times BP=2BM^2\).</t>
  </si>
  <si>
    <t>Tournament of Towns Spring 2004 Junior O-level Q4</t>
  </si>
  <si>
    <t>A positive integer $a &gt; 1$ is given (in decimal notation). We copy it twice and obtain a number $b = \overline{aa}$ which happens to be a multiple of $a^2$. Find all possible values of $\frac{b}{a^2}$.</t>
  </si>
  <si>
    <t>Let $a$ have $n$ digits, and $k=\frac{b}{a^2}$. Then $k=\frac{10^{n+1}+1}{a}$ is the $n+1$ digit number $100\dots001$ divided by the $n$ digit number $a$.</t>
  </si>
  <si>
    <t>Clearly $k$ must be odd. Show that $k$ is a 1 digit number.</t>
  </si>
  <si>
    <t>Further show that $k=1,3,9$ are all impossible and find a solution for $k=7$.</t>
  </si>
  <si>
    <t>$7$, when $a=143$.</t>
  </si>
  <si>
    <t>2017 USAMO, P5 of 6</t>
  </si>
  <si>
    <t>Let $\mathbb{Z}$ denote the set of all integers. Find all real numbers $c &gt; 0$ such that there exists a labeling of the lattice points $( x, y ) \in \mathbb{Z}^2$ with positive integers for which: only finitely many distinct labels occur, and for each label $i$, the distance between any two points labeled $i$ is at least $c^i$.</t>
  </si>
  <si>
    <t>1995 IMO, P2 of 6</t>
  </si>
  <si>
    <t>Let $a$, $b$, $c$ be positive real numbers such that $abc=1$. Prove that \[\frac{1}{a^3(b+c)} + \frac{1}{b^3(c+a)} + \frac{1}{c^3(a+b)} \geq \frac{3}{2}.\]</t>
  </si>
  <si>
    <t>2017 All-Russian MO, Grade 9, P1 of 8</t>
  </si>
  <si>
    <t>In a country, some cities are connected by one-way flights. (There is no more than one flight between two cities.) City (A) is said to be ``available'' for city (B) if there are flights (not necessarily directly) from (B) to (A). It is known that for any 2 cities (P) and (Q), there is a city (R) such that both (P) and (Q) are available from (R). Prove there is a city (A) such that every city is available for (A).</t>
  </si>
  <si>
    <t>Some Australian TST</t>
  </si>
  <si>
    <t>Players Dan and Daniel take turns in putting the numbers $1$ to $64$ (not necessarily in that order) into the squares of an $8 \times 8$ chess board, with Dan going first. At the end the smallest number in each column is circled. Then the sum $S$ of the circled numbers is calculated.
\begin{enumerate}
\item[(a)] Can Daniel always play in such a way that $S$ is even?
\item[(b)] Can Daniel always play in such a way that $S$ is odd?
\end{enumerate}</t>
  </si>
  <si>
    <t>Consider pairing up the numbers from 1 to 64, and as Daniel put the pair of each number in the same column as Dan put it.</t>
  </si>
  <si>
    <t>yes, for both.</t>
  </si>
  <si>
    <t>For (a), pair the numbers 1 with 2, 3 with 4, and so on. The smallest number in each column will clearly be odd, because if it is even then the pair of the even number will be a smaller odd number, contradiction. For (b) do the same but pair 1 with 4 and 2 with 3.</t>
  </si>
  <si>
    <t>2018 Sharygin Q15</t>
  </si>
  <si>
    <t>The altitudes $AH_1,BH_2,CH_3$ of an acute-angled triangle $ABC$ meet at point $H$. Points $P$ and $Q$ are the reflections of $H_2$ and $H_3$ with respect to $H$. The circumcircle of triangle $PH_1Q$ meets for the second time $BH_2$ and $CH_3$ at points $R$ and $S$. Prove that $RS$ is a medial line of triangle $ABC$.</t>
  </si>
  <si>
    <t>Monday Maths Workshop Feb 2019, Q6 of 8</t>
  </si>
  <si>
    <t>Show that there are infinitely many integer solutions $(x, y)$ to the equation \[x^2-3y^2=1.\]</t>
  </si>
  <si>
    <t xml:space="preserve">Rearrange the equation to $(x-1)(x+1)=3y^2$. How can the divisors of $3y^2$ split into the two factors $x-1$ and $x+1$?
</t>
  </si>
  <si>
    <t xml:space="preserve">$x-1$ and $x+1$ have gcd at most $2$, so any prime factor of $y^2$ larger than 2 must go into exactly one of $x-1$ and $x+1$. If we choose to split the factors such that the gcd is exactly 2, make the factor of 3 go to $x-1$, then $x-1=6a^2$ and $x+1=2b^2$ for some integers $a,b$.
</t>
  </si>
  <si>
    <t xml:space="preserve">This implies $b^2-3a^2=1$. Use this to build larger solutions from smaller solutions.
</t>
  </si>
  <si>
    <t>2017 AMO, Q5 of 8</t>
  </si>
  <si>
    <t>Determine the number of positive integers $n$ less than 1000000 for which the sum \[\frac{1}{2 \times \lfloor \sqrt{1} \rfloor + 1} + \frac{1}{2 \times \lfloor \sqrt{2} \rfloor + 1} + \cdots +\frac{1}{2 \times \lfloor \sqrt{n} \rfloor + 1}\] is an integer.</t>
  </si>
  <si>
    <t>2019 New Zealand Squad Selection Test, Q2 of 8</t>
  </si>
  <si>
    <t>Andrew chooses a set $A$ of 100 different points in the plane, no three of them collinear. Show that amongst the triangles with all their vertices in $A$, there are at least 100 that are not equilateral.</t>
  </si>
  <si>
    <t>2017 BMO2, Q3 of 4</t>
  </si>
  <si>
    <t>Consider the cyclic quadrilateral \(ABCD\). The diagonals \(AC\) and \(BD\)meet at \(P\), and the rays \(AD\) and \(BC\) intersect at \(Q\). The internal angle bisector of \(\angle BQA\) meets \(AC\) at \(R\) and the internal angle bisector of \(\angle APD\) meets \(AD\) at \(S\). Prove that \(RS\) is parallel to \(CD\).</t>
  </si>
  <si>
    <t>2012 BMO1, P1 of 6</t>
  </si>
  <si>
    <t>Find all \emph{positive or negative} integers for which $n^2+20n+11$ is a perfect square. \textit{Remember that you must justify that you have found them all.}</t>
  </si>
  <si>
    <t>Bound $n^2+20n+11$ between two consecutive square numbers.</t>
  </si>
  <si>
    <t>2013 APMO, Q5 of 5</t>
  </si>
  <si>
    <t>Let $ABCD$ be a quadrilateral inscribed in a circle $\omega$, and let $P$ be a point on the extension of $AC$ such that $PB$ and $PD$ are tangent to $\omega$. The tangent at $C$ intersects $PD$ at $Q$ and the line $AD$ at $R$. Let $E$ be the second point of intersection between $AQ$ and $\omega$. Prove that $B$, $E$, $R$ are collinear.</t>
  </si>
  <si>
    <t>2016 APMO, Q1 of 5</t>
  </si>
  <si>
    <t>We say that a triangle $ABC$ is great if the following holds: for any point $D$ on the side $BC$, if $P$ and $Q$ are the feet of the perpendiculars from $D$ to the lines $AB$ and $AC$, respectively, then the reflection of $D$ in the line $PQ$ lies on the circumcircle of the triangle $ABC$. Prove that triangle $ABC$ is great if and only if $\angle A = 90^{\circ}$ and $AB = AC$.</t>
  </si>
  <si>
    <t>2018 Putnam, A1</t>
  </si>
  <si>
    <t>Find all ordered pairs of integers $(a,b)$ for which $$\frac{1}{a}+\frac{1}{b}= \frac{3}{2018}$$</t>
  </si>
  <si>
    <t>Clear denominators, and try to find a factorisation.</t>
  </si>
  <si>
    <t>$(a,b) = (672,-678048),(2018,1009),(340033,674),(1358114,673)$ and their reverses.</t>
  </si>
  <si>
    <t>brainysmurfs, Sharky</t>
  </si>
  <si>
    <t>2019 NZ Squad Selection Test, Q7 of 9</t>
  </si>
  <si>
    <t>A set $S$ of positive integers is \textit{self-indulgent} if $\gcd (a, b) = \vert a - b \vert$ for any two distinct $a, b \in S$. \begin{itemize} \item[(a)] Prove that any self-indulgent set is finite. \item[(b)] Prove that for any positive integer $n$, there exists a self-indulgent set with at least $n$ elements. \end{itemize}</t>
  </si>
  <si>
    <t>jazza, brainysmurfs, sigma</t>
  </si>
  <si>
    <t>2000 Mexico MO, Q6 of 6</t>
  </si>
  <si>
    <t>Let $ABC$ be a triangle with $\angle B &gt; 90^{\circ}$ such that there is a point $H$ on side $AC$ with $AH = BH$ and $BH$ perpendicular to $BC$. Let $D$ and $E$ be the midpoints of $AB$ and $BC$ respectively. A line through $H$ parallel to $AB$ cuts $DE$ at $F$. Prove that $\angle BCF = \angle ACD$.</t>
  </si>
  <si>
    <t>2008 Polish MO Round 1, Q9 of 12</t>
  </si>
  <si>
    <t>Determine the smallest real number $a$ having the following property: For any real numbers $x,y,z \geq a$ satisfying $x+y+z = 3$, it holds that $x^3 + y^3 + z^3 \geq 3$.</t>
  </si>
  <si>
    <t>2014 BMO2, P3 of 4</t>
  </si>
  <si>
    <t>Let $a_0 = 4$ and define a sequence of terms using the formula $a_n = a_{n-1}^2 - a_{n-1}$ for each positive integer $n$.
\begin{enumerate}[a)]
\item Prove that there are infinitely many prime numbers which are factors of at least one term of the sequence.
\item Are there infinitely many prime numbers which are factors of no term in the sequence?
\end{enumerate}</t>
  </si>
  <si>
    <t>2015 IMOSL, C1</t>
  </si>
  <si>
    <t>In Lineland there are \(n \geq 1\) towns, arranged along a road running from left to right. Each town has a left bulldozer (put to the left of the town and facing left) and a right bulldozer (put to the right of the town and facing right). The sizes of the \(2n\) bulldozers are distinct. Every time when a right and a left bulldozer confront each other, the larger bulldozer pushes the smaller one off the road. On the other hand, the bulldozers are quite unprotected at their rears; so, if a bulldozer reaches the rear-end of another one, the first one pushes the second one off the road, regardless of their sizes.
\quad Let \(A\) and \(B\) be two towns, with \(B\) being to the right of \(A\). We say that town \(A\) can sweep town \(B\) away if the right bulldozer of \(A\) can move over to \(B\) pushing off all bulldozers it meets. Similarly, \(B\) can sweep \(A\) away if the left bulldozer of \(B\) can move to \(A\) pushing off all bulldozers of all towns on its way.
\quad Prove that there is exactly one town which cannot be swept away by any other one.</t>
  </si>
  <si>
    <t>There are no sweeping cycles so at least one such town that never gets swept exists. Prove this, and after that, prove the uniqueness of it.</t>
  </si>
  <si>
    <t>https://www.imo-official.org/problems/IMO2015SL.pdf#page=25</t>
  </si>
  <si>
    <t>2009 Canada MO, Q5 of 5</t>
  </si>
  <si>
    <t>A set of points is marked on the plane, with the property that any three marked points can be covered with a disk of radius 1. Prove that the set of all marked points can be covered with a disk of radius 1.</t>
  </si>
  <si>
    <t>2009 Croatian TST, Q3 of 4</t>
  </si>
  <si>
    <t>Let $ABC$ be a triangle such that $AB &gt; AC$. Let $l$ be a tangent at $A$ to the circumcircle of $ABC$. A circle with centre $A$ and radius $AC$ intersects $AB$ at $D$ and the line $l$ at $E$ and $F$ (in such a way that $C$ and $E$ are on the same side of $AB$). Prove that the line $DE$ passes through the incentre of $ABC$.</t>
  </si>
  <si>
    <t>brainysmurfs, Sharky, etc</t>
  </si>
  <si>
    <t>2006 Flanders MO, Q4 of 4</t>
  </si>
  <si>
    <t>Find all functions $f:\mathbb{R}\setminus \{0, 1\} \to\mathbb{R}$ such that $$f(x) + f\left( \frac{1}{1-x} \right) = 1 + \frac{1}{x(1-x)}$$ for all real $x$.</t>
  </si>
  <si>
    <t>Let $g(x) = \frac{1}{1-x}$. What is $g(g(x))$ and $g(g(g(x)))$?</t>
  </si>
  <si>
    <t>2017 IMOSL, N2</t>
  </si>
  <si>
    <t>Let $p \geq 2$ be a prime number. Eduardo and Fernando play the following game making moves alternately: in each move, the current player chooses an index $i$ in the set $\{0,1,\dots,p-1 \}$ that was not chosen before by either of the two players and then chooses an element $a_i$ of the set $\{0,1,2,3,4,5,6,7,8,9\}$. Eduardo has the first move. The game ends after all the indices $i \in \{0,1,\dots,p-1\}$ have been chosen. Then the following number is computed: $$M = a_0 + 10\cdot a_1 + \dots + 10^{p-1} \cdot a_{p-1} = \sum_{j=0}^{p-1} a_j \cdot 10^j.$$ The goal of Eduardo is to make the number $M$ divisible by $p$, and the goal of Fernando is to prevent this. Prove that Eduardo has a winning strategy.</t>
  </si>
  <si>
    <t>2006 Flanders MO, Q3 of 4</t>
  </si>
  <si>
    <t>A total of 60 elves and trolls are seated around a table. Trolls always lie, and elves always speak the truth, except when they make a little mistake. Everybody claims to sit between an elf and a troll, but exactly two elves made a mistake! How many trolls are there at the table?</t>
  </si>
  <si>
    <t>2019 NZ Squad Selection Test Q1</t>
  </si>
  <si>
    <t>The rectangle $ABCD$ has longest side $AB$. The point $E$ lies on the line $AD$ such that $BE$ is perpendicular to $AC$, and the point $F$ lies on the segment $CD$ such that $AF = AB$.
Prove that the lines $AF$ and $EF$ are perpendicular.</t>
  </si>
  <si>
    <t>Daniel, brainysmurfs</t>
  </si>
  <si>
    <t>2008 Spanish MO, Q4 of 6</t>
  </si>
  <si>
    <t>Let $p$ and $q$ be two different prime numbers. Prove that there are two positive integers, $a$ and $b$, such that the arithmetic mean of the divisors of $n = p^a q^b$ is an integer.</t>
  </si>
  <si>
    <t>2006 Romanian MO, 9th Form, Q1 of 4</t>
  </si>
  <si>
    <t>Find the maximum value of $\left(x^3+1\right)\left(y^3+1\right)$, where $x$ and $y$ are real numbers such that $x + y = 1$.</t>
  </si>
  <si>
    <t>2002 IMO, P4 of 6</t>
  </si>
  <si>
    <t>The positive divisors of the integer $n &gt; 1$ are  $d_1 &lt; d_2 &lt; \dots &lt; d_k$, so that $d_1 = 1, d_k = n$. Let $d = d_1d_2 + d_2d_3 + \dots + d_{k-1}d_k$. Show that $d &lt; n^2$ and find all $n$ for which $d$ divides $n^2$.</t>
  </si>
  <si>
    <t>For the bound notice that $d_i \leq \frac{n}{k+1-i}$, and then it’s just telescopic lol</t>
  </si>
  <si>
    <t>Consider the smallest prime divisor.</t>
  </si>
  <si>
    <t>2014 BMO1, Q3 of 6</t>
  </si>
  <si>
    <t>A hotel has ten rooms along each side of a corridor. An olympiad team leader wishes to book seven rooms on the corridor so that no two reserved rooms on the same side of the corridor are adjacent. In how many ways can this be done?</t>
  </si>
  <si>
    <t>2007 CMO, P2 of 5</t>
  </si>
  <si>
    <t>For two real numbers $a,b$ with $ab \neq 1$, define the operation $\star$ by $$a \star b = \frac{a + b - 2ab}{1 - ab}.$$ Start with a list of $n \geq 2$ real numbers that all satisfy $0 &lt; x &lt; 1$. Select any two numbers $a$ and $b$ in the list; remove them and put the number $a \star b$ at the end of the list, therefore reducing its length by 1. Repeat this procedure until a single number remains.
\begin{enumerate}[(a)]
\item Prove that this single number is the same regardless of the choice of pair at each stage.
\item Suppose the condition on the numbers in the list is weakened to $0 &lt; x \leq 1$. What happens if the list contains exactly one 1?
\end{enumerate}</t>
  </si>
  <si>
    <t>Jazza</t>
  </si>
  <si>
    <t>2018 NZ Camp Selection Test, Q2 of 9</t>
  </si>
  <si>
    <t>Let \(ABC\) be an equilateral triangle and let \(P\) be a point on the minor arc \(BC\) of the circumcircle of \(ABC\). Prove that \(PB+PC=PA\).</t>
  </si>
  <si>
    <t>Tony, Daniel, brainysmurfs</t>
  </si>
  <si>
    <t>1997 Balkan MO, P4 of 4</t>
  </si>
  <si>
    <t>Determine all functions $f : \mathbb{R} \to \mathbb{R}$ that satisfies $f(xf(x) + f(y)) = (f(x))^2 + y$ for all $x,y \in \mathbb{R}$.</t>
  </si>
  <si>
    <t>Daniel, Jazza, etc.</t>
  </si>
  <si>
    <t>2002 Taiwan MO (11th), Day 1, Q2</t>
  </si>
  <si>
    <t>A lattice point $X$ in the plane is said to be \emph{visible} from the origin $O$ if the line segment $OX$ does not contain any other lattice points. Show that for any positive integer n, there is a square $ABCD$ of area $n^2$ such that none of the lattice points inside the square is visible from the origin.</t>
  </si>
  <si>
    <t>2013 Australian TST, Q2</t>
  </si>
  <si>
    <t>Let $ABC$ be a triangle with orthocentre $H$. Let $D$ be the point such that $AHCD$ is a parallelogram. Let $M$ be the midpoint of $BC$, and the perpendicular from $M$ to $AB$ meet it at $E$. Let the line parallel to $BD$ through $A$ intersect $ME$ at $G$. Suppose $F$ is the midpoint of $ME.$\
Show that $A, M, C$ and $F$ are concyclic if, and only if, $BF$ bisects $CG$.</t>
  </si>
  <si>
    <t>2013 IMOSL, N3</t>
  </si>
  <si>
    <t>Prove that there exist infinitely many positive integers $n$ such that the largest prime divisor of $n^4 + n^2 + 1$ is equal to the largest prime divisor of $(n+1)^4 + (n+1)^2 + 1$.</t>
  </si>
  <si>
    <t>Calculate the polynomial gcd of the given expressions, and thus factor them.</t>
  </si>
  <si>
    <t>Consider when $n^2+n+1$ has a prime factor strictly larger all the prime factors of $k^2+k+1$ for all $k&lt;n$.</t>
  </si>
  <si>
    <t>2008 BMO2, P3 of 4</t>
  </si>
  <si>
    <t>Adrian has drawn a circle in the $xy-$plane whose radius is a positive integer at most 2008. The origin lies somewhere inside the circle. You are allowed to ask him questions of the form "Is the point $(x,y)$ inside your circle?" After each question he will answer truthfully "yes" or "no". Show that it is always possible to deduce the radius of the circle after at most sixty questions. [Note: Any point which lies exactly on the circle may be considered to lie inside the circle.]</t>
  </si>
  <si>
    <t>2005 Serbia and Montenegro TST, Test 1, Q3</t>
  </si>
  <si>
    <t>Find all polynomials $P\left(x\right)$ that satisfy $P\left(x^2+1\right) = P\left(x\right)^2 + 1$ for all $x$.</t>
  </si>
  <si>
    <t>2008 Polish MO, Round 2, Q4</t>
  </si>
  <si>
    <t>An integer is written in every square of an $n \times n$ board such that the sum of all the integers in the board is 0. A move consists of choosing a square and decreasing the number in it by the number of neighbouring squares (by side), while increasing the numbers in each of the neighbouring squares by 1. Determine if there is an $n \geq 2$ for which it is always possible to turn all the integers into zeros in finitely many moves.</t>
  </si>
  <si>
    <t>2018 Putnam, B3</t>
  </si>
  <si>
    <t>Find all positive integers $n &lt; 10^{100}$ for which simultaneously $n$ divides $2^n, n - 1$ divides $2^n - 1$ and $n - 2$ divides $2^n - 2$.</t>
  </si>
  <si>
    <t>2016 IMO, P1 of 6</t>
  </si>
  <si>
    <t>Triangle $BCF$ has a right angle at $B$. Let $A$ be the point on line $CF$ such that $FA=FB$ and $F$ lies between $A$ and $C$. Point $D$ is chosen so that $DA=DC$ and $AC$ is the bisector of $\angle{DAB}$. Point $E$ is chosen so that $EA=ED$ and $AD$ is the bisector of $\angle{EAC}$. Let $M$ be the midpoint of $CF$. Let $X$ be the point such that $AMXE$ is a parallelogram (where $AM \parallel EX$ and $AE \parallel MX$). Prove that $BD,FX$ and $ME$ are concurrent.</t>
  </si>
  <si>
    <t>https://web.evanchen.cc/exams/IMO-2016-notes.pdf#page=3</t>
  </si>
  <si>
    <t>2005 CMO, P2 of 5</t>
  </si>
  <si>
    <t>Let $(a,b,c)$ be a Pythagorean triple, i.e. a triplet of positive integers with $a^2 + b^2 = c^2$. 
\begin{enumerate}[label=(\alph*)]
\item Prove that $\left( \tfrac ca + \tfrac cb \right) ^2 &gt; 8$. 
\item Prove that there are no integer $n$ and Pythagorean triple $(a,b,c)$ satisfying $\left( \tfrac ca + \tfrac cb \right) ^2 = n$. 
\end{enumerate}</t>
  </si>
  <si>
    <t>2000 Dutch MO, Second Round, Q5 of 5</t>
  </si>
  <si>
    <t>Consider an infinite strip of unit squares numbered $1, 2, 3, \dots$. A pawn starting on one of these squares can, at each step, move between squares numbered $n$, $2n$, and $3n+1$. Show that the pawn will be able to reach the square $1$ after finitely many steps.</t>
  </si>
  <si>
    <t>1993 IMO, P1 of 6</t>
  </si>
  <si>
    <t>Let $n &gt; 1$ be an integer and let $f(x) = x^n + 5x^{n−1} + 3$. Prove that there do not exist polynomials $g(x),h(x)$, each having integer coefficients and degree at least one, such that $f(x) = g(x)h(x)$.</t>
  </si>
  <si>
    <t>2015/16 BMO1, Q2</t>
  </si>
  <si>
    <t>2018 Euclid Contest, Q10 (adapted)</t>
  </si>
  <si>
    <t>In an infinite grid with two rows, each row continues to the left and right without bound. Each cell contains a positive real number. Prove that if each cell is the average of its three neighbours, then all the numbers in the grid are equal.</t>
  </si>
  <si>
    <t>2004 Swedish MO (44th), Final Round, Q4</t>
  </si>
  <si>
    <t>A square with integer side length $n \geq 3$ is divided into $n^2$ unit squares, and $n−1$ lines are drawn so that each square's interior is cut by at least one line. \begin{enumerate}[(a)] \item Give an example of such a configuration for some $n$. \item Show that some two of the lines must meet inside the square \end{enumerate}</t>
  </si>
  <si>
    <t>2009 Japanese MO, Final Round, Q2</t>
  </si>
  <si>
    <t>Let $N$ be a positive integer. Prove that if the sum of the elements in ${1,2,\dots,N}$ is even, then it is possible to paint each each element red or green so that the sum of the red numbers is equal to the sum of the green numbers.</t>
  </si>
  <si>
    <t>Try to assign colours for the $4$ highest numbers, such that the sum of the red numbers equals the sum of the green numbers.</t>
  </si>
  <si>
    <t>2017 IMOSL, C2</t>
  </si>
  <si>
    <t>Let $n$ be a positive integer. Define a \emph{chameleon} to be any sequence of $3n$ letters, with exactly $n$ occurrences of each of the letters $a$, $b$, and $c$. Define a \emph{swap} to be the transposition of two adjacent letters in a chameleon. Prove that for any chameleon $X$, there exists a chameleon $Y$ such that $X$ cannot be changed to $Y$ using fewer than $3n^2/2$ swaps.</t>
  </si>
  <si>
    <t>2004 Swedish MO (44th), Final Round, Q3</t>
  </si>
  <si>
    <t>Find all functions $f$ satisfying $f(x)+x f(1−x) = x^2$ for all real $x$.</t>
  </si>
  <si>
    <t>Substitute $x=1-y$ and compare the two equations.</t>
  </si>
  <si>
    <t>2015/16 BMO1, Q6</t>
  </si>
  <si>
    <t>A positive integer is called \emph{charming} if it is equal to 2 or is of the form $3^i5^j$ where $i$ and $j$ are non-negative integers. Prove that every positive integer can be written as a sum of different charming integers.</t>
  </si>
  <si>
    <t>Suppose you have already proved that all numbers below a certain charming integer $C$ can be written as a sum of different charming integers. What can you prove from this?</t>
  </si>
  <si>
    <t>1999 Balkan MO, P1 of 4</t>
  </si>
  <si>
    <t>Let $D$ be the midpoint of the shorter arc $BC$ of the circumcircle of an acute-angled triangle $ABC$. The points symmetric to $D$ with respect to $BC$ and the circumcenter are denoted by $E$ and $F$, respectively. Let $K$ be the midpoint of $EA$. \begin{enumerate}[label=(\alph*)] \item Prove that the circle passing through the midpoints of the sides of $\triangle ABC$ also passes through $K$. \item The line through $K$ and the midpoint of $BC$ is perpendicular to $AF$. \end{enumerate}</t>
  </si>
  <si>
    <t>2005 Korean MO (18th), Final Round, Q5</t>
  </si>
  <si>
    <t>Find all positive integers $m$ and $n$ such that both $3^m +1$ and $3^n +1$ are divisible by $mn$.</t>
  </si>
  <si>
    <t>The condition implies $mn\mid 3^{mn}-1$. What values of $mn$ make this hold?</t>
  </si>
  <si>
    <t>Consider a prime $p\mid mn$, and look at the order of $3$ mod $p$, which must divide both $mn$ and $p-1$.</t>
  </si>
  <si>
    <t>Show that $mn$ is not a multiple of $3$ or $4$. If $mn$ is not $1$ or $2$, choose $p$ to be the smallest odd prime factor of $mn$, and find a contradiction.</t>
  </si>
  <si>
    <t>$(m,n)=(1,1),(1,2),(2,1)$</t>
  </si>
  <si>
    <t>https://artofproblemsolving.com/community/c6h148516p30802032</t>
  </si>
  <si>
    <t>2009 All-Russian MO, Grade 11, P1 of 8</t>
  </si>
  <si>
    <t>Some cities in a country are linked by roads, none of which intersect outside a city. Each city displays the shortest length of a trip (chain of roads) beginning in that city and passing through each of the other cities at least once. Prove that any two displayed lengths $a$ and $b$ satisfies $a ≤ 1.5b$ and $b ≤ 1.5a.$</t>
  </si>
  <si>
    <t>2017 NZ Squad Selection Test, Q5</t>
  </si>
  <si>
    <t>Let $A$ and $B$ be two distinct points in the plane. Find all points $C$ in the plane such that there does not exist a point $X$ in the plane with the property that $X$ is closer to both $A$ and $B$ than $C$.</t>
  </si>
  <si>
    <t>2018 EGMO, P2 of 6</t>
  </si>
  <si>
    <t>Consider the set \[A = \left\{1+\frac{1}{k} : k=1,2,3,4,\cdots \right\}.\] \begin{enumerate}[(a)] \item Prove that every integer $x ≥ 2$ can be written as the product of one or more elements of $A$, which are not necessarily different. \item For every integer $x ≥ 2$, let $f(x)$ denote the minimum integer such that $x$ can be written as the product of $f(x)$ elements of $A$, which are not necessarily different. \\ Prove that there exist infinitely many pairs $(x, y)$ of integers with $x ≥ 2, y ≥ 2$, and \[f(xy) &lt; f(x) + f(y).\] (Pairs $(x_1, y_1)$ and $(x_2, y_2)$ are different if $x_1 \neq x_2$ or $y_1 \neq y_2$.) \end{enumerate}</t>
  </si>
  <si>
    <t>https://artofproblemsolving.com/community/c6h1625301p10185417</t>
  </si>
  <si>
    <t>2013 BMO2, P4 of 4</t>
  </si>
  <si>
    <t>NG</t>
  </si>
  <si>
    <t>Suppose that $ABCD$ is a square and that $P$ is a point which is on the circle inscribed in the square. Determine whether or not it is possible that $PA, PB, PC, PD$ and $AB$ are all integers.</t>
  </si>
  <si>
    <t>2017 IMO, P2 of 6</t>
  </si>
  <si>
    <t>Let $\mathbb{R}$ be the set of real numbers. Determine all functions $f : \mathbb{R} \to \mathbb{R}$ such that, for all real numbers $x$ and $y$, \[f(f(x)f(y)) + f(x + y) = f(xy).\]</t>
  </si>
  <si>
    <t>https://artofproblemsolving.com/community/c6h1480146p8633190</t>
  </si>
  <si>
    <t>2015 IMO, P1 of 6</t>
  </si>
  <si>
    <t>We say that a finite set $S$ of points in the plane is \textit{balanced} if, for any two different points $A$ and $B$ in $S$, there is a point $C$ in $S$ such that $AC = BC$. We say that $S$ is \textit{centre-free} if for any three different points $A, B$ and $C$ in $S$, there is no point $P$ in $S$ such that $PA = PB = PC$. (a) Show that for all integers $n \geq 3$, there exists a balanced set consisting of $n$ points.\
(b) Determine all integers $n \geq 3$ for which there exists a balanced centre-free set consisting of $n$ points.</t>
  </si>
  <si>
    <t>https://artofproblemsolving.com/community/c6h1112753p5079689</t>
  </si>
  <si>
    <t>2017 CMO, P2 of 4</t>
  </si>
  <si>
    <t>Define a function $f(n)$ from the positive integers to the positive integers such that $f(f(n))$ is the number of positive integer divisors of $n$. Prove that if $p$ is prime, then $f(p)$ is prime.</t>
  </si>
  <si>
    <t>Consider $fff(n)$</t>
  </si>
  <si>
    <t>Prove that $f(2)=2$</t>
  </si>
  <si>
    <t>https://artofproblemsolving.com/community/c6h1414672p7967490</t>
  </si>
  <si>
    <t>Daniel, Jazza(anon)</t>
  </si>
  <si>
    <t>2017 BMO1, P3 of 6</t>
  </si>
  <si>
    <t>The triangle $ABC$ has $AB = CA$ and $BC$ is its longest side. The point $N$ is on the side $BC$ and $BN = AB$. The line perpendicular to $AB$ which passes through $N$ meets $AB$ at $M$. Prove that the line $MN$ divides both the area and the perimeter of triangle $ABC$ into equal parts.</t>
  </si>
  <si>
    <t>by labelling the lengths, encode the conditions we have to prove as algebra</t>
  </si>
  <si>
    <t>find pairs of similar triangles to get everything in terms of the side lengths of triangle $ABC$</t>
  </si>
  <si>
    <t>a similar result that is slightly more general is Haider's theorem: for any triangle $ABC$ and line $\ell$, the area and perimeter of the resulting shapes are in the same ratio if and only if $\ell$ passes through the incentre of triangle $ABC$</t>
  </si>
  <si>
    <t>2019 AFMO, P3</t>
  </si>
  <si>
    <t>Suppose there are a line of prisoners, each of whom is wearing either a green or red hat. Any individual prisoner can see all the infinitely many prisoners and hats in front of them but none of the finitely many prisoners or hats behind them. They also can't see their own hat. In these circumstances, each prisoner then guesses the colour of their hat by writing it down, and the prison warden sets free any prisoner who correctly guesses the colour of their own hat. Assuming that the prisoners use the best strategy possible, what is the maximum guaranteed density of prisoners set free?</t>
  </si>
  <si>
    <t>http://bit.ly/prisoner-problems-solution, page 3</t>
  </si>
  <si>
    <t>2007 Romanian Final MO, F9, Q3</t>
  </si>
  <si>
    <t>The plane is partitioned into unit-width parallel bands, each colored white or black. Show that one can always place an equilateral triangle of side length 100 in the plane such that its vertices lie on the same color.</t>
  </si>
  <si>
    <t>Suppose otherwise, the central idea is that you can show that two neighboring bands are the same color.</t>
  </si>
  <si>
    <t>Place the equilateral triangle such that two of its vertices lie on the same band, then shift.</t>
  </si>
  <si>
    <t>Use induction and make a sufficiently large area of bands to be of the same color.</t>
  </si>
  <si>
    <t>https://artofproblemsolving.com/community/c6h144045p816197</t>
  </si>
  <si>
    <t>2005 IMO, P4 of 6</t>
  </si>
  <si>
    <t>Determine all positive integers relatively prime to all the terms of the infinite sequence \[a_n=2^n+3^n+6^n -1,\, n\geq 1.\]</t>
  </si>
  <si>
    <t xml:space="preserve">For any prime $p$, try to find an $n$ such that $p\mid a_n$.
</t>
  </si>
  <si>
    <t xml:space="preserve">Use $a_{-1}=0$ to find a positive $n$ that works.
</t>
  </si>
  <si>
    <t xml:space="preserve">Only $1$ is relatively prime to all terms.
</t>
  </si>
  <si>
    <t>https://artofproblemsolving.com/community/c6h44573p282138</t>
  </si>
  <si>
    <t>2015 APMO, P4 of 5</t>
  </si>
  <si>
    <t>Let $n$ be a positive integer. Consider $2n$ distinct lines on the plane, no two of which are parallel. Of the $2n$ lines, $n$ are colored blue, the other $n$ are colored red. Let $\mathcal{B}$ be the set of all points on the plane that lie on at least one blue line, and $\mathcal{R}$ the set of all points on the plane that lie on at least one red line. Prove that there exists a circle that intersects $\mathcal{B}$ in exactly $2n-1$ points, and also intersects $\mathcal{R}$ in exactly $2n-1$ points.</t>
  </si>
  <si>
    <t>https://artofproblemsolving.com/community/c6h1071767p4663894</t>
  </si>
  <si>
    <t>2014 BMO2, P2 of 4</t>
  </si>
  <si>
    <t>Prove that it is impossible to have a cuboid for which the volume, the surface area and the perimeter are numerically equal. (The perimeter of a cuboid is the sum of the lengths of all its twelve edges.)</t>
  </si>
  <si>
    <t>https://www.google.com/url?q=https://www.youtube.com/watch?v%3DxVtbj5U6KJg&amp;sa=D&amp;source=editors&amp;ust=1711180281503824&amp;usg=AOvVaw2D5Ap6Tyv8lz4TH3az8wdu</t>
  </si>
  <si>
    <t>2017 IMOSL, C1</t>
  </si>
  <si>
    <t>A rectangle $R$ with odd integer side lengths is divided into small rectangles with integer side lengths. Prove that there is at least one among the small rectangles whose distances from the four sides of $R$ are either all odd or all even.</t>
  </si>
  <si>
    <t>Color the rectangle in a checkerboard manner</t>
  </si>
  <si>
    <t>How many cells of each color are in $R$?</t>
  </si>
  <si>
    <t>https://artofproblemsolving.com/community/c6h1671298p10632375</t>
  </si>
  <si>
    <t>2015 Romanian MoM, Q1</t>
  </si>
  <si>
    <t>Does there exist an infinite sequence of positive integers $a_1, a_2, a_3, \dots$ such that $a_m$ and $a_n$ are coprime if and only if $\lvert m − n \rvert = 1$?</t>
  </si>
  <si>
    <t>https://rmms.lbi.ro/rmm2015/_dwl/Solutions_RMM2015-1.pdf</t>
  </si>
  <si>
    <t>Problem Curators</t>
  </si>
  <si>
    <t>UserID</t>
  </si>
  <si>
    <t>Username</t>
  </si>
  <si>
    <t>Alias</t>
  </si>
  <si>
    <t>CID</t>
  </si>
  <si>
    <t>467223085586579457</t>
  </si>
  <si>
    <t>CircleThm#7102</t>
  </si>
  <si>
    <t>281300961312374785</t>
  </si>
  <si>
    <t>brainysmurfs#2860</t>
  </si>
  <si>
    <t>brainy</t>
  </si>
  <si>
    <t>118831126239248397</t>
  </si>
  <si>
    <t>Denial#4301</t>
  </si>
  <si>
    <t>677267568435658787</t>
  </si>
  <si>
    <t>12345678#0181</t>
  </si>
  <si>
    <t>268970368524484609</t>
  </si>
  <si>
    <t>Sharky Kesa🦈#9845</t>
  </si>
  <si>
    <t>457641101629849605</t>
  </si>
  <si>
    <t>A02#6475</t>
  </si>
  <si>
    <t>429525897167765505</t>
  </si>
  <si>
    <t>eigoaenvoeva#0650</t>
  </si>
  <si>
    <t>300065144333926400</t>
  </si>
  <si>
    <t>Tanoshii#3160</t>
  </si>
  <si>
    <t>541318134699786272</t>
  </si>
  <si>
    <t>Tony Wang#6285</t>
  </si>
  <si>
    <t>456178848745259009</t>
  </si>
  <si>
    <t>Joe 1#3988</t>
  </si>
  <si>
    <t>580933385090891797</t>
  </si>
  <si>
    <t>Angry Any#4319</t>
  </si>
  <si>
    <t>yuchan</t>
  </si>
  <si>
    <t>537945145702744074</t>
  </si>
  <si>
    <t>Hringrás#0894</t>
  </si>
  <si>
    <t>295172832005193730</t>
  </si>
  <si>
    <t>tyr#8223</t>
  </si>
  <si>
    <t>trolled#7357</t>
  </si>
  <si>
    <t>779950703929982996</t>
  </si>
  <si>
    <t>Phoenix#5742</t>
  </si>
  <si>
    <t>588599640329551872</t>
  </si>
  <si>
    <t>Porphyrion#4369</t>
  </si>
  <si>
    <t>anzoteh#4066</t>
  </si>
  <si>
    <t>174175867268759553</t>
  </si>
  <si>
    <t>nya10nyaten</t>
  </si>
  <si>
    <t>❄❄❄#7330</t>
  </si>
  <si>
    <t>NoctNight#2417</t>
  </si>
  <si>
    <t>696497464621924394</t>
  </si>
  <si>
    <t>ChristopherPi#8528</t>
  </si>
  <si>
    <t>a.fellow.human</t>
  </si>
  <si>
    <t>527550242149761046</t>
  </si>
  <si>
    <t>FrogDJ#0032</t>
  </si>
  <si>
    <t>600510288067952659</t>
  </si>
  <si>
    <t>GarlicBredFries#2110</t>
  </si>
  <si>
    <t>954962521368952842</t>
  </si>
  <si>
    <t>DS68#1511</t>
  </si>
  <si>
    <t>at08#2598</t>
  </si>
  <si>
    <t>ℵ0#9377</t>
  </si>
  <si>
    <t>_aaaa_27#0770</t>
  </si>
  <si>
    <t>687941656762515486</t>
  </si>
  <si>
    <t>stayhomedomath</t>
  </si>
  <si>
    <t>ಅನುದೀಪ್#9435</t>
  </si>
  <si>
    <t>Cy^nid3#5951</t>
  </si>
  <si>
    <t>XDitto#0165</t>
  </si>
  <si>
    <t>Èmi#6779</t>
  </si>
  <si>
    <t>712226775081680938</t>
  </si>
  <si>
    <t>Celestia#1914</t>
  </si>
  <si>
    <t>bo luo#6471</t>
  </si>
  <si>
    <t>JasonM#8428</t>
  </si>
  <si>
    <t>elsethespider#7155</t>
  </si>
  <si>
    <t>805315525109874708</t>
  </si>
  <si>
    <t>Average Fox Enthusiast#4077</t>
  </si>
  <si>
    <t>683653383994867756</t>
  </si>
  <si>
    <t>zarreal#9927</t>
  </si>
  <si>
    <t>496642748258975744</t>
  </si>
  <si>
    <t>blondie#2404</t>
  </si>
  <si>
    <t>videocake</t>
  </si>
  <si>
    <t>773089159362773012</t>
  </si>
  <si>
    <t>324241979774992395</t>
  </si>
  <si>
    <t>neophiliatic</t>
  </si>
  <si>
    <t>neo</t>
  </si>
  <si>
    <t>975209727195742238</t>
  </si>
  <si>
    <t>orthogonal_1</t>
  </si>
  <si>
    <t>402731065539690498</t>
  </si>
  <si>
    <t>917160141101609011</t>
  </si>
  <si>
    <t>Mather#9654</t>
  </si>
  <si>
    <t>madeline_1179</t>
  </si>
  <si>
    <t>dv_game</t>
  </si>
  <si>
    <t>surpidism</t>
  </si>
  <si>
    <t>emperor_necro</t>
  </si>
  <si>
    <t>Lasse#6246</t>
  </si>
  <si>
    <t>interloop</t>
  </si>
  <si>
    <t>sabkx</t>
  </si>
  <si>
    <t>a3tra1</t>
  </si>
  <si>
    <t>v4nillacl0uds</t>
  </si>
  <si>
    <t>assaf4690</t>
  </si>
  <si>
    <t>329956567132930048</t>
  </si>
  <si>
    <t>matteddy</t>
  </si>
  <si>
    <t>74kn8</t>
  </si>
  <si>
    <t>adisuxatlife</t>
  </si>
  <si>
    <t>ryanstaal2006</t>
  </si>
  <si>
    <t>xingyu_zhu</t>
  </si>
  <si>
    <t>Skyler_128</t>
  </si>
  <si>
    <t>W</t>
  </si>
  <si>
    <t>Part</t>
  </si>
  <si>
    <t>Apostol ANT, chapter 2 and Selberg identity</t>
  </si>
  <si>
    <t>Given an arithmetic function $f$, its Dirichlet series is given by
\[ \mathcal D_f(s) = \sum_{n = 1}^\infty \frac{f(n)}{n^s}. \]
In general these functions are very complicated: for instance if $f(n) = 1$ for all $n$, then $\mathcal D_f = \zeta$ is known as the Riemann zeta function. We will ignore convergence issues for the most part and treat these as formal series.
\begin{enumerate}
\item Show that $\mathcal D_{f*g}(s) = \mathcal D_f(s) \cdot \mathcal D_g(s)$ for all arithmetic functions $f$ and $g$.
\item Show that if $d$ is the divisor function then
\[\mathcal D_d(s) = \zeta(s)^2.\]
Describe the Dirichlet series of $\tau$, $\sigma_k$, $\mu$, $\varphi$ (as defined by the previous excercises) in terms of $\zeta$ in a similar way.
\item Define the \emph{derivative} of an arithmetic function as $f'(n) = f(n) \cdot \log n$. How does this relate to the Dirichlet series?
\item Use everything you've learned to prove the following sum, where $\Lambda$ is defined as in 24.2:
\[ \Lambda(n) \log n + \sum_{d \mid n} \Lambda(d) \Lambda(n/d) = \sum_{d \mid n} \mu(d) \log(n/d)^2\]
\end{enumerate}</t>
  </si>
  <si>
    <t>Apostol ANT, chapter 2</t>
  </si>
  <si>
    <t>Below are some important properties of Dirichlet convolution.
\begin{enumerate}
\item Find an arithmetic function $e$ such that $e*f = f$ for all arithmetic functions $f$. Prove that it is unique.
\item Prove that the Dirichlet convolution is associative. That is to say, for all triplets of arithmetic functions $f$, $g$ and $h$:
\[ (f*g)*h = f*(g*h) \]
\item An arithmetic function $f$ is said to be invertible if there exists an arithmetic function $g$ with $f*g = e$. Find a characterization of invertible arithmetic functions.
\item Find an arithmetic function $\mu$ such that if $\textstyle{F(n) = \sum_{d\mid n} f(d)}$, then $\mu * F = f$. Describe $\mu(n)$ in terms of the prime factorization of $n$.
\item Prove that if $f$, $g$ are multiplicative functions $f*g$ is multiplicative too.
\end{enumerate}</t>
  </si>
  <si>
    <t>Given two arithmetic functions $f$ and $g$ we define their \emph{Dirichlet convolution} as:
\[ (f*g)(n) = \sum_{d \mid n} f(d) g(n/d). \]
This is actually an operation that encodes many properties about arithmetic functions.
\begin{enumerate}
\item Write $d$ as $p * q$ for two polynomial functions $p$ and $q$.
\item Do the same for $\sigma_n$ when $n$ is a positive integer.
\item Define the function $E(n) = 1$ for all $n$. What is $\varphi * E$?
\item Write $\tau$ as $(p*q)*r$ for some polynomial functions $p$, $q$, $r$.
\item Define $E(n) = 1$ like in part 3. Can you find some function $\Lambda$ such that $(\Lambda * E)(n) = \log n$ for all positive integers $n$?
\end{enumerate}</t>
  </si>
  <si>
    <t>An \emph{arithmetic function} is a function $f$ that takes positive integers as input and returns complex (possibly real) numbers as output. An arithmetic function is said to be \emph{multiplicative} if it satisfies the equation
\[ f(m)f(n) = f(mn) \]
for all \underline{\textbf{coprime}} positive integers $m$ and $n$. These are very common in number theory, as the following examples show.
\begin{enumerate}
\item $d(n)$ is the number of divisors of $n$. Show that $d$ is a multiplicative function.
\item $\sigma_k(n)$ is the sum of $k$-th powers of divisors of $n$ for some real number $k$ (for example $\sigma_{1/2}(4) = 1 + 2^{1/2} + 4^{1/2} = 3 + \sqrt{2}$). Show that $\sigma_k$ is a multiplicative function for all $k$.
\item $\varphi(n)$ is the number of integers between $1$ and $n$ that are coprime to $n$. Show that $\varphi$ is multiplicative.
\item $\tau(n)$ is the number of triplets $(a,b,c)$ of positive integers such that $abc = n$. Show that $\tau$ is multiplicative.
\end{enumerate}</t>
  </si>
  <si>
    <t xml:space="preserve">Given a hexagon $ABCDEF$ inscribed in a conic section, prove that $AB \cap DE$, $CD \cap AF$ and $EF \cap BC$ are collinear. </t>
  </si>
  <si>
    <t>Given a triangle $ABC$ with incircle $\gamma$ and circumcircle $\Gamma$, suppose that we have $A', B', C'$ on $\Gamma$ such that $A'B'$ and $B'C'$ are tangent to $\gamma$. Does it follow that $A'C'$ is also tangent to $\gamma$?</t>
  </si>
  <si>
    <t>Given a triangle $ABC$ with circumradius $R$, inradius $r$ and distance between circumcenter and incenter $d$, prove that $$\frac{1}{R-d} + \frac{1}{R+d} = \frac{1}{r}.$$</t>
  </si>
  <si>
    <t>Prove that any two conics (with a finite intersection) intersect at $4$ points including multiplicity, intersections at infinity and intersections in the complex numbers.</t>
  </si>
  <si>
    <t xml:space="preserve">This week the problems will be about the uses of algebraic geometry for solving olympiad geo problems. The inital problems will be to develop algebraic geometry skills and the later problems will involve the applications of this. The fundamental idea behind algebraic geometry is to consider any point as a point with homogenous coordinates $(x:y:z) \in \mathbb{C}^3 \backslash {0,0,0 }$, that is, $CP^2$ and to homogenize the equations of curves. We will also include the proofs of some advanced theorems but some of them, such as Bézout's theorem are way beyond the scope of this potw. </t>
  </si>
  <si>
    <t>We define the \textit{Van der Waerden numbers} $W(m,k)$ as the smallest $n\in\mathbb N$ such that, for all $k$-colourings of $\{1,2,\ldots,n\}$, there exists a monochromatic arithmetic progression of length $m$.
\begin{enumerate}[a)]
\item Find an upper bound for $W(m,k)$ in terms of $m$ and $k$, using your proof from yesterday.
\item Prove the \textit{strengthened Van der Waerden theorem}: when $\mathbb N$ is finitely coloured there exist $a,d\in\mathbb N$ such that $a,a+d,\ldots,a+md$ and $d$ are all the same colour. Note that the case $m=1$ is Schur's theorem.
\end{enumerate}</t>
  </si>
  <si>
    <t>\begin{enumerate}[a)]
\item Let $k\in\mathbb N$. Prove that there exists $n\in\mathbb N$ such that, if ${1, 2,\ldots, n}$ is coloured in $k$ colours, there exists a monochromatic arithmetic progression of length $3$.
\item Generalise this to arithmetic progressions of length $m$ for all $m$. This is \textit{Van der Waerden's theorem}.
\item We can have arbitrarily long monochromatic arithmetic progressions. Is there always in fact an infinitely long monochromatic arithmetic progression?
\end{enumerate}</t>
  </si>
  <si>
    <t>\begin{enumerate}[a)]
\item Generalise the existence part of b) from Tuesday (and optionally the other part too) and a) from yesterday to any finite amount of colours in the colouring in the graph.
\item A \textit{hypergraph} is a generalisation of a graph where the ``edges'' can be any subset of the vertices, not just subsets of size two. Generalise the theorems to hypergraphs where all the edges correspond to subsets of fixed size $r&gt;0$ (so we have done the case where $r=2$).
\item Prove \textit{Schur's theorem}: for any $k\in\mathbb N$ and $f:\mathbb N\rightarrow \{1, 2, \ldots, k\}$, there exist $x,y,z\in\mathbb N$ such that $f(x)=f(y)=f(z)$ and $x+y=z$.
\item Schur's theorem arose originally from his attempt to prove Fermat's last theorem. His approach was to look at the equation $x^n+y^n\equiv z^n\pmod p$ and he was hoping to find, for each $n$, a prime $p$ for which this equation never holds when $x,y,z\not\equiv 0 \pmod p$. Why wouldn't this approach work?
\end{enumerate}</t>
  </si>
  <si>
    <t>The \textit{complete countable graph} is defined as $(\mathbb N, \mathbb N^{(2)})$, which means its vertices are all the positive integers and every pair of distinct vertices has an edge between them.
\begin{enumerate}[a)]
\item Prove that, in every edge-colouring of the complete countable graph, there is an infinite set $X\subseteq \mathbb N$ such that $X^{(2)}$ is monochromatic.
\item Use this result to prove the \textit{Bolzano-Weierstrass theorem}: a bounded sequence of real numbers (i.e. every term of the sequence is contained in $[a,b]$ for some $a,b\in\mathbb R$) has a convergent subsequence (we say a sequence $(x_n)$ is \textit{convergent} if there is some $x$ such that for all $\varepsilon&gt;0$ there is a value of $N$ where if $n\ge N$ then $|x_n-x|&lt;\varepsilon$).
\item Also use the result to prove \textit{Schur's theorem}: if $n$ is a positive integer then, for all sufficiently large primes $p$, there are $x,y,z\in\{1,2,\ldots,p-1\}$ such that $x^p+y^p=z^p$.
\item Is there a way to prove that $R(a,b)$ exists (using the definition from two days ago) for all $a$ and $b$, using part a)?
\end{enumerate}</t>
  </si>
  <si>
    <t>\begin{enumerate}[a)]
\item Find a \textit{constructive} lower bound for $R(a,b)$ in terms of $a$ and $b$. Constructive means that, when you prove $R(a,b)\ge n+1$, you have to give an example of a graph on $n$ vertices and a red/blue edge-colouring such that there is no red $K_a$ and no blue $K_b$.
\item Now find a non-constructive lower bound (which means just show that such a graph and colouring exists for each $R(a,b)$).
\end{enumerate}
How tight can you make these bounds? You may find that your non-constructive bound is much better than your constructive one.</t>
  </si>
  <si>
    <t>A \textit{graph} $G$ is a pair of sets $(V,E)$, where $V$ is the set of \textit{vertices} and $E$ is the set of \textit{edges}. We also require that $E$ be a subset of $V^{(2)}$.
If $S$ is a set, then we define $S^{(k)}$ to be the set of subsets of $S$ of size $k$.
If we view graphs as ``points and lines'' (where vertices are points and edges are lines), then this basically means we can't have a line from a point to itself and we can't have two lines between the same two points.
We define the \textit{complete graph on $n$ vertices}, denoted $K_n$, as $(V,E)$ where $V=\{1, 2, \ldots, n\}$ and $E=V^{(2)}$ (so there is in fact an edge between every pair of distinct vertices).
Finally, we define $R(a_1, a_2, \ldots, a_k)$ to be the minimum $n$ such that, for every way you can colour the edges of $K_n$ in colours $c_1, c_2, \ldots, c_k$, the graph contains at least one of the following:
\begin{itemize}
\item a copy of $K_{a_1}$ whose edges are all coloured $c_1$,
\item a copy of $K_{a_2}$ whose edges are all coloured $c_2$,
\end{itemize}
$$\vdots$$
\begin{itemize}
\item a copy of $K_{a_k}$ whose edges are all coloured $c_k$
\end{itemize}
For example, we could now rephrase yesterday's part a) as ``prove that $R(3,3)=6$''.
\begin{enumerate}[a)]
\item Rephrase yesterday's b) and c) similarly with this new notation.
\item Prove that $R(a,b)$ in fact exists for all $a$ and $b$ and come up with an upper bound for $R(a,b)$ in terms of $a$ and $b$. See how tight you can make the bound.
\end{enumerate}</t>
  </si>
  <si>
    <t>\begin{enumerate}[a)]
\item Draw six points on a piece of paper and, between every pair of distinct points, draw a line in either red or blue. Can we always pick three points that are all connected to each other by lines of the same colour? Is six points the smallest number of points we need to guarantee this?
\item Seventeen people correspond by mail with one another --- each one with all the rest. In their letters only three different topics are discussed. Each pair of correspondents deals with only one of these topics. Prove that there are at least three people who write to each other about the same topic.
\item Draw eighteen points on a piece of paper and, between every pair of distinct points, draw a line in either red or blue. Can we always pick four points that are all connected to each other by lines of the same colour? Is eighteen points the smallest number of points we need to guarantee this?
\end{enumerate}</t>
  </si>
  <si>
    <t>In this weekly challenge, we will explore ideas related to \textit{Ramsey theory}. These are combinatorics problems of the flavour ``prove that a structure of a certain size contains another certain structure''.
The field of Ramsey theory was started by Frank Ramsey, a British mathematician who lived only twenty-six years, from 1903 to 1930. While Ramsey theory is what he is best remembered for, he also made contributions to philosophy and economics. In fact, although Ramsey theory today is a branch of combinatorics that still has many open problems, it started off from a minor lemma in a paper Ramsey was writing on mathematical logic.
In this weekly challenge, you will work with graphs and hypergraphs. However, don't be put off if you have not come across these before; almost all terminology will be explained in the subsequent problems.
Each day will consist of a few problems that are related to each other which will increase in difficulty. However, the days are independent of each other if you assume results proved and learn definitions stated in previous days, so do not worry about ``falling behind''.
$:)$</t>
  </si>
  <si>
    <t>Handout by Yoav Avidan</t>
  </si>
  <si>
    <t>Some holomorphic fun:
\begin{enumerate}
\item Show that if an entire function commutes with a degree $&gt;1$ polynomial, it is a polynomial.
\item Find all holomorphic $f\colon \bC\setminus {0}\to \bC$ that commute with $p(x)=x^n$.
\end{enumerate}</t>
  </si>
  <si>
    <t xml:space="preserve">Are there massive L polynomials of each degree?
\begin{enumerate}
\item Show that the spectrum of $x^2+2$ contains only even numbers (and $1$).
\item Show that $x^2-a$ is a massive L polynomial when:
\begin{enumerate}
\item $a&lt;0$
\item $a&gt;2$
\item $0&lt;a&lt;1$
\item $a\in \bQ\setminus \bZ$
\item $a$ is trancendental
\end{enumerate}
\item Show that a monic massive L polynomial of degree $d$ exists for all $d&gt;1$.
\end{enumerate} 
</t>
  </si>
  <si>
    <t xml:space="preserve">\textbf{Definition.} The \textit{spectrum} of a polynomial $P$ is the set ${\deg Q\mid Q\sim P}$.
Obviously, if $\deg P=n$ then $1, n, n^2, \dots$ are in the spectrum. If the spectrum is $\bN$, the polynomial is called \textit{successful}. If it is ${1, n, n^2, \dots}$ the polynomial is called a \textit{massive L}. 
Two polynomials $f$, $g$ are called similar if $\exists T=ax+b$ so that $g=T^{-1}\circ f\circ T$.
\begin{enumerate}
\item Show that $x^2, x^2-2$ are successful. 
\item Show that if $x^2-a$ is successful then $a\in {0, 2}$ (look at degree $3$).
\item Find all successful polynomials of the form $g(x)=a_2x^2+a_1x+a_0$ (use similarity).
\item Find \underline{all} successful polynomials (Hint: the answer is all polynomials similar to $x^n$ or $T_n$ for some $n$).
\end{enumerate}
This shows that the only sequences of commuting polynomials $g_0, g_1, g_2, \dots$ with $g_i$ of degree $i$ are the ones similar to either $1, x, x^2, \dots$ or $T_0, T_1, T_2, \dots$! 
</t>
  </si>
  <si>
    <t>Some more facts.
\begin{enumerate}
\item Let $P\in \bC[x]$ of degree $&gt;1$. Prove that there are only finitely many polynomials of degree $m$ commuting with $P$ in each degree $m&gt;0$, and in fact at most one such if $\deg P=2$. (Hint: no two of them can have the same leading coefficient. You don't need to look at the other coefficients)
\item Show that if $P$ of degree $&gt;1$ commutes with $R$, $R$ commutes with $Q$ of degree $&gt;1$, and $\deg R=2$, then $P$ commutes with $Q$.
\item Prove that $P\sim Q\Leftrightarrow P\circ Q = Q\circ P$ is an equivalence relation for monic polynomials of degree $&gt;1$. What fails when the polynomials are not monic?
\item Show that if $P\sim Q$ are monic and $\deg P=\deg Q&gt;1$, then $P=Q$. 
\end{enumerate}</t>
  </si>
  <si>
    <t xml:space="preserve">Some facts:
\begin{enumerate}
\item Find all polynomials $P$ commuting with
\begin{enumerate}
\item $Q(x)=x+b$, $b\neq 0$
\item $Q(x)=ax+b$, $a\neq 0$
\item $Q(x)=x^n$, $n\in \bN$.
\end{enumerate}
\item Find all $P, R\in \bC[x]$ with $P(x^n)=R(P(x))$ for some $n\in \bN$.
\end{enumerate} 
</t>
  </si>
  <si>
    <t xml:space="preserve">\textbf{Definition.} Polynomials $P, Q$ (with complex coefficients) are said to commute if $P\circ Q=Q\circ P$ (in other words $P(Q(x))=Q(P(x))$).
Some examples/reality check: Convince yourself that
\begin{enumerate}
\item Each $P$ commutes with itself
\item For each $P\in \bC[x]$ the polynomial $P\circ P\circ \cdots \circ P$ commutes with $P$.
\item $x^n$ commutes with $x^m$ for all natural $m,n$
\item $2x^2-1$ commutes with $4x^3-3x$
\item More generally, any two Chebyshev polynomials $T_m, T_n$ commute ($T_n$ is defined by $T_n(\cos x)=\cos nx$).
\item Assume $P$, $Q$ commute, and let $T:\bC\to \bC$ be the function $T(x)=ax+b$, $a\neq 0$. Define $Q_1=T^{-1}\circ Q\circ T$, $P_1=T^{-1}\circ P\circ T$. Prove that $P_1, Q_1$ commute as well.
\end{enumerate} 
</t>
  </si>
  <si>
    <t>Lagrange's theorem</t>
  </si>
  <si>
    <t>Suppose $H$ is a subgroup of some finite group $G$. Show that the number of elements of $H$ divides the number of elements of $G$.</t>
  </si>
  <si>
    <t>Cayley's theorem</t>
  </si>
  <si>
    <t>Given a group $(G,*)$, a \emph{subgroup} is a subset $H$ of $G$ such that $(H,*)$ is also a group. Let $T$ be a set and define $\operatorname{Sym}(T)$ as the group of bijective functions from $T$ to itself under composition. Show that for any group $G$, there exists some set $T$ and a subgroup $H$ of $\operatorname{Sym}(T)$ such that $G$ is isomorphic to $H$.</t>
  </si>
  <si>
    <t>Any group theory book</t>
  </si>
  <si>
    <t>Niko noticed that sometimes groups' internal structure looks the exact same, despite their elements being notated differently. For example they noticed that addition mod $n$ is the same as composition of rotational symmetries of a regular $n$-gon. To describe this fact they define the following concept: let $(G,*)$, $(H,\circ)$ be two groups, an \emph{isomorphism} is a bijective function $f \colon G \to H$ such that for all $x,y \in G$: \[f(x*y) = f(x)\circ f(y).\] In the earlier example, one possible function is the one that maps the residue class $m \pmod{n}$ to a rotation of $2\pi m /n$ radians. Show that: \begin{enumerate}
\item $(\bR, +)$ and $(\bR^+, \cdot)$ are isomorphic. \item $(K,\cdot)$ and $S^1$ are isomorphic, where $K$ is the set of complex numbers of absolute value $1$ and $S^1$ denotes the group of all rotations of a circle.
\item $(\bQ, +)$ and $(\bQ^+, \cdot)$ are \textbf{not} isomorphic. \item The group of isometries of a cube is isomorphic to $(S_4, \circ)$. \item Isomorphism is an equivalence relation.
\end{enumerate}</t>
  </si>
  <si>
    <t>2012 Putnam, A2 of 6</t>
  </si>
  <si>
    <t>Let $S$ be a set and $*$ an operation that takes two elements of $S$ and returns another element of $S$ such that: \begin{itemize} \item It is commutative: $a*b = b*a$ for all $a,b \in S$; \item It is associative: $(a*b)*c = a*(b*c)$ for all $a,b,c \in S$; \item For all $x,y \in S$, there exists $z \in S$ such that $x*z = y$. \end{itemize} Show that $(S,*)$ is a group.</t>
  </si>
  <si>
    <t>Prove that in a group $(G,*)$: \begin{itemize}\item the identity element is unique (there exists a \emph{unique} $e \in G$ such that $e*x = x = x*e$ for all $x \in G$); \item inverses are unique (for all $x \in G$ there exists a \emph{unique} $y \in G$ such that $x*y = e = y*x$); \end{itemize}</t>
  </si>
  <si>
    <t>Convince yourself that each of these is a group.
\begin{enumerate}
\item $(\bR, +)$, where $\bR$ is the set of real numbers, and $+$ is addition.
\item $(\bR^+, \cdot)$, where $\bR^+$ is the set of positive real numbers, and $\cdot$ is multiplication.
\item $(\{0,\dots,n-1\}, +)$, where $\{0,\dots,n-1\}$ is the set of residues mod $n$, and $+$ is addition mod $n$.
\item $(R_n, \cdot)$, where $R_n$ is the set of residues mod $n$ coprime to $n$, and $\cdot$ is multiplication mod $n$. 
\item $(S_n, \circ)$, where $S_n$ is the set of \emph{bijective functions} from $\{1,\dots,n\}$ to itself, and $\circ$ is function composition: $(f\circ g)(x) = f(g(x))$. 
\end{enumerate}</t>
  </si>
  <si>
    <t xml:space="preserve">In the second half of the 1800s, mathematicians were discovering that in many different branches of mathematics, objects with very similar properties started to appear, and so they began studying these objects in the asbtract in order not to reinvent the wheel everytime. 
\emph{Groups} are one of such structures. Formally, a group is a pair $(G,*)$, where $G$ is a set and $*$ is an operation that takes two elements of $G$ and returns a new element of $G$, such that these properties are satisfied: \begin{enumerate}
\item Associativity: \[\forall a,b,c \in G \colon \quad a*(b*c) = (a*b)*c.\]
\item There exists an element $e \in G$ called the \emph{identity}, such that: \[\forall a \in G: \quad e*a = a = a*e.\]
\item For all $x \in G$ there exists an element $y \in G$ called the \emph{inverse} of $x$, such that: \[ x*y = e = y*x. \] \end{enumerate}
The first problem will include some examples of groups in order to get an understanding for this definition. </t>
  </si>
  <si>
    <t>2021 Romanian national MO grade XI, P2 of 4</t>
  </si>
  <si>
    <t>Take $n\ge 2$ non-zero real numbers $a_1, \dots, a_n$, not necessarily distinct. Define $A$ as the $n\times n$ matrix whose element in the $i$-th row and $j$-th column is $\max\{a_i,a_j\}$.
A set of vectors $v_1, \dots, v_k$ is linearly independent if for any real numbers $c_1, \dots, c_k$,
\[c_1 v_1 + \dots +c_k v_k = \begin{pmatrix}0 \\ \vdots \end{pmatrix} \implies c_1 = \dots = 0.\]
The \emph{rank} of a matrix is the maximal cardinality of a set of linearly independent vectors in its range. Show that 
\[\rank(A) = \left| \{ a_1, \dots, a_n \} \right|.\]</t>
  </si>
  <si>
    <t>Nilpotent and finite-order matrices</t>
  </si>
  <si>
    <t>\begin{enumerate}
\item A linear map $M \colon \bR^n \to \bR^n$ is said to be \emph{of order} $m$ if $m$ is the least positive integer such that composing $M$ with itself $m$ times gives the identity function:
\[ M^m = \underbrace{M \circ \dots \circ M}_\text{$m$ times} = \begin{pmatrix}1 &amp;\cdots &amp;0 \\ 0 &amp;\cdots &amp;0 \\ 0 &amp;\cdots &amp;1 \end{pmatrix}.\]
Find all possible values for $m$.
\item A linear map $M \colon \bR^n \to \bR^n$ is said to be \emph{nilpotent of index} $m$ if $m$ is the least positive integer such that composing $M$ with itself $m$ times gives the $0$ function:
\[ M^m = \underbrace{M \circ \dots \circ M}_\text{$m$ times} = \begin{pmatrix}0 &amp;\cdots &amp;0 \\ 0 &amp;\cdots &amp;0 \\ 0 &amp;\cdots &amp;0 \end{pmatrix}.\]
Find all possible values for $m$.
\end{enumerate}</t>
  </si>
  <si>
    <t>Any linear algebra book</t>
  </si>
  <si>
    <t>\begin{enumerate}
\item Consider all possible translations of $\bR^3$, which of them are linear transformations?
\item What about homotheties about a point?
\item What about rotations about a point?
\end{enumerate}</t>
  </si>
  <si>
    <t>Consider the elements in $\bR^2$ as points in the Cartesian plane. Consider the unit square (that is, the square whose vertices are the points whose entries are $0$ and $1$).
\begin{enumerate}
\item Where does each vertex go after applying $M = \begin{pmatrix} 2 &amp; 0 \\ 0 &amp; 2\end{pmatrix}$? What does the resulting shape look like?
\item What if you apply the matrix $\begin{pmatrix} 0 &amp; -1 \\ 1 &amp; 0\end{pmatrix}$?
\item What about $\begin{pmatrix} 1 &amp; 0 \\ 1 &amp; 1 \end{pmatrix}$?
\item Find a matrix that inverses the transformation for each of these examples, ie. some linear transformation $M \colon \bR^2 \to \bR^2$ that send the final shape to the original square.
\end{enumerate}</t>
  </si>
  <si>
    <t>Let $n$ be a positive integer. With $\bR^n$ we denote the set of all \emph{vectors} with $n$ real coordinates (practically $n$-tuples of real numbers; you can also think of them as points in $n$D space).
We write vectors vertically, and define \emph{addition} and \emph{scalar multiplication} pointwise:
\[
\begin{pmatrix}
-1\\ 1\\ 3.14
\end{pmatrix} \in \bR^3, \quad 
\begin{pmatrix}
1\\ 2\\ 3
\end{pmatrix} +
\begin{pmatrix}
4\\ 5\\ 6
\end{pmatrix} = 
\begin{pmatrix}
1+4\\ 2+5\\ 3+6
\end{pmatrix}, \quad
c \cdot \begin{pmatrix}
1 \\ 2 \\ 3
\end{pmatrix} = \begin{pmatrix}
c \\ 2c \\ 3c
\end{pmatrix},
\] 
where $c$ is a real number.
A \emph{linear transformation} on $\bR^n$ is a function $M \colon \bR^n \to \bR^n$ that satisfies the following two properties
\begin{enumerate}
\item $M(v+w) = M(v) + M(w), \ \forall v, w \in \bR^n$;
\item  $M(cv) = c M(v), \ \forall v \in \bR^n \ \forall c \in \bR$.
\end{enumerate}
Let $i_k$ be the vector in $\bR^n$ whose $k$-th entry is $1$ and all other entries are $0$. It can be proven that $M$ is uniquely determined by the value it atteins on the $i_k$ vectors. Indeed, given any other vector whose entries are $a_1, \dots, a_n$ we can calculate:
\[M\begin{pmatrix}a_1 \\ \vdots \\ a_n\end{pmatrix} = M( a_1 i_1 + \dots + a_n i_n) = a_1 M(i_1) + \dots + a_n M(i_n).\]
It is therefore usual to write $M$ in the form of a \emph{matrix}, which is a grid of number. The $k$-th column in the grid represents the value of $M(i_k)$. For example:
\[M = \begin{pmatrix}a &amp;b \\ c &amp;d \end{pmatrix} \implies M(i_1) = \begin{pmatrix}a \\ c\end{pmatrix}, \quad M(i_2) = \begin{pmatrix}b \\ d\end{pmatrix}\]</t>
  </si>
  <si>
    <t>Let $n$ be a positive integer and $\alpha$ be a positive real number. Show that there exists positive integers $p,q$ with $q  \le n$ for which \[\left |\alpha-\frac{p}{q}\right | &lt; \frac{1}{nq}\] As a corollary, deduce that there are infinitely many positive integers $q$ for which there exists a positive integer $p$ such that \[\left |\alpha-\frac{p}{q}\right | &lt; \frac{1}{q^2}\]</t>
  </si>
  <si>
    <t>Let $q$ be a positive integer and $\alpha$ be a real number. Show that there exists a positive integer $p$ for which \[\left |\alpha-\frac{p}{q}\right | &lt; \frac{1}{2q}\]</t>
  </si>
  <si>
    <t>Let $ABC$ be an acute scalene triangle with circumcenter $O$ and altitudes $\overline{AD}$, $\overline{BE}$, $\overline{CF}$. Let $X$, $Y$, $Z$ be the midpoints of $\overline{AD}$, $\overline{BE}$, $\overline{CF}$. Lines $AD$ and $YZ$ intersect at $P$, lines $BE$ and $ZX$ intersect at $Q$, and lines $CF$ and $XY$ intersect at $R$. \\\\
Suppose that lines $YZ$ and $BC$ intersect at $A'$, and lines $QR$ and $EF$ intersect at $D'$. Prove that the perpendiculars from $A$, $B$, $C$, $O$, to the lines $QR$, $RP$, $PQ$, $A'D'$, respectively, are concurrent. \\\\</t>
  </si>
  <si>
    <t>2016 IMOSL, G7</t>
  </si>
  <si>
    <t>Let $I$ be the incentre of a non-equilateral triangle $ABC$, $I_A$ be the $A$-excentre, $I'_A$ be the reflection of $I_A$ in $BC$, and $l_A$ be the reflection of line $AI'_A$ in $AI$. Define points $I_B$, $I'_B$ and line $l_B$ analogously. Let $P$ be the intersection point of $l_A$ and $l_B$.
\begin{enumerate}
  \item Prove that $P$ lies on line $OI$ where $O$ is the circumcentre of triangle $ABC$.
  \item Let one of the tangents from $P$ to the incircle of triangle $ABC$ meet the circumcircle at points $X$ and $Y$. Show that $\angle XIY = 120^{\circ}$.
\end{enumerate}</t>
  </si>
  <si>
    <t>Humpty point config</t>
  </si>
  <si>
    <t>Let $ABC$ be a scalene triangle with altitude $AD$,
orthocenter $H$, and let $M$ be the midpoint of $BC$. The point $Q$ is defined as the foot from $H$ to the line $AM$. Prove that $\frac{QB}{QC} = \frac{AB}{AC}$.</t>
  </si>
  <si>
    <t>Simson's line</t>
  </si>
  <si>
    <t xml:space="preserve">\noindent Let $P$ be a point on the circumcircle of $\triangle ABC$. Consider $D$, $E$ and $F$ as the feet of the altitudes of $P$ to $AB$, $AC$ and $BC$ respectively. Prove that $D, E, F$ are collinear. 
</t>
  </si>
  <si>
    <t>Arithmopolis POTD 144</t>
  </si>
  <si>
    <t>For which positive integers $k$ does there exist a \emph{continuous function} $f : \mbb R \to \mbb R$ such that for each $y \in \mbb R$ the equation $f(x) = y$ has exactly $k$ solutions?</t>
  </si>
  <si>
    <t>Counterexamples in analysis</t>
  </si>
  <si>
    <t>Does there exist a function $f :\mbb R \to \mbb R$ which is \emph{continuous} at every irrational point but \emph{discontinuous} at every rational point?</t>
  </si>
  <si>
    <t>\begin{enumerate}
\item Construct a function $f : \mbb R \to \mbb R$ which is bijective and continuous everywhere except $x = 0$.
\item Construct a function which is \emph{discontinuous} everywhere.
\item Construct a function which is \emph{discontinuous} everywhere except for $x = 0$.
\end{enumerate}</t>
  </si>
  <si>
    <t>\begin{enumerate}
\item Construct a function $f : \mbb R \to \mbb R$ which is \emph{continuous} everywhere except for $x = 0$.
\item Construct a function $f : \mbb R \to \mbb R$ which is \emph{continuous} everywhere except $x = 0$, such that there is no real number $k$ such that the following piecewise function is continuous \[g(x) = \begin{cases} f(x), \quad \text{if $x \neq 0$;}\\ k, \quad \text{if $x = 0$.}\end{cases}\]
\end{enumerate}</t>
  </si>
  <si>
    <t>"Intuitively, a function $f : \mbb R \to \mbb R$ is said to be \emph{continuous} at a point $x_0 \in \mbb R$ if for every real number $x$ sufficiently close to $x_0$, $f(x)$ is sufficiently close to $f(x_0)$.
More formally, $f : \mbb R \to \mbb R$ is \emph{continuous} at $x_0 \in \mbb R$ if for every $\varepsilon &gt; 0$ there exists a $\delta &gt; 0$ such that for all real numbers $x$ with $\left|x_0-x\right| &lt; \delta$ we have $\left|f(x_0)-f(x)\right| &lt; \varepsilon$. Or expressed in limit notation:
\[ \lim_{x\rightarrow x_0} f(x) = f(x_0). \] 
If a function is not continuous at a point, it's called \emph{discontinuous} at that point.
If a function is continuous at every point, it's simply called a \emph{continuous function}."</t>
  </si>
  <si>
    <t>Percolation theory (proof by Peierls)</t>
  </si>
  <si>
    <t>On the lattice grid $\mathbb{Z}^2$ we draw an edge between all pairs of points that are exactly $1$ unit apart; the result is a graph $G$. We then assign a real number between $0$ and $1$ to each edge uniformly at random and independently of all other edges.
For any real number $0 \le p \le 1$, we define a subgraph $G_p$ of $G$ which contains all vertices of $G$ but only the edges whose value is greater than or equal to $p$. An \emph{infinite cluster} of a graph $G_p$ is a connected component of $G_p$ that contains infinitely many points.\\
\\
Show that there exists a constant $\textstyle{\frac{1}{3} \le p_c \le \frac{2}{3}}$ called the \emph{phase transition} such that:
\begin{itemize}
\item for all $p &lt; p_c$, the probability that $G_p$ contains an infinite cluster is $0$,
\item for all $p &gt; p_c$, the probability that $G_p$ contains an infinite cluster is $1$.
\end{itemize}</t>
  </si>
  <si>
    <t>Define $\mathcal P(n)$ as the set of primes $p \le n$, and $\pi(n) = |\mathcal P(n)|$.
\begin{enumerate}
\item Show that if $n \ge 2$, we have
$$\frac{4^n}{2\sqrt{n}} &lt; \binom{2n}{n} &lt; (2n)^{\pi(2n)}.$$
\item Show that if $n\ge 1$, then
$$\prod{p \in \mathcal P(n)} p &lt; 4^n.$$
\item Using parts 1 and 2, show that if $n\ge 98$, then
$$\frac{4^{n/3}}{2\sqrt{n}(2n)^{\sqrt{n/2}}} &lt; \frac{\prod{p \in \mathcal P(2n)} p}{\prod_{p \in \mathcal P(n)} p}$$
\item Using part 3, reduce Bertrand's postulate to a finite computation: show that there exists some integer $N$ such that if $n\ge N$, there exists a prime $p$ such that $n &lt; p &lt; 2n - 2$.</t>
  </si>
  <si>
    <t>Cambridge Graph Theory Example Sheet 1</t>
  </si>
  <si>
    <t>Let $M=(X,d_M)$ be a metric space. We say that a function $f:X\rightarrow \mathbb R^2$ has \textit{distortion} $\le D$ if there is some $r&gt;0$ such that
$$r\le \frac{||f(x) - f(y)||_2}{d_M(x,y)}\le Dr$$
for all distinct $x,y\in X$.
Show there exists a sequence of metric spaces $(M_n)_{n\in\mathbb N}$ where we write $M_n = (X_n, d_{M_n})$ such that:
\begin{itemize}
\item $|X_n| = n$ for all $n\in\mathbb N$
\item there is some constant $c$ such that, for each $n\in\mathbb N$, the following holds: all injective functions $f:X_n\rightarrow \mathbb R^2$ have distortion at least $c\sqrt n$.
\end{itemize}
Does the same hold if we replace $c\sqrt n$ with $cn$?</t>
  </si>
  <si>
    <t>the answer to the last part is "yes"</t>
  </si>
  <si>
    <t>perhaps you can "approximate" a metric space with a structure you're more familiar with</t>
  </si>
  <si>
    <t>graph</t>
  </si>
  <si>
    <t>more about this problem here: https://kam.mff.cuni.cz/~matousek/ba-a4.pdf</t>
  </si>
  <si>
    <t>A \textit{metric space} is a set equipped with a ``distance’’ function (known as a \textit{metric}). More precisely, we say $(X,d)$ is a metric space if $X$ is a set and $d:X\times X\rightarrow\mathbb R$ is a function such that:
\begin{itemize}
\item $d(x,y)\ge 0$ for all $x,y\in X$, and $d(x,y)=0$ if \textit{and only if} $x=y$
\item $d(x,y) = d(y,x)$ for all $x,y\in X$
\item $d(x,z)\le d(x,y) + d(y,z)$ for all $x,y,z\in X$: think of the triangle inequality
\end{itemize}
Here are some examples of metric spaces:
\begin{itemize}
\item $X=\mathbb R$ and $d(x,y)=|x-y|$ for all $x,y\in \mathbb R$
\item $X=\mathbb R^2$ and $d(x,y) = ||x-y||_2$ (where $||z||_2$ means the Euclidean distance from $(0,0)$ to $z$); we can generalise this to $X=\mathbb R^n$
\item we could replace $\mathbb R^n$ with any subset of it
\item a weirder metric space: if $p$ is a prime, we can let $X=\mathbb N$ and let $d(x,y) = 0$ if $x=y$ and otherwise for $x\ne y$ take $d(x,y)$ to be the reciprocal of the largest power of $p$ which divides $x-y$
\item we could also define distance a bit differently --- see the taxicab metric
\item we could think of a set of functions as a metric space --- see if you can think of an appropriate set of functions and an appropriate metric
\end{itemize}
Metric spaces actually come up in many areas of maths; these were just a few examples. I would encourage you to try to think of more metric spaces since thinking about these sort of ideas will help you in this problem.</t>
  </si>
  <si>
    <t>Frog Lance Proj and Hwai</t>
  </si>
  <si>
    <t xml:space="preserve">Write down explicit straightedge-and-compass constructions in the following cases: \begin{enumerate} \item Given a hyperbola, construct its foci. \item Given the graph of a cubic polynomial (axes not included), find its inflection point. \item Given the two points $F_1,F_2$ and a line $d$, with $F_1,F_2$ on the same side of $d$, find intersections of parabolas with those points as foci and $d$ as directrix. \item Given a point $F$ and two lines $d,\ell$, find intersections of line $\ell$ with a parabola with focus $F$ and directrix $d$. \end{enumerate} </t>
  </si>
  <si>
    <t>IMOSL 2015 A6</t>
  </si>
  <si>
    <t>Let $n$ be a fixed integer with $n \ge 2$. We say that two polynomials $P$ and $Q$ with real coefficients are \emph{block-similar} if for each $i \in {1,2,\ldots,n}$ the sequences \begin{eqnarray*}P(2015i), P(2015i - 1), \ldots, P(2015i - 2014) &amp; \text{and} \\ Q(2015i), Q(2015i - 1), \ldots, Q(2015i - 2014)\end{eqnarray*} are permutations of each other. ~\\ a) Prove that there exist distinct block-similar polynomials of degree $n+1$ \\ b) Prove that there do not exist distinct block similar polynomials of degree $n$.</t>
  </si>
  <si>
    <t>Do Part a). Note that a cyclic shift is a permutation too</t>
  </si>
  <si>
    <t>Find some values of m for which P(1)+P(2)+...P(m) = Q(1)+Q(2)+...Q(m). What does this tell you about the polynomial P-Q?</t>
  </si>
  <si>
    <t>Show P+Q is constant</t>
  </si>
  <si>
    <t>Acronyms</t>
  </si>
  <si>
    <t>Acr.</t>
  </si>
  <si>
    <t>Meaning</t>
  </si>
  <si>
    <t>ACPS</t>
  </si>
  <si>
    <r>
      <rPr>
        <u/>
        <sz val="9"/>
        <color rgb="FF1155CC"/>
        <rFont val="Arial"/>
      </rPr>
      <t>The Art and Craft of Problem Solving</t>
    </r>
    <r>
      <rPr>
        <sz val="9"/>
        <rFont val="Arial"/>
      </rPr>
      <t xml:space="preserve"> (Paul Zeitz, 1999)</t>
    </r>
  </si>
  <si>
    <t>APMO</t>
  </si>
  <si>
    <t>ARMO</t>
  </si>
  <si>
    <t>All-Russian Math Olympiad</t>
  </si>
  <si>
    <t>BMO</t>
  </si>
  <si>
    <t>Note that in the case where a contest is labelled with two consecutive years, we may label the year by the latter year.</t>
  </si>
  <si>
    <t>CMO</t>
  </si>
  <si>
    <t>Canadian Mathematical Olympiad</t>
  </si>
  <si>
    <t>CNO</t>
  </si>
  <si>
    <t>Chinese National Olympiad</t>
  </si>
  <si>
    <t>DAMO</t>
  </si>
  <si>
    <t>USAMO mock by DEMO group.</t>
  </si>
  <si>
    <t>DIMO</t>
  </si>
  <si>
    <t>IMO mock by DEMO group.</t>
  </si>
  <si>
    <t>EGMO</t>
  </si>
  <si>
    <t>EMC</t>
  </si>
  <si>
    <t>European Mathematical Cup</t>
  </si>
  <si>
    <t>HDIGH</t>
  </si>
  <si>
    <t>how-did-i-get-here.com</t>
  </si>
  <si>
    <t>ICMC</t>
  </si>
  <si>
    <t>Imperial College Mathematics Competition</t>
  </si>
  <si>
    <t>IGO</t>
  </si>
  <si>
    <t>IMO</t>
  </si>
  <si>
    <t>IMC</t>
  </si>
  <si>
    <t>International Mathematical Competition for University Students</t>
  </si>
  <si>
    <t>IMOK</t>
  </si>
  <si>
    <t>Intermediate Mathematical Olympiad and Kangaroo</t>
  </si>
  <si>
    <t>IMOSL</t>
  </si>
  <si>
    <t>INMOTC</t>
  </si>
  <si>
    <t>Indian National Mathematical Olympiad Training Camp</t>
  </si>
  <si>
    <t>JMO</t>
  </si>
  <si>
    <t>Junior Mathematical Olympiad</t>
  </si>
  <si>
    <t>MC</t>
  </si>
  <si>
    <t>Mathematical Competition</t>
  </si>
  <si>
    <t>ML</t>
  </si>
  <si>
    <t>Mathematical League</t>
  </si>
  <si>
    <t>MO</t>
  </si>
  <si>
    <t>Mathematical Olympiad</t>
  </si>
  <si>
    <t>NZMO</t>
  </si>
  <si>
    <t>New Zealand Maths Olympiad</t>
  </si>
  <si>
    <t>Problems in Elementary Number Theory (Book)</t>
  </si>
  <si>
    <t>PST</t>
  </si>
  <si>
    <r>
      <rPr>
        <u/>
        <sz val="9"/>
        <color rgb="FF1155CC"/>
        <rFont val="Arial"/>
      </rPr>
      <t>Problem Solving Tactics</t>
    </r>
    <r>
      <rPr>
        <sz val="9"/>
        <rFont val="Arial"/>
      </rPr>
      <t xml:space="preserve"> (AMT, 2015)</t>
    </r>
  </si>
  <si>
    <t>PUMaC</t>
  </si>
  <si>
    <t>SL</t>
  </si>
  <si>
    <t>Shortlist</t>
  </si>
  <si>
    <t>ToT</t>
  </si>
  <si>
    <t>TST</t>
  </si>
  <si>
    <t>Team Selection Test</t>
  </si>
  <si>
    <t>TSTST</t>
  </si>
  <si>
    <t>Team Selection Test Selection Test</t>
  </si>
  <si>
    <t>USAJMO</t>
  </si>
  <si>
    <t>USAMO</t>
  </si>
  <si>
    <t>USAMTS</t>
  </si>
  <si>
    <t>Tags</t>
  </si>
  <si>
    <t>Note: some earlier POTDs might be missing some tags</t>
  </si>
  <si>
    <t>Difficulty Ratings</t>
  </si>
  <si>
    <t>Genre</t>
  </si>
  <si>
    <t>Tag</t>
  </si>
  <si>
    <t>#</t>
  </si>
  <si>
    <t>Algebra</t>
  </si>
  <si>
    <t>1–4: BMO1
2–6: AMO (Australia)
3–7: BMO2
4–8: EGMO
4–10: APMO
6–11: USAMO
5–7: IMO 1/4
7–9: IMO 2/5
9–11: IMO 3/6</t>
  </si>
  <si>
    <t>Analysis</t>
  </si>
  <si>
    <t>Complex Numbers</t>
  </si>
  <si>
    <t>Evaluation</t>
  </si>
  <si>
    <t>Functional Equation (A)</t>
  </si>
  <si>
    <t>Inequality</t>
  </si>
  <si>
    <t>Polynomials</t>
  </si>
  <si>
    <t>Sequences (A)</t>
  </si>
  <si>
    <t>System of Equations</t>
  </si>
  <si>
    <t>Combinatorics</t>
  </si>
  <si>
    <t>Algorithm</t>
  </si>
  <si>
    <t>Combinatorial Identity</t>
  </si>
  <si>
    <t>Enumeration</t>
  </si>
  <si>
    <t>Game Theory</t>
  </si>
  <si>
    <t>Graph Theory</t>
  </si>
  <si>
    <t>Invariants</t>
  </si>
  <si>
    <t>Tilings</t>
  </si>
  <si>
    <t>Combinatorial Geometry</t>
  </si>
  <si>
    <t>Partitioning</t>
  </si>
  <si>
    <t>Geometry</t>
  </si>
  <si>
    <t>3D Geometry</t>
  </si>
  <si>
    <t>Construction (G)</t>
  </si>
  <si>
    <t>Geometric Inequality</t>
  </si>
  <si>
    <t>Number Theory</t>
  </si>
  <si>
    <t>Construction (NT)</t>
  </si>
  <si>
    <t>Diophantine Equation</t>
  </si>
  <si>
    <t>Function Equation (NT)</t>
  </si>
  <si>
    <t>Sequences (NT)</t>
  </si>
  <si>
    <t>All</t>
  </si>
  <si>
    <t>Outside IMO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</si>
</sst>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quot; &quot;mmm&quot; &quot;yyyy"/>
    <numFmt numFmtId="165" formatCode="m/d"/>
    <numFmt numFmtId="166" formatCode="#,##0&quot;$&quot;"/>
    <numFmt numFmtId="167" formatCode="d\ mmm\ yyyy"/>
    <numFmt numFmtId="168" formatCode="ddd"/>
  </numFmts>
  <fonts count="51">
    <font>
      <sz val="10"/>
      <color rgb="FF000000"/>
      <name val="Arial"/>
    </font>
    <font>
      <b/>
      <sz val="8"/>
      <color rgb="FFF8F8F8"/>
      <name val="Arial"/>
    </font>
    <font>
      <sz val="8"/>
      <name val="Arial"/>
    </font>
    <font>
      <sz val="8"/>
      <color rgb="FF000000"/>
      <name val="Arial"/>
    </font>
    <font>
      <sz val="8"/>
      <color rgb="FFF8F8F8"/>
      <name val="Arial"/>
    </font>
    <font>
      <sz val="8"/>
      <name val="Arial"/>
    </font>
    <font>
      <sz val="9"/>
      <name val="&quot;gg mono&quot;"/>
    </font>
    <font>
      <u/>
      <sz val="8"/>
      <color rgb="FF0000FF"/>
      <name val="Arial"/>
    </font>
    <font>
      <u/>
      <sz val="8"/>
      <color rgb="FF0000FF"/>
      <name val="Arial"/>
    </font>
    <font>
      <u/>
      <sz val="8"/>
      <color rgb="FF0000FF"/>
      <name val="Arial"/>
    </font>
    <font>
      <sz val="11"/>
      <color rgb="FF333333"/>
      <name val="Roboto"/>
    </font>
    <font>
      <sz val="8"/>
      <color rgb="FF1F1F1F"/>
      <name val="Arial"/>
    </font>
    <font>
      <sz val="10"/>
      <name val="Arial"/>
    </font>
    <font>
      <u/>
      <sz val="8"/>
      <color rgb="FF0000FF"/>
      <name val="Arial"/>
    </font>
    <font>
      <sz val="8"/>
      <color rgb="FF252525"/>
      <name val="Arial"/>
    </font>
    <font>
      <sz val="9"/>
      <name val="Arial"/>
    </font>
    <font>
      <sz val="8"/>
      <color rgb="FF202122"/>
      <name val="Arial"/>
    </font>
    <font>
      <sz val="10"/>
      <name val="Arial"/>
    </font>
    <font>
      <sz val="9"/>
      <name val="Arial"/>
    </font>
    <font>
      <u/>
      <sz val="8"/>
      <color rgb="FF0000FF"/>
      <name val="Arial"/>
    </font>
    <font>
      <sz val="9"/>
      <color rgb="FF1F1F1F"/>
      <name val="&quot;Google Sans&quot;"/>
    </font>
    <font>
      <u/>
      <sz val="8"/>
      <color rgb="FF7E7349"/>
      <name val="Arial"/>
    </font>
    <font>
      <u/>
      <sz val="8"/>
      <color rgb="FF1155CC"/>
      <name val="Arial"/>
    </font>
    <font>
      <sz val="8"/>
      <color rgb="FF000000"/>
      <name val="Arial"/>
    </font>
    <font>
      <sz val="9"/>
      <color rgb="FF1F1F1F"/>
      <name val="Arial"/>
    </font>
    <font>
      <u/>
      <sz val="8"/>
      <color rgb="FF000000"/>
      <name val="Arial"/>
    </font>
    <font>
      <sz val="10"/>
      <color rgb="FF000000"/>
      <name val="Arial"/>
    </font>
    <font>
      <sz val="9"/>
      <color rgb="FF000000"/>
      <name val="Arial"/>
    </font>
    <font>
      <sz val="8"/>
      <color rgb="FF444746"/>
      <name val="&quot;Google Sans&quot;"/>
    </font>
    <font>
      <u/>
      <sz val="8"/>
      <color rgb="FF000000"/>
      <name val="Arial"/>
    </font>
    <font>
      <u/>
      <sz val="8"/>
      <color rgb="FF000000"/>
      <name val="Arial"/>
    </font>
    <font>
      <u/>
      <sz val="8"/>
      <color rgb="FF1155CC"/>
      <name val="Arial"/>
    </font>
    <font>
      <sz val="7"/>
      <name val="Arial"/>
    </font>
    <font>
      <u/>
      <sz val="8"/>
      <color rgb="FF0000FF"/>
      <name val="Arial"/>
    </font>
    <font>
      <sz val="10"/>
      <color rgb="FF000000"/>
      <name val="Roboto"/>
    </font>
    <font>
      <sz val="10"/>
      <color rgb="FF000000"/>
      <name val="Docs-Roboto"/>
    </font>
    <font>
      <u/>
      <sz val="8"/>
      <color rgb="FF000000"/>
      <name val="Arial"/>
    </font>
    <font>
      <u/>
      <sz val="8"/>
      <color rgb="FF000000"/>
      <name val="Arial"/>
    </font>
    <font>
      <sz val="8"/>
      <color rgb="FF0096CF"/>
      <name val="Arial"/>
    </font>
    <font>
      <b/>
      <sz val="10"/>
      <name val="Arial"/>
    </font>
    <font>
      <sz val="10"/>
      <color rgb="FFFFFFFF"/>
      <name val="Arial"/>
    </font>
    <font>
      <sz val="10"/>
      <name val="Arial"/>
    </font>
    <font>
      <sz val="9"/>
      <color rgb="FFFFFFFF"/>
      <name val="Arial"/>
    </font>
    <font>
      <sz val="8"/>
      <color rgb="FF000000"/>
      <name val="Roboto"/>
    </font>
    <font>
      <u/>
      <sz val="9"/>
      <color rgb="FF0000FF"/>
      <name val="Arial"/>
    </font>
    <font>
      <u/>
      <sz val="9"/>
      <color rgb="FF0000FF"/>
      <name val="&quot;Google Sans&quot;"/>
    </font>
    <font>
      <u/>
      <sz val="9"/>
      <color rgb="FF0000FF"/>
      <name val="Arial"/>
    </font>
    <font>
      <b/>
      <sz val="9"/>
      <name val="Arial"/>
    </font>
    <font>
      <b/>
      <sz val="8"/>
      <name val="Arial"/>
    </font>
    <font>
      <u/>
      <sz val="9"/>
      <color rgb="FF1155CC"/>
      <name val="Arial"/>
    </font>
    <font>
      <sz val="8"/>
      <name val="Arial"/>
      <family val="2"/>
    </font>
  </fonts>
  <fills count="11">
    <fill>
      <patternFill patternType="none"/>
    </fill>
    <fill>
      <patternFill patternType="gray125"/>
    </fill>
    <fill>
      <patternFill patternType="solid">
        <fgColor rgb="FF666666"/>
        <bgColor rgb="FF666666"/>
      </patternFill>
    </fill>
    <fill>
      <patternFill patternType="solid">
        <fgColor rgb="FFF8F8F8"/>
        <bgColor rgb="FFF8F8F8"/>
      </patternFill>
    </fill>
    <fill>
      <patternFill patternType="solid">
        <fgColor rgb="FFFFFFFF"/>
        <bgColor rgb="FFFFFFFF"/>
      </patternFill>
    </fill>
    <fill>
      <patternFill patternType="solid">
        <fgColor rgb="FF434343"/>
        <bgColor rgb="FF434343"/>
      </patternFill>
    </fill>
    <fill>
      <patternFill patternType="solid">
        <fgColor rgb="FFFFF2CC"/>
        <bgColor rgb="FFFFF2CC"/>
      </patternFill>
    </fill>
    <fill>
      <patternFill patternType="solid">
        <fgColor theme="1"/>
        <bgColor rgb="FF252525"/>
      </patternFill>
    </fill>
    <fill>
      <patternFill patternType="solid">
        <fgColor theme="1"/>
        <bgColor rgb="FF1F1F1F"/>
      </patternFill>
    </fill>
    <fill>
      <patternFill patternType="solid">
        <fgColor theme="1"/>
        <bgColor rgb="FFFFFFFF"/>
      </patternFill>
    </fill>
    <fill>
      <patternFill patternType="solid">
        <fgColor theme="0"/>
        <bgColor rgb="FFF8F8F8"/>
      </patternFill>
    </fill>
  </fills>
  <borders count="4">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207">
    <xf numFmtId="0" fontId="0" fillId="0" borderId="0" xfId="0" applyFont="1" applyAlignment="1"/>
    <xf numFmtId="0" fontId="1" fillId="2" borderId="0" xfId="0" applyFont="1" applyFill="1" applyAlignment="1">
      <alignment horizontal="right" vertical="center"/>
    </xf>
    <xf numFmtId="49" fontId="2" fillId="3" borderId="0" xfId="0" applyNumberFormat="1" applyFont="1" applyFill="1" applyAlignment="1">
      <alignment horizontal="left" vertical="center"/>
    </xf>
    <xf numFmtId="0" fontId="2" fillId="3" borderId="0" xfId="0" applyFont="1" applyFill="1" applyAlignment="1">
      <alignment horizontal="center" vertical="center" wrapText="1"/>
    </xf>
    <xf numFmtId="0" fontId="3" fillId="0" borderId="0" xfId="0" applyFont="1" applyAlignment="1">
      <alignment horizontal="center" vertical="center" wrapText="1"/>
    </xf>
    <xf numFmtId="0" fontId="2" fillId="3" borderId="0" xfId="0" applyFont="1" applyFill="1" applyAlignment="1">
      <alignment horizontal="center" vertical="center"/>
    </xf>
    <xf numFmtId="0" fontId="2" fillId="3" borderId="0" xfId="0" applyFont="1" applyFill="1" applyAlignment="1">
      <alignment vertical="center"/>
    </xf>
    <xf numFmtId="0" fontId="4" fillId="2" borderId="0" xfId="0" applyFont="1" applyFill="1" applyAlignment="1">
      <alignment vertical="center"/>
    </xf>
    <xf numFmtId="164" fontId="3" fillId="4" borderId="0" xfId="0" applyNumberFormat="1" applyFont="1" applyFill="1" applyAlignment="1">
      <alignment horizontal="left" vertical="center" wrapText="1"/>
    </xf>
    <xf numFmtId="0" fontId="3" fillId="4" borderId="0" xfId="0" applyFont="1" applyFill="1" applyAlignment="1">
      <alignment vertical="center" wrapText="1"/>
    </xf>
    <xf numFmtId="0" fontId="5" fillId="0" borderId="0" xfId="0" applyFont="1" applyAlignment="1">
      <alignment horizontal="left" vertical="center"/>
    </xf>
    <xf numFmtId="0" fontId="2" fillId="0" borderId="0" xfId="0" applyFont="1" applyAlignment="1">
      <alignment vertical="center" wrapText="1"/>
    </xf>
    <xf numFmtId="0" fontId="2" fillId="0" borderId="0" xfId="0" applyFont="1" applyAlignment="1">
      <alignment horizontal="center" vertical="center"/>
    </xf>
    <xf numFmtId="0" fontId="3"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applyAlignment="1">
      <alignment vertical="center"/>
    </xf>
    <xf numFmtId="0" fontId="6" fillId="0" borderId="0" xfId="0" applyFont="1" applyAlignment="1">
      <alignment horizontal="left"/>
    </xf>
    <xf numFmtId="0" fontId="3" fillId="0" borderId="0" xfId="0" applyFont="1" applyAlignment="1">
      <alignment horizontal="left" vertical="center" wrapText="1"/>
    </xf>
    <xf numFmtId="0" fontId="2" fillId="0" borderId="0" xfId="0" applyFont="1" applyAlignment="1">
      <alignment horizontal="left"/>
    </xf>
    <xf numFmtId="0" fontId="2" fillId="4" borderId="0" xfId="0" applyFont="1" applyFill="1" applyAlignment="1">
      <alignment horizontal="left" vertical="center"/>
    </xf>
    <xf numFmtId="0" fontId="5" fillId="0" borderId="0" xfId="0" applyFont="1" applyAlignment="1">
      <alignment vertical="center"/>
    </xf>
    <xf numFmtId="0" fontId="3" fillId="4" borderId="0" xfId="0" applyFont="1" applyFill="1" applyAlignment="1">
      <alignment wrapText="1"/>
    </xf>
    <xf numFmtId="0" fontId="10" fillId="4" borderId="0" xfId="0" applyFont="1" applyFill="1" applyAlignment="1"/>
    <xf numFmtId="0" fontId="10" fillId="4" borderId="0" xfId="0" applyFont="1" applyFill="1" applyAlignment="1"/>
    <xf numFmtId="0" fontId="11" fillId="4" borderId="0" xfId="0" applyFont="1" applyFill="1" applyAlignment="1">
      <alignment horizontal="left" vertical="center" wrapText="1"/>
    </xf>
    <xf numFmtId="0" fontId="5" fillId="0" borderId="0" xfId="0" applyFont="1" applyAlignment="1">
      <alignment vertical="center" wrapText="1"/>
    </xf>
    <xf numFmtId="0" fontId="3" fillId="4"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wrapText="1"/>
    </xf>
    <xf numFmtId="0" fontId="3" fillId="4" borderId="0" xfId="0" applyFont="1" applyFill="1" applyAlignment="1">
      <alignment horizontal="left" vertical="center" wrapText="1"/>
    </xf>
    <xf numFmtId="0" fontId="12" fillId="0" borderId="0" xfId="0" applyFont="1" applyAlignment="1"/>
    <xf numFmtId="0" fontId="5" fillId="0" borderId="0" xfId="0" applyFont="1" applyAlignment="1">
      <alignment horizontal="left" vertical="center" wrapText="1"/>
    </xf>
    <xf numFmtId="0" fontId="13" fillId="0" borderId="0" xfId="0" applyFont="1" applyAlignment="1">
      <alignment horizontal="left" vertical="center" wrapText="1"/>
    </xf>
    <xf numFmtId="0" fontId="14" fillId="4" borderId="0" xfId="0" applyFont="1" applyFill="1" applyAlignment="1">
      <alignment vertical="center" wrapText="1"/>
    </xf>
    <xf numFmtId="0" fontId="3" fillId="4" borderId="0" xfId="0" applyFont="1" applyFill="1" applyAlignment="1">
      <alignment vertical="center"/>
    </xf>
    <xf numFmtId="0" fontId="15" fillId="0" borderId="0" xfId="0" applyFont="1" applyAlignment="1">
      <alignment horizontal="left" vertical="center"/>
    </xf>
    <xf numFmtId="0" fontId="16" fillId="4" borderId="0" xfId="0" applyFont="1" applyFill="1" applyAlignment="1">
      <alignment vertical="center" wrapText="1"/>
    </xf>
    <xf numFmtId="0" fontId="2" fillId="0" borderId="0" xfId="0" applyFont="1" applyAlignment="1">
      <alignment horizontal="center"/>
    </xf>
    <xf numFmtId="0" fontId="5" fillId="0" borderId="0" xfId="0" quotePrefix="1" applyFont="1" applyAlignment="1">
      <alignment horizontal="left" vertical="center" wrapText="1"/>
    </xf>
    <xf numFmtId="0" fontId="17" fillId="0" borderId="0" xfId="0" applyFont="1" applyAlignment="1">
      <alignment vertical="center"/>
    </xf>
    <xf numFmtId="0" fontId="2" fillId="0" borderId="0" xfId="0" applyFont="1" applyAlignment="1">
      <alignment horizontal="left" vertical="center" wrapText="1"/>
    </xf>
    <xf numFmtId="0" fontId="17" fillId="0" borderId="0" xfId="0" applyFont="1" applyAlignment="1">
      <alignment vertical="center"/>
    </xf>
    <xf numFmtId="0" fontId="17" fillId="0" borderId="0" xfId="0" applyFont="1" applyAlignment="1">
      <alignment vertical="center"/>
    </xf>
    <xf numFmtId="0" fontId="18"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xf numFmtId="0" fontId="2" fillId="0" borderId="0" xfId="0" applyFont="1" applyAlignment="1">
      <alignment vertical="center" wrapText="1"/>
    </xf>
    <xf numFmtId="0" fontId="3" fillId="4" borderId="0" xfId="0" applyFont="1" applyFill="1" applyAlignment="1">
      <alignment vertical="center"/>
    </xf>
    <xf numFmtId="0" fontId="11" fillId="4" borderId="0" xfId="0" applyFont="1" applyFill="1" applyAlignment="1">
      <alignment horizontal="center" vertical="center"/>
    </xf>
    <xf numFmtId="0" fontId="24" fillId="4" borderId="0" xfId="0" applyFont="1" applyFill="1" applyAlignment="1">
      <alignment horizontal="center" vertical="center"/>
    </xf>
    <xf numFmtId="0" fontId="5" fillId="0" borderId="0" xfId="0" applyFont="1"/>
    <xf numFmtId="0" fontId="27" fillId="4" borderId="0" xfId="0" applyFont="1" applyFill="1" applyAlignment="1">
      <alignment horizontal="center" vertical="center"/>
    </xf>
    <xf numFmtId="0" fontId="3" fillId="4" borderId="0" xfId="0" applyFont="1" applyFill="1" applyAlignment="1">
      <alignment horizontal="left" vertical="top" wrapText="1"/>
    </xf>
    <xf numFmtId="0" fontId="12" fillId="0" borderId="0" xfId="0" applyFont="1" applyAlignment="1">
      <alignment horizontal="center" vertical="center"/>
    </xf>
    <xf numFmtId="0" fontId="5" fillId="0" borderId="0" xfId="0" applyFont="1" applyAlignment="1">
      <alignment wrapText="1"/>
    </xf>
    <xf numFmtId="0" fontId="3" fillId="0" borderId="0" xfId="0" applyFont="1" applyAlignment="1">
      <alignment horizontal="left" vertical="center"/>
    </xf>
    <xf numFmtId="0" fontId="5" fillId="0" borderId="0" xfId="0" applyFont="1" applyAlignment="1"/>
    <xf numFmtId="0" fontId="5" fillId="0" borderId="0" xfId="0" applyFont="1" applyAlignment="1">
      <alignment horizontal="left" wrapText="1"/>
    </xf>
    <xf numFmtId="0" fontId="31" fillId="0" borderId="0" xfId="0" applyFont="1" applyAlignment="1">
      <alignment horizontal="left" vertical="center" wrapText="1"/>
    </xf>
    <xf numFmtId="0" fontId="33" fillId="0" borderId="0" xfId="0" applyFont="1" applyAlignment="1">
      <alignment horizontal="left" vertical="center" wrapText="1"/>
    </xf>
    <xf numFmtId="0" fontId="3" fillId="4" borderId="0" xfId="0" applyFont="1" applyFill="1" applyAlignment="1">
      <alignment vertical="center" wrapText="1"/>
    </xf>
    <xf numFmtId="0" fontId="3" fillId="0" borderId="0" xfId="0" applyFont="1" applyAlignment="1">
      <alignment wrapText="1"/>
    </xf>
    <xf numFmtId="0" fontId="2" fillId="0" borderId="0" xfId="0" applyFont="1" applyAlignment="1">
      <alignment wrapText="1"/>
    </xf>
    <xf numFmtId="0" fontId="5" fillId="0" borderId="0" xfId="0" applyFont="1" applyAlignment="1">
      <alignment horizontal="center" vertical="center"/>
    </xf>
    <xf numFmtId="0" fontId="3" fillId="0" borderId="0" xfId="0" applyFont="1" applyAlignment="1">
      <alignment horizontal="left" vertical="center" wrapText="1"/>
    </xf>
    <xf numFmtId="0" fontId="17" fillId="0" borderId="0" xfId="0" applyFont="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wrapText="1"/>
    </xf>
    <xf numFmtId="0" fontId="12" fillId="0" borderId="0" xfId="0" applyFont="1" applyAlignment="1">
      <alignment horizontal="center" vertical="center"/>
    </xf>
    <xf numFmtId="0" fontId="34" fillId="4" borderId="0" xfId="0" applyFont="1" applyFill="1" applyAlignment="1">
      <alignment vertical="center" wrapText="1"/>
    </xf>
    <xf numFmtId="0" fontId="35" fillId="4" borderId="0" xfId="0" applyFont="1" applyFill="1" applyAlignment="1">
      <alignment horizontal="left" vertical="center" wrapText="1"/>
    </xf>
    <xf numFmtId="0" fontId="3" fillId="4" borderId="0" xfId="0" applyFont="1" applyFill="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17" fillId="0" borderId="0" xfId="0" applyFont="1" applyAlignment="1">
      <alignment horizontal="center" vertical="center"/>
    </xf>
    <xf numFmtId="0" fontId="3"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12"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vertical="center"/>
    </xf>
    <xf numFmtId="0" fontId="2" fillId="0" borderId="0" xfId="0" applyFont="1" applyAlignment="1">
      <alignment horizontal="left" vertical="center" wrapText="1"/>
    </xf>
    <xf numFmtId="0" fontId="2" fillId="0" borderId="0" xfId="0" applyFont="1" applyAlignment="1">
      <alignment vertical="center"/>
    </xf>
    <xf numFmtId="0" fontId="17" fillId="0" borderId="0" xfId="0" applyFont="1" applyAlignment="1">
      <alignment horizontal="center" vertical="center"/>
    </xf>
    <xf numFmtId="0" fontId="5" fillId="0" borderId="0" xfId="0" applyFont="1" applyAlignment="1">
      <alignment horizontal="center" vertical="center" wrapText="1"/>
    </xf>
    <xf numFmtId="0" fontId="3" fillId="4" borderId="0" xfId="0" applyFont="1" applyFill="1" applyAlignment="1">
      <alignment vertical="center"/>
    </xf>
    <xf numFmtId="0" fontId="5" fillId="0" borderId="0" xfId="0" applyFont="1" applyAlignment="1">
      <alignment vertical="center" wrapText="1"/>
    </xf>
    <xf numFmtId="0" fontId="5" fillId="4" borderId="0" xfId="0" applyFont="1" applyFill="1" applyAlignment="1">
      <alignment horizontal="left" vertical="center" wrapText="1"/>
    </xf>
    <xf numFmtId="0" fontId="12" fillId="0" borderId="0" xfId="0" applyFont="1" applyAlignment="1"/>
    <xf numFmtId="0" fontId="5" fillId="0" borderId="0" xfId="0" applyFont="1" applyAlignment="1">
      <alignment horizontal="left" vertical="center" wrapText="1"/>
    </xf>
    <xf numFmtId="0" fontId="5" fillId="0" borderId="0" xfId="0" applyFont="1" applyAlignment="1">
      <alignment horizontal="center" vertical="center" wrapText="1"/>
    </xf>
    <xf numFmtId="0" fontId="38" fillId="0" borderId="0" xfId="0" applyFont="1" applyAlignment="1">
      <alignment horizontal="left" vertical="center" wrapText="1"/>
    </xf>
    <xf numFmtId="0" fontId="20" fillId="4" borderId="0" xfId="0" applyFont="1" applyFill="1" applyAlignment="1"/>
    <xf numFmtId="0" fontId="39" fillId="3" borderId="0" xfId="0" applyFont="1" applyFill="1" applyAlignment="1">
      <alignment horizontal="center" vertical="center"/>
    </xf>
    <xf numFmtId="0" fontId="40" fillId="5" borderId="0" xfId="0" applyFont="1" applyFill="1" applyAlignment="1">
      <alignment horizontal="left" vertical="center"/>
    </xf>
    <xf numFmtId="0" fontId="41" fillId="3" borderId="0" xfId="0" applyFont="1" applyFill="1" applyAlignment="1">
      <alignment horizontal="left" vertical="center"/>
    </xf>
    <xf numFmtId="0" fontId="42" fillId="2" borderId="0" xfId="0" applyFont="1" applyFill="1" applyAlignment="1">
      <alignment horizontal="left" vertical="center"/>
    </xf>
    <xf numFmtId="0" fontId="15" fillId="0" borderId="0" xfId="0" applyFont="1" applyAlignment="1">
      <alignment horizontal="left" vertical="center"/>
    </xf>
    <xf numFmtId="0" fontId="42" fillId="2" borderId="0" xfId="0" applyFont="1" applyFill="1" applyAlignment="1">
      <alignment horizontal="left" vertical="center"/>
    </xf>
    <xf numFmtId="0" fontId="15" fillId="0" borderId="0" xfId="0" applyFont="1" applyAlignment="1">
      <alignment horizontal="left" vertical="center"/>
    </xf>
    <xf numFmtId="0" fontId="15" fillId="0" borderId="0" xfId="0" applyFont="1" applyAlignment="1"/>
    <xf numFmtId="0" fontId="42" fillId="2" borderId="0" xfId="0" applyFont="1" applyFill="1" applyAlignment="1">
      <alignment horizontal="left" vertical="center"/>
    </xf>
    <xf numFmtId="0" fontId="15" fillId="0" borderId="0" xfId="0" applyFont="1" applyAlignment="1">
      <alignment horizontal="left" vertical="center"/>
    </xf>
    <xf numFmtId="0" fontId="18" fillId="3" borderId="0" xfId="0" applyFont="1" applyFill="1" applyAlignment="1">
      <alignment vertical="center"/>
    </xf>
    <xf numFmtId="0" fontId="18" fillId="3" borderId="0" xfId="0" applyFont="1" applyFill="1" applyAlignment="1">
      <alignment vertical="center"/>
    </xf>
    <xf numFmtId="0" fontId="5" fillId="0" borderId="1" xfId="0" applyFont="1" applyBorder="1" applyAlignment="1">
      <alignment horizontal="center" vertical="center"/>
    </xf>
    <xf numFmtId="164" fontId="3" fillId="4" borderId="1" xfId="0" applyNumberFormat="1" applyFont="1" applyFill="1" applyBorder="1" applyAlignment="1">
      <alignment horizontal="left" vertical="center" wrapText="1"/>
    </xf>
    <xf numFmtId="0" fontId="3" fillId="4" borderId="1" xfId="0" applyFont="1" applyFill="1" applyBorder="1" applyAlignment="1">
      <alignment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3" fillId="0" borderId="1" xfId="0" applyFont="1" applyBorder="1" applyAlignment="1">
      <alignment horizontal="left" vertical="center" wrapText="1"/>
    </xf>
    <xf numFmtId="0" fontId="4" fillId="2" borderId="2" xfId="0" applyFont="1" applyFill="1" applyBorder="1" applyAlignment="1">
      <alignment vertical="center"/>
    </xf>
    <xf numFmtId="167" fontId="3" fillId="4" borderId="0" xfId="0" applyNumberFormat="1" applyFont="1" applyFill="1" applyAlignment="1">
      <alignment horizontal="left" vertical="center" wrapText="1"/>
    </xf>
    <xf numFmtId="0" fontId="5" fillId="0" borderId="2" xfId="0" applyFont="1" applyBorder="1" applyAlignment="1">
      <alignment horizontal="center" vertical="center"/>
    </xf>
    <xf numFmtId="164" fontId="3" fillId="4" borderId="2" xfId="0" applyNumberFormat="1" applyFont="1" applyFill="1" applyBorder="1" applyAlignment="1">
      <alignment horizontal="left" vertical="center" wrapText="1"/>
    </xf>
    <xf numFmtId="0" fontId="3" fillId="4" borderId="2" xfId="0" applyFont="1" applyFill="1" applyBorder="1" applyAlignment="1">
      <alignment vertical="center" wrapText="1"/>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3" fillId="0" borderId="2" xfId="0" applyFont="1" applyBorder="1" applyAlignment="1">
      <alignment horizontal="left" vertical="center" wrapText="1"/>
    </xf>
    <xf numFmtId="0" fontId="5" fillId="0" borderId="2" xfId="0" applyFont="1" applyBorder="1" applyAlignment="1">
      <alignment vertical="center"/>
    </xf>
    <xf numFmtId="0" fontId="4" fillId="2" borderId="1" xfId="0" applyFont="1" applyFill="1" applyBorder="1" applyAlignment="1">
      <alignment vertical="center"/>
    </xf>
    <xf numFmtId="0" fontId="4" fillId="2" borderId="3" xfId="0" applyFont="1" applyFill="1" applyBorder="1" applyAlignment="1">
      <alignment vertical="center"/>
    </xf>
    <xf numFmtId="0" fontId="5" fillId="0" borderId="3" xfId="0" applyFont="1" applyBorder="1" applyAlignment="1">
      <alignment horizontal="center" vertical="center"/>
    </xf>
    <xf numFmtId="164" fontId="3" fillId="4" borderId="3" xfId="0" applyNumberFormat="1" applyFont="1" applyFill="1" applyBorder="1" applyAlignment="1">
      <alignment horizontal="left" vertical="center" wrapText="1"/>
    </xf>
    <xf numFmtId="0" fontId="3" fillId="4" borderId="3" xfId="0" applyFont="1" applyFill="1" applyBorder="1" applyAlignment="1">
      <alignment vertical="center" wrapText="1"/>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5" fillId="0" borderId="3" xfId="0" applyFont="1" applyBorder="1" applyAlignment="1">
      <alignment horizontal="center" vertical="center"/>
    </xf>
    <xf numFmtId="0" fontId="3" fillId="0" borderId="3" xfId="0" applyFont="1" applyBorder="1" applyAlignment="1">
      <alignment horizontal="left" vertical="center" wrapText="1"/>
    </xf>
    <xf numFmtId="0" fontId="43" fillId="4" borderId="0" xfId="0" applyFont="1" applyFill="1" applyAlignment="1">
      <alignment horizontal="left" vertical="top" wrapText="1"/>
    </xf>
    <xf numFmtId="0" fontId="3" fillId="4" borderId="0" xfId="0" applyFont="1" applyFill="1" applyAlignment="1">
      <alignment wrapText="1"/>
    </xf>
    <xf numFmtId="0" fontId="3" fillId="0" borderId="0" xfId="0" applyFont="1" applyAlignment="1">
      <alignment horizontal="left" wrapText="1"/>
    </xf>
    <xf numFmtId="168" fontId="3" fillId="4" borderId="0" xfId="0" applyNumberFormat="1" applyFont="1" applyFill="1" applyAlignment="1">
      <alignment horizontal="left" vertical="center" wrapText="1"/>
    </xf>
    <xf numFmtId="0" fontId="5" fillId="0" borderId="0" xfId="0" applyFont="1" applyAlignment="1">
      <alignment horizontal="left" vertical="center"/>
    </xf>
    <xf numFmtId="0" fontId="4" fillId="2" borderId="0" xfId="0" applyFont="1" applyFill="1" applyAlignment="1">
      <alignment vertical="center"/>
    </xf>
    <xf numFmtId="164" fontId="5" fillId="0" borderId="0" xfId="0" applyNumberFormat="1" applyFont="1" applyAlignment="1">
      <alignment horizontal="left" vertical="center"/>
    </xf>
    <xf numFmtId="168" fontId="5" fillId="0" borderId="0" xfId="0" applyNumberFormat="1" applyFont="1" applyAlignment="1">
      <alignment horizontal="left" vertical="center"/>
    </xf>
    <xf numFmtId="0" fontId="44" fillId="0" borderId="0" xfId="0" applyFont="1" applyAlignment="1">
      <alignment horizontal="left" vertical="center"/>
    </xf>
    <xf numFmtId="0" fontId="45" fillId="0" borderId="0" xfId="0" applyFont="1" applyAlignment="1"/>
    <xf numFmtId="0" fontId="46" fillId="0" borderId="0" xfId="0" applyFont="1" applyAlignment="1">
      <alignment horizontal="left" vertical="center"/>
    </xf>
    <xf numFmtId="0" fontId="41" fillId="3" borderId="0" xfId="0" applyFont="1" applyFill="1" applyAlignment="1">
      <alignment horizontal="center" vertical="center"/>
    </xf>
    <xf numFmtId="0" fontId="15" fillId="0" borderId="0" xfId="0" applyFont="1" applyAlignment="1">
      <alignment horizontal="center" vertical="center"/>
    </xf>
    <xf numFmtId="0" fontId="18" fillId="3" borderId="0" xfId="0" applyFont="1" applyFill="1" applyAlignment="1">
      <alignment horizontal="left" vertical="center"/>
    </xf>
    <xf numFmtId="0" fontId="0" fillId="0" borderId="0" xfId="0" applyFont="1" applyAlignment="1"/>
    <xf numFmtId="0" fontId="12" fillId="6" borderId="0" xfId="0" applyFont="1" applyFill="1" applyAlignment="1">
      <alignment horizontal="center" vertical="center" wrapText="1"/>
    </xf>
    <xf numFmtId="0" fontId="39" fillId="3" borderId="0" xfId="0" applyFont="1" applyFill="1" applyAlignment="1">
      <alignment horizontal="center" vertical="center"/>
    </xf>
    <xf numFmtId="0" fontId="47" fillId="3" borderId="0" xfId="0" applyFont="1" applyFill="1" applyAlignment="1">
      <alignment horizontal="center" vertical="center" wrapText="1"/>
    </xf>
    <xf numFmtId="0" fontId="15" fillId="0" borderId="0" xfId="0" applyFont="1" applyAlignment="1">
      <alignment vertical="top"/>
    </xf>
    <xf numFmtId="0" fontId="23" fillId="7" borderId="0" xfId="0" applyFont="1" applyFill="1" applyAlignment="1">
      <alignment horizontal="left" vertical="center" wrapText="1"/>
    </xf>
    <xf numFmtId="0" fontId="5" fillId="7" borderId="0" xfId="0" applyFont="1" applyFill="1" applyAlignment="1">
      <alignment horizontal="left" vertical="center" wrapText="1"/>
    </xf>
    <xf numFmtId="0" fontId="5" fillId="7" borderId="0" xfId="0" applyFont="1" applyFill="1" applyAlignment="1">
      <alignment horizontal="left" vertical="center"/>
    </xf>
    <xf numFmtId="0" fontId="7" fillId="7" borderId="0" xfId="0" applyFont="1" applyFill="1" applyAlignment="1">
      <alignment horizontal="left" vertical="center"/>
    </xf>
    <xf numFmtId="0" fontId="8" fillId="7" borderId="0" xfId="0" applyFont="1" applyFill="1" applyAlignment="1">
      <alignment horizontal="left" vertical="center"/>
    </xf>
    <xf numFmtId="0" fontId="9" fillId="7" borderId="0" xfId="0" applyFont="1" applyFill="1" applyAlignment="1">
      <alignment horizontal="left" vertical="center" wrapText="1"/>
    </xf>
    <xf numFmtId="165" fontId="5" fillId="7" borderId="0" xfId="0" applyNumberFormat="1" applyFont="1" applyFill="1" applyAlignment="1">
      <alignment horizontal="left" vertical="center" wrapText="1"/>
    </xf>
    <xf numFmtId="0" fontId="5" fillId="7" borderId="0" xfId="0" applyFont="1" applyFill="1" applyAlignment="1">
      <alignment wrapText="1"/>
    </xf>
    <xf numFmtId="0" fontId="2" fillId="7" borderId="0" xfId="0" applyFont="1" applyFill="1" applyAlignment="1">
      <alignment vertical="center" wrapText="1"/>
    </xf>
    <xf numFmtId="166" fontId="5" fillId="7" borderId="0" xfId="0" applyNumberFormat="1" applyFont="1" applyFill="1" applyAlignment="1">
      <alignment horizontal="left" vertical="center" wrapText="1"/>
    </xf>
    <xf numFmtId="0" fontId="5" fillId="7" borderId="0" xfId="0" applyFont="1" applyFill="1" applyAlignment="1">
      <alignment vertical="center"/>
    </xf>
    <xf numFmtId="0" fontId="5" fillId="7" borderId="0" xfId="0" applyFont="1" applyFill="1" applyAlignment="1">
      <alignment vertical="center" wrapText="1"/>
    </xf>
    <xf numFmtId="0" fontId="5" fillId="7" borderId="0" xfId="0" applyFont="1" applyFill="1" applyAlignment="1">
      <alignment horizontal="left" vertical="top" wrapText="1"/>
    </xf>
    <xf numFmtId="0" fontId="2" fillId="7" borderId="0" xfId="0" applyFont="1" applyFill="1" applyAlignment="1">
      <alignment wrapText="1"/>
    </xf>
    <xf numFmtId="0" fontId="19" fillId="8" borderId="0" xfId="0" applyFont="1" applyFill="1" applyAlignment="1"/>
    <xf numFmtId="0" fontId="20" fillId="7" borderId="0" xfId="0" applyFont="1" applyFill="1" applyAlignment="1"/>
    <xf numFmtId="0" fontId="21" fillId="7" borderId="0" xfId="0" applyFont="1" applyFill="1" applyAlignment="1">
      <alignment horizontal="left" vertical="center"/>
    </xf>
    <xf numFmtId="0" fontId="5" fillId="7" borderId="0" xfId="0" applyFont="1" applyFill="1" applyAlignment="1">
      <alignment horizontal="center" vertical="center" wrapText="1"/>
    </xf>
    <xf numFmtId="0" fontId="22" fillId="7" borderId="0" xfId="0" applyFont="1" applyFill="1" applyAlignment="1">
      <alignment horizontal="left" vertical="center"/>
    </xf>
    <xf numFmtId="0" fontId="23" fillId="7" borderId="0" xfId="0" applyFont="1" applyFill="1" applyAlignment="1">
      <alignment horizontal="left" vertical="center"/>
    </xf>
    <xf numFmtId="0" fontId="25" fillId="7" borderId="0" xfId="0" applyFont="1" applyFill="1" applyAlignment="1">
      <alignment horizontal="left" vertical="center"/>
    </xf>
    <xf numFmtId="0" fontId="26" fillId="7" borderId="0" xfId="0" applyFont="1" applyFill="1"/>
    <xf numFmtId="0" fontId="3" fillId="7" borderId="0" xfId="0" applyFont="1" applyFill="1" applyAlignment="1">
      <alignment vertical="center"/>
    </xf>
    <xf numFmtId="0" fontId="3" fillId="7" borderId="0" xfId="0" applyFont="1" applyFill="1" applyAlignment="1">
      <alignment horizontal="left" vertical="center"/>
    </xf>
    <xf numFmtId="0" fontId="28" fillId="9" borderId="0" xfId="0" applyFont="1" applyFill="1" applyAlignment="1">
      <alignment horizontal="left"/>
    </xf>
    <xf numFmtId="0" fontId="29" fillId="7" borderId="0" xfId="0" applyFont="1" applyFill="1" applyAlignment="1">
      <alignment horizontal="left" vertical="center"/>
    </xf>
    <xf numFmtId="0" fontId="12" fillId="7" borderId="0" xfId="0" applyFont="1" applyFill="1"/>
    <xf numFmtId="0" fontId="23" fillId="7" borderId="0" xfId="0" applyFont="1" applyFill="1" applyAlignment="1">
      <alignment vertical="center" wrapText="1"/>
    </xf>
    <xf numFmtId="0" fontId="23" fillId="7" borderId="0" xfId="0" applyFont="1" applyFill="1" applyAlignment="1">
      <alignment vertical="center"/>
    </xf>
    <xf numFmtId="0" fontId="26" fillId="7" borderId="0" xfId="0" applyFont="1" applyFill="1" applyAlignment="1"/>
    <xf numFmtId="0" fontId="30" fillId="7" borderId="0" xfId="0" applyFont="1" applyFill="1" applyAlignment="1">
      <alignment horizontal="left" vertical="center" wrapText="1"/>
    </xf>
    <xf numFmtId="0" fontId="32" fillId="9" borderId="0" xfId="0" applyFont="1" applyFill="1" applyAlignment="1">
      <alignment horizontal="left"/>
    </xf>
    <xf numFmtId="0" fontId="34" fillId="7" borderId="0" xfId="0" applyFont="1" applyFill="1" applyAlignment="1">
      <alignment vertical="center" wrapText="1"/>
    </xf>
    <xf numFmtId="0" fontId="34" fillId="7" borderId="0" xfId="0" applyFont="1" applyFill="1" applyAlignment="1">
      <alignment vertical="center"/>
    </xf>
    <xf numFmtId="0" fontId="35" fillId="7" borderId="0" xfId="0" applyFont="1" applyFill="1" applyAlignment="1">
      <alignment horizontal="left" vertical="center"/>
    </xf>
    <xf numFmtId="0" fontId="26" fillId="7" borderId="0" xfId="0" applyFont="1" applyFill="1" applyAlignment="1">
      <alignment vertical="center" wrapText="1"/>
    </xf>
    <xf numFmtId="0" fontId="26" fillId="7" borderId="0" xfId="0" applyFont="1" applyFill="1" applyAlignment="1">
      <alignment vertical="center"/>
    </xf>
    <xf numFmtId="0" fontId="3" fillId="7" borderId="0" xfId="0" applyFont="1" applyFill="1" applyAlignment="1">
      <alignment horizontal="left" vertical="center" wrapText="1"/>
    </xf>
    <xf numFmtId="0" fontId="36" fillId="7" borderId="0" xfId="0" applyFont="1" applyFill="1" applyAlignment="1">
      <alignment horizontal="left" vertical="center"/>
    </xf>
    <xf numFmtId="0" fontId="37" fillId="7" borderId="0" xfId="0" applyFont="1" applyFill="1" applyAlignment="1">
      <alignment horizontal="left" vertical="center" wrapText="1"/>
    </xf>
    <xf numFmtId="0" fontId="50" fillId="10" borderId="0" xfId="0" applyFont="1" applyFill="1" applyAlignment="1">
      <alignment horizontal="center" vertical="center" wrapText="1"/>
    </xf>
    <xf numFmtId="0" fontId="2" fillId="10" borderId="0" xfId="0" applyFont="1" applyFill="1" applyAlignment="1">
      <alignment horizontal="center" vertical="center"/>
    </xf>
    <xf numFmtId="0" fontId="50" fillId="7"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YDFFx7jkiUzIT-5BwsbnPf6shj9TpyJ0/view?usp=sharing" TargetMode="External"/><Relationship Id="rId299" Type="http://schemas.openxmlformats.org/officeDocument/2006/relationships/hyperlink" Target="https://artofproblemsolving.com/community/c6h30462p188483" TargetMode="External"/><Relationship Id="rId21" Type="http://schemas.openxmlformats.org/officeDocument/2006/relationships/hyperlink" Target="https://artofproblemsolving.com/community/c5h3281780p30227192" TargetMode="External"/><Relationship Id="rId63" Type="http://schemas.openxmlformats.org/officeDocument/2006/relationships/hyperlink" Target="https://discord.com/channels/533153217119387658/1114538910874337400/1212653632340627516" TargetMode="External"/><Relationship Id="rId159" Type="http://schemas.openxmlformats.org/officeDocument/2006/relationships/hyperlink" Target="https://www.imo-official.org/problems/IMO2020SL.pdf" TargetMode="External"/><Relationship Id="rId324" Type="http://schemas.openxmlformats.org/officeDocument/2006/relationships/hyperlink" Target="https://www.google.com/url?q=https://www.youtube.com/watch?v%3DxVtbj5U6KJg&amp;sa=D&amp;source=editors&amp;ust=1711180281503824&amp;usg=AOvVaw2D5Ap6Tyv8lz4TH3az8wdu" TargetMode="External"/><Relationship Id="rId170" Type="http://schemas.openxmlformats.org/officeDocument/2006/relationships/hyperlink" Target="https://www.imo-official.org/problems/IMO2021SL.pdf" TargetMode="External"/><Relationship Id="rId226" Type="http://schemas.openxmlformats.org/officeDocument/2006/relationships/hyperlink" Target="https://rmms.lbi.ro/rmm2019/pr/RMM2019-Day1-English.pdf" TargetMode="External"/><Relationship Id="rId268" Type="http://schemas.openxmlformats.org/officeDocument/2006/relationships/hyperlink" Target="https://www.imo-official.org/problems/IMO2015SL.pdf" TargetMode="External"/><Relationship Id="rId32" Type="http://schemas.openxmlformats.org/officeDocument/2006/relationships/hyperlink" Target="https://www.imo-official.org/problems/IMO2021SL.pdf" TargetMode="External"/><Relationship Id="rId74" Type="http://schemas.openxmlformats.org/officeDocument/2006/relationships/hyperlink" Target="https://www.imo-official.org/problems/IMO2022SL.pdf" TargetMode="External"/><Relationship Id="rId128" Type="http://schemas.openxmlformats.org/officeDocument/2006/relationships/hyperlink" Target="https://www.geogebra.org/classic/huyajupa" TargetMode="External"/><Relationship Id="rId5" Type="http://schemas.openxmlformats.org/officeDocument/2006/relationships/hyperlink" Target="https://artofproblemsolving.com/community/c6h3359736p31218400" TargetMode="External"/><Relationship Id="rId181" Type="http://schemas.openxmlformats.org/officeDocument/2006/relationships/hyperlink" Target="https://math.stackexchange.com/questions/4595594/riddle-finite-set-that-contains-one-of-the-three-numbers" TargetMode="External"/><Relationship Id="rId237" Type="http://schemas.openxmlformats.org/officeDocument/2006/relationships/hyperlink" Target="https://www.imo-official.org/problems/IMO2019SL.pdf" TargetMode="External"/><Relationship Id="rId279" Type="http://schemas.openxmlformats.org/officeDocument/2006/relationships/hyperlink" Target="https://www.imo-official.org/problems/IMO2019SL.pdf" TargetMode="External"/><Relationship Id="rId43" Type="http://schemas.openxmlformats.org/officeDocument/2006/relationships/hyperlink" Target="https://artofproblemsolving.com/community/c6h2030444p14309669" TargetMode="External"/><Relationship Id="rId139" Type="http://schemas.openxmlformats.org/officeDocument/2006/relationships/hyperlink" Target="https://artofproblemsolving.com/community/c6h2870196p25496387" TargetMode="External"/><Relationship Id="rId290" Type="http://schemas.openxmlformats.org/officeDocument/2006/relationships/hyperlink" Target="https://web.evanchen.cc/exams/IMO-2016-notes.pdf" TargetMode="External"/><Relationship Id="rId304" Type="http://schemas.openxmlformats.org/officeDocument/2006/relationships/hyperlink" Target="https://artofproblemsolving.com/community/c6h3306255p30547608" TargetMode="External"/><Relationship Id="rId85" Type="http://schemas.openxmlformats.org/officeDocument/2006/relationships/hyperlink" Target="https://artofproblemsolving.com/community/c6h3107329p28104258" TargetMode="External"/><Relationship Id="rId150" Type="http://schemas.openxmlformats.org/officeDocument/2006/relationships/hyperlink" Target="https://web.evanchen.cc/exams/USAMO-2023-notes.pdf" TargetMode="External"/><Relationship Id="rId192" Type="http://schemas.openxmlformats.org/officeDocument/2006/relationships/hyperlink" Target="https://web.evanchen.cc/exams/IMO-2022-notes.pdf" TargetMode="External"/><Relationship Id="rId206" Type="http://schemas.openxmlformats.org/officeDocument/2006/relationships/hyperlink" Target="https://rmms.lbi.ro/rmm2021/pr2/RMM2021-Day2-English_Solutions.pdf" TargetMode="External"/><Relationship Id="rId248" Type="http://schemas.openxmlformats.org/officeDocument/2006/relationships/hyperlink" Target="https://artofproblemsolving.com/wiki/index.php/2021_IMO_Problems/Problem_5" TargetMode="External"/><Relationship Id="rId12" Type="http://schemas.openxmlformats.org/officeDocument/2006/relationships/hyperlink" Target="https://bmos.ukmt.org.uk/solutions/bmo1-2008/" TargetMode="External"/><Relationship Id="rId108" Type="http://schemas.openxmlformats.org/officeDocument/2006/relationships/hyperlink" Target="https://artofproblemsolving.com/community/c6h1670582p10626557" TargetMode="External"/><Relationship Id="rId315" Type="http://schemas.openxmlformats.org/officeDocument/2006/relationships/hyperlink" Target="https://artofproblemsolving.com/community/c6h148516p30802032" TargetMode="External"/><Relationship Id="rId54" Type="http://schemas.openxmlformats.org/officeDocument/2006/relationships/hyperlink" Target="https://artofproblemsolving.com/community/c6h2308092p18322890" TargetMode="External"/><Relationship Id="rId96" Type="http://schemas.openxmlformats.org/officeDocument/2006/relationships/hyperlink" Target="https://cdn.discordapp.com/attachments/566364247584669721/1185407652772204676/2023-12-16_10.24.47.png?ex=658f7fe8&amp;is=657d0ae8&amp;hm=8166688a9241f4d625e964d6d8118bf7fd184a5a717db85b13ff6c3dd43f3ff8&amp;" TargetMode="External"/><Relationship Id="rId161" Type="http://schemas.openxmlformats.org/officeDocument/2006/relationships/hyperlink" Target="https://artofproblemsolving.com/wiki/index.php/2023_AIME_I_Problems/Problem_10" TargetMode="External"/><Relationship Id="rId217" Type="http://schemas.openxmlformats.org/officeDocument/2006/relationships/hyperlink" Target="https://bmos.ukmt.org.uk/home/bmo2-2022-solutions.pdf" TargetMode="External"/><Relationship Id="rId259" Type="http://schemas.openxmlformats.org/officeDocument/2006/relationships/hyperlink" Target="https://www.imo-official.org/problems/IMO2015SL.pdf" TargetMode="External"/><Relationship Id="rId23" Type="http://schemas.openxmlformats.org/officeDocument/2006/relationships/hyperlink" Target="https://artofproblemsolving.com/community/c5h3281044p30216513" TargetMode="External"/><Relationship Id="rId119" Type="http://schemas.openxmlformats.org/officeDocument/2006/relationships/hyperlink" Target="https://drive.google.com/file/d/1YDFFx7jkiUzIT-5BwsbnPf6shj9TpyJ0/view?usp=sharing" TargetMode="External"/><Relationship Id="rId270" Type="http://schemas.openxmlformats.org/officeDocument/2006/relationships/hyperlink" Target="https://www.google.com/url?q=https://www.youtube.com/watch?v%3Dhl9fScJQttw&amp;sa=D&amp;source=editors&amp;ust=1712428813025995&amp;usg=AOvVaw1pq5z0w5nZBS8pJ1GLf2Z7" TargetMode="External"/><Relationship Id="rId326" Type="http://schemas.openxmlformats.org/officeDocument/2006/relationships/hyperlink" Target="https://rmms.lbi.ro/rmm2015/_dwl/Solutions_RMM2015-1.pdf" TargetMode="External"/><Relationship Id="rId65" Type="http://schemas.openxmlformats.org/officeDocument/2006/relationships/hyperlink" Target="https://artofproblemsolving.com/community/c6h3228774p29571582" TargetMode="External"/><Relationship Id="rId130" Type="http://schemas.openxmlformats.org/officeDocument/2006/relationships/hyperlink" Target="https://math.hawaii.edu/home/pdf/putnam/2005.pdf" TargetMode="External"/><Relationship Id="rId172" Type="http://schemas.openxmlformats.org/officeDocument/2006/relationships/hyperlink" Target="https://artofproblemsolving.com/wiki/index.php/2019_AIME_I_Problems/Problem_3" TargetMode="External"/><Relationship Id="rId228" Type="http://schemas.openxmlformats.org/officeDocument/2006/relationships/hyperlink" Target="https://rmms.lbi.ro/rmm2018/pr2/RMM2018-Day2-English.pdf" TargetMode="External"/><Relationship Id="rId281" Type="http://schemas.openxmlformats.org/officeDocument/2006/relationships/hyperlink" Target="https://www.imo-official.org/problems/IMO2019SL.pdf" TargetMode="External"/><Relationship Id="rId34" Type="http://schemas.openxmlformats.org/officeDocument/2006/relationships/hyperlink" Target="https://artofproblemsolving.com/community/c6h2995866p26896222" TargetMode="External"/><Relationship Id="rId76" Type="http://schemas.openxmlformats.org/officeDocument/2006/relationships/hyperlink" Target="https://drive.google.com/file/d/1COb0M3c0KBdtgcky_aBaXMWaAnYP_9WC" TargetMode="External"/><Relationship Id="rId141" Type="http://schemas.openxmlformats.org/officeDocument/2006/relationships/hyperlink" Target="https://artofproblemsolving.com/community/c6h35320p221758" TargetMode="External"/><Relationship Id="rId7" Type="http://schemas.openxmlformats.org/officeDocument/2006/relationships/hyperlink" Target="https://www.imo-official.org/problems/IMO2023SL.pdf" TargetMode="External"/><Relationship Id="rId183" Type="http://schemas.openxmlformats.org/officeDocument/2006/relationships/hyperlink" Target="https://hmmt-archive.s3.amazonaws.com/tournaments/2016/feb/comb/solutions.pdf" TargetMode="External"/><Relationship Id="rId239" Type="http://schemas.openxmlformats.org/officeDocument/2006/relationships/hyperlink" Target="https://artofproblemsolving.com/wiki/index.php/2021_AIME_I_Problems/Problem_7" TargetMode="External"/><Relationship Id="rId250" Type="http://schemas.openxmlformats.org/officeDocument/2006/relationships/hyperlink" Target="https://www.imo-official.org/problems/IMO2020SL.pdf" TargetMode="External"/><Relationship Id="rId271" Type="http://schemas.openxmlformats.org/officeDocument/2006/relationships/hyperlink" Target="https://www.imo-official.org/problems/IMO2019SL.pdf" TargetMode="External"/><Relationship Id="rId292" Type="http://schemas.openxmlformats.org/officeDocument/2006/relationships/hyperlink" Target="https://www.imo-official.org/problems/IMO2015SL.pdf" TargetMode="External"/><Relationship Id="rId306" Type="http://schemas.openxmlformats.org/officeDocument/2006/relationships/hyperlink" Target="https://artofproblemsolving.com/community/c6h1134631p5292113" TargetMode="External"/><Relationship Id="rId24" Type="http://schemas.openxmlformats.org/officeDocument/2006/relationships/hyperlink" Target="https://web.evanchen.cc/exams/USAMO-2024-notes.pdf" TargetMode="External"/><Relationship Id="rId45" Type="http://schemas.openxmlformats.org/officeDocument/2006/relationships/hyperlink" Target="https://artofproblemsolving.com/community/c6h17454p119174" TargetMode="External"/><Relationship Id="rId66" Type="http://schemas.openxmlformats.org/officeDocument/2006/relationships/hyperlink" Target="https://artofproblemsolving.com/community/c6h3219818p29459908" TargetMode="External"/><Relationship Id="rId87" Type="http://schemas.openxmlformats.org/officeDocument/2006/relationships/hyperlink" Target="https://artofproblemsolving.com/community/q1h3219802p29460610" TargetMode="External"/><Relationship Id="rId110" Type="http://schemas.openxmlformats.org/officeDocument/2006/relationships/hyperlink" Target="https://bmos.ukmt.org.uk/solutions/bmo1-2024/" TargetMode="External"/><Relationship Id="rId131" Type="http://schemas.openxmlformats.org/officeDocument/2006/relationships/hyperlink" Target="https://artofproblemsolving.com/wiki/index.php/Orthic_triangle" TargetMode="External"/><Relationship Id="rId327" Type="http://schemas.openxmlformats.org/officeDocument/2006/relationships/printerSettings" Target="../printerSettings/printerSettings1.bin"/><Relationship Id="rId152" Type="http://schemas.openxmlformats.org/officeDocument/2006/relationships/hyperlink" Target="https://www.imo-official.org/problems/IMO2020SL.pdf" TargetMode="External"/><Relationship Id="rId173" Type="http://schemas.openxmlformats.org/officeDocument/2006/relationships/hyperlink" Target="https://web.evanchen.cc/exams/IMO-2022-notes.pdf" TargetMode="External"/><Relationship Id="rId194" Type="http://schemas.openxmlformats.org/officeDocument/2006/relationships/hyperlink" Target="https://artofproblemsolving.com/community/c3040340_2022_malaysian_imo_tst" TargetMode="External"/><Relationship Id="rId208" Type="http://schemas.openxmlformats.org/officeDocument/2006/relationships/hyperlink" Target="https://www.egmo.org/egmos/egmo4/paper-day2-bg-English.pdf" TargetMode="External"/><Relationship Id="rId229" Type="http://schemas.openxmlformats.org/officeDocument/2006/relationships/hyperlink" Target="https://artofproblemsolving.com/wiki/index.php/2013_AIME_II_Problems/Problem_6" TargetMode="External"/><Relationship Id="rId240" Type="http://schemas.openxmlformats.org/officeDocument/2006/relationships/hyperlink" Target="https://www.imo-official.org/problems/IMO2020SL.pdf" TargetMode="External"/><Relationship Id="rId261" Type="http://schemas.openxmlformats.org/officeDocument/2006/relationships/hyperlink" Target="https://web.evanchen.cc/exams/IMO-2016-notes.pdf" TargetMode="External"/><Relationship Id="rId14" Type="http://schemas.openxmlformats.org/officeDocument/2006/relationships/hyperlink" Target="https://artofproblemsolving.com/community/c6h17340p118718" TargetMode="External"/><Relationship Id="rId35" Type="http://schemas.openxmlformats.org/officeDocument/2006/relationships/hyperlink" Target="https://web.evanchen.cc/exams/IMO-2023-notes.pdf" TargetMode="External"/><Relationship Id="rId56" Type="http://schemas.openxmlformats.org/officeDocument/2006/relationships/hyperlink" Target="https://artofproblemsolving.com/community/c6h3262790p29991272" TargetMode="External"/><Relationship Id="rId77" Type="http://schemas.openxmlformats.org/officeDocument/2006/relationships/hyperlink" Target="https://drive.google.com/file/d/1COb0M3c0KBdtgcky_aBaXMWaAnYP_9WC" TargetMode="External"/><Relationship Id="rId100" Type="http://schemas.openxmlformats.org/officeDocument/2006/relationships/hyperlink" Target="https://bmos.ukmt.org.uk/solutions/bmo1-2006/" TargetMode="External"/><Relationship Id="rId282" Type="http://schemas.openxmlformats.org/officeDocument/2006/relationships/hyperlink" Target="https://www.imo-official.org/problems/IMO2019SL.pdf" TargetMode="External"/><Relationship Id="rId317" Type="http://schemas.openxmlformats.org/officeDocument/2006/relationships/hyperlink" Target="https://artofproblemsolving.com/community/c6h1480146p8633190" TargetMode="External"/><Relationship Id="rId8" Type="http://schemas.openxmlformats.org/officeDocument/2006/relationships/hyperlink" Target="https://artofproblemsolving.com/community/c5h3038296p27349297" TargetMode="External"/><Relationship Id="rId98" Type="http://schemas.openxmlformats.org/officeDocument/2006/relationships/hyperlink" Target="https://artofproblemsolving.com/community/q1h2984394p26762734" TargetMode="External"/><Relationship Id="rId121" Type="http://schemas.openxmlformats.org/officeDocument/2006/relationships/hyperlink" Target="https://drive.google.com/file/d/1YDFFx7jkiUzIT-5BwsbnPf6shj9TpyJ0/view?usp=sharing" TargetMode="External"/><Relationship Id="rId142" Type="http://schemas.openxmlformats.org/officeDocument/2006/relationships/hyperlink" Target="https://artofproblemsolving.com/community/c6h3091425p27997918" TargetMode="External"/><Relationship Id="rId163" Type="http://schemas.openxmlformats.org/officeDocument/2006/relationships/hyperlink" Target="https://artofproblemsolving.com/wiki/index.php/1997_AIME_Problems/Problem_15" TargetMode="External"/><Relationship Id="rId184" Type="http://schemas.openxmlformats.org/officeDocument/2006/relationships/hyperlink" Target="https://www.imo-official.org/problems/IMO2021SL.pdf" TargetMode="External"/><Relationship Id="rId219" Type="http://schemas.openxmlformats.org/officeDocument/2006/relationships/hyperlink" Target="https://bmos.ukmt.org.uk/home/bmo2-2022-solutions.pdf" TargetMode="External"/><Relationship Id="rId230" Type="http://schemas.openxmlformats.org/officeDocument/2006/relationships/hyperlink" Target="https://web.evanchen.cc/exams/USAMO-2014-notes.pdf" TargetMode="External"/><Relationship Id="rId251" Type="http://schemas.openxmlformats.org/officeDocument/2006/relationships/hyperlink" Target="https://artofproblemsolving.com/wiki/index.php/2021_IMO_Problems/Problem_5" TargetMode="External"/><Relationship Id="rId25" Type="http://schemas.openxmlformats.org/officeDocument/2006/relationships/hyperlink" Target="https://www.google.com/url?q=https://www.youtube.com/watch?v%3D9dyK_op-Ocw&amp;sa=D&amp;source=editors&amp;ust=1717857942288043&amp;usg=AOvVaw2pJtcxiTvOqfWQ0AYrZID-" TargetMode="External"/><Relationship Id="rId46" Type="http://schemas.openxmlformats.org/officeDocument/2006/relationships/hyperlink" Target="https://imomath.com/index.cgi?page=polynomialsProblems" TargetMode="External"/><Relationship Id="rId67" Type="http://schemas.openxmlformats.org/officeDocument/2006/relationships/hyperlink" Target="https://artofproblemsolving.com/community/c6h2872316p25517031" TargetMode="External"/><Relationship Id="rId272" Type="http://schemas.openxmlformats.org/officeDocument/2006/relationships/hyperlink" Target="https://www.imo-official.org/problems/IMO2019SL.pdf" TargetMode="External"/><Relationship Id="rId293" Type="http://schemas.openxmlformats.org/officeDocument/2006/relationships/hyperlink" Target="https://hmmt-archive.s3.amazonaws.com/tournaments/2020/feb/geo/solutions.pdf" TargetMode="External"/><Relationship Id="rId307" Type="http://schemas.openxmlformats.org/officeDocument/2006/relationships/hyperlink" Target="https://rmms.lbi.ro/rmm2012/Solutions2012-1.pdf" TargetMode="External"/><Relationship Id="rId328" Type="http://schemas.openxmlformats.org/officeDocument/2006/relationships/vmlDrawing" Target="../drawings/vmlDrawing1.vml"/><Relationship Id="rId88" Type="http://schemas.openxmlformats.org/officeDocument/2006/relationships/hyperlink" Target="https://artofproblemsolving.com/community/c6h269079p1466406" TargetMode="External"/><Relationship Id="rId111" Type="http://schemas.openxmlformats.org/officeDocument/2006/relationships/hyperlink" Target="https://artofproblemsolving.com/community/c6h1876745p12754277" TargetMode="External"/><Relationship Id="rId132" Type="http://schemas.openxmlformats.org/officeDocument/2006/relationships/hyperlink" Target="https://www.egmo.org/egmos/egmo12/solutions.pdf" TargetMode="External"/><Relationship Id="rId153" Type="http://schemas.openxmlformats.org/officeDocument/2006/relationships/hyperlink" Target="https://artofproblemsolving.com/wiki/index.php/2023_AIME_II_Problems/Problem_10" TargetMode="External"/><Relationship Id="rId174" Type="http://schemas.openxmlformats.org/officeDocument/2006/relationships/hyperlink" Target="https://artofproblemsolving.com/wiki/index.php/2006_AIME_I_Problems/Problem_9" TargetMode="External"/><Relationship Id="rId195" Type="http://schemas.openxmlformats.org/officeDocument/2006/relationships/hyperlink" Target="https://artofproblemsolving.com/community/q1h536782p3083484" TargetMode="External"/><Relationship Id="rId209" Type="http://schemas.openxmlformats.org/officeDocument/2006/relationships/hyperlink" Target="https://rmms.lbi.ro/rmm2018/pr/RMM2018-Day1-English.pdf" TargetMode="External"/><Relationship Id="rId220" Type="http://schemas.openxmlformats.org/officeDocument/2006/relationships/hyperlink" Target="https://bmos.ukmt.org.uk/home/bmo2-2022-solutions.pdf" TargetMode="External"/><Relationship Id="rId241" Type="http://schemas.openxmlformats.org/officeDocument/2006/relationships/hyperlink" Target="https://www.imo-official.org/problems/IMO2020SL.pdf" TargetMode="External"/><Relationship Id="rId15" Type="http://schemas.openxmlformats.org/officeDocument/2006/relationships/hyperlink" Target="https://artofproblemsolving.com/community/c6h3271526p30102242" TargetMode="External"/><Relationship Id="rId36" Type="http://schemas.openxmlformats.org/officeDocument/2006/relationships/hyperlink" Target="https://artofproblemsolving.com/wiki/index.php/2011_USAJMO_Problems/Problem_5" TargetMode="External"/><Relationship Id="rId57" Type="http://schemas.openxmlformats.org/officeDocument/2006/relationships/hyperlink" Target="https://cms.math.ca/wp-content/uploads/2023/05/cjmo2023-solutions-en.pdf" TargetMode="External"/><Relationship Id="rId262" Type="http://schemas.openxmlformats.org/officeDocument/2006/relationships/hyperlink" Target="https://www.imo-official.org/problems/IMO2019SL.pdf" TargetMode="External"/><Relationship Id="rId283" Type="http://schemas.openxmlformats.org/officeDocument/2006/relationships/hyperlink" Target="https://www.imo-official.org/problems/IMO2019SL.pdf" TargetMode="External"/><Relationship Id="rId318" Type="http://schemas.openxmlformats.org/officeDocument/2006/relationships/hyperlink" Target="https://artofproblemsolving.com/community/c6h1112753p5079689" TargetMode="External"/><Relationship Id="rId78" Type="http://schemas.openxmlformats.org/officeDocument/2006/relationships/hyperlink" Target="https://drive.google.com/file/d/1COb0M3c0KBdtgcky_aBaXMWaAnYP_9WC" TargetMode="External"/><Relationship Id="rId99" Type="http://schemas.openxmlformats.org/officeDocument/2006/relationships/hyperlink" Target="https://artofproblemsolving.com/community/c6h617854p3683109" TargetMode="External"/><Relationship Id="rId101" Type="http://schemas.openxmlformats.org/officeDocument/2006/relationships/hyperlink" Target="https://artofproblemsolving.com/community/c6h1832329p12272109" TargetMode="External"/><Relationship Id="rId122" Type="http://schemas.openxmlformats.org/officeDocument/2006/relationships/hyperlink" Target="https://math.stackexchange.com/questions/4788243" TargetMode="External"/><Relationship Id="rId143" Type="http://schemas.openxmlformats.org/officeDocument/2006/relationships/hyperlink" Target="https://artofproblemsolving.com/community/c6h2951080_absolute_value_of_a_sus_3_cube_sum" TargetMode="External"/><Relationship Id="rId164" Type="http://schemas.openxmlformats.org/officeDocument/2006/relationships/hyperlink" Target="https://cms.math.ca/wp-content/uploads/2021/04/2021CJMO_solutions_en.pdf" TargetMode="External"/><Relationship Id="rId185" Type="http://schemas.openxmlformats.org/officeDocument/2006/relationships/hyperlink" Target="https://www.imo-official.org/problems/IMO2021SL.pdf" TargetMode="External"/><Relationship Id="rId9" Type="http://schemas.openxmlformats.org/officeDocument/2006/relationships/hyperlink" Target="https://artofproblemsolving.com/community/c6h3359726p31218377" TargetMode="External"/><Relationship Id="rId210" Type="http://schemas.openxmlformats.org/officeDocument/2006/relationships/hyperlink" Target="https://rmms.lbi.ro/rmm2013/_dwl/Solutions2013-1.pdf" TargetMode="External"/><Relationship Id="rId26" Type="http://schemas.openxmlformats.org/officeDocument/2006/relationships/hyperlink" Target="https://artofproblemsolving.com/community/c6h80764p26263411" TargetMode="External"/><Relationship Id="rId231" Type="http://schemas.openxmlformats.org/officeDocument/2006/relationships/hyperlink" Target="https://rmms.lbi.ro/rmm2017/_dwl/Solutions_RMM2017-1.pdf" TargetMode="External"/><Relationship Id="rId252" Type="http://schemas.openxmlformats.org/officeDocument/2006/relationships/hyperlink" Target="https://www.imo-official.org/problems/IMO2020SL.pdf" TargetMode="External"/><Relationship Id="rId273" Type="http://schemas.openxmlformats.org/officeDocument/2006/relationships/hyperlink" Target="https://www.imo-official.org/problems/IMO2019SL.pdf" TargetMode="External"/><Relationship Id="rId294" Type="http://schemas.openxmlformats.org/officeDocument/2006/relationships/hyperlink" Target="https://artofproblemsolving.com/community/c4h2478406p20789404" TargetMode="External"/><Relationship Id="rId308" Type="http://schemas.openxmlformats.org/officeDocument/2006/relationships/hyperlink" Target="https://www.imo-official.org/problems/IMO2015SL.pdf" TargetMode="External"/><Relationship Id="rId329" Type="http://schemas.openxmlformats.org/officeDocument/2006/relationships/comments" Target="../comments1.xml"/><Relationship Id="rId47" Type="http://schemas.openxmlformats.org/officeDocument/2006/relationships/hyperlink" Target="https://artofproblemsolving.com/community/c6h2535024p21607445" TargetMode="External"/><Relationship Id="rId68" Type="http://schemas.openxmlformats.org/officeDocument/2006/relationships/hyperlink" Target="https://bmos.ukmt.org.uk/solutions/bmo2-2024/" TargetMode="External"/><Relationship Id="rId89" Type="http://schemas.openxmlformats.org/officeDocument/2006/relationships/hyperlink" Target="https://emc.mnm.hr/wp-content/uploads/2023/12/EMC_2023_Seniors_ENG_Solutions.pdf" TargetMode="External"/><Relationship Id="rId112" Type="http://schemas.openxmlformats.org/officeDocument/2006/relationships/hyperlink" Target="https://artofproblemsolving.com/community/c6h1480719p8639316" TargetMode="External"/><Relationship Id="rId133" Type="http://schemas.openxmlformats.org/officeDocument/2006/relationships/hyperlink" Target="https://www.imo-official.org/problems/IMO2020SL.pdf" TargetMode="External"/><Relationship Id="rId154" Type="http://schemas.openxmlformats.org/officeDocument/2006/relationships/hyperlink" Target="https://artofproblemsolving.com/wiki/index.php/2021_AMC_10B_Problems/Problem_2" TargetMode="External"/><Relationship Id="rId175" Type="http://schemas.openxmlformats.org/officeDocument/2006/relationships/hyperlink" Target="https://www.imo-official.org/problems/IMO2021SL.pdf" TargetMode="External"/><Relationship Id="rId196" Type="http://schemas.openxmlformats.org/officeDocument/2006/relationships/hyperlink" Target="https://artofproblemsolving.com/community/q1h536782p3083484" TargetMode="External"/><Relationship Id="rId200" Type="http://schemas.openxmlformats.org/officeDocument/2006/relationships/hyperlink" Target="https://services.artofproblemsolving.com/download.php?id=YXR0YWNobWVudHMvMC9mLzVhMTllMDgxY2JjNDBiMmUyMjM5MGU4YTMzOGRmY2M3MzFmZGRiLnBkZg==&amp;rn=REFNT19zb2wucGRm" TargetMode="External"/><Relationship Id="rId16" Type="http://schemas.openxmlformats.org/officeDocument/2006/relationships/hyperlink" Target="https://artofproblemsolving.com/community/c6h3266696p30041370" TargetMode="External"/><Relationship Id="rId221" Type="http://schemas.openxmlformats.org/officeDocument/2006/relationships/hyperlink" Target="https://artofproblemsolving.com/wiki/index.php/2021_AIME_I_Problems/Problem_14" TargetMode="External"/><Relationship Id="rId242" Type="http://schemas.openxmlformats.org/officeDocument/2006/relationships/hyperlink" Target="https://www.imo-official.org/problems/IMO2020SL.pdf" TargetMode="External"/><Relationship Id="rId263" Type="http://schemas.openxmlformats.org/officeDocument/2006/relationships/hyperlink" Target="https://www.imo-official.org/problems/IMO2019SL.pdf" TargetMode="External"/><Relationship Id="rId284" Type="http://schemas.openxmlformats.org/officeDocument/2006/relationships/hyperlink" Target="https://web.evanchen.cc/exams/IMO-2016-notes.pdf" TargetMode="External"/><Relationship Id="rId319" Type="http://schemas.openxmlformats.org/officeDocument/2006/relationships/hyperlink" Target="https://artofproblemsolving.com/community/c6h1414672p7967490" TargetMode="External"/><Relationship Id="rId37" Type="http://schemas.openxmlformats.org/officeDocument/2006/relationships/hyperlink" Target="https://artofproblemsolving.com/community/c6h2410267p19772109" TargetMode="External"/><Relationship Id="rId58" Type="http://schemas.openxmlformats.org/officeDocument/2006/relationships/hyperlink" Target="https://artofproblemsolving.com/community/c6h3237205p29670000" TargetMode="External"/><Relationship Id="rId79" Type="http://schemas.openxmlformats.org/officeDocument/2006/relationships/hyperlink" Target="https://artofproblemsolving.com/community/c6h3107345p28104331" TargetMode="External"/><Relationship Id="rId102" Type="http://schemas.openxmlformats.org/officeDocument/2006/relationships/hyperlink" Target="https://artofproblemsolving.com/community/c6h3017241p27122972" TargetMode="External"/><Relationship Id="rId123" Type="http://schemas.openxmlformats.org/officeDocument/2006/relationships/hyperlink" Target="https://www.imo-official.org/problems/IMO2021SL.pdf" TargetMode="External"/><Relationship Id="rId144" Type="http://schemas.openxmlformats.org/officeDocument/2006/relationships/hyperlink" Target="https://artofproblemsolving.com/community/c6h2799356p24655057" TargetMode="External"/><Relationship Id="rId90" Type="http://schemas.openxmlformats.org/officeDocument/2006/relationships/hyperlink" Target="https://artofproblemsolving.com/community/c6h2820488p24921862" TargetMode="External"/><Relationship Id="rId165" Type="http://schemas.openxmlformats.org/officeDocument/2006/relationships/hyperlink" Target="https://artofproblemsolving.com/wiki/index.php/2021_IMO_Problems/Problem_1" TargetMode="External"/><Relationship Id="rId186" Type="http://schemas.openxmlformats.org/officeDocument/2006/relationships/hyperlink" Target="https://www.imo-official.org/problems/IMO2019SL.pdf" TargetMode="External"/><Relationship Id="rId211" Type="http://schemas.openxmlformats.org/officeDocument/2006/relationships/hyperlink" Target="https://bmos.ukmt.org.uk/home/bmo2-2021-solutions.pdf" TargetMode="External"/><Relationship Id="rId232" Type="http://schemas.openxmlformats.org/officeDocument/2006/relationships/hyperlink" Target="https://hmmt-archive.s3.amazonaws.com/tournaments/2021/feb/team/solutions.pdf" TargetMode="External"/><Relationship Id="rId253" Type="http://schemas.openxmlformats.org/officeDocument/2006/relationships/hyperlink" Target="https://www.imo-official.org/problems/IMO2020SL.pdf" TargetMode="External"/><Relationship Id="rId274" Type="http://schemas.openxmlformats.org/officeDocument/2006/relationships/hyperlink" Target="https://www.imo-official.org/problems/IMO2011SL.pdf" TargetMode="External"/><Relationship Id="rId295" Type="http://schemas.openxmlformats.org/officeDocument/2006/relationships/hyperlink" Target="https://www.imo-official.org/problems/IMO2015SL.pdf" TargetMode="External"/><Relationship Id="rId309" Type="http://schemas.openxmlformats.org/officeDocument/2006/relationships/hyperlink" Target="https://web.evanchen.cc/exams/USAMO-2014-notes.pdf" TargetMode="External"/><Relationship Id="rId27" Type="http://schemas.openxmlformats.org/officeDocument/2006/relationships/hyperlink" Target="https://artofproblemsolving.com/community/c6h2799959p24727085" TargetMode="External"/><Relationship Id="rId48" Type="http://schemas.openxmlformats.org/officeDocument/2006/relationships/hyperlink" Target="https://www.imo-official.org/problems/IMO2021SL.pdf" TargetMode="External"/><Relationship Id="rId69" Type="http://schemas.openxmlformats.org/officeDocument/2006/relationships/hyperlink" Target="https://artofproblemsolving.com/community/c6h3092051p27949723" TargetMode="External"/><Relationship Id="rId113" Type="http://schemas.openxmlformats.org/officeDocument/2006/relationships/hyperlink" Target="https://artofproblemsolving.com/community/c6h1264726p6580534" TargetMode="External"/><Relationship Id="rId134" Type="http://schemas.openxmlformats.org/officeDocument/2006/relationships/hyperlink" Target="https://www.imo-official.org/problems/IMO2021SL.pdf" TargetMode="External"/><Relationship Id="rId320" Type="http://schemas.openxmlformats.org/officeDocument/2006/relationships/hyperlink" Target="http://bit.ly/prisoner-problems-solution" TargetMode="External"/><Relationship Id="rId80" Type="http://schemas.openxmlformats.org/officeDocument/2006/relationships/hyperlink" Target="https://artofproblemsolving.com/community/c6h3222972p29515959" TargetMode="External"/><Relationship Id="rId155" Type="http://schemas.openxmlformats.org/officeDocument/2006/relationships/hyperlink" Target="https://icmathscomp.org/files/2022-2023/ICMC_6.1_solutions.pdf" TargetMode="External"/><Relationship Id="rId176" Type="http://schemas.openxmlformats.org/officeDocument/2006/relationships/hyperlink" Target="https://rmms.lbi.ro/rmm2021/pr1/RMM2021-Day1-English_Solutions.pdf" TargetMode="External"/><Relationship Id="rId197" Type="http://schemas.openxmlformats.org/officeDocument/2006/relationships/hyperlink" Target="https://www.imo-official.org/download_file.aspx?file=dummy.pdf" TargetMode="External"/><Relationship Id="rId201" Type="http://schemas.openxmlformats.org/officeDocument/2006/relationships/hyperlink" Target="https://www.egmo.org/egmos/egmo4/paper-day2-English.pdf" TargetMode="External"/><Relationship Id="rId222" Type="http://schemas.openxmlformats.org/officeDocument/2006/relationships/hyperlink" Target="https://bmos.ukmt.org.uk/home/bmo2-2021-solutions.pdf" TargetMode="External"/><Relationship Id="rId243" Type="http://schemas.openxmlformats.org/officeDocument/2006/relationships/hyperlink" Target="https://www.imo-official.org/problems/IMO2020SL.pdf" TargetMode="External"/><Relationship Id="rId264" Type="http://schemas.openxmlformats.org/officeDocument/2006/relationships/hyperlink" Target="https://rmms.lbi.ro/rmm2012/Solutions2012-1.pdf" TargetMode="External"/><Relationship Id="rId285" Type="http://schemas.openxmlformats.org/officeDocument/2006/relationships/hyperlink" Target="https://hmmt-archive.s3.amazonaws.com/tournaments/2020/hmic/solutions.pdf" TargetMode="External"/><Relationship Id="rId17" Type="http://schemas.openxmlformats.org/officeDocument/2006/relationships/hyperlink" Target="https://artofproblemsolving.com/community/c6h1268855p6622233" TargetMode="External"/><Relationship Id="rId38" Type="http://schemas.openxmlformats.org/officeDocument/2006/relationships/hyperlink" Target="https://cdn.discordapp.com/attachments/561813381716377610/1233675703191474206/IMG_6301.png?ex=662df588&amp;is=662ca408&amp;hm=c5beb5b6611d91b3c31a9f110b8d80cbeb62ee46e2f199be8fdd2da5418aed9b&amp;" TargetMode="External"/><Relationship Id="rId59" Type="http://schemas.openxmlformats.org/officeDocument/2006/relationships/hyperlink" Target="https://artofproblemsolving.com/community/p366642" TargetMode="External"/><Relationship Id="rId103" Type="http://schemas.openxmlformats.org/officeDocument/2006/relationships/hyperlink" Target="https://artofproblemsolving.com/community/c6t1117607f6h2441232_international_fe_olympiad_p3" TargetMode="External"/><Relationship Id="rId124" Type="http://schemas.openxmlformats.org/officeDocument/2006/relationships/hyperlink" Target="https://www.komal.hu/feladat?a=feladat&amp;f=A770&amp;l=hu" TargetMode="External"/><Relationship Id="rId310" Type="http://schemas.openxmlformats.org/officeDocument/2006/relationships/hyperlink" Target="https://www2.cms.math.ca/Competitions/CMO/archive/sol2018.pdf" TargetMode="External"/><Relationship Id="rId70" Type="http://schemas.openxmlformats.org/officeDocument/2006/relationships/hyperlink" Target="https://artofproblemsolving.com/community/c6h585189p3460733" TargetMode="External"/><Relationship Id="rId91" Type="http://schemas.openxmlformats.org/officeDocument/2006/relationships/hyperlink" Target="https://kn7811.com/bmo2_sols.pdf" TargetMode="External"/><Relationship Id="rId145" Type="http://schemas.openxmlformats.org/officeDocument/2006/relationships/hyperlink" Target="https://math.stackexchange.com/questions/3177320/combinatorics-problems-that-can-be-solved-via-infinite-descent/3313969" TargetMode="External"/><Relationship Id="rId166" Type="http://schemas.openxmlformats.org/officeDocument/2006/relationships/hyperlink" Target="https://www.imo-official.org/problems/IMO2015SL.pdf" TargetMode="External"/><Relationship Id="rId187" Type="http://schemas.openxmlformats.org/officeDocument/2006/relationships/hyperlink" Target="https://rmms.lbi.ro/rmm2016/_dwl/Solutions_RMM2016-1.pdf" TargetMode="External"/><Relationship Id="rId1" Type="http://schemas.openxmlformats.org/officeDocument/2006/relationships/hyperlink" Target="https://artofproblemsolving.com/wiki/index.php/1981_AHSME_Problems/Problem_7" TargetMode="External"/><Relationship Id="rId212" Type="http://schemas.openxmlformats.org/officeDocument/2006/relationships/hyperlink" Target="https://www.ukmt.org.uk/competitions/solo/junior-mathematical-olympiad/archive" TargetMode="External"/><Relationship Id="rId233" Type="http://schemas.openxmlformats.org/officeDocument/2006/relationships/hyperlink" Target="https://www.imo-official.org/problems/IMO2015SL.pdf" TargetMode="External"/><Relationship Id="rId254" Type="http://schemas.openxmlformats.org/officeDocument/2006/relationships/hyperlink" Target="https://www.imo-official.org/problems/IMO2020SL.pdf" TargetMode="External"/><Relationship Id="rId28" Type="http://schemas.openxmlformats.org/officeDocument/2006/relationships/hyperlink" Target="https://artofproblemsolving.com/community/c6h2153829p30486432" TargetMode="External"/><Relationship Id="rId49" Type="http://schemas.openxmlformats.org/officeDocument/2006/relationships/hyperlink" Target="https://artofproblemsolving.com/community/c6h1912029p13097082" TargetMode="External"/><Relationship Id="rId114" Type="http://schemas.openxmlformats.org/officeDocument/2006/relationships/hyperlink" Target="https://artofproblemsolving.com/community/c6h42403p268370" TargetMode="External"/><Relationship Id="rId275" Type="http://schemas.openxmlformats.org/officeDocument/2006/relationships/hyperlink" Target="https://www.imo-official.org/problems/IMO2019SL.pdf" TargetMode="External"/><Relationship Id="rId296" Type="http://schemas.openxmlformats.org/officeDocument/2006/relationships/hyperlink" Target="https://www.imo-official.org/problems/IMO2015SL.pdf" TargetMode="External"/><Relationship Id="rId300" Type="http://schemas.openxmlformats.org/officeDocument/2006/relationships/hyperlink" Target="https://math.stackexchange.com/questions/3532424/prove-that-the-equationx3-3y3-9z3-9xyz-has-x-y-z-0-as-its-only-ratio" TargetMode="External"/><Relationship Id="rId60" Type="http://schemas.openxmlformats.org/officeDocument/2006/relationships/hyperlink" Target="https://youtu.be/ZGWZM8PcUlY?t=136" TargetMode="External"/><Relationship Id="rId81" Type="http://schemas.openxmlformats.org/officeDocument/2006/relationships/hyperlink" Target="https://artofproblemsolving.com/community/c3700501_2022_discord_ccccc" TargetMode="External"/><Relationship Id="rId135" Type="http://schemas.openxmlformats.org/officeDocument/2006/relationships/hyperlink" Target="https://www.imo-official.org/problems/IMO2022SL.pdf" TargetMode="External"/><Relationship Id="rId156" Type="http://schemas.openxmlformats.org/officeDocument/2006/relationships/hyperlink" Target="https://www.imo-official.org/problems/IMO2021SL.pdf" TargetMode="External"/><Relationship Id="rId177" Type="http://schemas.openxmlformats.org/officeDocument/2006/relationships/hyperlink" Target="https://web.evanchen.cc/exams/IMO-2022-notes.pdf" TargetMode="External"/><Relationship Id="rId198" Type="http://schemas.openxmlformats.org/officeDocument/2006/relationships/hyperlink" Target="https://artofproblemsolving.com/community/c3029323_2022_allrussian_olympiad" TargetMode="External"/><Relationship Id="rId321" Type="http://schemas.openxmlformats.org/officeDocument/2006/relationships/hyperlink" Target="https://artofproblemsolving.com/community/c6h144045p816197" TargetMode="External"/><Relationship Id="rId202" Type="http://schemas.openxmlformats.org/officeDocument/2006/relationships/hyperlink" Target="https://www2.cms.math.ca/Competitions/CMO/archive/sol2018.pdf" TargetMode="External"/><Relationship Id="rId223" Type="http://schemas.openxmlformats.org/officeDocument/2006/relationships/hyperlink" Target="https://artofproblemsolving.com/community/c4h252048p1379767" TargetMode="External"/><Relationship Id="rId244" Type="http://schemas.openxmlformats.org/officeDocument/2006/relationships/hyperlink" Target="https://www.imo-official.org/problems/IMO2020SL.pdf" TargetMode="External"/><Relationship Id="rId18" Type="http://schemas.openxmlformats.org/officeDocument/2006/relationships/hyperlink" Target="https://artofproblemsolving.com/community/c129h2008287p14175792" TargetMode="External"/><Relationship Id="rId39" Type="http://schemas.openxmlformats.org/officeDocument/2006/relationships/hyperlink" Target="https://www.imo-official.org/problems/IMO2022SL.pdf" TargetMode="External"/><Relationship Id="rId265" Type="http://schemas.openxmlformats.org/officeDocument/2006/relationships/hyperlink" Target="https://www.imo-official.org/problems/IMO2015SL.pdf" TargetMode="External"/><Relationship Id="rId286" Type="http://schemas.openxmlformats.org/officeDocument/2006/relationships/hyperlink" Target="https://www.imo-official.org/problems/IMO2015SL.pdf" TargetMode="External"/><Relationship Id="rId50" Type="http://schemas.openxmlformats.org/officeDocument/2006/relationships/hyperlink" Target="https://discord.com/channels/533153217119387658/1114538910874337400/1212653632340627516" TargetMode="External"/><Relationship Id="rId104" Type="http://schemas.openxmlformats.org/officeDocument/2006/relationships/hyperlink" Target="https://artofproblemsolving.com/community/c7h3209184_2023_putnam_a4" TargetMode="External"/><Relationship Id="rId125" Type="http://schemas.openxmlformats.org/officeDocument/2006/relationships/hyperlink" Target="https://www.imo-official.org/problems/IMO2020SL.pdf" TargetMode="External"/><Relationship Id="rId146" Type="http://schemas.openxmlformats.org/officeDocument/2006/relationships/hyperlink" Target="https://nagyzoli.web.elte.hu/compendium.pdf" TargetMode="External"/><Relationship Id="rId167" Type="http://schemas.openxmlformats.org/officeDocument/2006/relationships/hyperlink" Target="https://www.imo-official.org/problems/IMO2021SL.pdf" TargetMode="External"/><Relationship Id="rId188" Type="http://schemas.openxmlformats.org/officeDocument/2006/relationships/hyperlink" Target="https://youtube.com/watch?v=D729IZGQxs4" TargetMode="External"/><Relationship Id="rId311" Type="http://schemas.openxmlformats.org/officeDocument/2006/relationships/hyperlink" Target="https://web.evanchen.cc/exams/IMO-2016-notes.pdf" TargetMode="External"/><Relationship Id="rId71" Type="http://schemas.openxmlformats.org/officeDocument/2006/relationships/hyperlink" Target="https://icmathscomp.org/files/2023-2024/ICMC_7.1_solutions.pdf" TargetMode="External"/><Relationship Id="rId92" Type="http://schemas.openxmlformats.org/officeDocument/2006/relationships/hyperlink" Target="https://artofproblemsolving.com/community/c5h1433973p8108375" TargetMode="External"/><Relationship Id="rId213" Type="http://schemas.openxmlformats.org/officeDocument/2006/relationships/hyperlink" Target="http://www.massee-org.eu/index.php/mathematical/bmo" TargetMode="External"/><Relationship Id="rId234" Type="http://schemas.openxmlformats.org/officeDocument/2006/relationships/hyperlink" Target="https://www.imo-official.org/problems/IMO2019SL.pdf" TargetMode="External"/><Relationship Id="rId2" Type="http://schemas.openxmlformats.org/officeDocument/2006/relationships/hyperlink" Target="https://pmo.ph/wp-content/uploads/2019/11/PMO21-National-Orals-Judges.pdf" TargetMode="External"/><Relationship Id="rId29" Type="http://schemas.openxmlformats.org/officeDocument/2006/relationships/hyperlink" Target="https://web.evanchen.cc/exams/USAMO-2009-notes.pdf" TargetMode="External"/><Relationship Id="rId255" Type="http://schemas.openxmlformats.org/officeDocument/2006/relationships/hyperlink" Target="https://www.imo-official.org/problems/IMO2020SL.pdf" TargetMode="External"/><Relationship Id="rId276" Type="http://schemas.openxmlformats.org/officeDocument/2006/relationships/hyperlink" Target="https://matematiikkakilpailut.fi/IGO/sol2020.pdf" TargetMode="External"/><Relationship Id="rId297" Type="http://schemas.openxmlformats.org/officeDocument/2006/relationships/hyperlink" Target="https://www.imo-official.org/problems/IMO2015SL.pdf" TargetMode="External"/><Relationship Id="rId40" Type="http://schemas.openxmlformats.org/officeDocument/2006/relationships/hyperlink" Target="https://artofproblemsolving.com/community/c6h3298169p30433680" TargetMode="External"/><Relationship Id="rId115" Type="http://schemas.openxmlformats.org/officeDocument/2006/relationships/hyperlink" Target="https://web.evanchen.cc/exams/USAMO-2014-notes.pdf" TargetMode="External"/><Relationship Id="rId136" Type="http://schemas.openxmlformats.org/officeDocument/2006/relationships/hyperlink" Target="https://www.imo-official.org/problems/IMO2022SL.pdf" TargetMode="External"/><Relationship Id="rId157" Type="http://schemas.openxmlformats.org/officeDocument/2006/relationships/hyperlink" Target="https://www.imo-official.org/problems/IMO2021SL.pdf" TargetMode="External"/><Relationship Id="rId178" Type="http://schemas.openxmlformats.org/officeDocument/2006/relationships/hyperlink" Target="https://artofproblemsolving.com/wiki/index.php/2022_AIME_I_Problems/Problem_1" TargetMode="External"/><Relationship Id="rId301" Type="http://schemas.openxmlformats.org/officeDocument/2006/relationships/hyperlink" Target="https://artofproblemsolving.com/wiki/index.php/1983_AIME_Problems/Problem_13" TargetMode="External"/><Relationship Id="rId322" Type="http://schemas.openxmlformats.org/officeDocument/2006/relationships/hyperlink" Target="https://artofproblemsolving.com/community/c6h44573p282138" TargetMode="External"/><Relationship Id="rId61" Type="http://schemas.openxmlformats.org/officeDocument/2006/relationships/hyperlink" Target="https://discord.com/channels/533153217119387658/1114538910874337400/1212653632340627516" TargetMode="External"/><Relationship Id="rId82" Type="http://schemas.openxmlformats.org/officeDocument/2006/relationships/hyperlink" Target="https://ukmt.org.uk/wp-content/uploads/2023/08/Cayley-2023-Solutions.pdf" TargetMode="External"/><Relationship Id="rId199" Type="http://schemas.openxmlformats.org/officeDocument/2006/relationships/hyperlink" Target="https://services.artofproblemsolving.com/download.php?id=YXR0YWNobWVudHMvMC9mLzVhMTllMDgxY2JjNDBiMmUyMjM5MGU4YTMzOGRmY2M3MzFmZGRiLnBkZg==&amp;rn=REFNT19zb2wucGRm" TargetMode="External"/><Relationship Id="rId203" Type="http://schemas.openxmlformats.org/officeDocument/2006/relationships/hyperlink" Target="https://www2.cms.math.ca/Competitions/CMO/archive/exam2018.pdf" TargetMode="External"/><Relationship Id="rId19" Type="http://schemas.openxmlformats.org/officeDocument/2006/relationships/hyperlink" Target="https://www.bamo.org/archives/examfiles/bamo2006examsol.pdf" TargetMode="External"/><Relationship Id="rId224" Type="http://schemas.openxmlformats.org/officeDocument/2006/relationships/hyperlink" Target="https://bmos.ukmt.org.uk/home/bmo2-2021-solutions.pdf" TargetMode="External"/><Relationship Id="rId245" Type="http://schemas.openxmlformats.org/officeDocument/2006/relationships/hyperlink" Target="https://bmos.ukmt.org.uk/home/bmo2-2021-solutions.pdf" TargetMode="External"/><Relationship Id="rId266" Type="http://schemas.openxmlformats.org/officeDocument/2006/relationships/hyperlink" Target="https://www.imo-official.org/problems/IMO2019SL.pdf" TargetMode="External"/><Relationship Id="rId287" Type="http://schemas.openxmlformats.org/officeDocument/2006/relationships/hyperlink" Target="https://artofproblemsolving.com/community/c487h2055651p14627221" TargetMode="External"/><Relationship Id="rId30" Type="http://schemas.openxmlformats.org/officeDocument/2006/relationships/hyperlink" Target="https://memo22.olympiad.ch/fileadmin/user_upload/Memo22/MEMO_2022_T_sol_en.pdf" TargetMode="External"/><Relationship Id="rId105" Type="http://schemas.openxmlformats.org/officeDocument/2006/relationships/hyperlink" Target="https://artofproblemsolving.com/community/q1h2800059p24662655" TargetMode="External"/><Relationship Id="rId126" Type="http://schemas.openxmlformats.org/officeDocument/2006/relationships/hyperlink" Target="https://apmo-official.org/static/solutions/apmo2016_sol.pdf" TargetMode="External"/><Relationship Id="rId147" Type="http://schemas.openxmlformats.org/officeDocument/2006/relationships/hyperlink" Target="https://web.evanchen.cc/exams/IMO-2022-notes.pdf" TargetMode="External"/><Relationship Id="rId168" Type="http://schemas.openxmlformats.org/officeDocument/2006/relationships/hyperlink" Target="https://artofproblemsolving.com/community/c6h2927861p26189144" TargetMode="External"/><Relationship Id="rId312" Type="http://schemas.openxmlformats.org/officeDocument/2006/relationships/hyperlink" Target="https://media.discordapp.net/attachments/566364247584669721/1143520993747419247/image.png" TargetMode="External"/><Relationship Id="rId51" Type="http://schemas.openxmlformats.org/officeDocument/2006/relationships/hyperlink" Target="https://cms.math.ca/wp-content/uploads/2024/04/cmo2024-solutions-en.pdf" TargetMode="External"/><Relationship Id="rId72" Type="http://schemas.openxmlformats.org/officeDocument/2006/relationships/hyperlink" Target="https://media.discordapp.net/attachments/566364247584669721/1196529683727138937/SPOILER_image.png?ex=65b7f61b&amp;is=65a5811b&amp;hm=289618698fa10e01a5bddf8720f6eb1f81396ed5c15763099e34036661586f67&amp;=&amp;format=webp&amp;quality=lossless" TargetMode="External"/><Relationship Id="rId93" Type="http://schemas.openxmlformats.org/officeDocument/2006/relationships/hyperlink" Target="https://artofproblemsolving.com/community/p8108658" TargetMode="External"/><Relationship Id="rId189" Type="http://schemas.openxmlformats.org/officeDocument/2006/relationships/hyperlink" Target="https://artofproblemsolving.com/community/c3085535_2022_israel_olympic_revenge" TargetMode="External"/><Relationship Id="rId3" Type="http://schemas.openxmlformats.org/officeDocument/2006/relationships/hyperlink" Target="https://drive.google.com/file/d/19j-1XGDHlKBc356HfFKBU5Tc0WGc4Mxz/view?pli=1" TargetMode="External"/><Relationship Id="rId214" Type="http://schemas.openxmlformats.org/officeDocument/2006/relationships/hyperlink" Target="https://www.math.aau.at/OeMO/problems/" TargetMode="External"/><Relationship Id="rId235" Type="http://schemas.openxmlformats.org/officeDocument/2006/relationships/hyperlink" Target="https://www.imo-official.org/problems/IMO2019SL.pdf" TargetMode="External"/><Relationship Id="rId256" Type="http://schemas.openxmlformats.org/officeDocument/2006/relationships/hyperlink" Target="https://artofproblemsolving.com/wiki/index.php/2021_IMO_Problems/Problem_5" TargetMode="External"/><Relationship Id="rId277" Type="http://schemas.openxmlformats.org/officeDocument/2006/relationships/hyperlink" Target="https://rmms.lbi.ro/rmm2017/_dwl/Solutions_RMM2017-1.pdf" TargetMode="External"/><Relationship Id="rId298" Type="http://schemas.openxmlformats.org/officeDocument/2006/relationships/hyperlink" Target="https://www.imo-official.org/problems/IMO2015SL.pdf" TargetMode="External"/><Relationship Id="rId116" Type="http://schemas.openxmlformats.org/officeDocument/2006/relationships/hyperlink" Target="https://drive.google.com/file/d/1YDFFx7jkiUzIT-5BwsbnPf6shj9TpyJ0/view?usp=sharing" TargetMode="External"/><Relationship Id="rId137" Type="http://schemas.openxmlformats.org/officeDocument/2006/relationships/hyperlink" Target="https://artofproblemsolving.com/wiki/index.php/2022_AMC_12B_Problems/Problem_11" TargetMode="External"/><Relationship Id="rId158" Type="http://schemas.openxmlformats.org/officeDocument/2006/relationships/hyperlink" Target="https://artofproblemsolving.com/wiki/index.php/2023_AIME_II_Problems/Problem_7" TargetMode="External"/><Relationship Id="rId302" Type="http://schemas.openxmlformats.org/officeDocument/2006/relationships/hyperlink" Target="https://www2.cms.math.ca/Competitions/CMO/archive/sol2018.pdf" TargetMode="External"/><Relationship Id="rId323" Type="http://schemas.openxmlformats.org/officeDocument/2006/relationships/hyperlink" Target="https://artofproblemsolving.com/community/c6h1071767p4663894" TargetMode="External"/><Relationship Id="rId20" Type="http://schemas.openxmlformats.org/officeDocument/2006/relationships/hyperlink" Target="https://artofproblemsolving.com/community/c6h2308095p18322900" TargetMode="External"/><Relationship Id="rId41" Type="http://schemas.openxmlformats.org/officeDocument/2006/relationships/hyperlink" Target="https://www.imo-official.org/problems/IMO2021SL.pdf" TargetMode="External"/><Relationship Id="rId62" Type="http://schemas.openxmlformats.org/officeDocument/2006/relationships/hyperlink" Target="https://artofproblemsolving.com/community/c6h3107336p28104282" TargetMode="External"/><Relationship Id="rId83" Type="http://schemas.openxmlformats.org/officeDocument/2006/relationships/hyperlink" Target="https://web.evanchen.cc/exams/IMO-2019-notes.pdf" TargetMode="External"/><Relationship Id="rId179" Type="http://schemas.openxmlformats.org/officeDocument/2006/relationships/hyperlink" Target="https://www.imo-official.org/problems/IMO2019SL.pdf" TargetMode="External"/><Relationship Id="rId190" Type="http://schemas.openxmlformats.org/officeDocument/2006/relationships/hyperlink" Target="https://rmms.lbi.ro/rmm2015/_dwl/Solutions_RMM2015-2.pdf" TargetMode="External"/><Relationship Id="rId204" Type="http://schemas.openxmlformats.org/officeDocument/2006/relationships/hyperlink" Target="https://bmos.ukmt.org.uk/home/bmo2-2015.pdf" TargetMode="External"/><Relationship Id="rId225" Type="http://schemas.openxmlformats.org/officeDocument/2006/relationships/hyperlink" Target="https://artofproblemsolving.com/community/c6h1148545p5425681" TargetMode="External"/><Relationship Id="rId246" Type="http://schemas.openxmlformats.org/officeDocument/2006/relationships/hyperlink" Target="https://artofproblemsolving.com/wiki/index.php/2021_IMO_Problems/Problem_5" TargetMode="External"/><Relationship Id="rId267" Type="http://schemas.openxmlformats.org/officeDocument/2006/relationships/hyperlink" Target="https://web.evanchen.cc/exams/IMO-2016-notes.pdf" TargetMode="External"/><Relationship Id="rId288" Type="http://schemas.openxmlformats.org/officeDocument/2006/relationships/hyperlink" Target="https://kskedlaya.org/putnam-archive/2002s.pdf" TargetMode="External"/><Relationship Id="rId106" Type="http://schemas.openxmlformats.org/officeDocument/2006/relationships/hyperlink" Target="https://www.imo-official.org/problems/IMO2011SL.pdf" TargetMode="External"/><Relationship Id="rId127" Type="http://schemas.openxmlformats.org/officeDocument/2006/relationships/hyperlink" Target="https://www.imo-official.org/problems/IMO2021SL.pdf" TargetMode="External"/><Relationship Id="rId313" Type="http://schemas.openxmlformats.org/officeDocument/2006/relationships/hyperlink" Target="https://www.imo-official.org/problems/IMO2015SL.pdf" TargetMode="External"/><Relationship Id="rId10" Type="http://schemas.openxmlformats.org/officeDocument/2006/relationships/hyperlink" Target="https://youtu.be/5u7TW2roXfw?si=cymF7bssMwdpKPlH" TargetMode="External"/><Relationship Id="rId31" Type="http://schemas.openxmlformats.org/officeDocument/2006/relationships/hyperlink" Target="https://bmos.ukmt.org.uk/solutions/bmo1-2019/" TargetMode="External"/><Relationship Id="rId52" Type="http://schemas.openxmlformats.org/officeDocument/2006/relationships/hyperlink" Target="https://artofproblemsolving.com/community/c6h2808666p24772532" TargetMode="External"/><Relationship Id="rId73" Type="http://schemas.openxmlformats.org/officeDocument/2006/relationships/hyperlink" Target="https://artofproblemsolving.com/wiki/index.php/2021_Fall_AMC_12B_Problems/Problem_24" TargetMode="External"/><Relationship Id="rId94" Type="http://schemas.openxmlformats.org/officeDocument/2006/relationships/hyperlink" Target="https://cdn.artofproblemsolving.com/attachments/b/3/d9cb9a6590a4df4fd52c3df42b22abea703d64.pdf" TargetMode="External"/><Relationship Id="rId148" Type="http://schemas.openxmlformats.org/officeDocument/2006/relationships/hyperlink" Target="https://www.imo-official.org/problems/IMO2019SL.pdf" TargetMode="External"/><Relationship Id="rId169" Type="http://schemas.openxmlformats.org/officeDocument/2006/relationships/hyperlink" Target="https://www.imo-official.org/problems/IMO2015SL.pdf" TargetMode="External"/><Relationship Id="rId4" Type="http://schemas.openxmlformats.org/officeDocument/2006/relationships/hyperlink" Target="https://www.apmo-official.org/static/solutions/apmo1995_sol.pdf" TargetMode="External"/><Relationship Id="rId180" Type="http://schemas.openxmlformats.org/officeDocument/2006/relationships/hyperlink" Target="https://www.imo-official.org/problems/IMO2019SL.pdf" TargetMode="External"/><Relationship Id="rId215" Type="http://schemas.openxmlformats.org/officeDocument/2006/relationships/hyperlink" Target="https://artofproblemsolving.com/wiki/index.php/2021_IMO_Problems/Problem_5" TargetMode="External"/><Relationship Id="rId236" Type="http://schemas.openxmlformats.org/officeDocument/2006/relationships/hyperlink" Target="https://www.imo-official.org/problems/IMO2019SL.pdf" TargetMode="External"/><Relationship Id="rId257" Type="http://schemas.openxmlformats.org/officeDocument/2006/relationships/hyperlink" Target="https://hmmt-archive.s3.amazonaws.com/tournaments/2018/feb/team/solutions.pdf" TargetMode="External"/><Relationship Id="rId278" Type="http://schemas.openxmlformats.org/officeDocument/2006/relationships/hyperlink" Target="https://www.sciencedirect.com/science/article/pii/0012365X72900015?via%3Dihub" TargetMode="External"/><Relationship Id="rId303" Type="http://schemas.openxmlformats.org/officeDocument/2006/relationships/hyperlink" Target="https://www.imo-official.org/problems/IMO2015SL.pdf" TargetMode="External"/><Relationship Id="rId42" Type="http://schemas.openxmlformats.org/officeDocument/2006/relationships/hyperlink" Target="https://artofproblemsolving.com/community/c6h3281147p30218016" TargetMode="External"/><Relationship Id="rId84" Type="http://schemas.openxmlformats.org/officeDocument/2006/relationships/hyperlink" Target="https://artofproblemsolving.com/community/c6h2882537p25627497" TargetMode="External"/><Relationship Id="rId138" Type="http://schemas.openxmlformats.org/officeDocument/2006/relationships/hyperlink" Target="https://www.imo-official.org/problems/IMO2022SL.pdf" TargetMode="External"/><Relationship Id="rId191" Type="http://schemas.openxmlformats.org/officeDocument/2006/relationships/hyperlink" Target="https://www.imo-official.org/problems/IMO2021SL.pdf" TargetMode="External"/><Relationship Id="rId205" Type="http://schemas.openxmlformats.org/officeDocument/2006/relationships/hyperlink" Target="https://cdn.b3web.xyz/web/cms/optimizedBMO_2022_Problems.pdf1651940260.pdf" TargetMode="External"/><Relationship Id="rId247" Type="http://schemas.openxmlformats.org/officeDocument/2006/relationships/hyperlink" Target="https://www.imo-official.org/problems/IMO2020SL.pdf" TargetMode="External"/><Relationship Id="rId107" Type="http://schemas.openxmlformats.org/officeDocument/2006/relationships/hyperlink" Target="https://bmos.ukmt.org.uk/solutions/bmo1-2012/" TargetMode="External"/><Relationship Id="rId289" Type="http://schemas.openxmlformats.org/officeDocument/2006/relationships/hyperlink" Target="https://artofproblemsolving.com/community/c5h1231009p11983000" TargetMode="External"/><Relationship Id="rId11" Type="http://schemas.openxmlformats.org/officeDocument/2006/relationships/hyperlink" Target="https://artofproblemsolving.com/community/c6h3317353p30666013" TargetMode="External"/><Relationship Id="rId53" Type="http://schemas.openxmlformats.org/officeDocument/2006/relationships/hyperlink" Target="https://artofproblemsolving.com/community/c5h3281788_average_fe" TargetMode="External"/><Relationship Id="rId149" Type="http://schemas.openxmlformats.org/officeDocument/2006/relationships/hyperlink" Target="https://artofproblemsolving.com/wiki/index.php/2012_AIME_II_Problems/Problem_12" TargetMode="External"/><Relationship Id="rId314" Type="http://schemas.openxmlformats.org/officeDocument/2006/relationships/hyperlink" Target="https://web.evanchen.cc/exams/IMO-2016-notes.pdf" TargetMode="External"/><Relationship Id="rId95" Type="http://schemas.openxmlformats.org/officeDocument/2006/relationships/hyperlink" Target="https://www2.cms.math.ca/Competitions/CMO/archive/sol2010.pdf" TargetMode="External"/><Relationship Id="rId160" Type="http://schemas.openxmlformats.org/officeDocument/2006/relationships/hyperlink" Target="https://www.imo-official.org/problems/IMO2021SL.pdf" TargetMode="External"/><Relationship Id="rId216" Type="http://schemas.openxmlformats.org/officeDocument/2006/relationships/hyperlink" Target="https://icmathscomp.org/files/2021-2022/ICMC_5.2_solutions.pdf" TargetMode="External"/><Relationship Id="rId258" Type="http://schemas.openxmlformats.org/officeDocument/2006/relationships/hyperlink" Target="https://www.google.com/url?q=https://ukmt.org.uk/wp-content/uploads/2023/08/JMO_2021_solutions-1.pdf&amp;sa=D&amp;source=editors&amp;ust=1710586250406964&amp;usg=AOvVaw2mTFIe1sFP-ukUMwjedCFk" TargetMode="External"/><Relationship Id="rId22" Type="http://schemas.openxmlformats.org/officeDocument/2006/relationships/hyperlink" Target="https://artofproblemsolving.com/community/c6h3330888p30835455" TargetMode="External"/><Relationship Id="rId64" Type="http://schemas.openxmlformats.org/officeDocument/2006/relationships/hyperlink" Target="https://artofproblemsolving.com/community/c6h2005700p14037444" TargetMode="External"/><Relationship Id="rId118" Type="http://schemas.openxmlformats.org/officeDocument/2006/relationships/hyperlink" Target="https://drive.google.com/file/d/1YDFFx7jkiUzIT-5BwsbnPf6shj9TpyJ0/view?usp=sharing" TargetMode="External"/><Relationship Id="rId325" Type="http://schemas.openxmlformats.org/officeDocument/2006/relationships/hyperlink" Target="https://artofproblemsolving.com/community/c6h1671298p10632375" TargetMode="External"/><Relationship Id="rId171" Type="http://schemas.openxmlformats.org/officeDocument/2006/relationships/hyperlink" Target="https://web.evanchen.cc/exams/IMO-2022-notes.pdf" TargetMode="External"/><Relationship Id="rId227" Type="http://schemas.openxmlformats.org/officeDocument/2006/relationships/hyperlink" Target="https://artofproblemsolving.com/wiki/index.php/2019_AIME_I_Problems/Problem_14" TargetMode="External"/><Relationship Id="rId269" Type="http://schemas.openxmlformats.org/officeDocument/2006/relationships/hyperlink" Target="https://rmms.lbi.ro/rmm2012/Solutions2012-2.pdf" TargetMode="External"/><Relationship Id="rId33" Type="http://schemas.openxmlformats.org/officeDocument/2006/relationships/hyperlink" Target="https://media.discordapp.net/attachments/1083442310060199939/1240368232947384351/image.png?ex=66464e6f&amp;is=6644fcef&amp;hm=9607fba0789145f16983a771d9c58abf63658fe94b5492461bd68a082b83eae2&amp;=&amp;format=webp&amp;quality=lossless&amp;width=1338&amp;height=648" TargetMode="External"/><Relationship Id="rId129" Type="http://schemas.openxmlformats.org/officeDocument/2006/relationships/hyperlink" Target="https://www.apmo-official.org/static/solutions/apmo2008_sol.pdf" TargetMode="External"/><Relationship Id="rId280" Type="http://schemas.openxmlformats.org/officeDocument/2006/relationships/hyperlink" Target="https://hmmt-archive.s3.amazonaws.com/tournaments/2019/feb/algnt/solutions.pdf" TargetMode="External"/><Relationship Id="rId75" Type="http://schemas.openxmlformats.org/officeDocument/2006/relationships/hyperlink" Target="https://drive.google.com/file/d/1COb0M3c0KBdtgcky_aBaXMWaAnYP_9WC" TargetMode="External"/><Relationship Id="rId140" Type="http://schemas.openxmlformats.org/officeDocument/2006/relationships/hyperlink" Target="https://math.stackexchange.com/questions/1753485/polynomial-equation-p-sin-t-p-cos-t" TargetMode="External"/><Relationship Id="rId182" Type="http://schemas.openxmlformats.org/officeDocument/2006/relationships/hyperlink" Target="https://artofproblemsolving.com/community/c6h2886872p25677259" TargetMode="External"/><Relationship Id="rId6" Type="http://schemas.openxmlformats.org/officeDocument/2006/relationships/hyperlink" Target="https://www.imo-official.org/problems/IMO2023SL.pdf" TargetMode="External"/><Relationship Id="rId238" Type="http://schemas.openxmlformats.org/officeDocument/2006/relationships/hyperlink" Target="https://www.imo-official.org/problems/IMO2019SL.pdf" TargetMode="External"/><Relationship Id="rId291" Type="http://schemas.openxmlformats.org/officeDocument/2006/relationships/hyperlink" Target="https://www.imo-official.org/problems/IMO2015SL.pdf" TargetMode="External"/><Relationship Id="rId305" Type="http://schemas.openxmlformats.org/officeDocument/2006/relationships/hyperlink" Target="https://artofproblemsolving.com/community/c7h1349029p7357539" TargetMode="External"/><Relationship Id="rId44" Type="http://schemas.openxmlformats.org/officeDocument/2006/relationships/hyperlink" Target="https://artofproblemsolving.com/community/c6h2625876p22698187" TargetMode="External"/><Relationship Id="rId86" Type="http://schemas.openxmlformats.org/officeDocument/2006/relationships/hyperlink" Target="https://artofproblemsolving.com/community/c6h2876360p25558836" TargetMode="External"/><Relationship Id="rId151" Type="http://schemas.openxmlformats.org/officeDocument/2006/relationships/hyperlink" Target="https://artofproblemsolving.com/wiki/index.php/2022_AMC_10B_Problems/Problem_22" TargetMode="External"/><Relationship Id="rId193" Type="http://schemas.openxmlformats.org/officeDocument/2006/relationships/hyperlink" Target="https://www.imo-official.org/problems/IMO2019SL.pdf" TargetMode="External"/><Relationship Id="rId207" Type="http://schemas.openxmlformats.org/officeDocument/2006/relationships/hyperlink" Target="https://rmms.lbi.ro/rmm2021/index.php?id=problems_math" TargetMode="External"/><Relationship Id="rId249" Type="http://schemas.openxmlformats.org/officeDocument/2006/relationships/hyperlink" Target="https://www.imo-official.org/problems/IMO2020SL.pdf" TargetMode="External"/><Relationship Id="rId13" Type="http://schemas.openxmlformats.org/officeDocument/2006/relationships/hyperlink" Target="https://artofproblemsolving.com/community/c6h2995857p26896130" TargetMode="External"/><Relationship Id="rId109" Type="http://schemas.openxmlformats.org/officeDocument/2006/relationships/hyperlink" Target="https://artofproblemsolving.com/community/c6h355644p1931292" TargetMode="External"/><Relationship Id="rId260" Type="http://schemas.openxmlformats.org/officeDocument/2006/relationships/hyperlink" Target="https://www.imo-official.org/problems/IMO2015SL.pdf" TargetMode="External"/><Relationship Id="rId316" Type="http://schemas.openxmlformats.org/officeDocument/2006/relationships/hyperlink" Target="https://artofproblemsolving.com/community/c6h1625301p10185417" TargetMode="External"/><Relationship Id="rId55" Type="http://schemas.openxmlformats.org/officeDocument/2006/relationships/hyperlink" Target="https://artofproblemsolving.com/community/c6h2670093p23137267" TargetMode="External"/><Relationship Id="rId97" Type="http://schemas.openxmlformats.org/officeDocument/2006/relationships/hyperlink" Target="https://maa.org/sites/default/files/images/upload_library/22/Ford/silverman331-340.pdf" TargetMode="External"/><Relationship Id="rId120" Type="http://schemas.openxmlformats.org/officeDocument/2006/relationships/hyperlink" Target="https://drive.google.com/file/d/1YDFFx7jkiUzIT-5BwsbnPf6shj9TpyJ0/view?usp=sharing" TargetMode="External"/><Relationship Id="rId162" Type="http://schemas.openxmlformats.org/officeDocument/2006/relationships/hyperlink" Target="https://www.imo-official.org/problems/IMO2021SL.pdf" TargetMode="External"/><Relationship Id="rId218" Type="http://schemas.openxmlformats.org/officeDocument/2006/relationships/hyperlink" Target="https://artofproblemsolving.com/wiki/index.php/2022_AIME_II_Problems/Problem_8"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https://www.imc-math.org.uk/" TargetMode="External"/><Relationship Id="rId13" Type="http://schemas.openxmlformats.org/officeDocument/2006/relationships/comments" Target="../comments3.xml"/><Relationship Id="rId3" Type="http://schemas.openxmlformats.org/officeDocument/2006/relationships/hyperlink" Target="https://mohammedimran3.wixsite.com/dimo" TargetMode="External"/><Relationship Id="rId7" Type="http://schemas.openxmlformats.org/officeDocument/2006/relationships/hyperlink" Target="https://icmathscomp.org/past-papers" TargetMode="External"/><Relationship Id="rId12" Type="http://schemas.openxmlformats.org/officeDocument/2006/relationships/vmlDrawing" Target="../drawings/vmlDrawing3.vml"/><Relationship Id="rId2" Type="http://schemas.openxmlformats.org/officeDocument/2006/relationships/hyperlink" Target="https://cms.math.ca/competitions/cmo/" TargetMode="External"/><Relationship Id="rId1" Type="http://schemas.openxmlformats.org/officeDocument/2006/relationships/hyperlink" Target="https://www.amazon.co.uk/Art-Craft-Problem-Solving/dp/0471789011" TargetMode="External"/><Relationship Id="rId6" Type="http://schemas.openxmlformats.org/officeDocument/2006/relationships/hyperlink" Target="http://how-did-i-get-here.com/" TargetMode="External"/><Relationship Id="rId11" Type="http://schemas.openxmlformats.org/officeDocument/2006/relationships/hyperlink" Target="https://shop.amt.edu.au/products/pst" TargetMode="External"/><Relationship Id="rId5" Type="http://schemas.openxmlformats.org/officeDocument/2006/relationships/hyperlink" Target="https://emc.mnm.hr/" TargetMode="External"/><Relationship Id="rId10" Type="http://schemas.openxmlformats.org/officeDocument/2006/relationships/hyperlink" Target="https://www.math.muni.cz/~bulik/vyuka/pen-20070711.pdf" TargetMode="External"/><Relationship Id="rId4" Type="http://schemas.openxmlformats.org/officeDocument/2006/relationships/hyperlink" Target="https://mohammedimran3.wixsite.com/dimo" TargetMode="External"/><Relationship Id="rId9" Type="http://schemas.openxmlformats.org/officeDocument/2006/relationships/hyperlink" Target="https://www.mathsolympiad.org.nz/resources/"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2034"/>
  <sheetViews>
    <sheetView tabSelected="1" workbookViewId="0">
      <pane xSplit="1" ySplit="1" topLeftCell="F2" activePane="bottomRight" state="frozen"/>
      <selection pane="topRight" activeCell="B1" sqref="B1"/>
      <selection pane="bottomLeft" activeCell="A2" sqref="A2"/>
      <selection pane="bottomRight" activeCell="I12" sqref="I12"/>
    </sheetView>
  </sheetViews>
  <sheetFormatPr defaultColWidth="12.6640625" defaultRowHeight="15.75" customHeight="1"/>
  <cols>
    <col min="1" max="1" width="5" customWidth="1"/>
    <col min="2" max="2" width="9" customWidth="1"/>
    <col min="3" max="3" width="5.33203125" customWidth="1"/>
    <col min="4" max="4" width="9.109375" customWidth="1"/>
    <col min="5" max="5" width="13.44140625" customWidth="1"/>
    <col min="6" max="6" width="4.44140625" customWidth="1"/>
    <col min="7" max="8" width="4.33203125" customWidth="1"/>
    <col min="9" max="9" width="51" customWidth="1"/>
    <col min="10" max="10" width="22" customWidth="1"/>
    <col min="11" max="12" width="16.109375" customWidth="1"/>
    <col min="13" max="13" width="10.77734375" customWidth="1"/>
    <col min="14" max="14" width="25.44140625" customWidth="1"/>
    <col min="15" max="15" width="27" customWidth="1"/>
    <col min="16" max="16" width="13.21875" customWidth="1"/>
    <col min="17" max="17" width="13.6640625" customWidth="1"/>
    <col min="18" max="19" width="15.109375" customWidth="1"/>
    <col min="20" max="20" width="7.77734375" hidden="1" customWidth="1"/>
    <col min="21" max="21" width="12" hidden="1" customWidth="1"/>
    <col min="22" max="22" width="8.109375" hidden="1" customWidth="1"/>
    <col min="23" max="23" width="8.88671875" hidden="1" customWidth="1"/>
  </cols>
  <sheetData>
    <row r="1" spans="1:23" ht="27" customHeight="1">
      <c r="A1" s="1"/>
      <c r="B1" s="2" t="s">
        <v>0</v>
      </c>
      <c r="C1" s="2" t="s">
        <v>1</v>
      </c>
      <c r="D1" s="3" t="s">
        <v>2</v>
      </c>
      <c r="E1" s="3" t="s">
        <v>3</v>
      </c>
      <c r="F1" s="3" t="s">
        <v>4</v>
      </c>
      <c r="G1" s="3" t="s">
        <v>5</v>
      </c>
      <c r="H1" s="3" t="s">
        <v>6</v>
      </c>
      <c r="I1" s="4" t="s">
        <v>7</v>
      </c>
      <c r="J1" s="204" t="s">
        <v>8</v>
      </c>
      <c r="K1" s="204" t="s">
        <v>9</v>
      </c>
      <c r="L1" s="204" t="s">
        <v>10</v>
      </c>
      <c r="M1" s="204" t="s">
        <v>11</v>
      </c>
      <c r="N1" s="204" t="s">
        <v>12</v>
      </c>
      <c r="O1" s="205" t="s">
        <v>13</v>
      </c>
      <c r="P1" s="205" t="s">
        <v>14</v>
      </c>
      <c r="Q1" s="3" t="s">
        <v>15</v>
      </c>
      <c r="R1" s="3" t="s">
        <v>16</v>
      </c>
      <c r="S1" s="3" t="s">
        <v>17</v>
      </c>
      <c r="T1" s="5" t="s">
        <v>18</v>
      </c>
      <c r="U1" s="3" t="s">
        <v>19</v>
      </c>
      <c r="V1" s="3" t="s">
        <v>20</v>
      </c>
      <c r="W1" s="6"/>
    </row>
    <row r="2" spans="1:23" ht="20.399999999999999">
      <c r="A2" s="7">
        <v>2023</v>
      </c>
      <c r="B2" s="8">
        <v>45572</v>
      </c>
      <c r="C2" s="9" t="s">
        <v>21</v>
      </c>
      <c r="D2" s="10"/>
      <c r="E2" s="11"/>
      <c r="F2" s="12"/>
      <c r="G2" s="12"/>
      <c r="H2" s="12"/>
      <c r="I2" s="13"/>
      <c r="J2" s="165"/>
      <c r="K2" s="165"/>
      <c r="L2" s="165"/>
      <c r="M2" s="165"/>
      <c r="N2" s="165" t="s">
        <v>22</v>
      </c>
      <c r="O2" s="166"/>
      <c r="P2" s="166"/>
      <c r="Q2" s="14"/>
      <c r="R2" s="14"/>
      <c r="S2" s="14"/>
      <c r="T2" s="15"/>
      <c r="U2" s="14"/>
      <c r="V2" s="15"/>
      <c r="W2" s="16"/>
    </row>
    <row r="3" spans="1:23" ht="13.2">
      <c r="A3" s="7">
        <v>2022</v>
      </c>
      <c r="B3" s="8">
        <v>45571</v>
      </c>
      <c r="C3" s="9" t="s">
        <v>23</v>
      </c>
      <c r="D3" s="10"/>
      <c r="E3" s="11"/>
      <c r="F3" s="12"/>
      <c r="G3" s="12"/>
      <c r="H3" s="12"/>
      <c r="I3" s="13"/>
      <c r="J3" s="165"/>
      <c r="K3" s="165"/>
      <c r="L3" s="165"/>
      <c r="M3" s="165"/>
      <c r="N3" s="165"/>
      <c r="O3" s="166"/>
      <c r="P3" s="166"/>
      <c r="Q3" s="14"/>
      <c r="R3" s="14"/>
      <c r="S3" s="14"/>
      <c r="T3" s="15"/>
      <c r="U3" s="14"/>
      <c r="V3" s="15"/>
      <c r="W3" s="16"/>
    </row>
    <row r="4" spans="1:23" ht="13.2">
      <c r="A4" s="7">
        <v>2021</v>
      </c>
      <c r="B4" s="8">
        <v>45570</v>
      </c>
      <c r="C4" s="9" t="s">
        <v>24</v>
      </c>
      <c r="D4" s="10"/>
      <c r="E4" s="11"/>
      <c r="F4" s="12"/>
      <c r="G4" s="12"/>
      <c r="H4" s="12"/>
      <c r="I4" s="13"/>
      <c r="J4" s="165"/>
      <c r="K4" s="165"/>
      <c r="L4" s="165"/>
      <c r="M4" s="165"/>
      <c r="N4" s="165"/>
      <c r="O4" s="166"/>
      <c r="P4" s="166"/>
      <c r="Q4" s="14"/>
      <c r="R4" s="14"/>
      <c r="S4" s="14"/>
      <c r="T4" s="15"/>
      <c r="U4" s="14"/>
      <c r="V4" s="15"/>
      <c r="W4" s="16"/>
    </row>
    <row r="5" spans="1:23" ht="13.2">
      <c r="A5" s="7">
        <v>2020</v>
      </c>
      <c r="B5" s="8">
        <v>45569</v>
      </c>
      <c r="C5" s="9" t="s">
        <v>25</v>
      </c>
      <c r="D5" s="10"/>
      <c r="E5" s="11"/>
      <c r="F5" s="12"/>
      <c r="G5" s="12"/>
      <c r="H5" s="12"/>
      <c r="I5" s="13"/>
      <c r="J5" s="165"/>
      <c r="K5" s="165"/>
      <c r="L5" s="165"/>
      <c r="M5" s="165"/>
      <c r="N5" s="165"/>
      <c r="O5" s="166"/>
      <c r="P5" s="166"/>
      <c r="Q5" s="14"/>
      <c r="R5" s="14"/>
      <c r="S5" s="14"/>
      <c r="T5" s="15"/>
      <c r="U5" s="14"/>
      <c r="V5" s="15"/>
      <c r="W5" s="16"/>
    </row>
    <row r="6" spans="1:23" ht="13.2">
      <c r="A6" s="7">
        <v>2019</v>
      </c>
      <c r="B6" s="8">
        <v>45568</v>
      </c>
      <c r="C6" s="9" t="s">
        <v>26</v>
      </c>
      <c r="D6" s="10"/>
      <c r="E6" s="11"/>
      <c r="F6" s="12"/>
      <c r="G6" s="12"/>
      <c r="H6" s="12"/>
      <c r="I6" s="13"/>
      <c r="J6" s="165"/>
      <c r="K6" s="165"/>
      <c r="L6" s="165"/>
      <c r="M6" s="165"/>
      <c r="N6" s="165"/>
      <c r="O6" s="166"/>
      <c r="P6" s="166"/>
      <c r="Q6" s="14"/>
      <c r="R6" s="14"/>
      <c r="S6" s="14"/>
      <c r="T6" s="15"/>
      <c r="U6" s="14"/>
      <c r="V6" s="15"/>
      <c r="W6" s="16"/>
    </row>
    <row r="7" spans="1:23" ht="13.2">
      <c r="A7" s="7">
        <v>2018</v>
      </c>
      <c r="B7" s="8">
        <v>45567</v>
      </c>
      <c r="C7" s="9" t="s">
        <v>27</v>
      </c>
      <c r="D7" s="10"/>
      <c r="E7" s="11"/>
      <c r="F7" s="12"/>
      <c r="G7" s="12"/>
      <c r="H7" s="12"/>
      <c r="I7" s="13"/>
      <c r="J7" s="165"/>
      <c r="K7" s="165"/>
      <c r="L7" s="165"/>
      <c r="M7" s="165"/>
      <c r="N7" s="165"/>
      <c r="O7" s="166"/>
      <c r="P7" s="166"/>
      <c r="Q7" s="14"/>
      <c r="R7" s="14"/>
      <c r="S7" s="14"/>
      <c r="T7" s="15"/>
      <c r="U7" s="14"/>
      <c r="V7" s="15"/>
      <c r="W7" s="16"/>
    </row>
    <row r="8" spans="1:23" ht="13.2">
      <c r="A8" s="7">
        <v>2017</v>
      </c>
      <c r="B8" s="8">
        <v>45566</v>
      </c>
      <c r="C8" s="9" t="s">
        <v>28</v>
      </c>
      <c r="D8" s="10"/>
      <c r="E8" s="11"/>
      <c r="F8" s="12"/>
      <c r="G8" s="12"/>
      <c r="H8" s="12"/>
      <c r="I8" s="13"/>
      <c r="J8" s="165"/>
      <c r="K8" s="165"/>
      <c r="L8" s="165"/>
      <c r="M8" s="165"/>
      <c r="N8" s="165"/>
      <c r="O8" s="166"/>
      <c r="P8" s="166"/>
      <c r="Q8" s="14"/>
      <c r="R8" s="14"/>
      <c r="S8" s="14"/>
      <c r="T8" s="15"/>
      <c r="U8" s="14"/>
      <c r="V8" s="15"/>
      <c r="W8" s="16"/>
    </row>
    <row r="9" spans="1:23" ht="13.2">
      <c r="A9" s="7">
        <v>2016</v>
      </c>
      <c r="B9" s="8">
        <v>45565</v>
      </c>
      <c r="C9" s="9" t="s">
        <v>21</v>
      </c>
      <c r="D9" s="10"/>
      <c r="E9" s="11"/>
      <c r="F9" s="12"/>
      <c r="G9" s="12"/>
      <c r="H9" s="12"/>
      <c r="I9" s="13"/>
      <c r="J9" s="165"/>
      <c r="K9" s="165"/>
      <c r="L9" s="165"/>
      <c r="M9" s="165"/>
      <c r="N9" s="165"/>
      <c r="O9" s="166"/>
      <c r="P9" s="166"/>
      <c r="Q9" s="14"/>
      <c r="R9" s="14"/>
      <c r="S9" s="14"/>
      <c r="T9" s="15"/>
      <c r="U9" s="14"/>
      <c r="V9" s="15"/>
      <c r="W9" s="16"/>
    </row>
    <row r="10" spans="1:23" ht="13.2">
      <c r="A10" s="7">
        <v>2015</v>
      </c>
      <c r="B10" s="8">
        <v>45564</v>
      </c>
      <c r="C10" s="9" t="s">
        <v>23</v>
      </c>
      <c r="D10" s="10"/>
      <c r="E10" s="11"/>
      <c r="F10" s="12"/>
      <c r="G10" s="12"/>
      <c r="H10" s="12"/>
      <c r="I10" s="13"/>
      <c r="J10" s="165"/>
      <c r="K10" s="165"/>
      <c r="L10" s="165"/>
      <c r="M10" s="165"/>
      <c r="N10" s="165"/>
      <c r="O10" s="166"/>
      <c r="P10" s="166"/>
      <c r="Q10" s="14"/>
      <c r="R10" s="14"/>
      <c r="S10" s="14"/>
      <c r="T10" s="15"/>
      <c r="U10" s="14"/>
      <c r="V10" s="15"/>
      <c r="W10" s="16"/>
    </row>
    <row r="11" spans="1:23" ht="13.2">
      <c r="A11" s="7">
        <v>2014</v>
      </c>
      <c r="B11" s="8">
        <v>45563</v>
      </c>
      <c r="C11" s="9" t="s">
        <v>24</v>
      </c>
      <c r="D11" s="10"/>
      <c r="E11" s="11"/>
      <c r="F11" s="12"/>
      <c r="G11" s="12"/>
      <c r="H11" s="12"/>
      <c r="I11" s="13"/>
      <c r="J11" s="165"/>
      <c r="K11" s="165"/>
      <c r="L11" s="165"/>
      <c r="M11" s="165"/>
      <c r="N11" s="165"/>
      <c r="O11" s="166"/>
      <c r="P11" s="166"/>
      <c r="Q11" s="14"/>
      <c r="R11" s="14"/>
      <c r="S11" s="14"/>
      <c r="T11" s="15"/>
      <c r="U11" s="14"/>
      <c r="V11" s="15"/>
      <c r="W11" s="16"/>
    </row>
    <row r="12" spans="1:23" ht="13.2">
      <c r="A12" s="7">
        <v>2013</v>
      </c>
      <c r="B12" s="8">
        <v>45562</v>
      </c>
      <c r="C12" s="9" t="s">
        <v>25</v>
      </c>
      <c r="D12" s="10"/>
      <c r="E12" s="11"/>
      <c r="F12" s="12"/>
      <c r="G12" s="12"/>
      <c r="H12" s="12"/>
      <c r="I12" s="13"/>
      <c r="J12" s="165"/>
      <c r="K12" s="165"/>
      <c r="L12" s="165"/>
      <c r="M12" s="165"/>
      <c r="N12" s="165"/>
      <c r="O12" s="166"/>
      <c r="P12" s="166"/>
      <c r="Q12" s="14"/>
      <c r="R12" s="14"/>
      <c r="S12" s="14"/>
      <c r="T12" s="15"/>
      <c r="U12" s="14"/>
      <c r="V12" s="15"/>
      <c r="W12" s="16"/>
    </row>
    <row r="13" spans="1:23" ht="13.2">
      <c r="A13" s="7">
        <v>2012</v>
      </c>
      <c r="B13" s="8">
        <v>45561</v>
      </c>
      <c r="C13" s="9" t="s">
        <v>26</v>
      </c>
      <c r="D13" s="10"/>
      <c r="E13" s="11"/>
      <c r="F13" s="12"/>
      <c r="G13" s="12"/>
      <c r="H13" s="12"/>
      <c r="I13" s="17"/>
      <c r="J13" s="165"/>
      <c r="K13" s="165"/>
      <c r="L13" s="165"/>
      <c r="M13" s="165"/>
      <c r="N13" s="165"/>
      <c r="O13" s="166"/>
      <c r="P13" s="166"/>
      <c r="Q13" s="14"/>
      <c r="R13" s="14"/>
      <c r="S13" s="14"/>
      <c r="T13" s="15"/>
      <c r="U13" s="14"/>
      <c r="V13" s="15"/>
      <c r="W13" s="16"/>
    </row>
    <row r="14" spans="1:23" ht="13.2">
      <c r="A14" s="7">
        <v>2011</v>
      </c>
      <c r="B14" s="8">
        <v>45560</v>
      </c>
      <c r="C14" s="9" t="s">
        <v>27</v>
      </c>
      <c r="D14" s="10"/>
      <c r="E14" s="11"/>
      <c r="F14" s="12"/>
      <c r="G14" s="12"/>
      <c r="H14" s="12"/>
      <c r="I14" s="13"/>
      <c r="J14" s="165"/>
      <c r="K14" s="165"/>
      <c r="L14" s="165"/>
      <c r="M14" s="165"/>
      <c r="N14" s="165"/>
      <c r="O14" s="166"/>
      <c r="P14" s="166"/>
      <c r="Q14" s="14"/>
      <c r="R14" s="14"/>
      <c r="S14" s="14"/>
      <c r="T14" s="15"/>
      <c r="U14" s="14"/>
      <c r="V14" s="15"/>
      <c r="W14" s="16"/>
    </row>
    <row r="15" spans="1:23" ht="13.2">
      <c r="A15" s="7">
        <v>2010</v>
      </c>
      <c r="B15" s="8">
        <v>45559</v>
      </c>
      <c r="C15" s="9" t="s">
        <v>28</v>
      </c>
      <c r="D15" s="10"/>
      <c r="E15" s="11"/>
      <c r="F15" s="12"/>
      <c r="G15" s="12"/>
      <c r="H15" s="12"/>
      <c r="I15" s="13"/>
      <c r="J15" s="165"/>
      <c r="K15" s="165"/>
      <c r="L15" s="165"/>
      <c r="M15" s="165"/>
      <c r="N15" s="165"/>
      <c r="O15" s="166"/>
      <c r="P15" s="166"/>
      <c r="Q15" s="14"/>
      <c r="R15" s="14"/>
      <c r="S15" s="14"/>
      <c r="T15" s="15"/>
      <c r="U15" s="14"/>
      <c r="V15" s="15"/>
      <c r="W15" s="16"/>
    </row>
    <row r="16" spans="1:23" ht="40.799999999999997">
      <c r="A16" s="7">
        <v>2009</v>
      </c>
      <c r="B16" s="8">
        <v>45558</v>
      </c>
      <c r="C16" s="9" t="s">
        <v>21</v>
      </c>
      <c r="D16" s="10" t="s">
        <v>29</v>
      </c>
      <c r="E16" s="11" t="s">
        <v>30</v>
      </c>
      <c r="F16" s="12" t="s">
        <v>31</v>
      </c>
      <c r="G16" s="12">
        <v>1</v>
      </c>
      <c r="H16" s="12"/>
      <c r="I16" s="13" t="s">
        <v>32</v>
      </c>
      <c r="J16" s="165" t="s">
        <v>33</v>
      </c>
      <c r="K16" s="165" t="s">
        <v>34</v>
      </c>
      <c r="L16" s="165" t="s">
        <v>35</v>
      </c>
      <c r="M16" s="165"/>
      <c r="N16" s="206" t="s">
        <v>36</v>
      </c>
      <c r="O16" s="166"/>
      <c r="P16" s="166"/>
      <c r="Q16" s="14"/>
      <c r="R16" s="14"/>
      <c r="S16" s="14"/>
      <c r="T16" s="15"/>
      <c r="U16" s="14"/>
      <c r="V16" s="15"/>
      <c r="W16" s="16"/>
    </row>
    <row r="17" spans="1:23" ht="13.2">
      <c r="A17" s="7">
        <v>2008</v>
      </c>
      <c r="B17" s="8">
        <v>45557</v>
      </c>
      <c r="C17" s="9" t="s">
        <v>23</v>
      </c>
      <c r="D17" s="10"/>
      <c r="E17" s="11"/>
      <c r="F17" s="12"/>
      <c r="G17" s="12"/>
      <c r="H17" s="12"/>
      <c r="I17" s="13"/>
      <c r="J17" s="165"/>
      <c r="K17" s="165"/>
      <c r="L17" s="165"/>
      <c r="M17" s="165"/>
      <c r="N17" s="165"/>
      <c r="O17" s="166"/>
      <c r="P17" s="166"/>
      <c r="Q17" s="14"/>
      <c r="R17" s="14"/>
      <c r="S17" s="14"/>
      <c r="T17" s="15"/>
      <c r="U17" s="14"/>
      <c r="V17" s="15"/>
      <c r="W17" s="16"/>
    </row>
    <row r="18" spans="1:23" ht="13.2">
      <c r="A18" s="7">
        <v>2007</v>
      </c>
      <c r="B18" s="8">
        <v>45556</v>
      </c>
      <c r="C18" s="9" t="s">
        <v>24</v>
      </c>
      <c r="D18" s="10"/>
      <c r="E18" s="11"/>
      <c r="F18" s="12"/>
      <c r="G18" s="12"/>
      <c r="H18" s="12"/>
      <c r="I18" s="13"/>
      <c r="J18" s="165"/>
      <c r="K18" s="165"/>
      <c r="L18" s="165"/>
      <c r="M18" s="165"/>
      <c r="N18" s="165"/>
      <c r="O18" s="166"/>
      <c r="P18" s="166"/>
      <c r="Q18" s="14"/>
      <c r="R18" s="14"/>
      <c r="S18" s="14"/>
      <c r="T18" s="15"/>
      <c r="U18" s="14"/>
      <c r="V18" s="15"/>
      <c r="W18" s="16"/>
    </row>
    <row r="19" spans="1:23" ht="13.2">
      <c r="A19" s="7">
        <v>2006</v>
      </c>
      <c r="B19" s="8">
        <v>45555</v>
      </c>
      <c r="C19" s="9" t="s">
        <v>25</v>
      </c>
      <c r="D19" s="10"/>
      <c r="E19" s="11"/>
      <c r="F19" s="12"/>
      <c r="G19" s="12"/>
      <c r="H19" s="12"/>
      <c r="I19" s="13"/>
      <c r="J19" s="165"/>
      <c r="K19" s="165"/>
      <c r="L19" s="165"/>
      <c r="M19" s="165"/>
      <c r="N19" s="165"/>
      <c r="O19" s="166"/>
      <c r="P19" s="166"/>
      <c r="Q19" s="14"/>
      <c r="R19" s="14"/>
      <c r="S19" s="14"/>
      <c r="T19" s="15"/>
      <c r="U19" s="14"/>
      <c r="V19" s="15"/>
      <c r="W19" s="16"/>
    </row>
    <row r="20" spans="1:23" ht="13.2">
      <c r="A20" s="7">
        <v>2005</v>
      </c>
      <c r="B20" s="8">
        <v>45554</v>
      </c>
      <c r="C20" s="9" t="s">
        <v>26</v>
      </c>
      <c r="D20" s="10"/>
      <c r="E20" s="11"/>
      <c r="F20" s="12"/>
      <c r="G20" s="12"/>
      <c r="H20" s="12"/>
      <c r="I20" s="13"/>
      <c r="J20" s="165"/>
      <c r="K20" s="165"/>
      <c r="L20" s="165"/>
      <c r="M20" s="165"/>
      <c r="N20" s="165"/>
      <c r="O20" s="166"/>
      <c r="P20" s="166"/>
      <c r="Q20" s="14"/>
      <c r="R20" s="14"/>
      <c r="S20" s="14"/>
      <c r="T20" s="15"/>
      <c r="U20" s="14"/>
      <c r="V20" s="15"/>
      <c r="W20" s="16"/>
    </row>
    <row r="21" spans="1:23" ht="13.2">
      <c r="A21" s="7">
        <v>2004</v>
      </c>
      <c r="B21" s="8">
        <v>45553</v>
      </c>
      <c r="C21" s="9" t="s">
        <v>27</v>
      </c>
      <c r="D21" s="10"/>
      <c r="E21" s="11"/>
      <c r="F21" s="12"/>
      <c r="G21" s="12"/>
      <c r="H21" s="12"/>
      <c r="I21" s="13"/>
      <c r="J21" s="165"/>
      <c r="K21" s="165"/>
      <c r="L21" s="165"/>
      <c r="M21" s="165"/>
      <c r="N21" s="165"/>
      <c r="O21" s="166"/>
      <c r="P21" s="166"/>
      <c r="Q21" s="14"/>
      <c r="R21" s="14"/>
      <c r="S21" s="14"/>
      <c r="T21" s="15"/>
      <c r="U21" s="14"/>
      <c r="V21" s="15"/>
      <c r="W21" s="16"/>
    </row>
    <row r="22" spans="1:23" ht="13.2">
      <c r="A22" s="7">
        <v>2003</v>
      </c>
      <c r="B22" s="8">
        <v>45552</v>
      </c>
      <c r="C22" s="9" t="s">
        <v>28</v>
      </c>
      <c r="D22" s="10"/>
      <c r="E22" s="11"/>
      <c r="F22" s="12"/>
      <c r="G22" s="12"/>
      <c r="H22" s="12"/>
      <c r="I22" s="13"/>
      <c r="J22" s="165"/>
      <c r="K22" s="165"/>
      <c r="L22" s="165"/>
      <c r="M22" s="165"/>
      <c r="N22" s="165"/>
      <c r="O22" s="166"/>
      <c r="P22" s="166"/>
      <c r="Q22" s="14"/>
      <c r="R22" s="14"/>
      <c r="S22" s="14"/>
      <c r="T22" s="15"/>
      <c r="U22" s="14"/>
      <c r="V22" s="15"/>
      <c r="W22" s="16"/>
    </row>
    <row r="23" spans="1:23" ht="13.2">
      <c r="A23" s="7">
        <v>2002</v>
      </c>
      <c r="B23" s="8">
        <v>45551</v>
      </c>
      <c r="C23" s="9" t="s">
        <v>21</v>
      </c>
      <c r="D23" s="10"/>
      <c r="E23" s="11"/>
      <c r="F23" s="12"/>
      <c r="G23" s="12"/>
      <c r="H23" s="12"/>
      <c r="I23" s="13"/>
      <c r="J23" s="165"/>
      <c r="K23" s="165"/>
      <c r="L23" s="165"/>
      <c r="M23" s="165"/>
      <c r="N23" s="165"/>
      <c r="O23" s="166"/>
      <c r="P23" s="166"/>
      <c r="Q23" s="14"/>
      <c r="R23" s="14"/>
      <c r="S23" s="14"/>
      <c r="T23" s="15"/>
      <c r="U23" s="14"/>
      <c r="V23" s="15"/>
      <c r="W23" s="16"/>
    </row>
    <row r="24" spans="1:23" ht="13.2">
      <c r="A24" s="7">
        <v>2001</v>
      </c>
      <c r="B24" s="8">
        <v>45550</v>
      </c>
      <c r="C24" s="9" t="s">
        <v>23</v>
      </c>
      <c r="D24" s="10"/>
      <c r="E24" s="11"/>
      <c r="F24" s="12"/>
      <c r="G24" s="12"/>
      <c r="H24" s="12"/>
      <c r="I24" s="13"/>
      <c r="J24" s="165"/>
      <c r="K24" s="165"/>
      <c r="L24" s="165"/>
      <c r="M24" s="165"/>
      <c r="N24" s="165"/>
      <c r="O24" s="166"/>
      <c r="P24" s="166"/>
      <c r="Q24" s="14"/>
      <c r="R24" s="14"/>
      <c r="S24" s="14"/>
      <c r="T24" s="15"/>
      <c r="U24" s="14"/>
      <c r="V24" s="15"/>
      <c r="W24" s="16"/>
    </row>
    <row r="25" spans="1:23" ht="13.2">
      <c r="A25" s="7">
        <v>2000</v>
      </c>
      <c r="B25" s="8">
        <v>45549</v>
      </c>
      <c r="C25" s="9" t="s">
        <v>24</v>
      </c>
      <c r="D25" s="10"/>
      <c r="E25" s="11"/>
      <c r="F25" s="12"/>
      <c r="G25" s="12"/>
      <c r="H25" s="12"/>
      <c r="I25" s="13"/>
      <c r="J25" s="165"/>
      <c r="K25" s="165"/>
      <c r="L25" s="165"/>
      <c r="M25" s="165"/>
      <c r="N25" s="165"/>
      <c r="O25" s="166"/>
      <c r="P25" s="166"/>
      <c r="Q25" s="14"/>
      <c r="R25" s="14"/>
      <c r="S25" s="14"/>
      <c r="T25" s="15"/>
      <c r="U25" s="14"/>
      <c r="V25" s="15"/>
      <c r="W25" s="16"/>
    </row>
    <row r="26" spans="1:23" ht="13.2">
      <c r="A26" s="7">
        <v>1999</v>
      </c>
      <c r="B26" s="8">
        <v>45548</v>
      </c>
      <c r="C26" s="9" t="s">
        <v>25</v>
      </c>
      <c r="D26" s="10"/>
      <c r="E26" s="11"/>
      <c r="F26" s="12"/>
      <c r="G26" s="12"/>
      <c r="H26" s="12"/>
      <c r="I26" s="13"/>
      <c r="J26" s="165"/>
      <c r="K26" s="165"/>
      <c r="L26" s="165"/>
      <c r="M26" s="165"/>
      <c r="N26" s="165"/>
      <c r="O26" s="166"/>
      <c r="P26" s="166"/>
      <c r="Q26" s="14"/>
      <c r="R26" s="14"/>
      <c r="S26" s="14"/>
      <c r="T26" s="15"/>
      <c r="U26" s="14"/>
      <c r="V26" s="15"/>
      <c r="W26" s="16"/>
    </row>
    <row r="27" spans="1:23" ht="13.2">
      <c r="A27" s="7">
        <v>1998</v>
      </c>
      <c r="B27" s="8">
        <v>45547</v>
      </c>
      <c r="C27" s="9" t="s">
        <v>26</v>
      </c>
      <c r="D27" s="10"/>
      <c r="E27" s="11"/>
      <c r="F27" s="12"/>
      <c r="G27" s="12"/>
      <c r="H27" s="12"/>
      <c r="I27" s="13"/>
      <c r="J27" s="165"/>
      <c r="K27" s="165"/>
      <c r="L27" s="165"/>
      <c r="M27" s="165"/>
      <c r="N27" s="165"/>
      <c r="O27" s="166"/>
      <c r="P27" s="166"/>
      <c r="Q27" s="14"/>
      <c r="R27" s="14"/>
      <c r="S27" s="14"/>
      <c r="T27" s="15"/>
      <c r="U27" s="14"/>
      <c r="V27" s="15"/>
      <c r="W27" s="16"/>
    </row>
    <row r="28" spans="1:23" ht="13.2">
      <c r="A28" s="7">
        <v>1997</v>
      </c>
      <c r="B28" s="8">
        <v>45546</v>
      </c>
      <c r="C28" s="9" t="s">
        <v>27</v>
      </c>
      <c r="D28" s="10"/>
      <c r="E28" s="11"/>
      <c r="F28" s="12"/>
      <c r="G28" s="12"/>
      <c r="H28" s="12"/>
      <c r="I28" s="13"/>
      <c r="J28" s="165"/>
      <c r="K28" s="165"/>
      <c r="L28" s="165"/>
      <c r="M28" s="165"/>
      <c r="N28" s="165"/>
      <c r="O28" s="166"/>
      <c r="P28" s="166"/>
      <c r="Q28" s="14"/>
      <c r="R28" s="14"/>
      <c r="S28" s="14"/>
      <c r="T28" s="15"/>
      <c r="U28" s="14"/>
      <c r="V28" s="15"/>
      <c r="W28" s="16"/>
    </row>
    <row r="29" spans="1:23" ht="13.2">
      <c r="A29" s="7">
        <v>1996</v>
      </c>
      <c r="B29" s="8">
        <v>45545</v>
      </c>
      <c r="C29" s="9" t="s">
        <v>28</v>
      </c>
      <c r="D29" s="10"/>
      <c r="E29" s="11"/>
      <c r="F29" s="12"/>
      <c r="G29" s="12"/>
      <c r="H29" s="12"/>
      <c r="I29" s="13"/>
      <c r="J29" s="165"/>
      <c r="K29" s="165"/>
      <c r="L29" s="165"/>
      <c r="M29" s="165"/>
      <c r="N29" s="165"/>
      <c r="O29" s="166"/>
      <c r="P29" s="166"/>
      <c r="Q29" s="14"/>
      <c r="R29" s="14"/>
      <c r="S29" s="14"/>
      <c r="T29" s="15"/>
      <c r="U29" s="14"/>
      <c r="V29" s="15"/>
      <c r="W29" s="16"/>
    </row>
    <row r="30" spans="1:23" ht="91.8">
      <c r="A30" s="7">
        <v>1995</v>
      </c>
      <c r="B30" s="8">
        <v>45544</v>
      </c>
      <c r="C30" s="9" t="s">
        <v>21</v>
      </c>
      <c r="D30" s="10" t="s">
        <v>29</v>
      </c>
      <c r="E30" s="11" t="s">
        <v>37</v>
      </c>
      <c r="F30" s="12" t="s">
        <v>31</v>
      </c>
      <c r="G30" s="12">
        <v>2</v>
      </c>
      <c r="H30" s="12" t="s">
        <v>38</v>
      </c>
      <c r="I30" s="13" t="s">
        <v>39</v>
      </c>
      <c r="J30" s="165" t="s">
        <v>40</v>
      </c>
      <c r="K30" s="165" t="s">
        <v>41</v>
      </c>
      <c r="L30" s="165" t="s">
        <v>42</v>
      </c>
      <c r="M30" s="165"/>
      <c r="N30" s="165" t="s">
        <v>43</v>
      </c>
      <c r="O30" s="166"/>
      <c r="P30" s="166"/>
      <c r="Q30" s="14"/>
      <c r="R30" s="14"/>
      <c r="S30" s="14"/>
      <c r="T30" s="15"/>
      <c r="U30" s="14"/>
      <c r="V30" s="15"/>
      <c r="W30" s="16"/>
    </row>
    <row r="31" spans="1:23" ht="13.2">
      <c r="A31" s="7">
        <v>1994</v>
      </c>
      <c r="B31" s="8">
        <v>45543</v>
      </c>
      <c r="C31" s="9" t="s">
        <v>23</v>
      </c>
      <c r="D31" s="10"/>
      <c r="E31" s="11"/>
      <c r="F31" s="12"/>
      <c r="G31" s="12"/>
      <c r="H31" s="12"/>
      <c r="I31" s="13"/>
      <c r="J31" s="165"/>
      <c r="K31" s="165"/>
      <c r="L31" s="165"/>
      <c r="M31" s="165"/>
      <c r="N31" s="165"/>
      <c r="O31" s="166"/>
      <c r="P31" s="166"/>
      <c r="Q31" s="14"/>
      <c r="R31" s="14"/>
      <c r="S31" s="14"/>
      <c r="T31" s="15"/>
      <c r="U31" s="14"/>
      <c r="V31" s="15"/>
      <c r="W31" s="16"/>
    </row>
    <row r="32" spans="1:23" ht="13.2">
      <c r="A32" s="7">
        <v>1993</v>
      </c>
      <c r="B32" s="8">
        <v>45542</v>
      </c>
      <c r="C32" s="9" t="s">
        <v>24</v>
      </c>
      <c r="D32" s="10"/>
      <c r="E32" s="11"/>
      <c r="F32" s="12"/>
      <c r="G32" s="12"/>
      <c r="H32" s="12"/>
      <c r="I32" s="13"/>
      <c r="J32" s="165"/>
      <c r="K32" s="165"/>
      <c r="L32" s="165"/>
      <c r="M32" s="165"/>
      <c r="N32" s="165"/>
      <c r="O32" s="166"/>
      <c r="P32" s="166"/>
      <c r="Q32" s="14"/>
      <c r="R32" s="14"/>
      <c r="S32" s="14"/>
      <c r="T32" s="15"/>
      <c r="U32" s="14"/>
      <c r="V32" s="15"/>
      <c r="W32" s="16"/>
    </row>
    <row r="33" spans="1:23" ht="13.2">
      <c r="A33" s="7">
        <v>1992</v>
      </c>
      <c r="B33" s="8">
        <v>45541</v>
      </c>
      <c r="C33" s="9" t="s">
        <v>25</v>
      </c>
      <c r="D33" s="10"/>
      <c r="E33" s="11"/>
      <c r="F33" s="12"/>
      <c r="G33" s="12"/>
      <c r="H33" s="12"/>
      <c r="I33" s="13"/>
      <c r="J33" s="165"/>
      <c r="K33" s="165"/>
      <c r="L33" s="165"/>
      <c r="M33" s="165"/>
      <c r="N33" s="165"/>
      <c r="O33" s="166"/>
      <c r="P33" s="166"/>
      <c r="Q33" s="14"/>
      <c r="R33" s="14"/>
      <c r="S33" s="14"/>
      <c r="T33" s="15"/>
      <c r="U33" s="14"/>
      <c r="V33" s="15"/>
      <c r="W33" s="16"/>
    </row>
    <row r="34" spans="1:23" ht="13.2">
      <c r="A34" s="7">
        <v>1991</v>
      </c>
      <c r="B34" s="8">
        <v>45540</v>
      </c>
      <c r="C34" s="9" t="s">
        <v>26</v>
      </c>
      <c r="D34" s="10"/>
      <c r="E34" s="11"/>
      <c r="F34" s="12"/>
      <c r="G34" s="12"/>
      <c r="H34" s="12"/>
      <c r="I34" s="13"/>
      <c r="J34" s="165"/>
      <c r="K34" s="165"/>
      <c r="L34" s="165"/>
      <c r="M34" s="165"/>
      <c r="N34" s="165"/>
      <c r="O34" s="166"/>
      <c r="P34" s="166"/>
      <c r="Q34" s="14"/>
      <c r="R34" s="14"/>
      <c r="S34" s="14"/>
      <c r="T34" s="15"/>
      <c r="U34" s="14"/>
      <c r="V34" s="15"/>
      <c r="W34" s="16"/>
    </row>
    <row r="35" spans="1:23" ht="13.2">
      <c r="A35" s="7">
        <v>1990</v>
      </c>
      <c r="B35" s="8">
        <v>45539</v>
      </c>
      <c r="C35" s="9" t="s">
        <v>27</v>
      </c>
      <c r="D35" s="10"/>
      <c r="E35" s="11"/>
      <c r="F35" s="12"/>
      <c r="G35" s="12"/>
      <c r="H35" s="12"/>
      <c r="I35" s="13"/>
      <c r="J35" s="165"/>
      <c r="K35" s="165"/>
      <c r="L35" s="165"/>
      <c r="M35" s="165"/>
      <c r="N35" s="165"/>
      <c r="O35" s="166"/>
      <c r="P35" s="166"/>
      <c r="Q35" s="14"/>
      <c r="R35" s="14"/>
      <c r="S35" s="14"/>
      <c r="T35" s="15"/>
      <c r="U35" s="14"/>
      <c r="V35" s="15"/>
      <c r="W35" s="16"/>
    </row>
    <row r="36" spans="1:23" ht="13.2">
      <c r="A36" s="7">
        <v>1989</v>
      </c>
      <c r="B36" s="8">
        <v>45538</v>
      </c>
      <c r="C36" s="9" t="s">
        <v>28</v>
      </c>
      <c r="D36" s="10"/>
      <c r="E36" s="11"/>
      <c r="F36" s="12"/>
      <c r="G36" s="12"/>
      <c r="H36" s="12"/>
      <c r="I36" s="13"/>
      <c r="J36" s="165"/>
      <c r="K36" s="165"/>
      <c r="L36" s="165"/>
      <c r="M36" s="165"/>
      <c r="N36" s="165"/>
      <c r="O36" s="166"/>
      <c r="P36" s="166"/>
      <c r="Q36" s="14"/>
      <c r="R36" s="14"/>
      <c r="S36" s="14"/>
      <c r="T36" s="15"/>
      <c r="U36" s="14"/>
      <c r="V36" s="15"/>
      <c r="W36" s="16"/>
    </row>
    <row r="37" spans="1:23" ht="13.2">
      <c r="A37" s="7">
        <v>1988</v>
      </c>
      <c r="B37" s="8">
        <v>45537</v>
      </c>
      <c r="C37" s="9" t="s">
        <v>21</v>
      </c>
      <c r="D37" s="10"/>
      <c r="E37" s="11"/>
      <c r="F37" s="12"/>
      <c r="G37" s="12"/>
      <c r="H37" s="12"/>
      <c r="I37" s="13"/>
      <c r="J37" s="165"/>
      <c r="K37" s="165"/>
      <c r="L37" s="165"/>
      <c r="M37" s="165"/>
      <c r="N37" s="165"/>
      <c r="O37" s="166"/>
      <c r="P37" s="166"/>
      <c r="Q37" s="14"/>
      <c r="R37" s="14"/>
      <c r="S37" s="14"/>
      <c r="T37" s="15"/>
      <c r="U37" s="14"/>
      <c r="V37" s="15"/>
      <c r="W37" s="16"/>
    </row>
    <row r="38" spans="1:23" ht="13.2">
      <c r="A38" s="7">
        <v>1987</v>
      </c>
      <c r="B38" s="8">
        <v>45536</v>
      </c>
      <c r="C38" s="9" t="s">
        <v>23</v>
      </c>
      <c r="D38" s="10"/>
      <c r="E38" s="11"/>
      <c r="F38" s="12"/>
      <c r="G38" s="12"/>
      <c r="H38" s="12"/>
      <c r="I38" s="13"/>
      <c r="J38" s="165"/>
      <c r="K38" s="165"/>
      <c r="L38" s="165"/>
      <c r="M38" s="165"/>
      <c r="N38" s="165"/>
      <c r="O38" s="166"/>
      <c r="P38" s="166"/>
      <c r="Q38" s="14"/>
      <c r="R38" s="14"/>
      <c r="S38" s="14"/>
      <c r="T38" s="15"/>
      <c r="U38" s="14"/>
      <c r="V38" s="15"/>
      <c r="W38" s="16"/>
    </row>
    <row r="39" spans="1:23" ht="13.2">
      <c r="A39" s="7">
        <v>1986</v>
      </c>
      <c r="B39" s="8">
        <v>45535</v>
      </c>
      <c r="C39" s="9" t="s">
        <v>24</v>
      </c>
      <c r="D39" s="10"/>
      <c r="E39" s="11"/>
      <c r="F39" s="12"/>
      <c r="G39" s="12"/>
      <c r="H39" s="12"/>
      <c r="I39" s="13"/>
      <c r="J39" s="165"/>
      <c r="K39" s="165"/>
      <c r="L39" s="165"/>
      <c r="M39" s="165"/>
      <c r="N39" s="165"/>
      <c r="O39" s="166"/>
      <c r="P39" s="166"/>
      <c r="Q39" s="14"/>
      <c r="R39" s="14"/>
      <c r="S39" s="14"/>
      <c r="T39" s="15"/>
      <c r="U39" s="14"/>
      <c r="V39" s="15"/>
      <c r="W39" s="16"/>
    </row>
    <row r="40" spans="1:23" ht="13.2">
      <c r="A40" s="7">
        <v>1985</v>
      </c>
      <c r="B40" s="8">
        <v>45534</v>
      </c>
      <c r="C40" s="9" t="s">
        <v>25</v>
      </c>
      <c r="D40" s="10"/>
      <c r="E40" s="11"/>
      <c r="F40" s="12"/>
      <c r="G40" s="12"/>
      <c r="H40" s="12"/>
      <c r="I40" s="13"/>
      <c r="J40" s="165"/>
      <c r="K40" s="165"/>
      <c r="L40" s="165"/>
      <c r="M40" s="165"/>
      <c r="N40" s="165"/>
      <c r="O40" s="166"/>
      <c r="P40" s="166"/>
      <c r="Q40" s="14"/>
      <c r="R40" s="14"/>
      <c r="S40" s="14"/>
      <c r="T40" s="15"/>
      <c r="U40" s="14"/>
      <c r="V40" s="15"/>
      <c r="W40" s="16"/>
    </row>
    <row r="41" spans="1:23" ht="13.2">
      <c r="A41" s="7">
        <v>1984</v>
      </c>
      <c r="B41" s="8">
        <v>45533</v>
      </c>
      <c r="C41" s="9" t="s">
        <v>26</v>
      </c>
      <c r="D41" s="10" t="s">
        <v>44</v>
      </c>
      <c r="E41" s="11" t="s">
        <v>44</v>
      </c>
      <c r="F41" s="12" t="s">
        <v>44</v>
      </c>
      <c r="G41" s="12" t="s">
        <v>44</v>
      </c>
      <c r="H41" s="12"/>
      <c r="I41" s="13" t="s">
        <v>44</v>
      </c>
      <c r="J41" s="165"/>
      <c r="K41" s="165"/>
      <c r="L41" s="165"/>
      <c r="M41" s="165"/>
      <c r="N41" s="165"/>
      <c r="O41" s="166"/>
      <c r="P41" s="166"/>
      <c r="Q41" s="14"/>
      <c r="R41" s="14"/>
      <c r="S41" s="14"/>
      <c r="T41" s="15"/>
      <c r="U41" s="14"/>
      <c r="V41" s="15"/>
      <c r="W41" s="16"/>
    </row>
    <row r="42" spans="1:23" ht="13.2">
      <c r="A42" s="7">
        <v>1983</v>
      </c>
      <c r="B42" s="8">
        <v>45532</v>
      </c>
      <c r="C42" s="9" t="s">
        <v>27</v>
      </c>
      <c r="D42" s="10"/>
      <c r="E42" s="11"/>
      <c r="F42" s="12"/>
      <c r="G42" s="12"/>
      <c r="H42" s="12"/>
      <c r="I42" s="13"/>
      <c r="J42" s="165"/>
      <c r="K42" s="165"/>
      <c r="L42" s="165"/>
      <c r="M42" s="165"/>
      <c r="N42" s="165"/>
      <c r="O42" s="166"/>
      <c r="P42" s="166"/>
      <c r="Q42" s="14"/>
      <c r="R42" s="14"/>
      <c r="S42" s="14"/>
      <c r="T42" s="15"/>
      <c r="U42" s="14"/>
      <c r="V42" s="15"/>
      <c r="W42" s="16"/>
    </row>
    <row r="43" spans="1:23" ht="13.2">
      <c r="A43" s="7">
        <v>1982</v>
      </c>
      <c r="B43" s="8">
        <v>45531</v>
      </c>
      <c r="C43" s="9" t="s">
        <v>28</v>
      </c>
      <c r="D43" s="10" t="s">
        <v>44</v>
      </c>
      <c r="E43" s="11" t="s">
        <v>44</v>
      </c>
      <c r="F43" s="12" t="s">
        <v>44</v>
      </c>
      <c r="G43" s="12" t="s">
        <v>44</v>
      </c>
      <c r="H43" s="12"/>
      <c r="I43" s="13" t="s">
        <v>44</v>
      </c>
      <c r="J43" s="165" t="s">
        <v>45</v>
      </c>
      <c r="K43" s="165" t="s">
        <v>44</v>
      </c>
      <c r="L43" s="165" t="s">
        <v>44</v>
      </c>
      <c r="M43" s="165" t="s">
        <v>44</v>
      </c>
      <c r="N43" s="165" t="s">
        <v>44</v>
      </c>
      <c r="O43" s="166" t="s">
        <v>44</v>
      </c>
      <c r="P43" s="166"/>
      <c r="Q43" s="14"/>
      <c r="R43" s="14"/>
      <c r="S43" s="14"/>
      <c r="T43" s="15"/>
      <c r="U43" s="14"/>
      <c r="V43" s="15"/>
      <c r="W43" s="16"/>
    </row>
    <row r="44" spans="1:23" ht="40.799999999999997">
      <c r="A44" s="7">
        <v>1981</v>
      </c>
      <c r="B44" s="8">
        <v>45530</v>
      </c>
      <c r="C44" s="9" t="s">
        <v>21</v>
      </c>
      <c r="D44" s="10" t="s">
        <v>29</v>
      </c>
      <c r="E44" s="11" t="s">
        <v>46</v>
      </c>
      <c r="F44" s="12" t="s">
        <v>31</v>
      </c>
      <c r="G44" s="12">
        <v>1</v>
      </c>
      <c r="H44" s="12"/>
      <c r="I44" s="13" t="s">
        <v>47</v>
      </c>
      <c r="J44" s="165" t="s">
        <v>48</v>
      </c>
      <c r="K44" s="165"/>
      <c r="L44" s="165"/>
      <c r="M44" s="165">
        <v>1</v>
      </c>
      <c r="N44" s="165" t="s">
        <v>49</v>
      </c>
      <c r="O44" s="166"/>
      <c r="P44" s="167" t="s">
        <v>50</v>
      </c>
      <c r="Q44" s="14"/>
      <c r="R44" s="14"/>
      <c r="S44" s="14"/>
      <c r="T44" s="15"/>
      <c r="U44" s="14"/>
      <c r="V44" s="15"/>
      <c r="W44" s="16"/>
    </row>
    <row r="45" spans="1:23" ht="13.2">
      <c r="A45" s="7">
        <v>1980</v>
      </c>
      <c r="B45" s="8">
        <v>45529</v>
      </c>
      <c r="C45" s="9" t="s">
        <v>23</v>
      </c>
      <c r="D45" s="10"/>
      <c r="E45" s="11"/>
      <c r="F45" s="12"/>
      <c r="G45" s="12"/>
      <c r="H45" s="12"/>
      <c r="I45" s="13"/>
      <c r="J45" s="165"/>
      <c r="K45" s="165"/>
      <c r="L45" s="165"/>
      <c r="M45" s="165"/>
      <c r="N45" s="165"/>
      <c r="O45" s="166"/>
      <c r="P45" s="166"/>
      <c r="Q45" s="14"/>
      <c r="R45" s="14"/>
      <c r="S45" s="14"/>
      <c r="T45" s="15"/>
      <c r="U45" s="14"/>
      <c r="V45" s="15"/>
      <c r="W45" s="16"/>
    </row>
    <row r="46" spans="1:23" ht="13.2">
      <c r="A46" s="7">
        <v>1979</v>
      </c>
      <c r="B46" s="8">
        <v>45528</v>
      </c>
      <c r="C46" s="9" t="s">
        <v>24</v>
      </c>
      <c r="D46" s="10"/>
      <c r="E46" s="11"/>
      <c r="F46" s="12"/>
      <c r="G46" s="12"/>
      <c r="H46" s="12"/>
      <c r="I46" s="13"/>
      <c r="J46" s="165"/>
      <c r="K46" s="165"/>
      <c r="L46" s="165"/>
      <c r="M46" s="165"/>
      <c r="N46" s="165"/>
      <c r="O46" s="166"/>
      <c r="P46" s="166"/>
      <c r="Q46" s="14"/>
      <c r="R46" s="14"/>
      <c r="S46" s="14"/>
      <c r="T46" s="15"/>
      <c r="U46" s="14"/>
      <c r="V46" s="15"/>
      <c r="W46" s="16"/>
    </row>
    <row r="47" spans="1:23" ht="13.2">
      <c r="A47" s="7">
        <v>1978</v>
      </c>
      <c r="B47" s="8">
        <v>45527</v>
      </c>
      <c r="C47" s="9" t="s">
        <v>25</v>
      </c>
      <c r="D47" s="10"/>
      <c r="E47" s="11"/>
      <c r="F47" s="12"/>
      <c r="G47" s="12"/>
      <c r="H47" s="12"/>
      <c r="I47" s="13"/>
      <c r="J47" s="165"/>
      <c r="K47" s="165"/>
      <c r="L47" s="165"/>
      <c r="M47" s="165"/>
      <c r="N47" s="165"/>
      <c r="O47" s="166"/>
      <c r="P47" s="166"/>
      <c r="Q47" s="14"/>
      <c r="R47" s="14"/>
      <c r="S47" s="14"/>
      <c r="T47" s="15"/>
      <c r="U47" s="14"/>
      <c r="V47" s="15"/>
      <c r="W47" s="16"/>
    </row>
    <row r="48" spans="1:23" ht="13.2">
      <c r="A48" s="7">
        <v>1977</v>
      </c>
      <c r="B48" s="8">
        <v>45526</v>
      </c>
      <c r="C48" s="9" t="s">
        <v>26</v>
      </c>
      <c r="D48" s="10"/>
      <c r="E48" s="11"/>
      <c r="F48" s="12"/>
      <c r="G48" s="12"/>
      <c r="H48" s="12"/>
      <c r="I48" s="13"/>
      <c r="J48" s="165"/>
      <c r="K48" s="165"/>
      <c r="L48" s="165"/>
      <c r="M48" s="165"/>
      <c r="N48" s="165"/>
      <c r="O48" s="166"/>
      <c r="P48" s="166"/>
      <c r="Q48" s="14"/>
      <c r="R48" s="14"/>
      <c r="S48" s="14"/>
      <c r="T48" s="15"/>
      <c r="U48" s="14"/>
      <c r="V48" s="15"/>
      <c r="W48" s="16"/>
    </row>
    <row r="49" spans="1:23" ht="13.2">
      <c r="A49" s="7">
        <v>1976</v>
      </c>
      <c r="B49" s="8">
        <v>45525</v>
      </c>
      <c r="C49" s="9" t="s">
        <v>27</v>
      </c>
      <c r="D49" s="10"/>
      <c r="E49" s="11"/>
      <c r="F49" s="12"/>
      <c r="G49" s="12"/>
      <c r="H49" s="12"/>
      <c r="I49" s="13"/>
      <c r="J49" s="165"/>
      <c r="K49" s="165"/>
      <c r="L49" s="165"/>
      <c r="M49" s="165"/>
      <c r="N49" s="165"/>
      <c r="O49" s="166"/>
      <c r="P49" s="166"/>
      <c r="Q49" s="14"/>
      <c r="R49" s="14"/>
      <c r="S49" s="14"/>
      <c r="T49" s="15"/>
      <c r="U49" s="14"/>
      <c r="V49" s="15"/>
      <c r="W49" s="16"/>
    </row>
    <row r="50" spans="1:23" ht="13.2">
      <c r="A50" s="7">
        <v>1975</v>
      </c>
      <c r="B50" s="8">
        <v>45524</v>
      </c>
      <c r="C50" s="9" t="s">
        <v>28</v>
      </c>
      <c r="D50" s="10"/>
      <c r="E50" s="11"/>
      <c r="F50" s="12"/>
      <c r="G50" s="12"/>
      <c r="H50" s="12"/>
      <c r="I50" s="13"/>
      <c r="J50" s="165"/>
      <c r="K50" s="165"/>
      <c r="L50" s="165"/>
      <c r="M50" s="165"/>
      <c r="N50" s="165"/>
      <c r="O50" s="166"/>
      <c r="P50" s="166"/>
      <c r="Q50" s="14"/>
      <c r="R50" s="14"/>
      <c r="S50" s="14"/>
      <c r="T50" s="15"/>
      <c r="U50" s="14"/>
      <c r="V50" s="15"/>
      <c r="W50" s="16"/>
    </row>
    <row r="51" spans="1:23" ht="13.2">
      <c r="A51" s="7">
        <v>1974</v>
      </c>
      <c r="B51" s="8">
        <v>45523</v>
      </c>
      <c r="C51" s="9" t="s">
        <v>21</v>
      </c>
      <c r="D51" s="10"/>
      <c r="E51" s="11"/>
      <c r="F51" s="12"/>
      <c r="G51" s="12"/>
      <c r="H51" s="12"/>
      <c r="I51" s="13"/>
      <c r="J51" s="165"/>
      <c r="K51" s="165"/>
      <c r="L51" s="165"/>
      <c r="M51" s="165"/>
      <c r="N51" s="165"/>
      <c r="O51" s="166"/>
      <c r="P51" s="166"/>
      <c r="Q51" s="14"/>
      <c r="R51" s="14"/>
      <c r="S51" s="14"/>
      <c r="T51" s="15"/>
      <c r="U51" s="14"/>
      <c r="V51" s="15"/>
      <c r="W51" s="16"/>
    </row>
    <row r="52" spans="1:23" ht="13.2">
      <c r="A52" s="7">
        <v>1973</v>
      </c>
      <c r="B52" s="8">
        <v>45522</v>
      </c>
      <c r="C52" s="9" t="s">
        <v>23</v>
      </c>
      <c r="D52" s="10"/>
      <c r="E52" s="11"/>
      <c r="F52" s="12"/>
      <c r="G52" s="12"/>
      <c r="H52" s="12"/>
      <c r="I52" s="13"/>
      <c r="J52" s="165"/>
      <c r="K52" s="165"/>
      <c r="L52" s="165"/>
      <c r="M52" s="165"/>
      <c r="N52" s="165"/>
      <c r="O52" s="166"/>
      <c r="P52" s="166"/>
      <c r="Q52" s="14"/>
      <c r="R52" s="14"/>
      <c r="S52" s="14"/>
      <c r="T52" s="15"/>
      <c r="U52" s="14"/>
      <c r="V52" s="15"/>
      <c r="W52" s="16"/>
    </row>
    <row r="53" spans="1:23" ht="13.2">
      <c r="A53" s="7">
        <v>1972</v>
      </c>
      <c r="B53" s="8">
        <v>45521</v>
      </c>
      <c r="C53" s="9" t="s">
        <v>24</v>
      </c>
      <c r="D53" s="10"/>
      <c r="E53" s="11"/>
      <c r="F53" s="12"/>
      <c r="G53" s="12"/>
      <c r="H53" s="12"/>
      <c r="I53" s="13"/>
      <c r="J53" s="165"/>
      <c r="K53" s="165"/>
      <c r="L53" s="165"/>
      <c r="M53" s="165"/>
      <c r="N53" s="165"/>
      <c r="O53" s="166"/>
      <c r="P53" s="166"/>
      <c r="Q53" s="14"/>
      <c r="R53" s="14"/>
      <c r="S53" s="14"/>
      <c r="T53" s="15"/>
      <c r="U53" s="14"/>
      <c r="V53" s="15"/>
      <c r="W53" s="16"/>
    </row>
    <row r="54" spans="1:23" ht="13.2">
      <c r="A54" s="7">
        <v>1971</v>
      </c>
      <c r="B54" s="8">
        <v>45520</v>
      </c>
      <c r="C54" s="9" t="s">
        <v>25</v>
      </c>
      <c r="D54" s="10"/>
      <c r="E54" s="11"/>
      <c r="F54" s="12"/>
      <c r="G54" s="12"/>
      <c r="H54" s="12"/>
      <c r="I54" s="13"/>
      <c r="J54" s="165"/>
      <c r="K54" s="165"/>
      <c r="L54" s="165"/>
      <c r="M54" s="165"/>
      <c r="N54" s="165"/>
      <c r="O54" s="166"/>
      <c r="P54" s="166"/>
      <c r="Q54" s="14"/>
      <c r="R54" s="14"/>
      <c r="S54" s="14"/>
      <c r="T54" s="15"/>
      <c r="U54" s="14"/>
      <c r="V54" s="15"/>
      <c r="W54" s="16"/>
    </row>
    <row r="55" spans="1:23" ht="13.2">
      <c r="A55" s="7">
        <v>1970</v>
      </c>
      <c r="B55" s="8">
        <v>45519</v>
      </c>
      <c r="C55" s="9" t="s">
        <v>26</v>
      </c>
      <c r="D55" s="10"/>
      <c r="E55" s="11"/>
      <c r="F55" s="12"/>
      <c r="G55" s="12"/>
      <c r="H55" s="12"/>
      <c r="I55" s="13"/>
      <c r="J55" s="165"/>
      <c r="K55" s="165"/>
      <c r="L55" s="165"/>
      <c r="M55" s="165"/>
      <c r="N55" s="165"/>
      <c r="O55" s="166"/>
      <c r="P55" s="166"/>
      <c r="Q55" s="14"/>
      <c r="R55" s="14"/>
      <c r="S55" s="14"/>
      <c r="T55" s="15"/>
      <c r="U55" s="14"/>
      <c r="V55" s="15"/>
      <c r="W55" s="16"/>
    </row>
    <row r="56" spans="1:23" ht="13.2">
      <c r="A56" s="7">
        <v>1969</v>
      </c>
      <c r="B56" s="8">
        <v>45518</v>
      </c>
      <c r="C56" s="9" t="s">
        <v>27</v>
      </c>
      <c r="D56" s="10"/>
      <c r="E56" s="11"/>
      <c r="F56" s="12"/>
      <c r="G56" s="12"/>
      <c r="H56" s="12"/>
      <c r="I56" s="13"/>
      <c r="J56" s="165"/>
      <c r="K56" s="165"/>
      <c r="L56" s="165"/>
      <c r="M56" s="165"/>
      <c r="N56" s="165"/>
      <c r="O56" s="166"/>
      <c r="P56" s="166"/>
      <c r="Q56" s="14"/>
      <c r="R56" s="14"/>
      <c r="S56" s="14"/>
      <c r="T56" s="15"/>
      <c r="U56" s="14"/>
      <c r="V56" s="15"/>
      <c r="W56" s="16"/>
    </row>
    <row r="57" spans="1:23" ht="13.2">
      <c r="A57" s="7">
        <v>1968</v>
      </c>
      <c r="B57" s="8">
        <v>45517</v>
      </c>
      <c r="C57" s="9" t="s">
        <v>28</v>
      </c>
      <c r="D57" s="10"/>
      <c r="E57" s="11"/>
      <c r="F57" s="12"/>
      <c r="G57" s="12"/>
      <c r="H57" s="12"/>
      <c r="I57" s="13"/>
      <c r="J57" s="165"/>
      <c r="K57" s="165"/>
      <c r="L57" s="165"/>
      <c r="M57" s="165"/>
      <c r="N57" s="165"/>
      <c r="O57" s="166"/>
      <c r="P57" s="166"/>
      <c r="Q57" s="14"/>
      <c r="R57" s="14"/>
      <c r="S57" s="14"/>
      <c r="T57" s="15"/>
      <c r="U57" s="14"/>
      <c r="V57" s="15"/>
      <c r="W57" s="16"/>
    </row>
    <row r="58" spans="1:23" ht="30.6">
      <c r="A58" s="7">
        <v>1967</v>
      </c>
      <c r="B58" s="8">
        <v>45516</v>
      </c>
      <c r="C58" s="9" t="s">
        <v>21</v>
      </c>
      <c r="D58" s="10" t="s">
        <v>29</v>
      </c>
      <c r="E58" s="11" t="s">
        <v>51</v>
      </c>
      <c r="F58" s="12" t="s">
        <v>31</v>
      </c>
      <c r="G58" s="12">
        <v>1</v>
      </c>
      <c r="H58" s="12"/>
      <c r="I58" s="13" t="s">
        <v>52</v>
      </c>
      <c r="J58" s="165" t="s">
        <v>53</v>
      </c>
      <c r="K58" s="165" t="s">
        <v>54</v>
      </c>
      <c r="L58" s="165"/>
      <c r="M58" s="165">
        <v>168</v>
      </c>
      <c r="N58" s="165"/>
      <c r="O58" s="166"/>
      <c r="P58" s="167" t="s">
        <v>55</v>
      </c>
      <c r="Q58" s="14"/>
      <c r="R58" s="14"/>
      <c r="S58" s="14"/>
      <c r="T58" s="15"/>
      <c r="U58" s="14"/>
      <c r="V58" s="15"/>
      <c r="W58" s="16"/>
    </row>
    <row r="59" spans="1:23" ht="13.2">
      <c r="A59" s="7">
        <v>1966</v>
      </c>
      <c r="B59" s="8">
        <v>45515</v>
      </c>
      <c r="C59" s="9" t="s">
        <v>23</v>
      </c>
      <c r="D59" s="10"/>
      <c r="E59" s="11"/>
      <c r="F59" s="12"/>
      <c r="G59" s="12"/>
      <c r="H59" s="12"/>
      <c r="I59" s="13"/>
      <c r="J59" s="165"/>
      <c r="K59" s="165"/>
      <c r="L59" s="165"/>
      <c r="M59" s="165"/>
      <c r="N59" s="165"/>
      <c r="O59" s="166"/>
      <c r="P59" s="166"/>
      <c r="Q59" s="14"/>
      <c r="R59" s="14"/>
      <c r="S59" s="14"/>
      <c r="T59" s="15"/>
      <c r="U59" s="14"/>
      <c r="V59" s="15"/>
      <c r="W59" s="16"/>
    </row>
    <row r="60" spans="1:23" ht="122.4">
      <c r="A60" s="7">
        <v>1965</v>
      </c>
      <c r="B60" s="8">
        <v>45514</v>
      </c>
      <c r="C60" s="9" t="s">
        <v>24</v>
      </c>
      <c r="D60" s="10" t="s">
        <v>56</v>
      </c>
      <c r="E60" s="11" t="s">
        <v>57</v>
      </c>
      <c r="F60" s="12" t="s">
        <v>31</v>
      </c>
      <c r="G60" s="12">
        <v>7</v>
      </c>
      <c r="H60" s="12"/>
      <c r="I60" s="13" t="s">
        <v>58</v>
      </c>
      <c r="J60" s="165" t="s">
        <v>59</v>
      </c>
      <c r="K60" s="165" t="s">
        <v>60</v>
      </c>
      <c r="L60" s="165" t="s">
        <v>61</v>
      </c>
      <c r="M60" s="165"/>
      <c r="N60" s="165"/>
      <c r="O60" s="166"/>
      <c r="P60" s="166"/>
      <c r="Q60" s="14"/>
      <c r="R60" s="14"/>
      <c r="S60" s="14"/>
      <c r="T60" s="15"/>
      <c r="U60" s="14"/>
      <c r="V60" s="15"/>
      <c r="W60" s="16"/>
    </row>
    <row r="61" spans="1:23" ht="13.2">
      <c r="A61" s="7">
        <v>1964</v>
      </c>
      <c r="B61" s="8">
        <v>45513</v>
      </c>
      <c r="C61" s="9" t="s">
        <v>25</v>
      </c>
      <c r="D61" s="10"/>
      <c r="E61" s="11"/>
      <c r="F61" s="12"/>
      <c r="G61" s="12"/>
      <c r="H61" s="12"/>
      <c r="I61" s="13"/>
      <c r="J61" s="165"/>
      <c r="K61" s="165"/>
      <c r="L61" s="165"/>
      <c r="M61" s="165"/>
      <c r="N61" s="165"/>
      <c r="O61" s="166"/>
      <c r="P61" s="166"/>
      <c r="Q61" s="14"/>
      <c r="R61" s="14"/>
      <c r="S61" s="14"/>
      <c r="T61" s="15"/>
      <c r="U61" s="14"/>
      <c r="V61" s="15"/>
      <c r="W61" s="16"/>
    </row>
    <row r="62" spans="1:23" ht="61.2">
      <c r="A62" s="7">
        <v>1963</v>
      </c>
      <c r="B62" s="8">
        <v>45512</v>
      </c>
      <c r="C62" s="9" t="s">
        <v>26</v>
      </c>
      <c r="D62" s="10" t="s">
        <v>62</v>
      </c>
      <c r="E62" s="11" t="s">
        <v>63</v>
      </c>
      <c r="F62" s="12" t="s">
        <v>64</v>
      </c>
      <c r="G62" s="12">
        <v>5</v>
      </c>
      <c r="H62" s="12" t="s">
        <v>65</v>
      </c>
      <c r="I62" s="13" t="s">
        <v>66</v>
      </c>
      <c r="J62" s="165" t="s">
        <v>67</v>
      </c>
      <c r="K62" s="165" t="s">
        <v>68</v>
      </c>
      <c r="L62" s="165"/>
      <c r="M62" s="165"/>
      <c r="N62" s="165"/>
      <c r="O62" s="166"/>
      <c r="P62" s="166"/>
      <c r="Q62" s="14"/>
      <c r="R62" s="14"/>
      <c r="S62" s="14"/>
      <c r="T62" s="15"/>
      <c r="U62" s="14"/>
      <c r="V62" s="15"/>
      <c r="W62" s="16"/>
    </row>
    <row r="63" spans="1:23" ht="61.2">
      <c r="A63" s="7">
        <v>1962</v>
      </c>
      <c r="B63" s="8">
        <v>45511</v>
      </c>
      <c r="C63" s="9" t="s">
        <v>27</v>
      </c>
      <c r="D63" s="10" t="s">
        <v>44</v>
      </c>
      <c r="E63" s="11" t="s">
        <v>69</v>
      </c>
      <c r="F63" s="12" t="s">
        <v>70</v>
      </c>
      <c r="G63" s="12">
        <v>6</v>
      </c>
      <c r="H63" s="12"/>
      <c r="I63" s="13" t="s">
        <v>71</v>
      </c>
      <c r="J63" s="165" t="s">
        <v>72</v>
      </c>
      <c r="K63" s="165" t="s">
        <v>73</v>
      </c>
      <c r="L63" s="165"/>
      <c r="M63" s="165" t="s">
        <v>74</v>
      </c>
      <c r="N63" s="165" t="s">
        <v>75</v>
      </c>
      <c r="O63" s="166" t="s">
        <v>76</v>
      </c>
      <c r="P63" s="166"/>
      <c r="Q63" s="14"/>
      <c r="R63" s="14"/>
      <c r="S63" s="14"/>
      <c r="T63" s="15"/>
      <c r="U63" s="14"/>
      <c r="V63" s="15"/>
      <c r="W63" s="16"/>
    </row>
    <row r="64" spans="1:23" ht="13.2">
      <c r="A64" s="7">
        <v>1961</v>
      </c>
      <c r="B64" s="8">
        <v>45510</v>
      </c>
      <c r="C64" s="9" t="s">
        <v>28</v>
      </c>
      <c r="D64" s="10"/>
      <c r="E64" s="11"/>
      <c r="F64" s="12"/>
      <c r="G64" s="12"/>
      <c r="H64" s="12"/>
      <c r="I64" s="13"/>
      <c r="J64" s="165"/>
      <c r="K64" s="165"/>
      <c r="L64" s="165"/>
      <c r="M64" s="165"/>
      <c r="N64" s="165"/>
      <c r="O64" s="166"/>
      <c r="P64" s="166"/>
      <c r="Q64" s="14"/>
      <c r="R64" s="14"/>
      <c r="S64" s="14"/>
      <c r="T64" s="15"/>
      <c r="U64" s="14"/>
      <c r="V64" s="15"/>
      <c r="W64" s="16"/>
    </row>
    <row r="65" spans="1:23" ht="40.799999999999997">
      <c r="A65" s="7">
        <v>1960</v>
      </c>
      <c r="B65" s="8">
        <v>45509</v>
      </c>
      <c r="C65" s="9" t="s">
        <v>21</v>
      </c>
      <c r="D65" s="10" t="s">
        <v>77</v>
      </c>
      <c r="E65" s="11" t="s">
        <v>78</v>
      </c>
      <c r="F65" s="12" t="s">
        <v>31</v>
      </c>
      <c r="G65" s="12">
        <v>2</v>
      </c>
      <c r="H65" s="12"/>
      <c r="I65" s="13" t="s">
        <v>79</v>
      </c>
      <c r="J65" s="165" t="s">
        <v>80</v>
      </c>
      <c r="K65" s="165" t="s">
        <v>81</v>
      </c>
      <c r="L65" s="165"/>
      <c r="M65" s="165"/>
      <c r="N65" s="165"/>
      <c r="O65" s="166" t="s">
        <v>82</v>
      </c>
      <c r="P65" s="166"/>
      <c r="Q65" s="14"/>
      <c r="R65" s="14" t="s">
        <v>83</v>
      </c>
      <c r="S65" s="14"/>
      <c r="T65" s="15"/>
      <c r="U65" s="14"/>
      <c r="V65" s="15"/>
      <c r="W65" s="16"/>
    </row>
    <row r="66" spans="1:23" ht="91.8">
      <c r="A66" s="7">
        <v>1959</v>
      </c>
      <c r="B66" s="8">
        <v>45508</v>
      </c>
      <c r="C66" s="9" t="s">
        <v>23</v>
      </c>
      <c r="D66" s="10" t="s">
        <v>84</v>
      </c>
      <c r="E66" s="11" t="s">
        <v>85</v>
      </c>
      <c r="F66" s="12" t="s">
        <v>70</v>
      </c>
      <c r="G66" s="12">
        <v>10</v>
      </c>
      <c r="H66" s="12"/>
      <c r="I66" s="13" t="s">
        <v>86</v>
      </c>
      <c r="J66" s="165" t="s">
        <v>87</v>
      </c>
      <c r="K66" s="165" t="s">
        <v>88</v>
      </c>
      <c r="L66" s="165" t="s">
        <v>89</v>
      </c>
      <c r="M66" s="165"/>
      <c r="N66" s="165"/>
      <c r="O66" s="166"/>
      <c r="P66" s="166"/>
      <c r="Q66" s="14"/>
      <c r="R66" s="14" t="s">
        <v>90</v>
      </c>
      <c r="S66" s="14"/>
      <c r="T66" s="15"/>
      <c r="U66" s="14"/>
      <c r="V66" s="15"/>
      <c r="W66" s="16"/>
    </row>
    <row r="67" spans="1:23" ht="112.2">
      <c r="A67" s="7">
        <v>1958</v>
      </c>
      <c r="B67" s="8">
        <v>45507</v>
      </c>
      <c r="C67" s="9" t="s">
        <v>24</v>
      </c>
      <c r="D67" s="10" t="s">
        <v>56</v>
      </c>
      <c r="E67" s="11" t="s">
        <v>91</v>
      </c>
      <c r="F67" s="12" t="s">
        <v>4</v>
      </c>
      <c r="G67" s="12">
        <v>8</v>
      </c>
      <c r="H67" s="12"/>
      <c r="I67" s="13" t="s">
        <v>92</v>
      </c>
      <c r="J67" s="165" t="s">
        <v>93</v>
      </c>
      <c r="K67" s="165" t="s">
        <v>94</v>
      </c>
      <c r="L67" s="165"/>
      <c r="M67" s="165"/>
      <c r="N67" s="165"/>
      <c r="O67" s="166"/>
      <c r="P67" s="166"/>
      <c r="Q67" s="14"/>
      <c r="R67" s="14" t="s">
        <v>95</v>
      </c>
      <c r="S67" s="14"/>
      <c r="T67" s="15"/>
      <c r="U67" s="14"/>
      <c r="V67" s="15"/>
      <c r="W67" s="16"/>
    </row>
    <row r="68" spans="1:23" ht="122.4">
      <c r="A68" s="7">
        <v>1957</v>
      </c>
      <c r="B68" s="8">
        <v>45506</v>
      </c>
      <c r="C68" s="9" t="s">
        <v>25</v>
      </c>
      <c r="D68" s="10" t="s">
        <v>96</v>
      </c>
      <c r="E68" s="11" t="s">
        <v>97</v>
      </c>
      <c r="F68" s="12" t="s">
        <v>31</v>
      </c>
      <c r="G68" s="12">
        <v>7</v>
      </c>
      <c r="H68" s="12" t="s">
        <v>38</v>
      </c>
      <c r="I68" s="13" t="s">
        <v>98</v>
      </c>
      <c r="J68" s="165" t="s">
        <v>99</v>
      </c>
      <c r="K68" s="165" t="s">
        <v>100</v>
      </c>
      <c r="L68" s="165"/>
      <c r="M68" s="165"/>
      <c r="N68" s="165"/>
      <c r="O68" s="166"/>
      <c r="P68" s="166"/>
      <c r="Q68" s="14"/>
      <c r="R68" s="14" t="s">
        <v>101</v>
      </c>
      <c r="S68" s="14"/>
      <c r="T68" s="15"/>
      <c r="U68" s="14"/>
      <c r="V68" s="15"/>
      <c r="W68" s="16"/>
    </row>
    <row r="69" spans="1:23" ht="30.6">
      <c r="A69" s="7">
        <v>1956</v>
      </c>
      <c r="B69" s="8">
        <v>45505</v>
      </c>
      <c r="C69" s="9" t="s">
        <v>26</v>
      </c>
      <c r="D69" s="10" t="s">
        <v>102</v>
      </c>
      <c r="E69" s="11" t="s">
        <v>103</v>
      </c>
      <c r="F69" s="12" t="s">
        <v>31</v>
      </c>
      <c r="G69" s="12">
        <v>6</v>
      </c>
      <c r="H69" s="12" t="s">
        <v>104</v>
      </c>
      <c r="I69" s="13" t="s">
        <v>105</v>
      </c>
      <c r="J69" s="165" t="s">
        <v>106</v>
      </c>
      <c r="K69" s="165" t="s">
        <v>107</v>
      </c>
      <c r="L69" s="165" t="s">
        <v>108</v>
      </c>
      <c r="M69" s="165"/>
      <c r="N69" s="165"/>
      <c r="O69" s="166"/>
      <c r="P69" s="168" t="s">
        <v>109</v>
      </c>
      <c r="Q69" s="14"/>
      <c r="R69" s="14" t="s">
        <v>110</v>
      </c>
      <c r="S69" s="14"/>
      <c r="T69" s="15"/>
      <c r="U69" s="14"/>
      <c r="V69" s="15"/>
      <c r="W69" s="16"/>
    </row>
    <row r="70" spans="1:23" ht="183.6">
      <c r="A70" s="7">
        <v>1955</v>
      </c>
      <c r="B70" s="8">
        <v>45504</v>
      </c>
      <c r="C70" s="9" t="s">
        <v>27</v>
      </c>
      <c r="D70" s="10" t="s">
        <v>111</v>
      </c>
      <c r="E70" s="11" t="s">
        <v>112</v>
      </c>
      <c r="F70" s="12" t="s">
        <v>4</v>
      </c>
      <c r="G70" s="12">
        <v>4</v>
      </c>
      <c r="I70" s="13" t="s">
        <v>113</v>
      </c>
      <c r="J70" s="165" t="s">
        <v>114</v>
      </c>
      <c r="K70" s="165" t="s">
        <v>115</v>
      </c>
      <c r="L70" s="165" t="s">
        <v>116</v>
      </c>
      <c r="M70" s="165"/>
      <c r="N70" s="165"/>
      <c r="O70" s="165" t="s">
        <v>117</v>
      </c>
      <c r="P70" s="166"/>
      <c r="Q70" s="14"/>
      <c r="R70" s="14" t="s">
        <v>118</v>
      </c>
      <c r="S70" s="14"/>
      <c r="T70" s="15"/>
      <c r="U70" s="14"/>
      <c r="V70" s="15"/>
      <c r="W70" s="16"/>
    </row>
    <row r="71" spans="1:23" ht="71.400000000000006">
      <c r="A71" s="7">
        <v>1954</v>
      </c>
      <c r="B71" s="8">
        <v>45503</v>
      </c>
      <c r="C71" s="9" t="s">
        <v>28</v>
      </c>
      <c r="D71" s="10" t="s">
        <v>119</v>
      </c>
      <c r="E71" s="11" t="s">
        <v>120</v>
      </c>
      <c r="F71" s="12" t="s">
        <v>31</v>
      </c>
      <c r="G71" s="12">
        <v>2</v>
      </c>
      <c r="H71" s="12" t="s">
        <v>121</v>
      </c>
      <c r="I71" s="18" t="s">
        <v>122</v>
      </c>
      <c r="J71" s="165" t="s">
        <v>123</v>
      </c>
      <c r="K71" s="165" t="s">
        <v>124</v>
      </c>
      <c r="L71" s="165"/>
      <c r="M71" s="165">
        <v>14</v>
      </c>
      <c r="N71" s="165"/>
      <c r="O71" s="166"/>
      <c r="P71" s="168" t="s">
        <v>125</v>
      </c>
      <c r="Q71" s="14"/>
      <c r="R71" s="14" t="s">
        <v>126</v>
      </c>
      <c r="S71" s="14"/>
      <c r="T71" s="15"/>
      <c r="U71" s="14"/>
      <c r="V71" s="15"/>
      <c r="W71" s="16"/>
    </row>
    <row r="72" spans="1:23" ht="30.6">
      <c r="A72" s="7">
        <v>1953</v>
      </c>
      <c r="B72" s="8">
        <v>45502</v>
      </c>
      <c r="C72" s="9" t="s">
        <v>21</v>
      </c>
      <c r="D72" s="10" t="s">
        <v>127</v>
      </c>
      <c r="E72" s="11" t="s">
        <v>128</v>
      </c>
      <c r="F72" s="12" t="s">
        <v>4</v>
      </c>
      <c r="G72" s="12">
        <v>2</v>
      </c>
      <c r="H72" s="12" t="s">
        <v>129</v>
      </c>
      <c r="I72" s="13" t="s">
        <v>130</v>
      </c>
      <c r="J72" s="165" t="s">
        <v>131</v>
      </c>
      <c r="K72" s="165" t="s">
        <v>132</v>
      </c>
      <c r="L72" s="165"/>
      <c r="M72" s="165" t="s">
        <v>133</v>
      </c>
      <c r="N72" s="165"/>
      <c r="O72" s="166" t="s">
        <v>134</v>
      </c>
      <c r="P72" s="166"/>
      <c r="Q72" s="14"/>
      <c r="R72" s="14" t="s">
        <v>135</v>
      </c>
      <c r="S72" s="14"/>
      <c r="T72" s="15"/>
      <c r="U72" s="14"/>
      <c r="V72" s="15"/>
      <c r="W72" s="16"/>
    </row>
    <row r="73" spans="1:23" ht="153">
      <c r="A73" s="7">
        <v>1952</v>
      </c>
      <c r="B73" s="8">
        <v>45501</v>
      </c>
      <c r="C73" s="9" t="s">
        <v>23</v>
      </c>
      <c r="D73" s="10" t="s">
        <v>136</v>
      </c>
      <c r="E73" s="11" t="s">
        <v>137</v>
      </c>
      <c r="F73" s="12" t="s">
        <v>4</v>
      </c>
      <c r="G73" s="12">
        <v>10</v>
      </c>
      <c r="H73" s="12"/>
      <c r="I73" s="13" t="s">
        <v>138</v>
      </c>
      <c r="J73" s="165" t="s">
        <v>139</v>
      </c>
      <c r="K73" s="165" t="s">
        <v>140</v>
      </c>
      <c r="L73" s="165" t="s">
        <v>141</v>
      </c>
      <c r="M73" s="165"/>
      <c r="N73" s="165" t="s">
        <v>142</v>
      </c>
      <c r="O73" s="166"/>
      <c r="P73" s="168" t="s">
        <v>143</v>
      </c>
      <c r="Q73" s="14"/>
      <c r="R73" s="14" t="s">
        <v>144</v>
      </c>
      <c r="S73" s="14"/>
      <c r="T73" s="15"/>
      <c r="U73" s="14"/>
      <c r="V73" s="15"/>
      <c r="W73" s="16"/>
    </row>
    <row r="74" spans="1:23" ht="183.6">
      <c r="A74" s="7">
        <v>1951</v>
      </c>
      <c r="B74" s="8">
        <v>45500</v>
      </c>
      <c r="C74" s="9" t="s">
        <v>24</v>
      </c>
      <c r="D74" s="10" t="s">
        <v>145</v>
      </c>
      <c r="E74" s="11" t="s">
        <v>146</v>
      </c>
      <c r="F74" s="12" t="s">
        <v>70</v>
      </c>
      <c r="G74" s="12">
        <v>9</v>
      </c>
      <c r="H74" s="12"/>
      <c r="I74" s="13" t="s">
        <v>147</v>
      </c>
      <c r="J74" s="165" t="s">
        <v>148</v>
      </c>
      <c r="K74" s="165" t="s">
        <v>149</v>
      </c>
      <c r="L74" s="165" t="s">
        <v>150</v>
      </c>
      <c r="M74" s="165"/>
      <c r="N74" s="165" t="s">
        <v>151</v>
      </c>
      <c r="O74" s="166"/>
      <c r="P74" s="168" t="s">
        <v>152</v>
      </c>
      <c r="Q74" s="14"/>
      <c r="R74" s="14" t="s">
        <v>153</v>
      </c>
      <c r="S74" s="14"/>
      <c r="T74" s="15"/>
      <c r="U74" s="14"/>
      <c r="V74" s="15"/>
      <c r="W74" s="16"/>
    </row>
    <row r="75" spans="1:23" ht="51">
      <c r="A75" s="7">
        <v>1950</v>
      </c>
      <c r="B75" s="8">
        <v>45499</v>
      </c>
      <c r="C75" s="9" t="s">
        <v>25</v>
      </c>
      <c r="D75" s="10" t="s">
        <v>84</v>
      </c>
      <c r="E75" s="11" t="s">
        <v>154</v>
      </c>
      <c r="F75" s="12" t="s">
        <v>31</v>
      </c>
      <c r="G75" s="12">
        <v>7</v>
      </c>
      <c r="H75" s="12" t="s">
        <v>121</v>
      </c>
      <c r="I75" s="13" t="s">
        <v>155</v>
      </c>
      <c r="J75" s="165" t="s">
        <v>156</v>
      </c>
      <c r="K75" s="165" t="s">
        <v>157</v>
      </c>
      <c r="L75" s="165" t="s">
        <v>158</v>
      </c>
      <c r="M75" s="165"/>
      <c r="N75" s="165"/>
      <c r="O75" s="166"/>
      <c r="P75" s="168" t="s">
        <v>152</v>
      </c>
      <c r="Q75" s="14"/>
      <c r="R75" s="14" t="s">
        <v>159</v>
      </c>
      <c r="S75" s="14"/>
      <c r="T75" s="15"/>
      <c r="U75" s="14"/>
      <c r="V75" s="15"/>
      <c r="W75" s="16"/>
    </row>
    <row r="76" spans="1:23" ht="81.599999999999994">
      <c r="A76" s="7">
        <v>1949</v>
      </c>
      <c r="B76" s="8">
        <v>45498</v>
      </c>
      <c r="C76" s="9" t="s">
        <v>26</v>
      </c>
      <c r="D76" s="10" t="s">
        <v>62</v>
      </c>
      <c r="E76" s="11" t="s">
        <v>160</v>
      </c>
      <c r="F76" s="12" t="s">
        <v>4</v>
      </c>
      <c r="G76" s="12">
        <v>6</v>
      </c>
      <c r="H76" s="12"/>
      <c r="I76" s="13" t="s">
        <v>161</v>
      </c>
      <c r="J76" s="165" t="s">
        <v>162</v>
      </c>
      <c r="K76" s="165" t="s">
        <v>163</v>
      </c>
      <c r="L76" s="165"/>
      <c r="M76" s="165"/>
      <c r="N76" s="165"/>
      <c r="O76" s="166"/>
      <c r="P76" s="166"/>
      <c r="Q76" s="14"/>
      <c r="R76" s="14" t="s">
        <v>164</v>
      </c>
      <c r="S76" s="14"/>
      <c r="T76" s="15"/>
      <c r="U76" s="14"/>
      <c r="V76" s="15"/>
      <c r="W76" s="16"/>
    </row>
    <row r="77" spans="1:23" ht="81.599999999999994">
      <c r="A77" s="7">
        <v>1948</v>
      </c>
      <c r="B77" s="8">
        <v>45497</v>
      </c>
      <c r="C77" s="9" t="s">
        <v>27</v>
      </c>
      <c r="D77" s="10" t="s">
        <v>44</v>
      </c>
      <c r="E77" s="11" t="s">
        <v>165</v>
      </c>
      <c r="F77" s="12" t="s">
        <v>4</v>
      </c>
      <c r="G77" s="12">
        <v>5</v>
      </c>
      <c r="H77" s="12"/>
      <c r="I77" s="13" t="s">
        <v>166</v>
      </c>
      <c r="J77" s="165" t="s">
        <v>167</v>
      </c>
      <c r="K77" s="165" t="s">
        <v>168</v>
      </c>
      <c r="L77" s="165" t="s">
        <v>169</v>
      </c>
      <c r="M77" s="165"/>
      <c r="N77" s="165"/>
      <c r="O77" s="166"/>
      <c r="P77" s="166"/>
      <c r="Q77" s="14"/>
      <c r="R77" s="14" t="s">
        <v>170</v>
      </c>
      <c r="S77" s="14"/>
      <c r="T77" s="15"/>
      <c r="U77" s="14"/>
      <c r="V77" s="15"/>
      <c r="W77" s="16"/>
    </row>
    <row r="78" spans="1:23" ht="71.400000000000006">
      <c r="A78" s="7">
        <v>1947</v>
      </c>
      <c r="B78" s="8">
        <v>45496</v>
      </c>
      <c r="C78" s="9" t="s">
        <v>28</v>
      </c>
      <c r="D78" s="10" t="s">
        <v>171</v>
      </c>
      <c r="E78" s="11" t="s">
        <v>172</v>
      </c>
      <c r="F78" s="12" t="s">
        <v>4</v>
      </c>
      <c r="G78" s="12">
        <v>4</v>
      </c>
      <c r="H78" s="12"/>
      <c r="I78" s="13" t="s">
        <v>173</v>
      </c>
      <c r="J78" s="165" t="s">
        <v>174</v>
      </c>
      <c r="K78" s="165" t="s">
        <v>175</v>
      </c>
      <c r="L78" s="165" t="s">
        <v>176</v>
      </c>
      <c r="M78" s="165"/>
      <c r="N78" s="169" t="s">
        <v>177</v>
      </c>
      <c r="O78" s="166"/>
      <c r="P78" s="166"/>
      <c r="Q78" s="14"/>
      <c r="R78" s="14" t="s">
        <v>178</v>
      </c>
      <c r="S78" s="14"/>
      <c r="T78" s="15"/>
      <c r="U78" s="14"/>
      <c r="V78" s="15"/>
      <c r="W78" s="16"/>
    </row>
    <row r="79" spans="1:23" ht="40.799999999999997">
      <c r="A79" s="7">
        <v>1946</v>
      </c>
      <c r="B79" s="8">
        <v>45495</v>
      </c>
      <c r="C79" s="9" t="s">
        <v>21</v>
      </c>
      <c r="D79" s="10" t="s">
        <v>179</v>
      </c>
      <c r="E79" s="11" t="s">
        <v>180</v>
      </c>
      <c r="F79" s="12" t="s">
        <v>4</v>
      </c>
      <c r="G79" s="12">
        <v>2</v>
      </c>
      <c r="H79" s="12"/>
      <c r="I79" s="13" t="s">
        <v>181</v>
      </c>
      <c r="J79" s="165"/>
      <c r="K79" s="165"/>
      <c r="L79" s="165"/>
      <c r="M79" s="165"/>
      <c r="N79" s="165"/>
      <c r="O79" s="166"/>
      <c r="P79" s="166"/>
      <c r="Q79" s="14"/>
      <c r="R79" s="14" t="s">
        <v>182</v>
      </c>
      <c r="S79" s="14"/>
      <c r="T79" s="15"/>
      <c r="U79" s="14"/>
      <c r="V79" s="15"/>
      <c r="W79" s="16"/>
    </row>
    <row r="80" spans="1:23" ht="153">
      <c r="A80" s="7">
        <v>1945</v>
      </c>
      <c r="B80" s="8">
        <v>45494</v>
      </c>
      <c r="C80" s="9" t="s">
        <v>23</v>
      </c>
      <c r="D80" s="10" t="s">
        <v>136</v>
      </c>
      <c r="E80" s="11" t="s">
        <v>183</v>
      </c>
      <c r="F80" s="12" t="s">
        <v>64</v>
      </c>
      <c r="G80" s="12">
        <v>10</v>
      </c>
      <c r="H80" s="12" t="s">
        <v>184</v>
      </c>
      <c r="I80" s="13" t="s">
        <v>185</v>
      </c>
      <c r="J80" s="165" t="s">
        <v>186</v>
      </c>
      <c r="K80" s="165" t="s">
        <v>187</v>
      </c>
      <c r="L80" s="165" t="s">
        <v>188</v>
      </c>
      <c r="M80" s="165"/>
      <c r="N80" s="165"/>
      <c r="O80" s="166"/>
      <c r="P80" s="168" t="s">
        <v>189</v>
      </c>
      <c r="Q80" s="14"/>
      <c r="R80" s="14" t="s">
        <v>190</v>
      </c>
      <c r="S80" s="14"/>
      <c r="T80" s="15"/>
      <c r="U80" s="14"/>
      <c r="V80" s="15"/>
      <c r="W80" s="16"/>
    </row>
    <row r="81" spans="1:23" ht="61.2">
      <c r="A81" s="7">
        <v>1944</v>
      </c>
      <c r="B81" s="8">
        <v>45493</v>
      </c>
      <c r="C81" s="9" t="s">
        <v>24</v>
      </c>
      <c r="D81" s="10" t="s">
        <v>56</v>
      </c>
      <c r="E81" s="11" t="s">
        <v>191</v>
      </c>
      <c r="F81" s="12" t="s">
        <v>70</v>
      </c>
      <c r="G81" s="12">
        <v>8</v>
      </c>
      <c r="H81" s="12"/>
      <c r="I81" s="13" t="s">
        <v>192</v>
      </c>
      <c r="J81" s="165" t="s">
        <v>193</v>
      </c>
      <c r="K81" s="165"/>
      <c r="L81" s="165"/>
      <c r="M81" s="165"/>
      <c r="N81" s="165" t="s">
        <v>194</v>
      </c>
      <c r="O81" s="166"/>
      <c r="P81" s="166"/>
      <c r="Q81" s="14"/>
      <c r="R81" s="14" t="s">
        <v>195</v>
      </c>
      <c r="S81" s="14"/>
      <c r="T81" s="15"/>
      <c r="U81" s="14"/>
      <c r="V81" s="15"/>
      <c r="W81" s="16"/>
    </row>
    <row r="82" spans="1:23" ht="153">
      <c r="A82" s="7">
        <v>1943</v>
      </c>
      <c r="B82" s="8">
        <v>45492</v>
      </c>
      <c r="C82" s="9" t="s">
        <v>25</v>
      </c>
      <c r="D82" s="10" t="s">
        <v>77</v>
      </c>
      <c r="E82" s="11" t="s">
        <v>196</v>
      </c>
      <c r="F82" s="12" t="s">
        <v>4</v>
      </c>
      <c r="G82" s="12">
        <v>6</v>
      </c>
      <c r="H82" s="12" t="s">
        <v>104</v>
      </c>
      <c r="I82" s="13" t="s">
        <v>197</v>
      </c>
      <c r="J82" s="165" t="s">
        <v>198</v>
      </c>
      <c r="K82" s="165" t="s">
        <v>199</v>
      </c>
      <c r="L82" s="165" t="s">
        <v>200</v>
      </c>
      <c r="M82" s="165"/>
      <c r="N82" s="165"/>
      <c r="O82" s="166"/>
      <c r="P82" s="166"/>
      <c r="Q82" s="14"/>
      <c r="R82" s="14" t="s">
        <v>201</v>
      </c>
      <c r="S82" s="14"/>
      <c r="T82" s="15"/>
      <c r="U82" s="14"/>
      <c r="V82" s="15"/>
      <c r="W82" s="16"/>
    </row>
    <row r="83" spans="1:23" ht="30.6">
      <c r="A83" s="7">
        <v>1942</v>
      </c>
      <c r="B83" s="8">
        <v>45491</v>
      </c>
      <c r="C83" s="9" t="s">
        <v>26</v>
      </c>
      <c r="D83" s="10" t="s">
        <v>96</v>
      </c>
      <c r="E83" s="11" t="s">
        <v>202</v>
      </c>
      <c r="F83" s="12" t="s">
        <v>64</v>
      </c>
      <c r="G83" s="12">
        <v>4</v>
      </c>
      <c r="H83" s="12" t="s">
        <v>65</v>
      </c>
      <c r="I83" s="13" t="s">
        <v>203</v>
      </c>
      <c r="J83" s="165" t="s">
        <v>204</v>
      </c>
      <c r="K83" s="165" t="s">
        <v>205</v>
      </c>
      <c r="L83" s="165" t="s">
        <v>206</v>
      </c>
      <c r="M83" s="165" t="s">
        <v>207</v>
      </c>
      <c r="N83" s="165"/>
      <c r="O83" s="166" t="s">
        <v>208</v>
      </c>
      <c r="P83" s="168" t="s">
        <v>209</v>
      </c>
      <c r="Q83" s="14"/>
      <c r="R83" s="14" t="s">
        <v>210</v>
      </c>
      <c r="S83" s="14"/>
      <c r="T83" s="15"/>
      <c r="U83" s="14"/>
      <c r="V83" s="15"/>
      <c r="W83" s="16"/>
    </row>
    <row r="84" spans="1:23" ht="61.2">
      <c r="A84" s="7">
        <v>1941</v>
      </c>
      <c r="B84" s="8">
        <v>45490</v>
      </c>
      <c r="C84" s="9" t="s">
        <v>27</v>
      </c>
      <c r="D84" s="10" t="s">
        <v>211</v>
      </c>
      <c r="E84" s="11" t="s">
        <v>212</v>
      </c>
      <c r="F84" s="12" t="s">
        <v>70</v>
      </c>
      <c r="G84" s="12">
        <v>5</v>
      </c>
      <c r="H84" s="12"/>
      <c r="I84" s="13" t="s">
        <v>213</v>
      </c>
      <c r="J84" s="165" t="s">
        <v>214</v>
      </c>
      <c r="K84" s="165" t="s">
        <v>215</v>
      </c>
      <c r="L84" s="165" t="s">
        <v>216</v>
      </c>
      <c r="M84" s="165"/>
      <c r="N84" s="165"/>
      <c r="O84" s="168" t="s">
        <v>217</v>
      </c>
      <c r="P84" s="166"/>
      <c r="Q84" s="14"/>
      <c r="R84" s="14" t="s">
        <v>218</v>
      </c>
      <c r="S84" s="14"/>
      <c r="T84" s="15"/>
      <c r="U84" s="14"/>
      <c r="V84" s="15"/>
      <c r="W84" s="16"/>
    </row>
    <row r="85" spans="1:23" ht="91.8">
      <c r="A85" s="7">
        <v>1940</v>
      </c>
      <c r="B85" s="8">
        <v>45489</v>
      </c>
      <c r="C85" s="9" t="s">
        <v>28</v>
      </c>
      <c r="D85" s="10" t="s">
        <v>119</v>
      </c>
      <c r="E85" s="11" t="s">
        <v>219</v>
      </c>
      <c r="F85" s="12" t="s">
        <v>64</v>
      </c>
      <c r="G85" s="12">
        <v>2</v>
      </c>
      <c r="H85" s="12" t="s">
        <v>65</v>
      </c>
      <c r="I85" s="13" t="s">
        <v>220</v>
      </c>
      <c r="J85" s="165" t="s">
        <v>221</v>
      </c>
      <c r="K85" s="165" t="s">
        <v>222</v>
      </c>
      <c r="L85" s="165"/>
      <c r="M85" s="165">
        <v>55</v>
      </c>
      <c r="N85" s="165" t="s">
        <v>223</v>
      </c>
      <c r="O85" s="166"/>
      <c r="P85" s="168" t="s">
        <v>224</v>
      </c>
      <c r="Q85" s="14"/>
      <c r="R85" s="14" t="s">
        <v>225</v>
      </c>
      <c r="S85" s="14"/>
      <c r="T85" s="15"/>
      <c r="U85" s="14"/>
      <c r="V85" s="15"/>
      <c r="W85" s="16"/>
    </row>
    <row r="86" spans="1:23" ht="40.799999999999997">
      <c r="A86" s="7">
        <v>1939</v>
      </c>
      <c r="B86" s="8">
        <v>45488</v>
      </c>
      <c r="C86" s="9" t="s">
        <v>21</v>
      </c>
      <c r="D86" s="10" t="s">
        <v>44</v>
      </c>
      <c r="E86" s="11" t="s">
        <v>226</v>
      </c>
      <c r="F86" s="12" t="s">
        <v>31</v>
      </c>
      <c r="G86" s="12">
        <v>2</v>
      </c>
      <c r="H86" s="12"/>
      <c r="I86" s="13" t="s">
        <v>227</v>
      </c>
      <c r="J86" s="165" t="s">
        <v>228</v>
      </c>
      <c r="K86" s="165"/>
      <c r="L86" s="165"/>
      <c r="M86" s="165"/>
      <c r="N86" s="165"/>
      <c r="O86" s="166"/>
      <c r="P86" s="166"/>
      <c r="Q86" s="14"/>
      <c r="R86" s="14" t="s">
        <v>229</v>
      </c>
      <c r="S86" s="14"/>
      <c r="T86" s="15"/>
      <c r="U86" s="14"/>
      <c r="V86" s="15"/>
      <c r="W86" s="16"/>
    </row>
    <row r="87" spans="1:23" ht="142.80000000000001">
      <c r="A87" s="7">
        <v>1938</v>
      </c>
      <c r="B87" s="8">
        <v>45487</v>
      </c>
      <c r="C87" s="9" t="s">
        <v>23</v>
      </c>
      <c r="D87" s="10" t="s">
        <v>136</v>
      </c>
      <c r="E87" s="11" t="s">
        <v>230</v>
      </c>
      <c r="F87" s="12" t="s">
        <v>70</v>
      </c>
      <c r="G87" s="12">
        <v>9</v>
      </c>
      <c r="H87" s="12" t="s">
        <v>231</v>
      </c>
      <c r="I87" s="13" t="s">
        <v>232</v>
      </c>
      <c r="J87" s="165" t="s">
        <v>233</v>
      </c>
      <c r="K87" s="165" t="s">
        <v>234</v>
      </c>
      <c r="L87" s="165" t="s">
        <v>235</v>
      </c>
      <c r="M87" s="165" t="s">
        <v>236</v>
      </c>
      <c r="N87" s="165"/>
      <c r="O87" s="166"/>
      <c r="P87" s="168" t="s">
        <v>237</v>
      </c>
      <c r="Q87" s="14"/>
      <c r="R87" s="14" t="s">
        <v>238</v>
      </c>
      <c r="S87" s="14"/>
      <c r="T87" s="15"/>
      <c r="U87" s="14"/>
      <c r="V87" s="15"/>
      <c r="W87" s="16"/>
    </row>
    <row r="88" spans="1:23" ht="51">
      <c r="A88" s="7">
        <v>1937</v>
      </c>
      <c r="B88" s="8">
        <v>45486</v>
      </c>
      <c r="C88" s="9" t="s">
        <v>24</v>
      </c>
      <c r="D88" s="10" t="s">
        <v>145</v>
      </c>
      <c r="E88" s="11" t="s">
        <v>239</v>
      </c>
      <c r="F88" s="12" t="s">
        <v>70</v>
      </c>
      <c r="G88" s="12">
        <v>8</v>
      </c>
      <c r="H88" s="12" t="s">
        <v>104</v>
      </c>
      <c r="I88" s="13" t="s">
        <v>240</v>
      </c>
      <c r="J88" s="165" t="s">
        <v>241</v>
      </c>
      <c r="K88" s="165" t="s">
        <v>242</v>
      </c>
      <c r="L88" s="165" t="s">
        <v>243</v>
      </c>
      <c r="M88" s="165"/>
      <c r="N88" s="165"/>
      <c r="O88" s="166"/>
      <c r="P88" s="168" t="s">
        <v>244</v>
      </c>
      <c r="Q88" s="14"/>
      <c r="R88" s="14" t="s">
        <v>245</v>
      </c>
      <c r="S88" s="14"/>
      <c r="T88" s="15"/>
      <c r="U88" s="14"/>
      <c r="V88" s="15"/>
      <c r="W88" s="16"/>
    </row>
    <row r="89" spans="1:23" ht="40.799999999999997">
      <c r="A89" s="7">
        <v>1936</v>
      </c>
      <c r="B89" s="8">
        <v>45485</v>
      </c>
      <c r="C89" s="9" t="s">
        <v>25</v>
      </c>
      <c r="D89" s="10" t="s">
        <v>84</v>
      </c>
      <c r="E89" s="11" t="s">
        <v>246</v>
      </c>
      <c r="F89" s="12" t="s">
        <v>64</v>
      </c>
      <c r="G89" s="12">
        <v>7</v>
      </c>
      <c r="H89" s="12" t="s">
        <v>65</v>
      </c>
      <c r="I89" s="13" t="s">
        <v>247</v>
      </c>
      <c r="J89" s="165" t="s">
        <v>248</v>
      </c>
      <c r="K89" s="165" t="s">
        <v>249</v>
      </c>
      <c r="L89" s="165" t="s">
        <v>250</v>
      </c>
      <c r="M89" s="165" t="s">
        <v>251</v>
      </c>
      <c r="N89" s="165"/>
      <c r="O89" s="166"/>
      <c r="P89" s="168" t="s">
        <v>252</v>
      </c>
      <c r="Q89" s="14"/>
      <c r="R89" s="14" t="s">
        <v>253</v>
      </c>
      <c r="S89" s="14"/>
      <c r="T89" s="15"/>
      <c r="U89" s="14"/>
      <c r="V89" s="15"/>
      <c r="W89" s="16"/>
    </row>
    <row r="90" spans="1:23" ht="40.799999999999997">
      <c r="A90" s="7">
        <v>1935</v>
      </c>
      <c r="B90" s="8">
        <v>45484</v>
      </c>
      <c r="C90" s="9" t="s">
        <v>26</v>
      </c>
      <c r="D90" s="10" t="s">
        <v>62</v>
      </c>
      <c r="E90" s="11" t="s">
        <v>254</v>
      </c>
      <c r="F90" s="12" t="s">
        <v>4</v>
      </c>
      <c r="G90" s="12">
        <v>4</v>
      </c>
      <c r="H90" s="12"/>
      <c r="I90" s="13" t="s">
        <v>255</v>
      </c>
      <c r="J90" s="165" t="s">
        <v>256</v>
      </c>
      <c r="K90" s="165" t="s">
        <v>257</v>
      </c>
      <c r="L90" s="165" t="s">
        <v>258</v>
      </c>
      <c r="M90" s="165"/>
      <c r="N90" s="165"/>
      <c r="O90" s="166"/>
      <c r="P90" s="166"/>
      <c r="Q90" s="14"/>
      <c r="R90" s="14" t="s">
        <v>259</v>
      </c>
      <c r="S90" s="14"/>
      <c r="T90" s="15"/>
      <c r="U90" s="14"/>
      <c r="V90" s="15"/>
      <c r="W90" s="16"/>
    </row>
    <row r="91" spans="1:23" ht="51">
      <c r="A91" s="7">
        <v>1934</v>
      </c>
      <c r="B91" s="8">
        <v>45483</v>
      </c>
      <c r="C91" s="9" t="s">
        <v>27</v>
      </c>
      <c r="D91" s="10" t="s">
        <v>44</v>
      </c>
      <c r="E91" s="11" t="s">
        <v>260</v>
      </c>
      <c r="F91" s="12" t="s">
        <v>4</v>
      </c>
      <c r="G91" s="12">
        <v>4</v>
      </c>
      <c r="H91" s="12"/>
      <c r="I91" s="13" t="s">
        <v>261</v>
      </c>
      <c r="J91" s="165" t="s">
        <v>262</v>
      </c>
      <c r="K91" s="165" t="s">
        <v>263</v>
      </c>
      <c r="L91" s="165" t="s">
        <v>264</v>
      </c>
      <c r="M91" s="165"/>
      <c r="N91" s="165" t="s">
        <v>265</v>
      </c>
      <c r="O91" s="166"/>
      <c r="P91" s="166"/>
      <c r="Q91" s="14"/>
      <c r="R91" s="14" t="s">
        <v>266</v>
      </c>
      <c r="S91" s="14"/>
      <c r="T91" s="15"/>
      <c r="U91" s="14"/>
      <c r="V91" s="15"/>
      <c r="W91" s="16"/>
    </row>
    <row r="92" spans="1:23" ht="163.19999999999999">
      <c r="A92" s="7">
        <v>1933</v>
      </c>
      <c r="B92" s="8">
        <v>45482</v>
      </c>
      <c r="C92" s="9" t="s">
        <v>28</v>
      </c>
      <c r="D92" s="10" t="s">
        <v>267</v>
      </c>
      <c r="E92" s="11" t="s">
        <v>268</v>
      </c>
      <c r="F92" s="12" t="s">
        <v>64</v>
      </c>
      <c r="G92" s="12">
        <v>2</v>
      </c>
      <c r="H92" s="12" t="s">
        <v>269</v>
      </c>
      <c r="I92" s="13" t="s">
        <v>270</v>
      </c>
      <c r="J92" s="165" t="s">
        <v>271</v>
      </c>
      <c r="K92" s="165" t="s">
        <v>272</v>
      </c>
      <c r="L92" s="165" t="s">
        <v>273</v>
      </c>
      <c r="M92" s="165"/>
      <c r="N92" s="165"/>
      <c r="O92" s="165" t="s">
        <v>274</v>
      </c>
      <c r="P92" s="166"/>
      <c r="Q92" s="14"/>
      <c r="R92" s="14" t="s">
        <v>275</v>
      </c>
      <c r="S92" s="14"/>
      <c r="T92" s="15"/>
      <c r="U92" s="14"/>
      <c r="V92" s="15"/>
      <c r="W92" s="16"/>
    </row>
    <row r="93" spans="1:23" ht="102">
      <c r="A93" s="7">
        <v>1932</v>
      </c>
      <c r="B93" s="8">
        <v>45481</v>
      </c>
      <c r="C93" s="9" t="s">
        <v>21</v>
      </c>
      <c r="D93" s="10" t="s">
        <v>179</v>
      </c>
      <c r="E93" s="11" t="s">
        <v>276</v>
      </c>
      <c r="F93" s="12" t="s">
        <v>70</v>
      </c>
      <c r="G93" s="12">
        <v>2</v>
      </c>
      <c r="H93" s="12" t="s">
        <v>277</v>
      </c>
      <c r="I93" s="13" t="s">
        <v>278</v>
      </c>
      <c r="J93" s="165" t="s">
        <v>279</v>
      </c>
      <c r="K93" s="165" t="s">
        <v>280</v>
      </c>
      <c r="L93" s="165"/>
      <c r="M93" s="165" t="s">
        <v>281</v>
      </c>
      <c r="N93" s="165"/>
      <c r="O93" s="166" t="s">
        <v>282</v>
      </c>
      <c r="P93" s="166"/>
      <c r="Q93" s="14"/>
      <c r="R93" s="14" t="s">
        <v>283</v>
      </c>
      <c r="S93" s="14"/>
      <c r="T93" s="15"/>
      <c r="U93" s="14"/>
      <c r="V93" s="15"/>
      <c r="W93" s="16"/>
    </row>
    <row r="94" spans="1:23" ht="71.400000000000006">
      <c r="A94" s="7">
        <v>1931</v>
      </c>
      <c r="B94" s="8">
        <v>45480</v>
      </c>
      <c r="C94" s="9" t="s">
        <v>23</v>
      </c>
      <c r="D94" s="10" t="s">
        <v>136</v>
      </c>
      <c r="E94" s="11" t="s">
        <v>284</v>
      </c>
      <c r="F94" s="12" t="s">
        <v>70</v>
      </c>
      <c r="G94" s="12">
        <v>9</v>
      </c>
      <c r="H94" s="12"/>
      <c r="I94" s="19" t="s">
        <v>285</v>
      </c>
      <c r="J94" s="165" t="s">
        <v>133</v>
      </c>
      <c r="K94" s="165" t="s">
        <v>286</v>
      </c>
      <c r="L94" s="165" t="s">
        <v>287</v>
      </c>
      <c r="M94" s="165" t="s">
        <v>133</v>
      </c>
      <c r="N94" s="165"/>
      <c r="O94" s="166"/>
      <c r="P94" s="168" t="s">
        <v>288</v>
      </c>
      <c r="Q94" s="14"/>
      <c r="R94" s="14" t="s">
        <v>289</v>
      </c>
      <c r="S94" s="14"/>
      <c r="T94" s="15"/>
      <c r="U94" s="14"/>
      <c r="V94" s="15"/>
      <c r="W94" s="16"/>
    </row>
    <row r="95" spans="1:23" ht="102">
      <c r="A95" s="7">
        <v>1930</v>
      </c>
      <c r="B95" s="8">
        <v>45479</v>
      </c>
      <c r="C95" s="9" t="s">
        <v>24</v>
      </c>
      <c r="D95" s="10" t="s">
        <v>56</v>
      </c>
      <c r="E95" s="11" t="s">
        <v>290</v>
      </c>
      <c r="F95" s="12" t="s">
        <v>291</v>
      </c>
      <c r="G95" s="12">
        <v>7</v>
      </c>
      <c r="H95" s="12"/>
      <c r="I95" s="13" t="s">
        <v>292</v>
      </c>
      <c r="J95" s="165" t="s">
        <v>293</v>
      </c>
      <c r="K95" s="165" t="s">
        <v>294</v>
      </c>
      <c r="L95" s="165" t="s">
        <v>295</v>
      </c>
      <c r="M95" s="165" t="s">
        <v>296</v>
      </c>
      <c r="N95" s="165"/>
      <c r="O95" s="166"/>
      <c r="P95" s="166"/>
      <c r="Q95" s="14"/>
      <c r="R95" s="14" t="s">
        <v>297</v>
      </c>
      <c r="S95" s="14"/>
      <c r="T95" s="15"/>
      <c r="U95" s="14"/>
      <c r="V95" s="15"/>
      <c r="W95" s="16"/>
    </row>
    <row r="96" spans="1:23" ht="122.4">
      <c r="A96" s="7">
        <v>1929</v>
      </c>
      <c r="B96" s="8">
        <v>45478</v>
      </c>
      <c r="C96" s="9" t="s">
        <v>25</v>
      </c>
      <c r="D96" s="10" t="s">
        <v>298</v>
      </c>
      <c r="E96" s="11" t="s">
        <v>299</v>
      </c>
      <c r="F96" s="12" t="s">
        <v>291</v>
      </c>
      <c r="G96" s="12">
        <v>6</v>
      </c>
      <c r="H96" s="12"/>
      <c r="I96" s="13" t="s">
        <v>300</v>
      </c>
      <c r="J96" s="165" t="s">
        <v>301</v>
      </c>
      <c r="K96" s="165" t="s">
        <v>302</v>
      </c>
      <c r="L96" s="165" t="s">
        <v>303</v>
      </c>
      <c r="M96" s="165"/>
      <c r="N96" s="165"/>
      <c r="O96" s="166"/>
      <c r="P96" s="168" t="s">
        <v>304</v>
      </c>
      <c r="Q96" s="14"/>
      <c r="R96" s="14" t="s">
        <v>305</v>
      </c>
      <c r="S96" s="14"/>
      <c r="T96" s="15"/>
      <c r="U96" s="14"/>
      <c r="V96" s="15"/>
      <c r="W96" s="16"/>
    </row>
    <row r="97" spans="1:23" ht="61.2">
      <c r="A97" s="7">
        <v>1928</v>
      </c>
      <c r="B97" s="8">
        <v>45477</v>
      </c>
      <c r="C97" s="9" t="s">
        <v>26</v>
      </c>
      <c r="D97" s="10" t="s">
        <v>102</v>
      </c>
      <c r="E97" s="11" t="s">
        <v>306</v>
      </c>
      <c r="F97" s="12" t="s">
        <v>4</v>
      </c>
      <c r="G97" s="12">
        <v>6</v>
      </c>
      <c r="H97" s="12"/>
      <c r="I97" s="13" t="s">
        <v>307</v>
      </c>
      <c r="J97" s="165" t="s">
        <v>308</v>
      </c>
      <c r="K97" s="165" t="s">
        <v>309</v>
      </c>
      <c r="L97" s="165" t="s">
        <v>310</v>
      </c>
      <c r="M97" s="165"/>
      <c r="N97" s="165"/>
      <c r="O97" s="166" t="s">
        <v>311</v>
      </c>
      <c r="P97" s="166"/>
      <c r="Q97" s="14"/>
      <c r="R97" s="14" t="s">
        <v>312</v>
      </c>
      <c r="S97" s="14"/>
      <c r="T97" s="15"/>
      <c r="U97" s="14"/>
      <c r="V97" s="15"/>
      <c r="W97" s="16"/>
    </row>
    <row r="98" spans="1:23" ht="61.2">
      <c r="A98" s="7">
        <v>1927</v>
      </c>
      <c r="B98" s="8">
        <v>45476</v>
      </c>
      <c r="C98" s="9" t="s">
        <v>27</v>
      </c>
      <c r="D98" s="10" t="s">
        <v>211</v>
      </c>
      <c r="E98" s="11" t="s">
        <v>313</v>
      </c>
      <c r="F98" s="12" t="s">
        <v>64</v>
      </c>
      <c r="G98" s="12">
        <v>4</v>
      </c>
      <c r="H98" s="12" t="s">
        <v>184</v>
      </c>
      <c r="I98" s="13" t="s">
        <v>314</v>
      </c>
      <c r="J98" s="165" t="s">
        <v>315</v>
      </c>
      <c r="K98" s="165" t="s">
        <v>316</v>
      </c>
      <c r="L98" s="165"/>
      <c r="M98" s="165"/>
      <c r="N98" s="165" t="s">
        <v>317</v>
      </c>
      <c r="O98" s="166"/>
      <c r="P98" s="166"/>
      <c r="Q98" s="14"/>
      <c r="R98" s="14" t="s">
        <v>318</v>
      </c>
      <c r="S98" s="14"/>
      <c r="T98" s="15"/>
      <c r="U98" s="14"/>
      <c r="V98" s="15"/>
      <c r="W98" s="16"/>
    </row>
    <row r="99" spans="1:23" ht="81.599999999999994">
      <c r="A99" s="7">
        <v>1926</v>
      </c>
      <c r="B99" s="8">
        <v>45475</v>
      </c>
      <c r="C99" s="9" t="s">
        <v>28</v>
      </c>
      <c r="D99" s="10" t="s">
        <v>119</v>
      </c>
      <c r="E99" s="11" t="s">
        <v>319</v>
      </c>
      <c r="F99" s="12" t="s">
        <v>31</v>
      </c>
      <c r="G99" s="12">
        <v>2</v>
      </c>
      <c r="H99" s="12"/>
      <c r="I99" s="13" t="s">
        <v>320</v>
      </c>
      <c r="J99" s="165" t="s">
        <v>321</v>
      </c>
      <c r="K99" s="165" t="s">
        <v>322</v>
      </c>
      <c r="L99" s="165"/>
      <c r="M99" s="165"/>
      <c r="N99" s="165" t="s">
        <v>323</v>
      </c>
      <c r="O99" s="166"/>
      <c r="P99" s="166"/>
      <c r="Q99" s="14"/>
      <c r="R99" s="14" t="s">
        <v>324</v>
      </c>
      <c r="S99" s="14"/>
      <c r="T99" s="15"/>
      <c r="U99" s="14"/>
      <c r="V99" s="15"/>
      <c r="W99" s="16"/>
    </row>
    <row r="100" spans="1:23" ht="40.799999999999997">
      <c r="A100" s="7">
        <v>1925</v>
      </c>
      <c r="B100" s="8">
        <v>45474</v>
      </c>
      <c r="C100" s="9" t="s">
        <v>21</v>
      </c>
      <c r="D100" s="10" t="s">
        <v>325</v>
      </c>
      <c r="E100" s="11" t="s">
        <v>268</v>
      </c>
      <c r="F100" s="12" t="s">
        <v>31</v>
      </c>
      <c r="G100" s="12">
        <v>1</v>
      </c>
      <c r="H100" s="12" t="s">
        <v>38</v>
      </c>
      <c r="I100" s="13" t="s">
        <v>326</v>
      </c>
      <c r="J100" s="165" t="s">
        <v>327</v>
      </c>
      <c r="K100" s="165" t="s">
        <v>328</v>
      </c>
      <c r="L100" s="165" t="s">
        <v>329</v>
      </c>
      <c r="M100" s="165"/>
      <c r="N100" s="165"/>
      <c r="O100" s="166"/>
      <c r="P100" s="166"/>
      <c r="Q100" s="14"/>
      <c r="R100" s="14" t="s">
        <v>330</v>
      </c>
      <c r="S100" s="14"/>
      <c r="T100" s="15"/>
      <c r="U100" s="14"/>
      <c r="V100" s="15"/>
      <c r="W100" s="16"/>
    </row>
    <row r="101" spans="1:23" ht="71.400000000000006">
      <c r="A101" s="7">
        <v>1924</v>
      </c>
      <c r="B101" s="8">
        <v>45473</v>
      </c>
      <c r="C101" s="9" t="s">
        <v>23</v>
      </c>
      <c r="D101" s="10" t="s">
        <v>331</v>
      </c>
      <c r="E101" s="11" t="s">
        <v>332</v>
      </c>
      <c r="F101" s="12" t="s">
        <v>4</v>
      </c>
      <c r="G101" s="12">
        <v>9</v>
      </c>
      <c r="H101" s="12"/>
      <c r="I101" s="13" t="s">
        <v>333</v>
      </c>
      <c r="J101" s="165" t="s">
        <v>334</v>
      </c>
      <c r="K101" s="165" t="s">
        <v>335</v>
      </c>
      <c r="L101" s="165" t="s">
        <v>336</v>
      </c>
      <c r="M101" s="165"/>
      <c r="N101" s="165"/>
      <c r="O101" s="166"/>
      <c r="P101" s="166"/>
      <c r="Q101" s="14"/>
      <c r="R101" s="14" t="s">
        <v>337</v>
      </c>
      <c r="S101" s="14"/>
      <c r="T101" s="15"/>
      <c r="U101" s="14"/>
      <c r="V101" s="15"/>
      <c r="W101" s="16"/>
    </row>
    <row r="102" spans="1:23" ht="40.799999999999997">
      <c r="A102" s="7">
        <v>1923</v>
      </c>
      <c r="B102" s="8">
        <v>45472</v>
      </c>
      <c r="C102" s="9" t="s">
        <v>24</v>
      </c>
      <c r="D102" s="10" t="s">
        <v>145</v>
      </c>
      <c r="E102" s="11" t="s">
        <v>338</v>
      </c>
      <c r="F102" s="12" t="s">
        <v>31</v>
      </c>
      <c r="G102" s="12">
        <v>7</v>
      </c>
      <c r="H102" s="12" t="s">
        <v>104</v>
      </c>
      <c r="I102" s="13" t="s">
        <v>339</v>
      </c>
      <c r="J102" s="165" t="s">
        <v>340</v>
      </c>
      <c r="K102" s="165" t="s">
        <v>341</v>
      </c>
      <c r="L102" s="165" t="s">
        <v>342</v>
      </c>
      <c r="M102" s="165"/>
      <c r="N102" s="165" t="s">
        <v>343</v>
      </c>
      <c r="O102" s="166"/>
      <c r="P102" s="168" t="s">
        <v>344</v>
      </c>
      <c r="Q102" s="14"/>
      <c r="R102" s="14" t="s">
        <v>345</v>
      </c>
      <c r="S102" s="14"/>
      <c r="T102" s="15"/>
      <c r="U102" s="14"/>
      <c r="V102" s="15"/>
      <c r="W102" s="16"/>
    </row>
    <row r="103" spans="1:23" ht="112.2">
      <c r="A103" s="7">
        <v>1922</v>
      </c>
      <c r="B103" s="8">
        <v>45471</v>
      </c>
      <c r="C103" s="9" t="s">
        <v>25</v>
      </c>
      <c r="D103" s="10" t="s">
        <v>84</v>
      </c>
      <c r="E103" s="11" t="s">
        <v>346</v>
      </c>
      <c r="F103" s="12" t="s">
        <v>70</v>
      </c>
      <c r="G103" s="12">
        <v>7</v>
      </c>
      <c r="H103" s="12" t="s">
        <v>347</v>
      </c>
      <c r="I103" s="13" t="s">
        <v>348</v>
      </c>
      <c r="J103" s="165" t="s">
        <v>349</v>
      </c>
      <c r="K103" s="165" t="s">
        <v>350</v>
      </c>
      <c r="L103" s="165" t="s">
        <v>351</v>
      </c>
      <c r="M103" s="165" t="s">
        <v>352</v>
      </c>
      <c r="N103" s="165"/>
      <c r="O103" s="166"/>
      <c r="P103" s="166"/>
      <c r="Q103" s="14"/>
      <c r="R103" s="14" t="s">
        <v>353</v>
      </c>
      <c r="S103" s="14"/>
      <c r="T103" s="15"/>
      <c r="U103" s="14"/>
      <c r="V103" s="15"/>
      <c r="W103" s="16"/>
    </row>
    <row r="104" spans="1:23" ht="112.2">
      <c r="A104" s="7">
        <v>1921</v>
      </c>
      <c r="B104" s="8">
        <v>45470</v>
      </c>
      <c r="C104" s="9" t="s">
        <v>26</v>
      </c>
      <c r="D104" s="10" t="s">
        <v>119</v>
      </c>
      <c r="E104" s="20" t="s">
        <v>354</v>
      </c>
      <c r="F104" s="12" t="s">
        <v>70</v>
      </c>
      <c r="G104" s="12">
        <v>5</v>
      </c>
      <c r="H104" s="12"/>
      <c r="I104" s="13" t="s">
        <v>355</v>
      </c>
      <c r="J104" s="165" t="s">
        <v>356</v>
      </c>
      <c r="K104" s="165" t="s">
        <v>357</v>
      </c>
      <c r="L104" s="165"/>
      <c r="M104" s="165"/>
      <c r="N104" s="165"/>
      <c r="O104" s="168" t="s">
        <v>358</v>
      </c>
      <c r="P104" s="166"/>
      <c r="Q104" s="14"/>
      <c r="R104" s="14" t="s">
        <v>359</v>
      </c>
      <c r="S104" s="14"/>
      <c r="T104" s="15"/>
      <c r="U104" s="14"/>
      <c r="V104" s="15"/>
      <c r="W104" s="16"/>
    </row>
    <row r="105" spans="1:23" ht="20.399999999999999">
      <c r="A105" s="7">
        <v>1920</v>
      </c>
      <c r="B105" s="8">
        <v>45469</v>
      </c>
      <c r="C105" s="9" t="s">
        <v>27</v>
      </c>
      <c r="D105" s="10" t="s">
        <v>44</v>
      </c>
      <c r="E105" s="11" t="s">
        <v>268</v>
      </c>
      <c r="F105" s="12" t="s">
        <v>31</v>
      </c>
      <c r="G105" s="12">
        <v>3</v>
      </c>
      <c r="H105" s="12"/>
      <c r="I105" s="13" t="s">
        <v>360</v>
      </c>
      <c r="J105" s="165" t="s">
        <v>361</v>
      </c>
      <c r="K105" s="165" t="s">
        <v>362</v>
      </c>
      <c r="L105" s="165"/>
      <c r="M105" s="165"/>
      <c r="N105" s="165"/>
      <c r="O105" s="166"/>
      <c r="P105" s="166"/>
      <c r="Q105" s="14"/>
      <c r="R105" s="14" t="s">
        <v>363</v>
      </c>
      <c r="S105" s="14"/>
      <c r="T105" s="15"/>
      <c r="U105" s="14"/>
      <c r="V105" s="15"/>
      <c r="W105" s="16"/>
    </row>
    <row r="106" spans="1:23" ht="61.2">
      <c r="A106" s="7">
        <v>1919</v>
      </c>
      <c r="B106" s="8">
        <v>45468</v>
      </c>
      <c r="C106" s="9" t="s">
        <v>28</v>
      </c>
      <c r="D106" s="10" t="s">
        <v>171</v>
      </c>
      <c r="E106" s="11" t="s">
        <v>364</v>
      </c>
      <c r="F106" s="12" t="s">
        <v>4</v>
      </c>
      <c r="G106" s="12">
        <v>3</v>
      </c>
      <c r="H106" s="12"/>
      <c r="I106" s="13" t="s">
        <v>365</v>
      </c>
      <c r="J106" s="165" t="s">
        <v>366</v>
      </c>
      <c r="K106" s="165" t="s">
        <v>367</v>
      </c>
      <c r="L106" s="165" t="s">
        <v>368</v>
      </c>
      <c r="M106" s="165" t="s">
        <v>369</v>
      </c>
      <c r="N106" s="165"/>
      <c r="O106" s="166"/>
      <c r="P106" s="168" t="s">
        <v>370</v>
      </c>
      <c r="Q106" s="14"/>
      <c r="R106" s="14" t="s">
        <v>371</v>
      </c>
      <c r="S106" s="14"/>
      <c r="T106" s="15"/>
      <c r="U106" s="14"/>
      <c r="V106" s="15"/>
      <c r="W106" s="16"/>
    </row>
    <row r="107" spans="1:23" ht="30.6">
      <c r="A107" s="7">
        <v>1918</v>
      </c>
      <c r="B107" s="8">
        <v>45467</v>
      </c>
      <c r="C107" s="9" t="s">
        <v>21</v>
      </c>
      <c r="D107" s="10" t="s">
        <v>179</v>
      </c>
      <c r="E107" s="11" t="s">
        <v>372</v>
      </c>
      <c r="F107" s="12" t="s">
        <v>31</v>
      </c>
      <c r="G107" s="12">
        <v>2</v>
      </c>
      <c r="H107" s="12"/>
      <c r="I107" s="13" t="s">
        <v>373</v>
      </c>
      <c r="J107" s="165" t="s">
        <v>374</v>
      </c>
      <c r="K107" s="165"/>
      <c r="L107" s="165"/>
      <c r="M107" s="165">
        <v>907</v>
      </c>
      <c r="N107" s="165"/>
      <c r="O107" s="166"/>
      <c r="P107" s="166"/>
      <c r="Q107" s="14"/>
      <c r="R107" s="14" t="s">
        <v>375</v>
      </c>
      <c r="S107" s="14"/>
      <c r="T107" s="15"/>
      <c r="U107" s="14"/>
      <c r="V107" s="15"/>
      <c r="W107" s="16"/>
    </row>
    <row r="108" spans="1:23" ht="193.8">
      <c r="A108" s="7">
        <v>1917</v>
      </c>
      <c r="B108" s="8">
        <v>45466</v>
      </c>
      <c r="C108" s="9" t="s">
        <v>23</v>
      </c>
      <c r="D108" s="10" t="s">
        <v>136</v>
      </c>
      <c r="E108" s="11" t="s">
        <v>376</v>
      </c>
      <c r="F108" s="12" t="s">
        <v>64</v>
      </c>
      <c r="G108" s="12">
        <v>10</v>
      </c>
      <c r="H108" s="12" t="s">
        <v>184</v>
      </c>
      <c r="I108" s="13" t="s">
        <v>377</v>
      </c>
      <c r="J108" s="165" t="s">
        <v>378</v>
      </c>
      <c r="K108" s="165" t="s">
        <v>379</v>
      </c>
      <c r="L108" s="165" t="s">
        <v>380</v>
      </c>
      <c r="M108" s="165" t="s">
        <v>381</v>
      </c>
      <c r="N108" s="165"/>
      <c r="O108" s="166"/>
      <c r="P108" s="168" t="s">
        <v>382</v>
      </c>
      <c r="Q108" s="14"/>
      <c r="R108" s="14" t="s">
        <v>383</v>
      </c>
      <c r="S108" s="14"/>
      <c r="T108" s="15"/>
      <c r="U108" s="14"/>
      <c r="V108" s="15"/>
      <c r="W108" s="16"/>
    </row>
    <row r="109" spans="1:23" ht="30.6">
      <c r="A109" s="7">
        <v>1916</v>
      </c>
      <c r="B109" s="8">
        <v>45465</v>
      </c>
      <c r="C109" s="9" t="s">
        <v>24</v>
      </c>
      <c r="D109" s="10" t="s">
        <v>56</v>
      </c>
      <c r="E109" s="11" t="s">
        <v>384</v>
      </c>
      <c r="F109" s="12" t="s">
        <v>4</v>
      </c>
      <c r="G109" s="12">
        <v>7</v>
      </c>
      <c r="H109" s="12"/>
      <c r="I109" s="13" t="s">
        <v>385</v>
      </c>
      <c r="J109" s="165" t="s">
        <v>386</v>
      </c>
      <c r="K109" s="165" t="s">
        <v>387</v>
      </c>
      <c r="L109" s="165"/>
      <c r="M109" s="165"/>
      <c r="N109" s="165"/>
      <c r="O109" s="166"/>
      <c r="P109" s="166"/>
      <c r="Q109" s="14"/>
      <c r="R109" s="14" t="s">
        <v>388</v>
      </c>
      <c r="S109" s="14"/>
      <c r="T109" s="15"/>
      <c r="U109" s="14"/>
      <c r="V109" s="15"/>
      <c r="W109" s="16"/>
    </row>
    <row r="110" spans="1:23" ht="61.2">
      <c r="A110" s="7">
        <v>1915</v>
      </c>
      <c r="B110" s="8">
        <v>45464</v>
      </c>
      <c r="C110" s="9" t="s">
        <v>25</v>
      </c>
      <c r="D110" s="10" t="s">
        <v>389</v>
      </c>
      <c r="E110" s="11" t="s">
        <v>390</v>
      </c>
      <c r="F110" s="12" t="s">
        <v>64</v>
      </c>
      <c r="G110" s="12">
        <v>6</v>
      </c>
      <c r="H110" s="12"/>
      <c r="I110" s="13" t="s">
        <v>391</v>
      </c>
      <c r="J110" s="165" t="s">
        <v>392</v>
      </c>
      <c r="K110" s="165" t="s">
        <v>393</v>
      </c>
      <c r="L110" s="165" t="s">
        <v>394</v>
      </c>
      <c r="M110" s="165"/>
      <c r="N110" s="165"/>
      <c r="O110" s="166"/>
      <c r="P110" s="166"/>
      <c r="Q110" s="14"/>
      <c r="R110" s="14" t="s">
        <v>395</v>
      </c>
      <c r="S110" s="14"/>
      <c r="T110" s="15"/>
      <c r="U110" s="14"/>
      <c r="V110" s="15"/>
      <c r="W110" s="16"/>
    </row>
    <row r="111" spans="1:23" ht="61.2">
      <c r="A111" s="7">
        <v>1914</v>
      </c>
      <c r="B111" s="8">
        <v>45463</v>
      </c>
      <c r="C111" s="9" t="s">
        <v>26</v>
      </c>
      <c r="D111" s="10" t="s">
        <v>102</v>
      </c>
      <c r="E111" s="11" t="s">
        <v>396</v>
      </c>
      <c r="F111" s="12" t="s">
        <v>4</v>
      </c>
      <c r="G111" s="12">
        <v>6</v>
      </c>
      <c r="H111" s="12"/>
      <c r="I111" s="13" t="s">
        <v>397</v>
      </c>
      <c r="J111" s="165" t="s">
        <v>398</v>
      </c>
      <c r="K111" s="165" t="s">
        <v>399</v>
      </c>
      <c r="L111" s="165"/>
      <c r="M111" s="165"/>
      <c r="N111" s="165"/>
      <c r="O111" s="166"/>
      <c r="P111" s="168" t="s">
        <v>400</v>
      </c>
      <c r="Q111" s="14"/>
      <c r="R111" s="14" t="s">
        <v>401</v>
      </c>
      <c r="S111" s="14"/>
      <c r="T111" s="15"/>
      <c r="U111" s="14"/>
      <c r="V111" s="15"/>
      <c r="W111" s="16"/>
    </row>
    <row r="112" spans="1:23" ht="244.8">
      <c r="A112" s="7">
        <v>1913</v>
      </c>
      <c r="B112" s="8">
        <v>45462</v>
      </c>
      <c r="C112" s="9" t="s">
        <v>27</v>
      </c>
      <c r="D112" s="10" t="s">
        <v>211</v>
      </c>
      <c r="E112" s="11" t="s">
        <v>402</v>
      </c>
      <c r="F112" s="12" t="s">
        <v>70</v>
      </c>
      <c r="G112" s="12">
        <v>4</v>
      </c>
      <c r="H112" s="12" t="s">
        <v>277</v>
      </c>
      <c r="I112" s="13" t="s">
        <v>403</v>
      </c>
      <c r="J112" s="165" t="s">
        <v>404</v>
      </c>
      <c r="K112" s="165" t="s">
        <v>405</v>
      </c>
      <c r="L112" s="165"/>
      <c r="M112" s="165"/>
      <c r="N112" s="165" t="s">
        <v>406</v>
      </c>
      <c r="O112" s="165" t="s">
        <v>407</v>
      </c>
      <c r="P112" s="166"/>
      <c r="Q112" s="14"/>
      <c r="R112" s="14" t="s">
        <v>408</v>
      </c>
      <c r="S112" s="14"/>
      <c r="T112" s="15"/>
      <c r="U112" s="14"/>
      <c r="V112" s="15"/>
      <c r="W112" s="16"/>
    </row>
    <row r="113" spans="1:23" ht="71.400000000000006">
      <c r="A113" s="7">
        <v>1912</v>
      </c>
      <c r="B113" s="8">
        <v>45461</v>
      </c>
      <c r="C113" s="9" t="s">
        <v>28</v>
      </c>
      <c r="D113" s="10" t="s">
        <v>119</v>
      </c>
      <c r="E113" s="11" t="s">
        <v>268</v>
      </c>
      <c r="F113" s="12" t="s">
        <v>291</v>
      </c>
      <c r="G113" s="12">
        <v>2</v>
      </c>
      <c r="H113" s="12"/>
      <c r="I113" s="13" t="s">
        <v>409</v>
      </c>
      <c r="J113" s="165" t="s">
        <v>410</v>
      </c>
      <c r="K113" s="165"/>
      <c r="L113" s="165"/>
      <c r="M113" s="165"/>
      <c r="N113" s="165"/>
      <c r="O113" s="166" t="s">
        <v>411</v>
      </c>
      <c r="P113" s="166"/>
      <c r="Q113" s="14"/>
      <c r="R113" s="14" t="s">
        <v>412</v>
      </c>
      <c r="S113" s="14"/>
      <c r="T113" s="15"/>
      <c r="U113" s="14"/>
      <c r="V113" s="15"/>
      <c r="W113" s="16"/>
    </row>
    <row r="114" spans="1:23" ht="40.799999999999997">
      <c r="A114" s="7">
        <v>1911</v>
      </c>
      <c r="B114" s="8">
        <v>45460</v>
      </c>
      <c r="C114" s="9" t="s">
        <v>21</v>
      </c>
      <c r="D114" s="10" t="s">
        <v>127</v>
      </c>
      <c r="E114" s="11" t="s">
        <v>268</v>
      </c>
      <c r="F114" s="12" t="s">
        <v>4</v>
      </c>
      <c r="G114" s="12">
        <v>2</v>
      </c>
      <c r="H114" s="12"/>
      <c r="I114" s="13" t="s">
        <v>413</v>
      </c>
      <c r="J114" s="165" t="s">
        <v>414</v>
      </c>
      <c r="K114" s="165" t="s">
        <v>415</v>
      </c>
      <c r="L114" s="165"/>
      <c r="M114" s="165"/>
      <c r="N114" s="165"/>
      <c r="O114" s="166"/>
      <c r="P114" s="166"/>
      <c r="Q114" s="14"/>
      <c r="R114" s="14" t="s">
        <v>416</v>
      </c>
      <c r="S114" s="14"/>
      <c r="T114" s="15"/>
      <c r="U114" s="14"/>
      <c r="V114" s="15"/>
      <c r="W114" s="16"/>
    </row>
    <row r="115" spans="1:23" ht="132.6">
      <c r="A115" s="7">
        <v>1910</v>
      </c>
      <c r="B115" s="8">
        <v>45459</v>
      </c>
      <c r="C115" s="9" t="s">
        <v>23</v>
      </c>
      <c r="D115" s="10" t="s">
        <v>331</v>
      </c>
      <c r="E115" s="21" t="s">
        <v>417</v>
      </c>
      <c r="F115" s="12" t="s">
        <v>31</v>
      </c>
      <c r="G115" s="12">
        <v>11</v>
      </c>
      <c r="H115" s="12"/>
      <c r="I115" s="13" t="s">
        <v>418</v>
      </c>
      <c r="J115" s="165" t="s">
        <v>419</v>
      </c>
      <c r="K115" s="165" t="s">
        <v>420</v>
      </c>
      <c r="L115" s="165" t="s">
        <v>421</v>
      </c>
      <c r="M115" s="165"/>
      <c r="N115" s="166"/>
      <c r="O115" s="166"/>
      <c r="P115" s="166"/>
      <c r="Q115" s="14"/>
      <c r="R115" s="14" t="s">
        <v>422</v>
      </c>
      <c r="S115" s="14"/>
      <c r="T115" s="15"/>
      <c r="U115" s="14"/>
      <c r="V115" s="15"/>
      <c r="W115" s="16"/>
    </row>
    <row r="116" spans="1:23" ht="40.799999999999997">
      <c r="A116" s="7">
        <v>1909</v>
      </c>
      <c r="B116" s="8">
        <v>45458</v>
      </c>
      <c r="C116" s="9" t="s">
        <v>24</v>
      </c>
      <c r="D116" s="10" t="s">
        <v>145</v>
      </c>
      <c r="E116" s="11" t="s">
        <v>423</v>
      </c>
      <c r="F116" s="12" t="s">
        <v>64</v>
      </c>
      <c r="G116" s="12">
        <v>8</v>
      </c>
      <c r="H116" s="12" t="s">
        <v>65</v>
      </c>
      <c r="I116" s="13" t="s">
        <v>424</v>
      </c>
      <c r="J116" s="165" t="s">
        <v>425</v>
      </c>
      <c r="K116" s="165" t="s">
        <v>426</v>
      </c>
      <c r="L116" s="165" t="s">
        <v>427</v>
      </c>
      <c r="M116" s="165" t="s">
        <v>428</v>
      </c>
      <c r="N116" s="165" t="s">
        <v>429</v>
      </c>
      <c r="O116" s="166" t="s">
        <v>430</v>
      </c>
      <c r="P116" s="166"/>
      <c r="Q116" s="14"/>
      <c r="R116" s="14" t="s">
        <v>431</v>
      </c>
      <c r="S116" s="14"/>
      <c r="T116" s="15"/>
      <c r="U116" s="14"/>
      <c r="V116" s="15"/>
      <c r="W116" s="16"/>
    </row>
    <row r="117" spans="1:23" ht="61.2">
      <c r="A117" s="7">
        <v>1908</v>
      </c>
      <c r="B117" s="8">
        <v>45457</v>
      </c>
      <c r="C117" s="9" t="s">
        <v>25</v>
      </c>
      <c r="D117" s="10" t="s">
        <v>84</v>
      </c>
      <c r="E117" s="11" t="s">
        <v>432</v>
      </c>
      <c r="F117" s="12" t="s">
        <v>4</v>
      </c>
      <c r="G117" s="12">
        <v>7</v>
      </c>
      <c r="H117" s="12"/>
      <c r="I117" s="13" t="s">
        <v>433</v>
      </c>
      <c r="J117" s="165" t="s">
        <v>434</v>
      </c>
      <c r="K117" s="165" t="s">
        <v>435</v>
      </c>
      <c r="L117" s="165" t="s">
        <v>436</v>
      </c>
      <c r="M117" s="165"/>
      <c r="N117" s="165"/>
      <c r="O117" s="166"/>
      <c r="P117" s="166"/>
      <c r="Q117" s="14"/>
      <c r="R117" s="14" t="s">
        <v>437</v>
      </c>
      <c r="S117" s="14"/>
      <c r="T117" s="15"/>
      <c r="U117" s="14"/>
      <c r="V117" s="15"/>
      <c r="W117" s="16"/>
    </row>
    <row r="118" spans="1:23" ht="51">
      <c r="A118" s="7">
        <v>1907</v>
      </c>
      <c r="B118" s="8">
        <v>45456</v>
      </c>
      <c r="C118" s="9" t="s">
        <v>26</v>
      </c>
      <c r="D118" s="10" t="s">
        <v>62</v>
      </c>
      <c r="E118" s="11" t="s">
        <v>438</v>
      </c>
      <c r="F118" s="12" t="s">
        <v>4</v>
      </c>
      <c r="G118" s="12">
        <v>5</v>
      </c>
      <c r="H118" s="12"/>
      <c r="I118" s="13" t="s">
        <v>439</v>
      </c>
      <c r="J118" s="165" t="s">
        <v>440</v>
      </c>
      <c r="K118" s="165" t="s">
        <v>441</v>
      </c>
      <c r="L118" s="165"/>
      <c r="M118" s="165"/>
      <c r="N118" s="165"/>
      <c r="O118" s="166"/>
      <c r="P118" s="166"/>
      <c r="Q118" s="14"/>
      <c r="R118" s="14" t="s">
        <v>442</v>
      </c>
      <c r="S118" s="14"/>
      <c r="T118" s="15"/>
      <c r="U118" s="14"/>
      <c r="V118" s="15"/>
      <c r="W118" s="16"/>
    </row>
    <row r="119" spans="1:23" ht="81.599999999999994">
      <c r="A119" s="7">
        <v>1906</v>
      </c>
      <c r="B119" s="8">
        <v>45455</v>
      </c>
      <c r="C119" s="9" t="s">
        <v>27</v>
      </c>
      <c r="D119" s="10" t="s">
        <v>45</v>
      </c>
      <c r="E119" s="11" t="s">
        <v>443</v>
      </c>
      <c r="F119" s="12" t="s">
        <v>4</v>
      </c>
      <c r="G119" s="12">
        <v>4</v>
      </c>
      <c r="H119" s="12"/>
      <c r="I119" s="13" t="s">
        <v>444</v>
      </c>
      <c r="J119" s="165" t="s">
        <v>445</v>
      </c>
      <c r="K119" s="165" t="s">
        <v>446</v>
      </c>
      <c r="L119" s="165"/>
      <c r="M119" s="165"/>
      <c r="N119" s="165"/>
      <c r="O119" s="166" t="s">
        <v>447</v>
      </c>
      <c r="P119" s="166"/>
      <c r="Q119" s="14"/>
      <c r="R119" s="14" t="s">
        <v>448</v>
      </c>
      <c r="S119" s="14"/>
      <c r="T119" s="15"/>
      <c r="U119" s="14"/>
      <c r="V119" s="15"/>
      <c r="W119" s="16"/>
    </row>
    <row r="120" spans="1:23" ht="81.599999999999994">
      <c r="A120" s="7">
        <v>1905</v>
      </c>
      <c r="B120" s="8">
        <v>45454</v>
      </c>
      <c r="C120" s="9" t="s">
        <v>28</v>
      </c>
      <c r="D120" s="10" t="s">
        <v>389</v>
      </c>
      <c r="E120" s="11" t="s">
        <v>449</v>
      </c>
      <c r="F120" s="12" t="s">
        <v>64</v>
      </c>
      <c r="G120" s="12">
        <v>3</v>
      </c>
      <c r="H120" s="12" t="s">
        <v>269</v>
      </c>
      <c r="I120" s="13" t="s">
        <v>450</v>
      </c>
      <c r="J120" s="165" t="s">
        <v>451</v>
      </c>
      <c r="K120" s="165" t="s">
        <v>452</v>
      </c>
      <c r="L120" s="165" t="s">
        <v>453</v>
      </c>
      <c r="M120" s="165" t="s">
        <v>454</v>
      </c>
      <c r="N120" s="165"/>
      <c r="O120" s="166"/>
      <c r="P120" s="166"/>
      <c r="Q120" s="14"/>
      <c r="R120" s="14" t="s">
        <v>455</v>
      </c>
      <c r="S120" s="14"/>
      <c r="T120" s="15"/>
      <c r="U120" s="14"/>
      <c r="V120" s="15"/>
      <c r="W120" s="16"/>
    </row>
    <row r="121" spans="1:23" ht="61.2">
      <c r="A121" s="7">
        <v>1904</v>
      </c>
      <c r="B121" s="8">
        <v>45453</v>
      </c>
      <c r="C121" s="9" t="s">
        <v>21</v>
      </c>
      <c r="D121" s="10" t="s">
        <v>389</v>
      </c>
      <c r="E121" s="11" t="s">
        <v>456</v>
      </c>
      <c r="F121" s="12" t="s">
        <v>64</v>
      </c>
      <c r="G121" s="12">
        <v>2</v>
      </c>
      <c r="I121" s="13" t="s">
        <v>457</v>
      </c>
      <c r="J121" s="165" t="s">
        <v>458</v>
      </c>
      <c r="K121" s="165" t="s">
        <v>459</v>
      </c>
      <c r="L121" s="165"/>
      <c r="M121" s="165" t="s">
        <v>460</v>
      </c>
      <c r="N121" s="165"/>
      <c r="O121" s="166"/>
      <c r="P121" s="166"/>
      <c r="Q121" s="14"/>
      <c r="R121" s="14" t="s">
        <v>461</v>
      </c>
      <c r="S121" s="14"/>
      <c r="T121" s="15"/>
      <c r="U121" s="14"/>
      <c r="V121" s="15"/>
      <c r="W121" s="16"/>
    </row>
    <row r="122" spans="1:23" ht="142.80000000000001">
      <c r="A122" s="7">
        <v>1903</v>
      </c>
      <c r="B122" s="8">
        <v>45452</v>
      </c>
      <c r="C122" s="9" t="s">
        <v>23</v>
      </c>
      <c r="D122" s="10" t="s">
        <v>136</v>
      </c>
      <c r="E122" s="11" t="s">
        <v>462</v>
      </c>
      <c r="F122" s="12" t="s">
        <v>31</v>
      </c>
      <c r="G122" s="12">
        <v>10</v>
      </c>
      <c r="H122" s="12"/>
      <c r="I122" s="13" t="s">
        <v>463</v>
      </c>
      <c r="J122" s="165" t="s">
        <v>464</v>
      </c>
      <c r="K122" s="165" t="s">
        <v>465</v>
      </c>
      <c r="L122" s="165" t="s">
        <v>466</v>
      </c>
      <c r="M122" s="165" t="s">
        <v>467</v>
      </c>
      <c r="N122" s="165"/>
      <c r="O122" s="166"/>
      <c r="P122" s="168" t="s">
        <v>468</v>
      </c>
      <c r="Q122" s="14"/>
      <c r="R122" s="14" t="s">
        <v>469</v>
      </c>
      <c r="S122" s="14"/>
      <c r="T122" s="15"/>
      <c r="U122" s="14"/>
      <c r="V122" s="15"/>
      <c r="W122" s="16"/>
    </row>
    <row r="123" spans="1:23" ht="142.80000000000001">
      <c r="A123" s="7">
        <v>1902</v>
      </c>
      <c r="B123" s="8">
        <v>45451</v>
      </c>
      <c r="C123" s="9" t="s">
        <v>24</v>
      </c>
      <c r="D123" s="10" t="s">
        <v>56</v>
      </c>
      <c r="E123" s="11" t="s">
        <v>470</v>
      </c>
      <c r="F123" s="12" t="s">
        <v>471</v>
      </c>
      <c r="G123" s="12">
        <v>10</v>
      </c>
      <c r="H123" s="12" t="s">
        <v>269</v>
      </c>
      <c r="I123" s="13" t="s">
        <v>472</v>
      </c>
      <c r="J123" s="165" t="s">
        <v>473</v>
      </c>
      <c r="K123" s="165" t="s">
        <v>474</v>
      </c>
      <c r="L123" s="165" t="s">
        <v>475</v>
      </c>
      <c r="M123" s="165"/>
      <c r="N123" s="165" t="s">
        <v>476</v>
      </c>
      <c r="O123" s="166"/>
      <c r="P123" s="166"/>
      <c r="Q123" s="14"/>
      <c r="R123" s="14" t="s">
        <v>477</v>
      </c>
      <c r="S123" s="14"/>
      <c r="T123" s="15"/>
      <c r="U123" s="14"/>
      <c r="V123" s="15"/>
      <c r="W123" s="16"/>
    </row>
    <row r="124" spans="1:23" ht="40.799999999999997">
      <c r="A124" s="7">
        <v>1901</v>
      </c>
      <c r="B124" s="8">
        <v>45450</v>
      </c>
      <c r="C124" s="9" t="s">
        <v>25</v>
      </c>
      <c r="D124" s="10" t="s">
        <v>478</v>
      </c>
      <c r="E124" s="11" t="s">
        <v>479</v>
      </c>
      <c r="F124" s="12" t="s">
        <v>64</v>
      </c>
      <c r="G124" s="12">
        <v>6</v>
      </c>
      <c r="H124" s="12" t="s">
        <v>65</v>
      </c>
      <c r="I124" s="13" t="s">
        <v>480</v>
      </c>
      <c r="J124" s="165" t="s">
        <v>481</v>
      </c>
      <c r="K124" s="165"/>
      <c r="L124" s="165"/>
      <c r="M124" s="165"/>
      <c r="N124" s="165"/>
      <c r="O124" s="166"/>
      <c r="P124" s="166"/>
      <c r="Q124" s="14"/>
      <c r="R124" s="14" t="s">
        <v>482</v>
      </c>
      <c r="S124" s="14"/>
      <c r="T124" s="15"/>
      <c r="U124" s="14"/>
      <c r="V124" s="15"/>
      <c r="W124" s="16"/>
    </row>
    <row r="125" spans="1:23" ht="132.6">
      <c r="A125" s="7">
        <v>1900</v>
      </c>
      <c r="B125" s="8">
        <v>45449</v>
      </c>
      <c r="C125" s="9" t="s">
        <v>26</v>
      </c>
      <c r="D125" s="10" t="s">
        <v>102</v>
      </c>
      <c r="E125" s="11" t="s">
        <v>483</v>
      </c>
      <c r="F125" s="12" t="s">
        <v>31</v>
      </c>
      <c r="G125" s="12">
        <v>5</v>
      </c>
      <c r="H125" s="12"/>
      <c r="I125" s="13" t="s">
        <v>484</v>
      </c>
      <c r="J125" s="165" t="s">
        <v>485</v>
      </c>
      <c r="K125" s="165" t="s">
        <v>486</v>
      </c>
      <c r="L125" s="165" t="s">
        <v>487</v>
      </c>
      <c r="M125" s="165" t="s">
        <v>488</v>
      </c>
      <c r="N125" s="165"/>
      <c r="O125" s="166"/>
      <c r="P125" s="168" t="s">
        <v>489</v>
      </c>
      <c r="Q125" s="14"/>
      <c r="R125" s="14" t="s">
        <v>490</v>
      </c>
      <c r="S125" s="14"/>
      <c r="T125" s="15"/>
      <c r="U125" s="14"/>
      <c r="V125" s="15"/>
      <c r="W125" s="16"/>
    </row>
    <row r="126" spans="1:23" ht="40.799999999999997">
      <c r="A126" s="7">
        <v>1899</v>
      </c>
      <c r="B126" s="8">
        <v>45448</v>
      </c>
      <c r="C126" s="9" t="s">
        <v>27</v>
      </c>
      <c r="D126" s="10" t="s">
        <v>211</v>
      </c>
      <c r="E126" s="11" t="s">
        <v>491</v>
      </c>
      <c r="F126" s="12" t="s">
        <v>31</v>
      </c>
      <c r="G126" s="12">
        <v>3</v>
      </c>
      <c r="H126" s="12"/>
      <c r="I126" s="13" t="s">
        <v>492</v>
      </c>
      <c r="J126" s="165" t="s">
        <v>493</v>
      </c>
      <c r="K126" s="165" t="s">
        <v>494</v>
      </c>
      <c r="L126" s="165"/>
      <c r="M126" s="165" t="s">
        <v>495</v>
      </c>
      <c r="N126" s="165"/>
      <c r="O126" s="166" t="s">
        <v>496</v>
      </c>
      <c r="P126" s="166"/>
      <c r="Q126" s="14"/>
      <c r="R126" s="14" t="s">
        <v>497</v>
      </c>
      <c r="S126" s="14"/>
      <c r="T126" s="15"/>
      <c r="U126" s="14"/>
      <c r="V126" s="15"/>
      <c r="W126" s="16"/>
    </row>
    <row r="127" spans="1:23" ht="51">
      <c r="A127" s="7">
        <v>1898</v>
      </c>
      <c r="B127" s="8">
        <v>45447</v>
      </c>
      <c r="C127" s="9" t="s">
        <v>28</v>
      </c>
      <c r="D127" s="10" t="s">
        <v>119</v>
      </c>
      <c r="E127" s="11" t="s">
        <v>498</v>
      </c>
      <c r="F127" s="12" t="s">
        <v>31</v>
      </c>
      <c r="G127" s="12">
        <v>4</v>
      </c>
      <c r="H127" s="12" t="s">
        <v>38</v>
      </c>
      <c r="I127" s="13" t="s">
        <v>499</v>
      </c>
      <c r="J127" s="165" t="s">
        <v>500</v>
      </c>
      <c r="K127" s="165" t="s">
        <v>501</v>
      </c>
      <c r="L127" s="165" t="s">
        <v>502</v>
      </c>
      <c r="M127" s="165" t="s">
        <v>503</v>
      </c>
      <c r="N127" s="165"/>
      <c r="O127" s="166"/>
      <c r="P127" s="168" t="s">
        <v>504</v>
      </c>
      <c r="Q127" s="14"/>
      <c r="R127" s="14" t="s">
        <v>505</v>
      </c>
      <c r="S127" s="14"/>
      <c r="T127" s="15"/>
      <c r="U127" s="14"/>
      <c r="V127" s="15"/>
      <c r="W127" s="16"/>
    </row>
    <row r="128" spans="1:23" ht="81.599999999999994">
      <c r="A128" s="7">
        <v>1897</v>
      </c>
      <c r="B128" s="8">
        <v>45446</v>
      </c>
      <c r="C128" s="9" t="s">
        <v>21</v>
      </c>
      <c r="D128" s="10" t="s">
        <v>506</v>
      </c>
      <c r="E128" s="11" t="s">
        <v>268</v>
      </c>
      <c r="F128" s="12" t="s">
        <v>31</v>
      </c>
      <c r="G128" s="12">
        <v>1</v>
      </c>
      <c r="H128" s="12"/>
      <c r="I128" s="13" t="s">
        <v>507</v>
      </c>
      <c r="J128" s="165" t="s">
        <v>508</v>
      </c>
      <c r="K128" s="165" t="s">
        <v>509</v>
      </c>
      <c r="L128" s="165"/>
      <c r="M128" s="165">
        <v>10</v>
      </c>
      <c r="N128" s="165"/>
      <c r="O128" s="166"/>
      <c r="P128" s="166"/>
      <c r="Q128" s="14"/>
      <c r="R128" s="14" t="s">
        <v>510</v>
      </c>
      <c r="S128" s="14"/>
      <c r="T128" s="15"/>
      <c r="U128" s="14"/>
      <c r="V128" s="15"/>
      <c r="W128" s="16"/>
    </row>
    <row r="129" spans="1:23" ht="51">
      <c r="A129" s="7">
        <v>1896</v>
      </c>
      <c r="B129" s="8">
        <v>45445</v>
      </c>
      <c r="C129" s="9" t="s">
        <v>23</v>
      </c>
      <c r="D129" s="10" t="s">
        <v>331</v>
      </c>
      <c r="E129" s="11" t="s">
        <v>511</v>
      </c>
      <c r="F129" s="12" t="s">
        <v>64</v>
      </c>
      <c r="G129" s="12">
        <v>9</v>
      </c>
      <c r="H129" s="12" t="s">
        <v>65</v>
      </c>
      <c r="I129" s="13" t="s">
        <v>512</v>
      </c>
      <c r="J129" s="165" t="s">
        <v>513</v>
      </c>
      <c r="K129" s="165" t="s">
        <v>514</v>
      </c>
      <c r="L129" s="165"/>
      <c r="M129" s="165"/>
      <c r="N129" s="165"/>
      <c r="O129" s="166"/>
      <c r="P129" s="166"/>
      <c r="Q129" s="14"/>
      <c r="R129" s="14" t="s">
        <v>515</v>
      </c>
      <c r="S129" s="14"/>
      <c r="T129" s="15"/>
      <c r="U129" s="14"/>
      <c r="V129" s="15"/>
      <c r="W129" s="16"/>
    </row>
    <row r="130" spans="1:23" ht="20.399999999999999">
      <c r="A130" s="7">
        <v>1895</v>
      </c>
      <c r="B130" s="8">
        <v>45444</v>
      </c>
      <c r="C130" s="9" t="s">
        <v>24</v>
      </c>
      <c r="D130" s="10" t="s">
        <v>145</v>
      </c>
      <c r="E130" s="11" t="s">
        <v>516</v>
      </c>
      <c r="F130" s="12" t="s">
        <v>64</v>
      </c>
      <c r="G130" s="12">
        <v>7</v>
      </c>
      <c r="H130" s="12" t="s">
        <v>104</v>
      </c>
      <c r="I130" s="13" t="s">
        <v>517</v>
      </c>
      <c r="J130" s="165" t="s">
        <v>518</v>
      </c>
      <c r="K130" s="165"/>
      <c r="L130" s="165"/>
      <c r="M130" s="165"/>
      <c r="N130" s="165"/>
      <c r="O130" s="166"/>
      <c r="P130" s="168" t="s">
        <v>519</v>
      </c>
      <c r="Q130" s="14"/>
      <c r="R130" s="14" t="s">
        <v>520</v>
      </c>
      <c r="S130" s="14"/>
      <c r="T130" s="15"/>
      <c r="U130" s="14"/>
      <c r="V130" s="15"/>
      <c r="W130" s="16"/>
    </row>
    <row r="131" spans="1:23" ht="112.2">
      <c r="A131" s="7">
        <v>1894</v>
      </c>
      <c r="B131" s="8">
        <v>45443</v>
      </c>
      <c r="C131" s="9" t="s">
        <v>25</v>
      </c>
      <c r="D131" s="10" t="s">
        <v>56</v>
      </c>
      <c r="E131" s="11" t="s">
        <v>521</v>
      </c>
      <c r="F131" s="12" t="s">
        <v>70</v>
      </c>
      <c r="G131" s="12">
        <v>6</v>
      </c>
      <c r="H131" s="12"/>
      <c r="I131" s="13" t="s">
        <v>522</v>
      </c>
      <c r="J131" s="165" t="s">
        <v>523</v>
      </c>
      <c r="K131" s="165" t="s">
        <v>524</v>
      </c>
      <c r="L131" s="165" t="s">
        <v>525</v>
      </c>
      <c r="M131" s="165"/>
      <c r="N131" s="165"/>
      <c r="O131" s="166"/>
      <c r="P131" s="166"/>
      <c r="Q131" s="14"/>
      <c r="R131" s="14" t="s">
        <v>526</v>
      </c>
      <c r="S131" s="14"/>
      <c r="T131" s="15"/>
      <c r="U131" s="14"/>
      <c r="V131" s="15"/>
      <c r="W131" s="16"/>
    </row>
    <row r="132" spans="1:23" ht="71.400000000000006">
      <c r="A132" s="7">
        <v>1893</v>
      </c>
      <c r="B132" s="8">
        <v>45442</v>
      </c>
      <c r="C132" s="9" t="s">
        <v>26</v>
      </c>
      <c r="D132" s="10" t="s">
        <v>62</v>
      </c>
      <c r="E132" s="11" t="s">
        <v>527</v>
      </c>
      <c r="F132" s="12" t="s">
        <v>64</v>
      </c>
      <c r="G132" s="12">
        <v>5</v>
      </c>
      <c r="H132" s="12" t="s">
        <v>65</v>
      </c>
      <c r="I132" s="22" t="s">
        <v>528</v>
      </c>
      <c r="J132" s="165" t="s">
        <v>529</v>
      </c>
      <c r="K132" s="165" t="s">
        <v>530</v>
      </c>
      <c r="L132" s="165"/>
      <c r="M132" s="165" t="s">
        <v>531</v>
      </c>
      <c r="N132" s="165"/>
      <c r="O132" s="166"/>
      <c r="P132" s="166"/>
      <c r="Q132" s="14"/>
      <c r="R132" s="14" t="s">
        <v>532</v>
      </c>
      <c r="S132" s="14"/>
      <c r="T132" s="15"/>
      <c r="U132" s="14"/>
      <c r="V132" s="15"/>
      <c r="W132" s="16"/>
    </row>
    <row r="133" spans="1:23" ht="30.6">
      <c r="A133" s="7">
        <v>1892</v>
      </c>
      <c r="B133" s="8">
        <v>45441</v>
      </c>
      <c r="C133" s="9" t="s">
        <v>27</v>
      </c>
      <c r="D133" s="10" t="s">
        <v>44</v>
      </c>
      <c r="E133" s="11" t="s">
        <v>533</v>
      </c>
      <c r="F133" s="12" t="s">
        <v>4</v>
      </c>
      <c r="G133" s="12">
        <v>5</v>
      </c>
      <c r="H133" s="12"/>
      <c r="I133" s="23" t="s">
        <v>534</v>
      </c>
      <c r="J133" s="165" t="s">
        <v>535</v>
      </c>
      <c r="K133" s="165" t="s">
        <v>536</v>
      </c>
      <c r="L133" s="165" t="s">
        <v>537</v>
      </c>
      <c r="M133" s="165"/>
      <c r="N133" s="165" t="s">
        <v>538</v>
      </c>
      <c r="O133" s="166" t="s">
        <v>539</v>
      </c>
      <c r="P133" s="166"/>
      <c r="Q133" s="14"/>
      <c r="R133" s="14" t="s">
        <v>540</v>
      </c>
      <c r="S133" s="14"/>
      <c r="T133" s="15"/>
      <c r="U133" s="14"/>
      <c r="V133" s="15"/>
      <c r="W133" s="16"/>
    </row>
    <row r="134" spans="1:23" ht="51">
      <c r="A134" s="7">
        <v>1891</v>
      </c>
      <c r="B134" s="8">
        <v>45440</v>
      </c>
      <c r="C134" s="9" t="s">
        <v>28</v>
      </c>
      <c r="D134" s="10" t="s">
        <v>171</v>
      </c>
      <c r="E134" s="11" t="s">
        <v>541</v>
      </c>
      <c r="F134" s="12" t="s">
        <v>64</v>
      </c>
      <c r="G134" s="12">
        <v>3</v>
      </c>
      <c r="H134" s="12"/>
      <c r="I134" s="24" t="s">
        <v>542</v>
      </c>
      <c r="J134" s="165" t="s">
        <v>543</v>
      </c>
      <c r="K134" s="165" t="s">
        <v>544</v>
      </c>
      <c r="L134" s="165" t="s">
        <v>545</v>
      </c>
      <c r="M134" s="165">
        <v>1</v>
      </c>
      <c r="N134" s="165"/>
      <c r="O134" s="166"/>
      <c r="P134" s="168" t="s">
        <v>546</v>
      </c>
      <c r="Q134" s="14"/>
      <c r="R134" s="14" t="s">
        <v>547</v>
      </c>
      <c r="S134" s="14"/>
      <c r="T134" s="15"/>
      <c r="U134" s="14"/>
      <c r="V134" s="15"/>
      <c r="W134" s="16"/>
    </row>
    <row r="135" spans="1:23" ht="61.2">
      <c r="A135" s="7">
        <v>1890</v>
      </c>
      <c r="B135" s="8">
        <v>45439</v>
      </c>
      <c r="C135" s="9" t="s">
        <v>21</v>
      </c>
      <c r="D135" s="10" t="s">
        <v>179</v>
      </c>
      <c r="E135" s="11" t="s">
        <v>548</v>
      </c>
      <c r="F135" s="12" t="s">
        <v>549</v>
      </c>
      <c r="G135" s="12">
        <v>2</v>
      </c>
      <c r="H135" s="12"/>
      <c r="I135" s="13" t="s">
        <v>550</v>
      </c>
      <c r="J135" s="165"/>
      <c r="K135" s="165"/>
      <c r="L135" s="165"/>
      <c r="M135" s="165"/>
      <c r="N135" s="165"/>
      <c r="O135" s="166"/>
      <c r="P135" s="166"/>
      <c r="Q135" s="14"/>
      <c r="R135" s="14" t="s">
        <v>551</v>
      </c>
      <c r="S135" s="14"/>
      <c r="T135" s="15"/>
      <c r="U135" s="14"/>
      <c r="V135" s="15"/>
      <c r="W135" s="16"/>
    </row>
    <row r="136" spans="1:23" ht="132.6">
      <c r="A136" s="7">
        <v>1889</v>
      </c>
      <c r="B136" s="8">
        <v>45438</v>
      </c>
      <c r="C136" s="9" t="s">
        <v>23</v>
      </c>
      <c r="D136" s="10" t="s">
        <v>77</v>
      </c>
      <c r="E136" s="11" t="s">
        <v>552</v>
      </c>
      <c r="F136" s="12" t="s">
        <v>4</v>
      </c>
      <c r="G136" s="12">
        <v>12</v>
      </c>
      <c r="H136" s="12"/>
      <c r="I136" s="13" t="s">
        <v>553</v>
      </c>
      <c r="J136" s="165" t="s">
        <v>554</v>
      </c>
      <c r="K136" s="165" t="s">
        <v>555</v>
      </c>
      <c r="L136" s="165" t="s">
        <v>556</v>
      </c>
      <c r="M136" s="165"/>
      <c r="N136" s="165"/>
      <c r="O136" s="166"/>
      <c r="P136" s="168" t="s">
        <v>557</v>
      </c>
      <c r="Q136" s="14"/>
      <c r="R136" s="14" t="s">
        <v>558</v>
      </c>
      <c r="S136" s="14"/>
      <c r="T136" s="15"/>
      <c r="U136" s="14"/>
      <c r="V136" s="15"/>
      <c r="W136" s="16"/>
    </row>
    <row r="137" spans="1:23" ht="132.6">
      <c r="A137" s="7">
        <v>1888</v>
      </c>
      <c r="B137" s="8">
        <v>45437</v>
      </c>
      <c r="C137" s="9" t="s">
        <v>24</v>
      </c>
      <c r="D137" s="10" t="s">
        <v>56</v>
      </c>
      <c r="E137" s="11" t="s">
        <v>559</v>
      </c>
      <c r="F137" s="12" t="s">
        <v>31</v>
      </c>
      <c r="G137" s="12">
        <v>7</v>
      </c>
      <c r="H137" s="12"/>
      <c r="I137" s="13" t="s">
        <v>560</v>
      </c>
      <c r="J137" s="165" t="s">
        <v>561</v>
      </c>
      <c r="K137" s="165" t="s">
        <v>562</v>
      </c>
      <c r="L137" s="165" t="s">
        <v>563</v>
      </c>
      <c r="M137" s="165"/>
      <c r="N137" s="165"/>
      <c r="O137" s="166"/>
      <c r="P137" s="168" t="s">
        <v>564</v>
      </c>
      <c r="Q137" s="14"/>
      <c r="R137" s="14" t="s">
        <v>565</v>
      </c>
      <c r="S137" s="14"/>
      <c r="T137" s="15"/>
      <c r="U137" s="14"/>
      <c r="V137" s="15"/>
      <c r="W137" s="16"/>
    </row>
    <row r="138" spans="1:23" ht="61.2">
      <c r="A138" s="7">
        <v>1887</v>
      </c>
      <c r="B138" s="8">
        <v>45436</v>
      </c>
      <c r="C138" s="9" t="s">
        <v>25</v>
      </c>
      <c r="D138" s="10" t="s">
        <v>566</v>
      </c>
      <c r="E138" s="11" t="s">
        <v>567</v>
      </c>
      <c r="F138" s="12" t="s">
        <v>568</v>
      </c>
      <c r="G138" s="12">
        <v>8</v>
      </c>
      <c r="H138" s="12" t="s">
        <v>65</v>
      </c>
      <c r="I138" s="13" t="s">
        <v>569</v>
      </c>
      <c r="J138" s="165" t="s">
        <v>570</v>
      </c>
      <c r="K138" s="165" t="s">
        <v>571</v>
      </c>
      <c r="L138" s="165" t="s">
        <v>572</v>
      </c>
      <c r="M138" s="165"/>
      <c r="N138" s="165"/>
      <c r="O138" s="166"/>
      <c r="P138" s="166"/>
      <c r="Q138" s="14"/>
      <c r="R138" s="14" t="s">
        <v>573</v>
      </c>
      <c r="S138" s="14"/>
      <c r="T138" s="15"/>
      <c r="U138" s="14"/>
      <c r="V138" s="15"/>
      <c r="W138" s="16"/>
    </row>
    <row r="139" spans="1:23" ht="81.599999999999994">
      <c r="A139" s="7">
        <v>1886</v>
      </c>
      <c r="B139" s="8">
        <v>45435</v>
      </c>
      <c r="C139" s="9" t="s">
        <v>26</v>
      </c>
      <c r="D139" s="10" t="s">
        <v>102</v>
      </c>
      <c r="E139" s="11" t="s">
        <v>574</v>
      </c>
      <c r="F139" s="12" t="s">
        <v>575</v>
      </c>
      <c r="G139" s="12">
        <v>5</v>
      </c>
      <c r="H139" s="12" t="s">
        <v>65</v>
      </c>
      <c r="I139" s="13" t="s">
        <v>576</v>
      </c>
      <c r="J139" s="165" t="s">
        <v>577</v>
      </c>
      <c r="K139" s="165" t="s">
        <v>578</v>
      </c>
      <c r="L139" s="165" t="s">
        <v>579</v>
      </c>
      <c r="M139" s="165" t="s">
        <v>580</v>
      </c>
      <c r="N139" s="165"/>
      <c r="O139" s="166"/>
      <c r="P139" s="168" t="s">
        <v>581</v>
      </c>
      <c r="Q139" s="14"/>
      <c r="R139" s="14" t="s">
        <v>582</v>
      </c>
      <c r="S139" s="14"/>
      <c r="T139" s="15"/>
      <c r="U139" s="14"/>
      <c r="V139" s="15"/>
      <c r="W139" s="16"/>
    </row>
    <row r="140" spans="1:23" ht="30.6">
      <c r="A140" s="7">
        <v>1885</v>
      </c>
      <c r="B140" s="8">
        <v>45434</v>
      </c>
      <c r="C140" s="9" t="s">
        <v>27</v>
      </c>
      <c r="D140" s="10" t="s">
        <v>583</v>
      </c>
      <c r="E140" s="11" t="s">
        <v>584</v>
      </c>
      <c r="F140" s="12" t="s">
        <v>31</v>
      </c>
      <c r="G140" s="12">
        <v>3</v>
      </c>
      <c r="H140" s="12" t="s">
        <v>38</v>
      </c>
      <c r="I140" s="13" t="s">
        <v>585</v>
      </c>
      <c r="J140" s="165" t="s">
        <v>586</v>
      </c>
      <c r="K140" s="165" t="s">
        <v>587</v>
      </c>
      <c r="L140" s="165"/>
      <c r="M140" s="165" t="s">
        <v>588</v>
      </c>
      <c r="N140" s="165"/>
      <c r="O140" s="166" t="s">
        <v>589</v>
      </c>
      <c r="P140" s="166"/>
      <c r="Q140" s="14"/>
      <c r="R140" s="14" t="s">
        <v>590</v>
      </c>
      <c r="S140" s="14"/>
      <c r="T140" s="15"/>
      <c r="U140" s="14"/>
      <c r="V140" s="15"/>
      <c r="W140" s="16"/>
    </row>
    <row r="141" spans="1:23" ht="122.4">
      <c r="A141" s="7">
        <v>1884</v>
      </c>
      <c r="B141" s="8">
        <v>45433</v>
      </c>
      <c r="C141" s="9" t="s">
        <v>28</v>
      </c>
      <c r="D141" s="10" t="s">
        <v>119</v>
      </c>
      <c r="E141" s="11" t="s">
        <v>591</v>
      </c>
      <c r="F141" s="12" t="s">
        <v>291</v>
      </c>
      <c r="G141" s="12">
        <v>3</v>
      </c>
      <c r="H141" s="12"/>
      <c r="I141" s="13" t="s">
        <v>592</v>
      </c>
      <c r="J141" s="165" t="s">
        <v>593</v>
      </c>
      <c r="K141" s="165" t="s">
        <v>594</v>
      </c>
      <c r="L141" s="165"/>
      <c r="M141" s="165">
        <v>679</v>
      </c>
      <c r="N141" s="165"/>
      <c r="O141" s="166"/>
      <c r="P141" s="168" t="s">
        <v>595</v>
      </c>
      <c r="Q141" s="14"/>
      <c r="R141" s="14" t="s">
        <v>596</v>
      </c>
      <c r="S141" s="14"/>
      <c r="T141" s="15"/>
      <c r="U141" s="14"/>
      <c r="V141" s="15"/>
      <c r="W141" s="16"/>
    </row>
    <row r="142" spans="1:23" ht="71.400000000000006">
      <c r="A142" s="7">
        <v>1883</v>
      </c>
      <c r="B142" s="8">
        <v>45432</v>
      </c>
      <c r="C142" s="9" t="s">
        <v>21</v>
      </c>
      <c r="D142" s="10" t="s">
        <v>29</v>
      </c>
      <c r="E142" s="11" t="s">
        <v>597</v>
      </c>
      <c r="F142" s="12" t="s">
        <v>31</v>
      </c>
      <c r="G142" s="12">
        <v>2</v>
      </c>
      <c r="H142" s="12" t="s">
        <v>38</v>
      </c>
      <c r="I142" s="13" t="s">
        <v>598</v>
      </c>
      <c r="J142" s="165" t="s">
        <v>599</v>
      </c>
      <c r="K142" s="165" t="s">
        <v>600</v>
      </c>
      <c r="L142" s="165" t="s">
        <v>601</v>
      </c>
      <c r="M142" s="165"/>
      <c r="N142" s="165" t="s">
        <v>602</v>
      </c>
      <c r="O142" s="166"/>
      <c r="P142" s="166"/>
      <c r="Q142" s="14"/>
      <c r="R142" s="14" t="s">
        <v>603</v>
      </c>
      <c r="S142" s="14"/>
      <c r="T142" s="15"/>
      <c r="U142" s="14"/>
      <c r="V142" s="15"/>
      <c r="W142" s="16"/>
    </row>
    <row r="143" spans="1:23" ht="142.80000000000001">
      <c r="A143" s="7">
        <v>1882</v>
      </c>
      <c r="B143" s="8">
        <v>45431</v>
      </c>
      <c r="C143" s="9" t="s">
        <v>23</v>
      </c>
      <c r="D143" s="10" t="s">
        <v>325</v>
      </c>
      <c r="E143" s="11" t="s">
        <v>604</v>
      </c>
      <c r="F143" s="12" t="s">
        <v>70</v>
      </c>
      <c r="G143" s="12">
        <v>9</v>
      </c>
      <c r="H143" s="12"/>
      <c r="I143" s="13" t="s">
        <v>605</v>
      </c>
      <c r="J143" s="165" t="s">
        <v>606</v>
      </c>
      <c r="K143" s="165" t="s">
        <v>607</v>
      </c>
      <c r="L143" s="165" t="s">
        <v>608</v>
      </c>
      <c r="M143" s="165"/>
      <c r="N143" s="165"/>
      <c r="O143" s="166"/>
      <c r="P143" s="167" t="s">
        <v>609</v>
      </c>
      <c r="Q143" s="14"/>
      <c r="R143" s="14" t="s">
        <v>610</v>
      </c>
      <c r="S143" s="14"/>
      <c r="T143" s="15"/>
      <c r="U143" s="14"/>
      <c r="V143" s="15"/>
      <c r="W143" s="16"/>
    </row>
    <row r="144" spans="1:23" ht="91.8">
      <c r="A144" s="7">
        <v>1881</v>
      </c>
      <c r="B144" s="8">
        <v>45430</v>
      </c>
      <c r="C144" s="9" t="s">
        <v>24</v>
      </c>
      <c r="D144" s="10" t="s">
        <v>145</v>
      </c>
      <c r="E144" s="11" t="s">
        <v>611</v>
      </c>
      <c r="F144" s="12" t="s">
        <v>70</v>
      </c>
      <c r="G144" s="12">
        <v>7</v>
      </c>
      <c r="H144" s="12"/>
      <c r="I144" s="13" t="s">
        <v>612</v>
      </c>
      <c r="J144" s="165" t="s">
        <v>613</v>
      </c>
      <c r="K144" s="165" t="s">
        <v>614</v>
      </c>
      <c r="L144" s="165" t="s">
        <v>615</v>
      </c>
      <c r="M144" s="165" t="s">
        <v>616</v>
      </c>
      <c r="N144" s="165" t="s">
        <v>617</v>
      </c>
      <c r="O144" s="166" t="s">
        <v>618</v>
      </c>
      <c r="P144" s="166"/>
      <c r="Q144" s="14"/>
      <c r="R144" s="14" t="s">
        <v>619</v>
      </c>
      <c r="S144" s="14"/>
      <c r="T144" s="15"/>
      <c r="U144" s="14"/>
      <c r="V144" s="15"/>
      <c r="W144" s="16"/>
    </row>
    <row r="145" spans="1:23" ht="122.4">
      <c r="A145" s="7">
        <v>1880</v>
      </c>
      <c r="B145" s="8">
        <v>45429</v>
      </c>
      <c r="C145" s="9" t="s">
        <v>25</v>
      </c>
      <c r="D145" s="10" t="s">
        <v>84</v>
      </c>
      <c r="E145" s="11" t="s">
        <v>620</v>
      </c>
      <c r="F145" s="12" t="s">
        <v>70</v>
      </c>
      <c r="G145" s="12">
        <v>8</v>
      </c>
      <c r="H145" s="12"/>
      <c r="I145" s="13" t="s">
        <v>621</v>
      </c>
      <c r="J145" s="165" t="s">
        <v>622</v>
      </c>
      <c r="K145" s="165" t="s">
        <v>623</v>
      </c>
      <c r="L145" s="165" t="s">
        <v>624</v>
      </c>
      <c r="M145" s="165">
        <v>10</v>
      </c>
      <c r="N145" s="165"/>
      <c r="O145" s="166"/>
      <c r="P145" s="166"/>
      <c r="Q145" s="14"/>
      <c r="R145" s="14" t="s">
        <v>625</v>
      </c>
      <c r="S145" s="14"/>
      <c r="T145" s="15"/>
      <c r="U145" s="14"/>
      <c r="V145" s="15"/>
      <c r="W145" s="16"/>
    </row>
    <row r="146" spans="1:23" ht="61.2">
      <c r="A146" s="7">
        <v>1879</v>
      </c>
      <c r="B146" s="8">
        <v>45428</v>
      </c>
      <c r="C146" s="9" t="s">
        <v>26</v>
      </c>
      <c r="D146" s="10" t="s">
        <v>62</v>
      </c>
      <c r="E146" s="11" t="s">
        <v>268</v>
      </c>
      <c r="F146" s="12" t="s">
        <v>4</v>
      </c>
      <c r="G146" s="12">
        <v>7</v>
      </c>
      <c r="H146" s="12"/>
      <c r="I146" s="13" t="s">
        <v>626</v>
      </c>
      <c r="J146" s="165" t="s">
        <v>627</v>
      </c>
      <c r="K146" s="165" t="s">
        <v>628</v>
      </c>
      <c r="L146" s="165" t="s">
        <v>629</v>
      </c>
      <c r="M146" s="165"/>
      <c r="N146" s="165"/>
      <c r="O146" s="166"/>
      <c r="P146" s="168" t="s">
        <v>630</v>
      </c>
      <c r="Q146" s="14"/>
      <c r="R146" s="14" t="s">
        <v>631</v>
      </c>
      <c r="S146" s="14"/>
      <c r="T146" s="15"/>
      <c r="U146" s="14"/>
      <c r="V146" s="15"/>
      <c r="W146" s="16"/>
    </row>
    <row r="147" spans="1:23" ht="91.8">
      <c r="A147" s="7">
        <v>1878</v>
      </c>
      <c r="B147" s="8">
        <v>45427</v>
      </c>
      <c r="C147" s="9" t="s">
        <v>27</v>
      </c>
      <c r="D147" s="10" t="s">
        <v>44</v>
      </c>
      <c r="E147" s="11" t="s">
        <v>632</v>
      </c>
      <c r="F147" s="12" t="s">
        <v>70</v>
      </c>
      <c r="G147" s="12">
        <v>5</v>
      </c>
      <c r="H147" s="12"/>
      <c r="I147" s="13" t="s">
        <v>633</v>
      </c>
      <c r="J147" s="165" t="s">
        <v>634</v>
      </c>
      <c r="K147" s="165" t="s">
        <v>635</v>
      </c>
      <c r="L147" s="165"/>
      <c r="M147" s="165" t="s">
        <v>636</v>
      </c>
      <c r="N147" s="165"/>
      <c r="O147" s="166"/>
      <c r="P147" s="166"/>
      <c r="Q147" s="14"/>
      <c r="R147" s="14" t="s">
        <v>637</v>
      </c>
      <c r="S147" s="14"/>
      <c r="T147" s="15"/>
      <c r="U147" s="14"/>
      <c r="V147" s="15"/>
      <c r="W147" s="16"/>
    </row>
    <row r="148" spans="1:23" ht="112.2">
      <c r="A148" s="7">
        <v>1877</v>
      </c>
      <c r="B148" s="8">
        <v>45426</v>
      </c>
      <c r="C148" s="9" t="s">
        <v>28</v>
      </c>
      <c r="D148" s="10" t="s">
        <v>171</v>
      </c>
      <c r="E148" s="11" t="s">
        <v>638</v>
      </c>
      <c r="F148" s="12" t="s">
        <v>31</v>
      </c>
      <c r="G148" s="12">
        <v>2</v>
      </c>
      <c r="H148" s="12"/>
      <c r="I148" s="13" t="s">
        <v>639</v>
      </c>
      <c r="J148" s="165" t="s">
        <v>640</v>
      </c>
      <c r="K148" s="165" t="s">
        <v>641</v>
      </c>
      <c r="L148" s="165" t="s">
        <v>642</v>
      </c>
      <c r="M148" s="165"/>
      <c r="N148" s="165"/>
      <c r="O148" s="166"/>
      <c r="P148" s="166"/>
      <c r="Q148" s="14"/>
      <c r="R148" s="14" t="s">
        <v>643</v>
      </c>
      <c r="S148" s="14"/>
      <c r="T148" s="15"/>
      <c r="U148" s="14"/>
      <c r="V148" s="15"/>
      <c r="W148" s="16"/>
    </row>
    <row r="149" spans="1:23" ht="40.799999999999997">
      <c r="A149" s="7">
        <v>1876</v>
      </c>
      <c r="B149" s="8">
        <v>45425</v>
      </c>
      <c r="C149" s="9" t="s">
        <v>21</v>
      </c>
      <c r="D149" s="10" t="s">
        <v>179</v>
      </c>
      <c r="E149" s="11" t="s">
        <v>644</v>
      </c>
      <c r="F149" s="12" t="s">
        <v>64</v>
      </c>
      <c r="G149" s="12">
        <v>2</v>
      </c>
      <c r="H149" s="12"/>
      <c r="I149" s="13" t="s">
        <v>645</v>
      </c>
      <c r="J149" s="165"/>
      <c r="K149" s="165"/>
      <c r="L149" s="165"/>
      <c r="M149" s="165"/>
      <c r="N149" s="165"/>
      <c r="O149" s="166"/>
      <c r="P149" s="166"/>
      <c r="Q149" s="14"/>
      <c r="R149" s="14" t="s">
        <v>646</v>
      </c>
      <c r="S149" s="14"/>
      <c r="T149" s="15"/>
      <c r="U149" s="14"/>
      <c r="V149" s="15"/>
      <c r="W149" s="16"/>
    </row>
    <row r="150" spans="1:23" ht="132.6">
      <c r="A150" s="7">
        <v>1875</v>
      </c>
      <c r="B150" s="8">
        <v>45424</v>
      </c>
      <c r="C150" s="9" t="s">
        <v>23</v>
      </c>
      <c r="D150" s="10" t="s">
        <v>136</v>
      </c>
      <c r="E150" s="11" t="s">
        <v>647</v>
      </c>
      <c r="F150" s="12" t="s">
        <v>64</v>
      </c>
      <c r="G150" s="12">
        <v>10</v>
      </c>
      <c r="H150" s="12"/>
      <c r="I150" s="13" t="s">
        <v>648</v>
      </c>
      <c r="J150" s="165" t="s">
        <v>649</v>
      </c>
      <c r="K150" s="165" t="s">
        <v>650</v>
      </c>
      <c r="L150" s="165" t="s">
        <v>651</v>
      </c>
      <c r="M150" s="165"/>
      <c r="N150" s="165"/>
      <c r="O150" s="166"/>
      <c r="P150" s="168" t="s">
        <v>652</v>
      </c>
      <c r="Q150" s="14"/>
      <c r="R150" s="14" t="s">
        <v>653</v>
      </c>
      <c r="S150" s="14"/>
      <c r="T150" s="15"/>
      <c r="U150" s="14"/>
      <c r="V150" s="15"/>
      <c r="W150" s="16"/>
    </row>
    <row r="151" spans="1:23" ht="409.6">
      <c r="A151" s="7">
        <v>1874</v>
      </c>
      <c r="B151" s="8">
        <v>45423</v>
      </c>
      <c r="C151" s="9" t="s">
        <v>24</v>
      </c>
      <c r="D151" s="10" t="s">
        <v>56</v>
      </c>
      <c r="E151" s="11" t="s">
        <v>654</v>
      </c>
      <c r="F151" s="12" t="s">
        <v>70</v>
      </c>
      <c r="G151" s="12">
        <v>9</v>
      </c>
      <c r="H151" s="12"/>
      <c r="I151" s="13" t="s">
        <v>655</v>
      </c>
      <c r="J151" s="165" t="s">
        <v>656</v>
      </c>
      <c r="K151" s="165" t="s">
        <v>657</v>
      </c>
      <c r="L151" s="165"/>
      <c r="M151" s="165" t="s">
        <v>658</v>
      </c>
      <c r="N151" s="165" t="s">
        <v>659</v>
      </c>
      <c r="O151" s="166" t="s">
        <v>660</v>
      </c>
      <c r="P151" s="167" t="s">
        <v>661</v>
      </c>
      <c r="Q151" s="14"/>
      <c r="R151" s="14" t="s">
        <v>662</v>
      </c>
      <c r="S151" s="14"/>
      <c r="T151" s="15"/>
      <c r="U151" s="14"/>
      <c r="V151" s="15"/>
      <c r="W151" s="16"/>
    </row>
    <row r="152" spans="1:23" ht="61.2">
      <c r="A152" s="7">
        <v>1873</v>
      </c>
      <c r="B152" s="8">
        <v>45422</v>
      </c>
      <c r="C152" s="9" t="s">
        <v>25</v>
      </c>
      <c r="D152" s="10" t="s">
        <v>389</v>
      </c>
      <c r="E152" s="11" t="s">
        <v>663</v>
      </c>
      <c r="F152" s="12" t="s">
        <v>64</v>
      </c>
      <c r="G152" s="12">
        <v>5</v>
      </c>
      <c r="H152" s="12" t="s">
        <v>184</v>
      </c>
      <c r="I152" s="13" t="s">
        <v>664</v>
      </c>
      <c r="J152" s="165" t="s">
        <v>665</v>
      </c>
      <c r="K152" s="165" t="s">
        <v>666</v>
      </c>
      <c r="L152" s="165" t="s">
        <v>667</v>
      </c>
      <c r="M152" s="165" t="s">
        <v>668</v>
      </c>
      <c r="N152" s="165"/>
      <c r="O152" s="166"/>
      <c r="P152" s="166"/>
      <c r="Q152" s="14"/>
      <c r="R152" s="14" t="s">
        <v>669</v>
      </c>
      <c r="S152" s="14"/>
      <c r="T152" s="15"/>
      <c r="U152" s="14"/>
      <c r="V152" s="15"/>
      <c r="W152" s="16"/>
    </row>
    <row r="153" spans="1:23" ht="122.4">
      <c r="A153" s="7">
        <v>1872</v>
      </c>
      <c r="B153" s="8">
        <v>45421</v>
      </c>
      <c r="C153" s="9" t="s">
        <v>26</v>
      </c>
      <c r="D153" s="10" t="s">
        <v>102</v>
      </c>
      <c r="E153" s="11" t="s">
        <v>670</v>
      </c>
      <c r="F153" s="12" t="s">
        <v>31</v>
      </c>
      <c r="G153" s="12">
        <v>6</v>
      </c>
      <c r="H153" s="12" t="s">
        <v>121</v>
      </c>
      <c r="I153" s="13" t="s">
        <v>671</v>
      </c>
      <c r="J153" s="165" t="s">
        <v>672</v>
      </c>
      <c r="K153" s="165" t="s">
        <v>673</v>
      </c>
      <c r="L153" s="165" t="s">
        <v>674</v>
      </c>
      <c r="M153" s="165"/>
      <c r="N153" s="165"/>
      <c r="O153" s="166"/>
      <c r="P153" s="166"/>
      <c r="Q153" s="14"/>
      <c r="R153" s="14" t="s">
        <v>675</v>
      </c>
      <c r="S153" s="14"/>
      <c r="T153" s="15"/>
      <c r="U153" s="14"/>
      <c r="V153" s="15"/>
      <c r="W153" s="16"/>
    </row>
    <row r="154" spans="1:23" ht="40.799999999999997">
      <c r="A154" s="7">
        <v>1871</v>
      </c>
      <c r="B154" s="8">
        <v>45420</v>
      </c>
      <c r="C154" s="9" t="s">
        <v>27</v>
      </c>
      <c r="D154" s="10" t="s">
        <v>211</v>
      </c>
      <c r="E154" s="11" t="s">
        <v>676</v>
      </c>
      <c r="F154" s="12" t="s">
        <v>4</v>
      </c>
      <c r="G154" s="12">
        <v>3</v>
      </c>
      <c r="H154" s="12"/>
      <c r="I154" s="13" t="s">
        <v>677</v>
      </c>
      <c r="J154" s="165" t="s">
        <v>678</v>
      </c>
      <c r="K154" s="165" t="s">
        <v>679</v>
      </c>
      <c r="L154" s="165"/>
      <c r="M154" s="165"/>
      <c r="N154" s="165"/>
      <c r="O154" s="166"/>
      <c r="P154" s="166"/>
      <c r="Q154" s="14"/>
      <c r="R154" s="14" t="s">
        <v>680</v>
      </c>
      <c r="S154" s="14"/>
      <c r="T154" s="15"/>
      <c r="U154" s="14"/>
      <c r="V154" s="15"/>
      <c r="W154" s="16"/>
    </row>
    <row r="155" spans="1:23" ht="30.6">
      <c r="A155" s="7">
        <v>1870</v>
      </c>
      <c r="B155" s="8">
        <v>45419</v>
      </c>
      <c r="C155" s="9" t="s">
        <v>28</v>
      </c>
      <c r="D155" s="10" t="s">
        <v>119</v>
      </c>
      <c r="E155" s="11" t="s">
        <v>681</v>
      </c>
      <c r="F155" s="12" t="s">
        <v>575</v>
      </c>
      <c r="G155" s="12">
        <v>3</v>
      </c>
      <c r="H155" s="12"/>
      <c r="I155" s="13" t="s">
        <v>682</v>
      </c>
      <c r="J155" s="165" t="s">
        <v>683</v>
      </c>
      <c r="K155" s="165" t="s">
        <v>684</v>
      </c>
      <c r="L155" s="165"/>
      <c r="M155" s="165"/>
      <c r="N155" s="165"/>
      <c r="O155" s="166" t="s">
        <v>685</v>
      </c>
      <c r="P155" s="166"/>
      <c r="Q155" s="14"/>
      <c r="R155" s="14" t="s">
        <v>686</v>
      </c>
      <c r="S155" s="14"/>
      <c r="T155" s="15"/>
      <c r="U155" s="14"/>
      <c r="V155" s="15"/>
      <c r="W155" s="16"/>
    </row>
    <row r="156" spans="1:23" ht="51">
      <c r="A156" s="7">
        <v>1869</v>
      </c>
      <c r="B156" s="8">
        <v>45418</v>
      </c>
      <c r="C156" s="9" t="s">
        <v>21</v>
      </c>
      <c r="D156" s="10" t="s">
        <v>29</v>
      </c>
      <c r="E156" s="11" t="s">
        <v>687</v>
      </c>
      <c r="F156" s="12" t="s">
        <v>688</v>
      </c>
      <c r="G156" s="12">
        <v>2</v>
      </c>
      <c r="H156" s="12" t="s">
        <v>269</v>
      </c>
      <c r="I156" s="13" t="s">
        <v>689</v>
      </c>
      <c r="J156" s="165" t="s">
        <v>690</v>
      </c>
      <c r="K156" s="165" t="s">
        <v>691</v>
      </c>
      <c r="L156" s="165" t="s">
        <v>692</v>
      </c>
      <c r="M156" s="165"/>
      <c r="N156" s="165" t="s">
        <v>693</v>
      </c>
      <c r="O156" s="166"/>
      <c r="P156" s="166"/>
      <c r="Q156" s="14"/>
      <c r="R156" s="14" t="s">
        <v>694</v>
      </c>
      <c r="S156" s="14"/>
      <c r="T156" s="15"/>
      <c r="U156" s="14"/>
      <c r="V156" s="15"/>
      <c r="W156" s="16"/>
    </row>
    <row r="157" spans="1:23" ht="91.8">
      <c r="A157" s="7">
        <v>1868</v>
      </c>
      <c r="B157" s="8">
        <v>45417</v>
      </c>
      <c r="C157" s="9" t="s">
        <v>23</v>
      </c>
      <c r="D157" s="10" t="s">
        <v>331</v>
      </c>
      <c r="E157" s="11" t="s">
        <v>695</v>
      </c>
      <c r="F157" s="12" t="s">
        <v>70</v>
      </c>
      <c r="G157" s="12">
        <v>10</v>
      </c>
      <c r="H157" s="12"/>
      <c r="I157" s="13" t="s">
        <v>696</v>
      </c>
      <c r="J157" s="165" t="s">
        <v>697</v>
      </c>
      <c r="K157" s="165" t="s">
        <v>698</v>
      </c>
      <c r="L157" s="165" t="s">
        <v>699</v>
      </c>
      <c r="M157" s="165"/>
      <c r="N157" s="165"/>
      <c r="O157" s="166"/>
      <c r="P157" s="166"/>
      <c r="Q157" s="14"/>
      <c r="R157" s="14" t="s">
        <v>700</v>
      </c>
      <c r="S157" s="14"/>
      <c r="T157" s="15"/>
      <c r="U157" s="14"/>
      <c r="V157" s="15"/>
      <c r="W157" s="16"/>
    </row>
    <row r="158" spans="1:23" ht="102">
      <c r="A158" s="7">
        <v>1867</v>
      </c>
      <c r="B158" s="8">
        <v>45416</v>
      </c>
      <c r="C158" s="9" t="s">
        <v>24</v>
      </c>
      <c r="D158" s="10" t="s">
        <v>145</v>
      </c>
      <c r="E158" s="11" t="s">
        <v>701</v>
      </c>
      <c r="F158" s="12" t="s">
        <v>291</v>
      </c>
      <c r="G158" s="12">
        <v>6</v>
      </c>
      <c r="H158" s="12" t="s">
        <v>231</v>
      </c>
      <c r="I158" s="13" t="s">
        <v>702</v>
      </c>
      <c r="J158" s="165" t="s">
        <v>703</v>
      </c>
      <c r="K158" s="165" t="s">
        <v>704</v>
      </c>
      <c r="L158" s="165" t="s">
        <v>705</v>
      </c>
      <c r="M158" s="165" t="s">
        <v>703</v>
      </c>
      <c r="N158" s="165" t="s">
        <v>706</v>
      </c>
      <c r="O158" s="166" t="s">
        <v>707</v>
      </c>
      <c r="P158" s="166"/>
      <c r="Q158" s="14"/>
      <c r="R158" s="14" t="s">
        <v>708</v>
      </c>
      <c r="S158" s="14"/>
      <c r="T158" s="15"/>
      <c r="U158" s="14"/>
      <c r="V158" s="15"/>
      <c r="W158" s="16"/>
    </row>
    <row r="159" spans="1:23" ht="40.799999999999997">
      <c r="A159" s="7">
        <v>1866</v>
      </c>
      <c r="B159" s="8">
        <v>45415</v>
      </c>
      <c r="C159" s="9" t="s">
        <v>25</v>
      </c>
      <c r="D159" s="10" t="s">
        <v>84</v>
      </c>
      <c r="E159" s="11" t="s">
        <v>709</v>
      </c>
      <c r="F159" s="12" t="s">
        <v>31</v>
      </c>
      <c r="G159" s="12">
        <v>6</v>
      </c>
      <c r="H159" s="12" t="s">
        <v>184</v>
      </c>
      <c r="I159" s="13" t="s">
        <v>710</v>
      </c>
      <c r="J159" s="165" t="s">
        <v>711</v>
      </c>
      <c r="K159" s="165" t="s">
        <v>712</v>
      </c>
      <c r="L159" s="165" t="s">
        <v>713</v>
      </c>
      <c r="M159" s="165"/>
      <c r="N159" s="165"/>
      <c r="O159" s="166"/>
      <c r="P159" s="166"/>
      <c r="Q159" s="14"/>
      <c r="R159" s="14" t="s">
        <v>714</v>
      </c>
      <c r="S159" s="14"/>
      <c r="T159" s="15"/>
      <c r="U159" s="14"/>
      <c r="V159" s="15"/>
      <c r="W159" s="16"/>
    </row>
    <row r="160" spans="1:23" ht="61.2">
      <c r="A160" s="7">
        <v>1865</v>
      </c>
      <c r="B160" s="8">
        <v>45414</v>
      </c>
      <c r="C160" s="9" t="s">
        <v>26</v>
      </c>
      <c r="D160" s="10" t="s">
        <v>62</v>
      </c>
      <c r="E160" s="11" t="s">
        <v>715</v>
      </c>
      <c r="F160" s="12" t="s">
        <v>4</v>
      </c>
      <c r="G160" s="12">
        <v>4</v>
      </c>
      <c r="H160" s="12"/>
      <c r="I160" s="13" t="s">
        <v>716</v>
      </c>
      <c r="J160" s="165" t="s">
        <v>717</v>
      </c>
      <c r="K160" s="165" t="s">
        <v>718</v>
      </c>
      <c r="L160" s="165"/>
      <c r="M160" s="165"/>
      <c r="N160" s="165"/>
      <c r="O160" s="166"/>
      <c r="P160" s="166"/>
      <c r="Q160" s="14"/>
      <c r="R160" s="14" t="s">
        <v>719</v>
      </c>
      <c r="S160" s="14"/>
      <c r="T160" s="15"/>
      <c r="U160" s="14"/>
      <c r="V160" s="15"/>
      <c r="W160" s="16"/>
    </row>
    <row r="161" spans="1:23" ht="91.8">
      <c r="A161" s="7">
        <v>1864</v>
      </c>
      <c r="B161" s="8">
        <v>45413</v>
      </c>
      <c r="C161" s="9" t="s">
        <v>27</v>
      </c>
      <c r="D161" s="10" t="s">
        <v>44</v>
      </c>
      <c r="E161" s="11" t="s">
        <v>720</v>
      </c>
      <c r="F161" s="12" t="s">
        <v>4</v>
      </c>
      <c r="G161" s="12">
        <v>4</v>
      </c>
      <c r="H161" s="12"/>
      <c r="I161" s="13" t="s">
        <v>721</v>
      </c>
      <c r="J161" s="165" t="s">
        <v>722</v>
      </c>
      <c r="K161" s="165" t="s">
        <v>723</v>
      </c>
      <c r="L161" s="165"/>
      <c r="M161" s="165"/>
      <c r="N161" s="165" t="s">
        <v>724</v>
      </c>
      <c r="O161" s="166"/>
      <c r="P161" s="166"/>
      <c r="Q161" s="14"/>
      <c r="R161" s="14" t="s">
        <v>725</v>
      </c>
      <c r="S161" s="14"/>
      <c r="T161" s="15"/>
      <c r="U161" s="14"/>
      <c r="V161" s="15"/>
      <c r="W161" s="16"/>
    </row>
    <row r="162" spans="1:23" ht="51">
      <c r="A162" s="7">
        <v>1863</v>
      </c>
      <c r="B162" s="8">
        <v>45412</v>
      </c>
      <c r="C162" s="9" t="s">
        <v>28</v>
      </c>
      <c r="D162" s="10" t="s">
        <v>171</v>
      </c>
      <c r="E162" s="11" t="s">
        <v>726</v>
      </c>
      <c r="F162" s="12" t="s">
        <v>4</v>
      </c>
      <c r="G162" s="12">
        <v>3</v>
      </c>
      <c r="H162" s="12"/>
      <c r="I162" s="13" t="s">
        <v>727</v>
      </c>
      <c r="J162" s="165" t="s">
        <v>728</v>
      </c>
      <c r="K162" s="165" t="s">
        <v>729</v>
      </c>
      <c r="L162" s="165" t="s">
        <v>730</v>
      </c>
      <c r="M162" s="165"/>
      <c r="N162" s="165" t="s">
        <v>731</v>
      </c>
      <c r="O162" s="166"/>
      <c r="P162" s="168" t="s">
        <v>732</v>
      </c>
      <c r="Q162" s="14"/>
      <c r="R162" s="14" t="s">
        <v>733</v>
      </c>
      <c r="S162" s="14"/>
      <c r="T162" s="15"/>
      <c r="U162" s="14"/>
      <c r="V162" s="15"/>
      <c r="W162" s="16"/>
    </row>
    <row r="163" spans="1:23" ht="61.2">
      <c r="A163" s="7">
        <v>1862</v>
      </c>
      <c r="B163" s="8">
        <v>45411</v>
      </c>
      <c r="C163" s="9" t="s">
        <v>21</v>
      </c>
      <c r="D163" s="10" t="s">
        <v>179</v>
      </c>
      <c r="E163" s="11" t="s">
        <v>734</v>
      </c>
      <c r="F163" s="12" t="s">
        <v>4</v>
      </c>
      <c r="G163" s="12">
        <v>2</v>
      </c>
      <c r="H163" s="12"/>
      <c r="I163" s="13" t="s">
        <v>735</v>
      </c>
      <c r="J163" s="165" t="s">
        <v>736</v>
      </c>
      <c r="K163" s="165"/>
      <c r="L163" s="165"/>
      <c r="M163" s="170"/>
      <c r="N163" s="165"/>
      <c r="O163" s="166"/>
      <c r="P163" s="166"/>
      <c r="Q163" s="14"/>
      <c r="R163" s="14" t="s">
        <v>737</v>
      </c>
      <c r="S163" s="14"/>
      <c r="T163" s="15"/>
      <c r="U163" s="14"/>
      <c r="V163" s="15"/>
      <c r="W163" s="16"/>
    </row>
    <row r="164" spans="1:23" ht="142.80000000000001">
      <c r="A164" s="7">
        <v>1861</v>
      </c>
      <c r="B164" s="8">
        <v>45410</v>
      </c>
      <c r="C164" s="9" t="s">
        <v>23</v>
      </c>
      <c r="D164" s="10" t="s">
        <v>136</v>
      </c>
      <c r="E164" s="11" t="s">
        <v>738</v>
      </c>
      <c r="F164" s="12" t="s">
        <v>70</v>
      </c>
      <c r="G164" s="12">
        <v>10</v>
      </c>
      <c r="H164" s="12" t="s">
        <v>231</v>
      </c>
      <c r="I164" s="13" t="s">
        <v>739</v>
      </c>
      <c r="J164" s="165" t="s">
        <v>740</v>
      </c>
      <c r="K164" s="165" t="s">
        <v>741</v>
      </c>
      <c r="L164" s="165" t="s">
        <v>742</v>
      </c>
      <c r="M164" s="165"/>
      <c r="N164" s="165"/>
      <c r="O164" s="168" t="s">
        <v>743</v>
      </c>
      <c r="P164" s="166"/>
      <c r="Q164" s="14"/>
      <c r="R164" s="14" t="s">
        <v>744</v>
      </c>
      <c r="S164" s="14"/>
      <c r="T164" s="15"/>
      <c r="U164" s="14"/>
      <c r="V164" s="15"/>
      <c r="W164" s="16"/>
    </row>
    <row r="165" spans="1:23" ht="132.6">
      <c r="A165" s="7">
        <v>1860</v>
      </c>
      <c r="B165" s="8">
        <v>45409</v>
      </c>
      <c r="C165" s="9" t="s">
        <v>24</v>
      </c>
      <c r="D165" s="10" t="s">
        <v>56</v>
      </c>
      <c r="E165" s="11" t="s">
        <v>745</v>
      </c>
      <c r="F165" s="12" t="s">
        <v>31</v>
      </c>
      <c r="G165" s="12">
        <v>6</v>
      </c>
      <c r="H165" s="12" t="s">
        <v>269</v>
      </c>
      <c r="I165" s="13" t="s">
        <v>746</v>
      </c>
      <c r="J165" s="165" t="s">
        <v>747</v>
      </c>
      <c r="K165" s="165" t="s">
        <v>748</v>
      </c>
      <c r="L165" s="165" t="s">
        <v>749</v>
      </c>
      <c r="M165" s="165" t="s">
        <v>750</v>
      </c>
      <c r="N165" s="165" t="s">
        <v>751</v>
      </c>
      <c r="O165" s="166" t="s">
        <v>752</v>
      </c>
      <c r="P165" s="168" t="s">
        <v>753</v>
      </c>
      <c r="Q165" s="14"/>
      <c r="R165" s="14" t="s">
        <v>754</v>
      </c>
      <c r="S165" s="14"/>
      <c r="T165" s="15"/>
      <c r="U165" s="14"/>
      <c r="V165" s="15"/>
      <c r="W165" s="16"/>
    </row>
    <row r="166" spans="1:23" ht="51">
      <c r="A166" s="7">
        <v>1859</v>
      </c>
      <c r="B166" s="8">
        <v>45408</v>
      </c>
      <c r="C166" s="9" t="s">
        <v>25</v>
      </c>
      <c r="D166" s="10" t="s">
        <v>84</v>
      </c>
      <c r="E166" s="11" t="s">
        <v>755</v>
      </c>
      <c r="F166" s="12" t="s">
        <v>64</v>
      </c>
      <c r="G166" s="12">
        <v>6</v>
      </c>
      <c r="H166" s="12"/>
      <c r="I166" s="13" t="s">
        <v>756</v>
      </c>
      <c r="J166" s="165" t="s">
        <v>757</v>
      </c>
      <c r="K166" s="165" t="s">
        <v>758</v>
      </c>
      <c r="L166" s="165" t="s">
        <v>759</v>
      </c>
      <c r="M166" s="165" t="s">
        <v>760</v>
      </c>
      <c r="N166" s="165"/>
      <c r="O166" s="168" t="s">
        <v>761</v>
      </c>
      <c r="P166" s="166"/>
      <c r="Q166" s="14"/>
      <c r="R166" s="14" t="s">
        <v>762</v>
      </c>
      <c r="S166" s="14"/>
      <c r="T166" s="15"/>
      <c r="U166" s="14"/>
      <c r="V166" s="15"/>
      <c r="W166" s="16"/>
    </row>
    <row r="167" spans="1:23" ht="40.799999999999997">
      <c r="A167" s="7">
        <v>1858</v>
      </c>
      <c r="B167" s="8">
        <v>45407</v>
      </c>
      <c r="C167" s="9" t="s">
        <v>26</v>
      </c>
      <c r="D167" s="10" t="s">
        <v>102</v>
      </c>
      <c r="E167" s="11" t="s">
        <v>763</v>
      </c>
      <c r="F167" s="12" t="s">
        <v>31</v>
      </c>
      <c r="G167" s="12">
        <v>6</v>
      </c>
      <c r="H167" s="12"/>
      <c r="I167" s="13" t="s">
        <v>764</v>
      </c>
      <c r="J167" s="165" t="s">
        <v>765</v>
      </c>
      <c r="K167" s="165" t="s">
        <v>766</v>
      </c>
      <c r="L167" s="165" t="s">
        <v>767</v>
      </c>
      <c r="M167" s="165"/>
      <c r="N167" s="165"/>
      <c r="O167" s="168" t="s">
        <v>768</v>
      </c>
      <c r="P167" s="166"/>
      <c r="Q167" s="14"/>
      <c r="R167" s="14" t="s">
        <v>769</v>
      </c>
      <c r="S167" s="14"/>
      <c r="T167" s="15"/>
      <c r="U167" s="14"/>
      <c r="V167" s="15"/>
      <c r="W167" s="16"/>
    </row>
    <row r="168" spans="1:23" ht="71.400000000000006">
      <c r="A168" s="7">
        <v>1857</v>
      </c>
      <c r="B168" s="8">
        <v>45406</v>
      </c>
      <c r="C168" s="9" t="s">
        <v>27</v>
      </c>
      <c r="D168" s="10" t="s">
        <v>211</v>
      </c>
      <c r="E168" s="11" t="s">
        <v>770</v>
      </c>
      <c r="F168" s="12" t="s">
        <v>4</v>
      </c>
      <c r="G168" s="12">
        <v>4</v>
      </c>
      <c r="H168" s="12"/>
      <c r="I168" s="13" t="s">
        <v>771</v>
      </c>
      <c r="J168" s="165" t="s">
        <v>772</v>
      </c>
      <c r="K168" s="165" t="s">
        <v>773</v>
      </c>
      <c r="L168" s="165"/>
      <c r="M168" s="165"/>
      <c r="N168" s="165" t="s">
        <v>774</v>
      </c>
      <c r="O168" s="168" t="s">
        <v>609</v>
      </c>
      <c r="P168" s="166"/>
      <c r="Q168" s="14"/>
      <c r="R168" s="14" t="s">
        <v>775</v>
      </c>
      <c r="S168" s="14"/>
      <c r="T168" s="15"/>
      <c r="U168" s="14"/>
      <c r="V168" s="15"/>
      <c r="W168" s="16"/>
    </row>
    <row r="169" spans="1:23" ht="102">
      <c r="A169" s="7">
        <v>1856</v>
      </c>
      <c r="B169" s="8">
        <v>45405</v>
      </c>
      <c r="C169" s="9" t="s">
        <v>28</v>
      </c>
      <c r="D169" s="10" t="s">
        <v>776</v>
      </c>
      <c r="E169" s="11" t="s">
        <v>777</v>
      </c>
      <c r="F169" s="12" t="s">
        <v>70</v>
      </c>
      <c r="G169" s="12">
        <v>3</v>
      </c>
      <c r="H169" s="12" t="s">
        <v>347</v>
      </c>
      <c r="I169" s="13" t="s">
        <v>778</v>
      </c>
      <c r="J169" s="165" t="s">
        <v>779</v>
      </c>
      <c r="K169" s="165" t="s">
        <v>780</v>
      </c>
      <c r="L169" s="165"/>
      <c r="M169" s="165"/>
      <c r="N169" s="165"/>
      <c r="O169" s="166"/>
      <c r="P169" s="166"/>
      <c r="Q169" s="14"/>
      <c r="R169" s="14" t="s">
        <v>781</v>
      </c>
      <c r="S169" s="14"/>
      <c r="T169" s="15"/>
      <c r="U169" s="14"/>
      <c r="V169" s="15"/>
      <c r="W169" s="16"/>
    </row>
    <row r="170" spans="1:23" ht="61.2">
      <c r="A170" s="7">
        <v>1855</v>
      </c>
      <c r="B170" s="8">
        <v>45404</v>
      </c>
      <c r="C170" s="9" t="s">
        <v>21</v>
      </c>
      <c r="D170" s="10" t="s">
        <v>29</v>
      </c>
      <c r="E170" s="11" t="s">
        <v>782</v>
      </c>
      <c r="F170" s="12" t="s">
        <v>783</v>
      </c>
      <c r="G170" s="12">
        <v>1</v>
      </c>
      <c r="H170" s="12" t="s">
        <v>277</v>
      </c>
      <c r="I170" s="13" t="s">
        <v>784</v>
      </c>
      <c r="J170" s="165" t="s">
        <v>785</v>
      </c>
      <c r="K170" s="165" t="s">
        <v>786</v>
      </c>
      <c r="L170" s="165" t="s">
        <v>787</v>
      </c>
      <c r="M170" s="165">
        <v>1320</v>
      </c>
      <c r="N170" s="165" t="s">
        <v>788</v>
      </c>
      <c r="O170" s="166"/>
      <c r="P170" s="166"/>
      <c r="Q170" s="14"/>
      <c r="R170" s="14" t="s">
        <v>789</v>
      </c>
      <c r="S170" s="14"/>
      <c r="T170" s="15"/>
      <c r="U170" s="14"/>
      <c r="V170" s="15"/>
      <c r="W170" s="16"/>
    </row>
    <row r="171" spans="1:23" ht="51">
      <c r="A171" s="7">
        <v>1854</v>
      </c>
      <c r="B171" s="8">
        <v>45403</v>
      </c>
      <c r="C171" s="9" t="s">
        <v>23</v>
      </c>
      <c r="D171" s="10" t="s">
        <v>790</v>
      </c>
      <c r="E171" s="11" t="s">
        <v>791</v>
      </c>
      <c r="F171" s="12" t="s">
        <v>4</v>
      </c>
      <c r="G171" s="12">
        <v>8</v>
      </c>
      <c r="H171" s="12"/>
      <c r="I171" s="13" t="s">
        <v>792</v>
      </c>
      <c r="J171" s="165" t="s">
        <v>793</v>
      </c>
      <c r="K171" s="165" t="s">
        <v>794</v>
      </c>
      <c r="L171" s="165"/>
      <c r="M171" s="165"/>
      <c r="N171" s="165"/>
      <c r="O171" s="166"/>
      <c r="P171" s="166"/>
      <c r="Q171" s="14"/>
      <c r="R171" s="14" t="s">
        <v>795</v>
      </c>
      <c r="S171" s="14"/>
      <c r="T171" s="15"/>
      <c r="U171" s="14"/>
      <c r="V171" s="15"/>
      <c r="W171" s="16"/>
    </row>
    <row r="172" spans="1:23" ht="51">
      <c r="A172" s="7">
        <v>1853</v>
      </c>
      <c r="B172" s="8">
        <v>45402</v>
      </c>
      <c r="C172" s="9" t="s">
        <v>24</v>
      </c>
      <c r="D172" s="10" t="s">
        <v>145</v>
      </c>
      <c r="E172" s="11" t="s">
        <v>796</v>
      </c>
      <c r="F172" s="12" t="s">
        <v>64</v>
      </c>
      <c r="G172" s="12">
        <v>7</v>
      </c>
      <c r="H172" s="12" t="s">
        <v>104</v>
      </c>
      <c r="I172" s="13" t="s">
        <v>797</v>
      </c>
      <c r="J172" s="165" t="s">
        <v>798</v>
      </c>
      <c r="K172" s="165" t="s">
        <v>799</v>
      </c>
      <c r="L172" s="165" t="s">
        <v>800</v>
      </c>
      <c r="M172" s="165" t="s">
        <v>801</v>
      </c>
      <c r="N172" s="165"/>
      <c r="O172" s="166"/>
      <c r="P172" s="168" t="s">
        <v>802</v>
      </c>
      <c r="Q172" s="14"/>
      <c r="R172" s="14" t="s">
        <v>803</v>
      </c>
      <c r="S172" s="14"/>
      <c r="T172" s="15"/>
      <c r="U172" s="14"/>
      <c r="V172" s="15"/>
      <c r="W172" s="16"/>
    </row>
    <row r="173" spans="1:23" ht="91.8">
      <c r="A173" s="7">
        <v>1852</v>
      </c>
      <c r="B173" s="8">
        <v>45401</v>
      </c>
      <c r="C173" s="9" t="s">
        <v>25</v>
      </c>
      <c r="D173" s="10" t="s">
        <v>389</v>
      </c>
      <c r="E173" s="11" t="s">
        <v>804</v>
      </c>
      <c r="F173" s="12" t="s">
        <v>805</v>
      </c>
      <c r="G173" s="12">
        <v>6</v>
      </c>
      <c r="H173" s="12" t="s">
        <v>65</v>
      </c>
      <c r="I173" s="13" t="s">
        <v>806</v>
      </c>
      <c r="J173" s="165" t="s">
        <v>807</v>
      </c>
      <c r="K173" s="165" t="s">
        <v>808</v>
      </c>
      <c r="L173" s="165" t="s">
        <v>809</v>
      </c>
      <c r="M173" s="165" t="s">
        <v>810</v>
      </c>
      <c r="N173" s="165"/>
      <c r="O173" s="166"/>
      <c r="P173" s="166"/>
      <c r="Q173" s="14"/>
      <c r="R173" s="14" t="s">
        <v>811</v>
      </c>
      <c r="S173" s="14"/>
      <c r="T173" s="15"/>
      <c r="U173" s="14"/>
      <c r="V173" s="15"/>
      <c r="W173" s="16"/>
    </row>
    <row r="174" spans="1:23" ht="81.599999999999994">
      <c r="A174" s="7">
        <v>1851</v>
      </c>
      <c r="B174" s="8">
        <v>45400</v>
      </c>
      <c r="C174" s="9" t="s">
        <v>26</v>
      </c>
      <c r="D174" s="10" t="s">
        <v>62</v>
      </c>
      <c r="E174" s="11" t="s">
        <v>812</v>
      </c>
      <c r="F174" s="12" t="s">
        <v>4</v>
      </c>
      <c r="G174" s="12">
        <v>6</v>
      </c>
      <c r="H174" s="12"/>
      <c r="I174" s="13" t="s">
        <v>813</v>
      </c>
      <c r="J174" s="165" t="s">
        <v>814</v>
      </c>
      <c r="K174" s="165" t="s">
        <v>815</v>
      </c>
      <c r="L174" s="165" t="s">
        <v>816</v>
      </c>
      <c r="M174" s="165"/>
      <c r="N174" s="165" t="s">
        <v>817</v>
      </c>
      <c r="O174" s="166"/>
      <c r="P174" s="166"/>
      <c r="Q174" s="14"/>
      <c r="R174" s="14" t="s">
        <v>818</v>
      </c>
      <c r="S174" s="14"/>
      <c r="T174" s="15"/>
      <c r="U174" s="14"/>
      <c r="V174" s="15"/>
      <c r="W174" s="16"/>
    </row>
    <row r="175" spans="1:23" ht="51">
      <c r="A175" s="7">
        <v>1850</v>
      </c>
      <c r="B175" s="8">
        <v>45399</v>
      </c>
      <c r="C175" s="9" t="s">
        <v>27</v>
      </c>
      <c r="D175" s="10" t="s">
        <v>44</v>
      </c>
      <c r="E175" s="11" t="s">
        <v>819</v>
      </c>
      <c r="F175" s="12" t="s">
        <v>4</v>
      </c>
      <c r="G175" s="12">
        <v>4</v>
      </c>
      <c r="H175" s="12"/>
      <c r="I175" s="13" t="s">
        <v>820</v>
      </c>
      <c r="J175" s="165" t="s">
        <v>821</v>
      </c>
      <c r="K175" s="165" t="s">
        <v>822</v>
      </c>
      <c r="L175" s="165" t="s">
        <v>823</v>
      </c>
      <c r="M175" s="165">
        <v>60</v>
      </c>
      <c r="N175" s="165" t="s">
        <v>824</v>
      </c>
      <c r="O175" s="166"/>
      <c r="P175" s="166"/>
      <c r="Q175" s="14"/>
      <c r="R175" s="14" t="s">
        <v>825</v>
      </c>
      <c r="S175" s="14"/>
      <c r="T175" s="15"/>
      <c r="U175" s="14"/>
      <c r="V175" s="15"/>
      <c r="W175" s="16"/>
    </row>
    <row r="176" spans="1:23" ht="81.599999999999994">
      <c r="A176" s="7">
        <v>1849</v>
      </c>
      <c r="B176" s="8">
        <v>45398</v>
      </c>
      <c r="C176" s="9" t="s">
        <v>28</v>
      </c>
      <c r="D176" s="10" t="s">
        <v>171</v>
      </c>
      <c r="E176" s="11" t="s">
        <v>826</v>
      </c>
      <c r="F176" s="12" t="s">
        <v>4</v>
      </c>
      <c r="G176" s="12">
        <v>2</v>
      </c>
      <c r="H176" s="12"/>
      <c r="I176" s="11" t="s">
        <v>827</v>
      </c>
      <c r="J176" s="165" t="s">
        <v>828</v>
      </c>
      <c r="K176" s="165" t="s">
        <v>829</v>
      </c>
      <c r="L176" s="165" t="s">
        <v>830</v>
      </c>
      <c r="M176" s="165"/>
      <c r="N176" s="165" t="s">
        <v>831</v>
      </c>
      <c r="O176" s="166" t="s">
        <v>832</v>
      </c>
      <c r="P176" s="168" t="s">
        <v>833</v>
      </c>
      <c r="Q176" s="14"/>
      <c r="R176" s="14" t="s">
        <v>834</v>
      </c>
      <c r="S176" s="14"/>
      <c r="T176" s="15"/>
      <c r="U176" s="14"/>
      <c r="V176" s="15"/>
      <c r="W176" s="16"/>
    </row>
    <row r="177" spans="1:23" ht="71.400000000000006">
      <c r="A177" s="7">
        <v>1848</v>
      </c>
      <c r="B177" s="8">
        <v>45397</v>
      </c>
      <c r="C177" s="9" t="s">
        <v>21</v>
      </c>
      <c r="D177" s="10" t="s">
        <v>179</v>
      </c>
      <c r="E177" s="11" t="s">
        <v>835</v>
      </c>
      <c r="F177" s="12" t="s">
        <v>70</v>
      </c>
      <c r="G177" s="12">
        <v>2</v>
      </c>
      <c r="H177" s="12" t="s">
        <v>277</v>
      </c>
      <c r="I177" s="13" t="s">
        <v>836</v>
      </c>
      <c r="J177" s="165" t="s">
        <v>837</v>
      </c>
      <c r="K177" s="165"/>
      <c r="L177" s="165"/>
      <c r="M177" s="165"/>
      <c r="N177" s="165"/>
      <c r="O177" s="166" t="s">
        <v>838</v>
      </c>
      <c r="P177" s="166"/>
      <c r="Q177" s="14"/>
      <c r="R177" s="14" t="s">
        <v>839</v>
      </c>
      <c r="S177" s="14"/>
      <c r="T177" s="15"/>
      <c r="U177" s="14"/>
      <c r="V177" s="15"/>
      <c r="W177" s="16"/>
    </row>
    <row r="178" spans="1:23" ht="40.799999999999997">
      <c r="A178" s="7">
        <v>1847</v>
      </c>
      <c r="B178" s="8">
        <v>45396</v>
      </c>
      <c r="C178" s="9" t="s">
        <v>23</v>
      </c>
      <c r="D178" s="10" t="s">
        <v>136</v>
      </c>
      <c r="E178" s="11" t="s">
        <v>840</v>
      </c>
      <c r="F178" s="12" t="s">
        <v>64</v>
      </c>
      <c r="G178" s="12">
        <v>9</v>
      </c>
      <c r="H178" s="12" t="s">
        <v>184</v>
      </c>
      <c r="I178" s="25" t="s">
        <v>841</v>
      </c>
      <c r="J178" s="165" t="s">
        <v>842</v>
      </c>
      <c r="K178" s="165" t="s">
        <v>843</v>
      </c>
      <c r="L178" s="165" t="s">
        <v>844</v>
      </c>
      <c r="M178" s="165"/>
      <c r="N178" s="165" t="s">
        <v>845</v>
      </c>
      <c r="O178" s="166"/>
      <c r="P178" s="168" t="s">
        <v>846</v>
      </c>
      <c r="Q178" s="14"/>
      <c r="R178" s="14" t="s">
        <v>847</v>
      </c>
      <c r="S178" s="14"/>
      <c r="T178" s="15"/>
      <c r="U178" s="14"/>
      <c r="V178" s="15"/>
      <c r="W178" s="16"/>
    </row>
    <row r="179" spans="1:23" ht="102">
      <c r="A179" s="7">
        <v>1846</v>
      </c>
      <c r="B179" s="8">
        <v>45395</v>
      </c>
      <c r="C179" s="9" t="s">
        <v>24</v>
      </c>
      <c r="D179" s="10" t="s">
        <v>56</v>
      </c>
      <c r="E179" s="11" t="s">
        <v>848</v>
      </c>
      <c r="F179" s="12" t="s">
        <v>70</v>
      </c>
      <c r="G179" s="12">
        <v>9</v>
      </c>
      <c r="H179" s="12" t="s">
        <v>849</v>
      </c>
      <c r="I179" s="13" t="s">
        <v>850</v>
      </c>
      <c r="J179" s="165" t="s">
        <v>851</v>
      </c>
      <c r="K179" s="165" t="s">
        <v>852</v>
      </c>
      <c r="L179" s="165" t="s">
        <v>853</v>
      </c>
      <c r="M179" s="165"/>
      <c r="N179" s="165" t="s">
        <v>854</v>
      </c>
      <c r="O179" s="166"/>
      <c r="P179" s="166"/>
      <c r="Q179" s="14"/>
      <c r="R179" s="14" t="s">
        <v>855</v>
      </c>
      <c r="S179" s="14"/>
      <c r="T179" s="15"/>
      <c r="U179" s="14"/>
      <c r="V179" s="15"/>
      <c r="W179" s="16"/>
    </row>
    <row r="180" spans="1:23" ht="40.799999999999997">
      <c r="A180" s="7">
        <v>1845</v>
      </c>
      <c r="B180" s="8">
        <v>45394</v>
      </c>
      <c r="C180" s="9" t="s">
        <v>25</v>
      </c>
      <c r="D180" s="10" t="s">
        <v>84</v>
      </c>
      <c r="E180" s="11" t="s">
        <v>856</v>
      </c>
      <c r="F180" s="12" t="s">
        <v>31</v>
      </c>
      <c r="G180" s="12">
        <v>7</v>
      </c>
      <c r="H180" s="12"/>
      <c r="I180" s="13" t="s">
        <v>857</v>
      </c>
      <c r="J180" s="165" t="s">
        <v>858</v>
      </c>
      <c r="K180" s="165" t="s">
        <v>859</v>
      </c>
      <c r="L180" s="165" t="s">
        <v>860</v>
      </c>
      <c r="M180" s="165"/>
      <c r="N180" s="165"/>
      <c r="O180" s="166"/>
      <c r="P180" s="166"/>
      <c r="Q180" s="14"/>
      <c r="R180" s="14" t="s">
        <v>861</v>
      </c>
      <c r="S180" s="14"/>
      <c r="T180" s="15"/>
      <c r="U180" s="14"/>
      <c r="V180" s="15"/>
      <c r="W180" s="16"/>
    </row>
    <row r="181" spans="1:23" ht="102">
      <c r="A181" s="7">
        <v>1844</v>
      </c>
      <c r="B181" s="8">
        <v>45393</v>
      </c>
      <c r="C181" s="9" t="s">
        <v>26</v>
      </c>
      <c r="D181" s="10" t="s">
        <v>102</v>
      </c>
      <c r="E181" s="11" t="s">
        <v>862</v>
      </c>
      <c r="F181" s="12" t="s">
        <v>70</v>
      </c>
      <c r="G181" s="12">
        <v>5</v>
      </c>
      <c r="H181" s="12"/>
      <c r="I181" s="13" t="s">
        <v>863</v>
      </c>
      <c r="J181" s="165" t="s">
        <v>864</v>
      </c>
      <c r="K181" s="165" t="s">
        <v>865</v>
      </c>
      <c r="L181" s="165"/>
      <c r="M181" s="165"/>
      <c r="N181" s="165" t="s">
        <v>866</v>
      </c>
      <c r="O181" s="166" t="s">
        <v>867</v>
      </c>
      <c r="P181" s="168" t="s">
        <v>868</v>
      </c>
      <c r="Q181" s="14"/>
      <c r="R181" s="14" t="s">
        <v>869</v>
      </c>
      <c r="S181" s="14"/>
      <c r="T181" s="15"/>
      <c r="U181" s="14"/>
      <c r="V181" s="15"/>
      <c r="W181" s="16"/>
    </row>
    <row r="182" spans="1:23" ht="40.799999999999997">
      <c r="A182" s="7">
        <v>1843</v>
      </c>
      <c r="B182" s="8">
        <v>45392</v>
      </c>
      <c r="C182" s="9" t="s">
        <v>27</v>
      </c>
      <c r="D182" s="10" t="s">
        <v>211</v>
      </c>
      <c r="E182" s="11" t="s">
        <v>870</v>
      </c>
      <c r="F182" s="12" t="s">
        <v>31</v>
      </c>
      <c r="G182" s="12">
        <v>3</v>
      </c>
      <c r="H182" s="12"/>
      <c r="I182" s="13" t="s">
        <v>871</v>
      </c>
      <c r="J182" s="165" t="s">
        <v>872</v>
      </c>
      <c r="K182" s="165"/>
      <c r="L182" s="165"/>
      <c r="M182" s="165"/>
      <c r="N182" s="165"/>
      <c r="O182" s="166"/>
      <c r="P182" s="166"/>
      <c r="Q182" s="14"/>
      <c r="R182" s="14" t="s">
        <v>873</v>
      </c>
      <c r="S182" s="14"/>
      <c r="T182" s="15"/>
      <c r="U182" s="14"/>
      <c r="V182" s="15"/>
      <c r="W182" s="16"/>
    </row>
    <row r="183" spans="1:23" ht="51">
      <c r="A183" s="7">
        <v>1842</v>
      </c>
      <c r="B183" s="8">
        <v>45391</v>
      </c>
      <c r="C183" s="9" t="s">
        <v>28</v>
      </c>
      <c r="D183" s="10" t="s">
        <v>119</v>
      </c>
      <c r="E183" s="11" t="s">
        <v>874</v>
      </c>
      <c r="F183" s="12" t="s">
        <v>64</v>
      </c>
      <c r="G183" s="12">
        <v>2</v>
      </c>
      <c r="H183" s="12" t="s">
        <v>104</v>
      </c>
      <c r="I183" s="13" t="s">
        <v>875</v>
      </c>
      <c r="J183" s="165" t="s">
        <v>876</v>
      </c>
      <c r="K183" s="165"/>
      <c r="L183" s="165"/>
      <c r="M183" s="165"/>
      <c r="N183" s="165"/>
      <c r="O183" s="166"/>
      <c r="P183" s="168" t="s">
        <v>877</v>
      </c>
      <c r="Q183" s="14"/>
      <c r="R183" s="14" t="s">
        <v>878</v>
      </c>
      <c r="S183" s="14"/>
      <c r="T183" s="15"/>
      <c r="U183" s="14"/>
      <c r="V183" s="15"/>
      <c r="W183" s="16"/>
    </row>
    <row r="184" spans="1:23" ht="61.2">
      <c r="A184" s="7">
        <v>1841</v>
      </c>
      <c r="B184" s="8">
        <v>45390</v>
      </c>
      <c r="C184" s="9" t="s">
        <v>21</v>
      </c>
      <c r="D184" s="10" t="s">
        <v>29</v>
      </c>
      <c r="E184" s="11" t="s">
        <v>879</v>
      </c>
      <c r="F184" s="12" t="s">
        <v>31</v>
      </c>
      <c r="G184" s="12">
        <v>1</v>
      </c>
      <c r="H184" s="12"/>
      <c r="I184" s="13" t="s">
        <v>880</v>
      </c>
      <c r="J184" s="165" t="s">
        <v>881</v>
      </c>
      <c r="K184" s="165" t="s">
        <v>882</v>
      </c>
      <c r="L184" s="165"/>
      <c r="M184" s="165"/>
      <c r="N184" s="165" t="s">
        <v>883</v>
      </c>
      <c r="O184" s="166" t="s">
        <v>884</v>
      </c>
      <c r="P184" s="166"/>
      <c r="Q184" s="14"/>
      <c r="R184" s="14" t="s">
        <v>885</v>
      </c>
      <c r="S184" s="14"/>
      <c r="T184" s="15"/>
      <c r="U184" s="14"/>
      <c r="V184" s="15"/>
      <c r="W184" s="16"/>
    </row>
    <row r="185" spans="1:23" ht="71.400000000000006">
      <c r="A185" s="7">
        <v>1840</v>
      </c>
      <c r="B185" s="8">
        <v>45389</v>
      </c>
      <c r="C185" s="9" t="s">
        <v>23</v>
      </c>
      <c r="D185" s="10" t="s">
        <v>331</v>
      </c>
      <c r="E185" s="11" t="s">
        <v>886</v>
      </c>
      <c r="F185" s="12" t="s">
        <v>64</v>
      </c>
      <c r="G185" s="12">
        <v>8</v>
      </c>
      <c r="H185" s="12" t="s">
        <v>65</v>
      </c>
      <c r="I185" s="13" t="s">
        <v>887</v>
      </c>
      <c r="J185" s="165" t="s">
        <v>888</v>
      </c>
      <c r="K185" s="165" t="s">
        <v>889</v>
      </c>
      <c r="L185" s="165" t="s">
        <v>890</v>
      </c>
      <c r="M185" s="165"/>
      <c r="N185" s="165"/>
      <c r="O185" s="166"/>
      <c r="P185" s="166"/>
      <c r="Q185" s="14"/>
      <c r="R185" s="14" t="s">
        <v>891</v>
      </c>
      <c r="S185" s="14"/>
      <c r="T185" s="15"/>
      <c r="U185" s="14"/>
      <c r="V185" s="15"/>
      <c r="W185" s="16"/>
    </row>
    <row r="186" spans="1:23" ht="61.2">
      <c r="A186" s="7">
        <v>1839</v>
      </c>
      <c r="B186" s="8">
        <v>45388</v>
      </c>
      <c r="C186" s="9" t="s">
        <v>24</v>
      </c>
      <c r="D186" s="10" t="s">
        <v>145</v>
      </c>
      <c r="E186" s="11" t="s">
        <v>892</v>
      </c>
      <c r="F186" s="12" t="s">
        <v>31</v>
      </c>
      <c r="G186" s="12">
        <v>8</v>
      </c>
      <c r="H186" s="12" t="s">
        <v>104</v>
      </c>
      <c r="I186" s="13" t="s">
        <v>893</v>
      </c>
      <c r="J186" s="165" t="s">
        <v>894</v>
      </c>
      <c r="K186" s="165" t="s">
        <v>895</v>
      </c>
      <c r="L186" s="165" t="s">
        <v>896</v>
      </c>
      <c r="M186" s="165"/>
      <c r="N186" s="165"/>
      <c r="O186" s="166"/>
      <c r="P186" s="168" t="s">
        <v>897</v>
      </c>
      <c r="Q186" s="14"/>
      <c r="R186" s="14" t="s">
        <v>898</v>
      </c>
      <c r="S186" s="14"/>
      <c r="T186" s="15"/>
      <c r="U186" s="14"/>
      <c r="V186" s="15"/>
      <c r="W186" s="16"/>
    </row>
    <row r="187" spans="1:23" ht="40.799999999999997">
      <c r="A187" s="7">
        <v>1838</v>
      </c>
      <c r="B187" s="8">
        <v>45387</v>
      </c>
      <c r="C187" s="9" t="s">
        <v>25</v>
      </c>
      <c r="D187" s="10" t="s">
        <v>478</v>
      </c>
      <c r="E187" s="11" t="s">
        <v>899</v>
      </c>
      <c r="F187" s="12" t="s">
        <v>64</v>
      </c>
      <c r="G187" s="12">
        <v>5</v>
      </c>
      <c r="H187" s="12"/>
      <c r="I187" s="13" t="s">
        <v>900</v>
      </c>
      <c r="J187" s="165" t="s">
        <v>901</v>
      </c>
      <c r="K187" s="165" t="s">
        <v>902</v>
      </c>
      <c r="L187" s="165" t="s">
        <v>903</v>
      </c>
      <c r="M187" s="165"/>
      <c r="N187" s="165"/>
      <c r="O187" s="166"/>
      <c r="P187" s="168" t="s">
        <v>904</v>
      </c>
      <c r="Q187" s="14"/>
      <c r="R187" s="14" t="s">
        <v>905</v>
      </c>
      <c r="S187" s="14"/>
      <c r="T187" s="15"/>
      <c r="U187" s="14"/>
      <c r="V187" s="15"/>
      <c r="W187" s="16"/>
    </row>
    <row r="188" spans="1:23" ht="30.6">
      <c r="A188" s="7">
        <v>1837</v>
      </c>
      <c r="B188" s="8">
        <v>45386</v>
      </c>
      <c r="C188" s="9" t="s">
        <v>26</v>
      </c>
      <c r="D188" s="10" t="s">
        <v>62</v>
      </c>
      <c r="E188" s="11" t="s">
        <v>268</v>
      </c>
      <c r="F188" s="12" t="s">
        <v>549</v>
      </c>
      <c r="G188" s="12">
        <v>4</v>
      </c>
      <c r="H188" s="12" t="s">
        <v>906</v>
      </c>
      <c r="I188" s="13" t="s">
        <v>907</v>
      </c>
      <c r="J188" s="165" t="s">
        <v>908</v>
      </c>
      <c r="K188" s="165" t="s">
        <v>909</v>
      </c>
      <c r="L188" s="165"/>
      <c r="M188" s="165"/>
      <c r="N188" s="165" t="s">
        <v>910</v>
      </c>
      <c r="O188" s="166" t="s">
        <v>911</v>
      </c>
      <c r="P188" s="166"/>
      <c r="Q188" s="14"/>
      <c r="R188" s="14" t="s">
        <v>912</v>
      </c>
      <c r="S188" s="14"/>
      <c r="T188" s="15"/>
      <c r="U188" s="14"/>
      <c r="V188" s="15"/>
      <c r="W188" s="16"/>
    </row>
    <row r="189" spans="1:23" ht="40.799999999999997">
      <c r="A189" s="7">
        <v>1836</v>
      </c>
      <c r="B189" s="8">
        <v>45385</v>
      </c>
      <c r="C189" s="9" t="s">
        <v>27</v>
      </c>
      <c r="D189" s="10" t="s">
        <v>102</v>
      </c>
      <c r="E189" s="11" t="s">
        <v>913</v>
      </c>
      <c r="F189" s="12" t="s">
        <v>64</v>
      </c>
      <c r="G189" s="12">
        <v>3</v>
      </c>
      <c r="H189" s="12" t="s">
        <v>65</v>
      </c>
      <c r="I189" s="13" t="s">
        <v>914</v>
      </c>
      <c r="J189" s="165" t="s">
        <v>915</v>
      </c>
      <c r="K189" s="165" t="s">
        <v>916</v>
      </c>
      <c r="L189" s="165" t="s">
        <v>917</v>
      </c>
      <c r="M189" s="165" t="s">
        <v>918</v>
      </c>
      <c r="N189" s="165"/>
      <c r="O189" s="166" t="s">
        <v>919</v>
      </c>
      <c r="P189" s="166"/>
      <c r="Q189" s="14"/>
      <c r="R189" s="14" t="s">
        <v>920</v>
      </c>
      <c r="S189" s="14"/>
      <c r="T189" s="15"/>
      <c r="U189" s="14"/>
      <c r="V189" s="15"/>
      <c r="W189" s="16"/>
    </row>
    <row r="190" spans="1:23" ht="61.2">
      <c r="A190" s="7">
        <v>1835</v>
      </c>
      <c r="B190" s="8">
        <v>45384</v>
      </c>
      <c r="C190" s="9" t="s">
        <v>28</v>
      </c>
      <c r="D190" s="10" t="s">
        <v>171</v>
      </c>
      <c r="E190" s="11" t="s">
        <v>921</v>
      </c>
      <c r="F190" s="12" t="s">
        <v>31</v>
      </c>
      <c r="G190" s="12">
        <v>3</v>
      </c>
      <c r="H190" s="12"/>
      <c r="I190" s="13" t="s">
        <v>922</v>
      </c>
      <c r="J190" s="165" t="s">
        <v>923</v>
      </c>
      <c r="K190" s="165" t="s">
        <v>924</v>
      </c>
      <c r="L190" s="165"/>
      <c r="M190" s="165"/>
      <c r="N190" s="165"/>
      <c r="O190" s="166"/>
      <c r="P190" s="169" t="s">
        <v>925</v>
      </c>
      <c r="Q190" s="14"/>
      <c r="R190" s="14" t="s">
        <v>926</v>
      </c>
      <c r="S190" s="14"/>
      <c r="T190" s="15"/>
      <c r="U190" s="14"/>
      <c r="V190" s="15"/>
      <c r="W190" s="16"/>
    </row>
    <row r="191" spans="1:23" ht="163.19999999999999">
      <c r="A191" s="7">
        <v>1834</v>
      </c>
      <c r="B191" s="8">
        <v>45383</v>
      </c>
      <c r="C191" s="9" t="s">
        <v>21</v>
      </c>
      <c r="D191" s="10" t="s">
        <v>927</v>
      </c>
      <c r="E191" s="11" t="s">
        <v>928</v>
      </c>
      <c r="F191" s="12" t="s">
        <v>4</v>
      </c>
      <c r="G191" s="12" t="s">
        <v>6</v>
      </c>
      <c r="H191" s="12"/>
      <c r="I191" s="13" t="s">
        <v>929</v>
      </c>
      <c r="J191" s="165" t="s">
        <v>930</v>
      </c>
      <c r="K191" s="165" t="s">
        <v>931</v>
      </c>
      <c r="L191" s="165"/>
      <c r="M191" s="165"/>
      <c r="N191" s="165" t="s">
        <v>932</v>
      </c>
      <c r="O191" s="166"/>
      <c r="P191" s="166"/>
      <c r="Q191" s="14"/>
      <c r="R191" s="14" t="s">
        <v>933</v>
      </c>
      <c r="S191" s="14"/>
      <c r="T191" s="15"/>
      <c r="U191" s="14"/>
      <c r="V191" s="15"/>
      <c r="W191" s="16"/>
    </row>
    <row r="192" spans="1:23" ht="153">
      <c r="A192" s="7">
        <v>1833</v>
      </c>
      <c r="B192" s="8">
        <v>45382</v>
      </c>
      <c r="C192" s="9" t="s">
        <v>23</v>
      </c>
      <c r="D192" s="10" t="s">
        <v>136</v>
      </c>
      <c r="E192" s="11" t="s">
        <v>934</v>
      </c>
      <c r="F192" s="12" t="s">
        <v>4</v>
      </c>
      <c r="G192" s="12">
        <v>10</v>
      </c>
      <c r="H192" s="12"/>
      <c r="I192" s="13" t="s">
        <v>935</v>
      </c>
      <c r="J192" s="165" t="s">
        <v>936</v>
      </c>
      <c r="K192" s="165" t="s">
        <v>937</v>
      </c>
      <c r="L192" s="165" t="s">
        <v>938</v>
      </c>
      <c r="M192" s="165"/>
      <c r="N192" s="165"/>
      <c r="O192" s="166"/>
      <c r="P192" s="168" t="s">
        <v>939</v>
      </c>
      <c r="Q192" s="14"/>
      <c r="R192" s="14" t="s">
        <v>940</v>
      </c>
      <c r="S192" s="14"/>
      <c r="T192" s="15"/>
      <c r="U192" s="14"/>
      <c r="V192" s="15"/>
      <c r="W192" s="16"/>
    </row>
    <row r="193" spans="1:23" ht="173.4">
      <c r="A193" s="7">
        <v>1832</v>
      </c>
      <c r="B193" s="8">
        <v>45381</v>
      </c>
      <c r="C193" s="9" t="s">
        <v>24</v>
      </c>
      <c r="D193" s="10" t="s">
        <v>56</v>
      </c>
      <c r="E193" s="11" t="s">
        <v>941</v>
      </c>
      <c r="F193" s="12" t="s">
        <v>549</v>
      </c>
      <c r="G193" s="12">
        <v>9</v>
      </c>
      <c r="H193" s="12"/>
      <c r="I193" s="13" t="s">
        <v>942</v>
      </c>
      <c r="J193" s="165" t="s">
        <v>943</v>
      </c>
      <c r="K193" s="165" t="s">
        <v>944</v>
      </c>
      <c r="L193" s="165"/>
      <c r="M193" s="165"/>
      <c r="N193" s="165"/>
      <c r="O193" s="166"/>
      <c r="P193" s="166"/>
      <c r="Q193" s="14"/>
      <c r="R193" s="14" t="s">
        <v>945</v>
      </c>
      <c r="S193" s="14"/>
      <c r="T193" s="15"/>
      <c r="U193" s="14"/>
      <c r="V193" s="15"/>
      <c r="W193" s="16"/>
    </row>
    <row r="194" spans="1:23" ht="51">
      <c r="A194" s="7">
        <v>1831</v>
      </c>
      <c r="B194" s="8">
        <v>45380</v>
      </c>
      <c r="C194" s="9" t="s">
        <v>25</v>
      </c>
      <c r="D194" s="10" t="s">
        <v>84</v>
      </c>
      <c r="E194" s="11" t="s">
        <v>946</v>
      </c>
      <c r="F194" s="12" t="s">
        <v>31</v>
      </c>
      <c r="G194" s="12">
        <v>7</v>
      </c>
      <c r="H194" s="12" t="s">
        <v>65</v>
      </c>
      <c r="I194" s="13" t="s">
        <v>947</v>
      </c>
      <c r="J194" s="165" t="s">
        <v>948</v>
      </c>
      <c r="K194" s="165" t="s">
        <v>949</v>
      </c>
      <c r="L194" s="165" t="s">
        <v>950</v>
      </c>
      <c r="M194" s="165" t="s">
        <v>951</v>
      </c>
      <c r="N194" s="165"/>
      <c r="O194" s="166"/>
      <c r="P194" s="166"/>
      <c r="Q194" s="14"/>
      <c r="R194" s="14" t="s">
        <v>952</v>
      </c>
      <c r="S194" s="14"/>
      <c r="T194" s="15"/>
      <c r="U194" s="14"/>
      <c r="V194" s="15"/>
      <c r="W194" s="16"/>
    </row>
    <row r="195" spans="1:23" ht="61.2">
      <c r="A195" s="7">
        <v>1830</v>
      </c>
      <c r="B195" s="8">
        <v>45379</v>
      </c>
      <c r="C195" s="9" t="s">
        <v>26</v>
      </c>
      <c r="D195" s="10" t="s">
        <v>953</v>
      </c>
      <c r="E195" s="11" t="s">
        <v>954</v>
      </c>
      <c r="F195" s="12" t="s">
        <v>64</v>
      </c>
      <c r="G195" s="12">
        <v>4</v>
      </c>
      <c r="H195" s="12" t="s">
        <v>184</v>
      </c>
      <c r="I195" s="13" t="s">
        <v>955</v>
      </c>
      <c r="J195" s="165" t="s">
        <v>956</v>
      </c>
      <c r="K195" s="165" t="s">
        <v>957</v>
      </c>
      <c r="L195" s="165" t="s">
        <v>958</v>
      </c>
      <c r="M195" s="165"/>
      <c r="N195" s="165"/>
      <c r="O195" s="166"/>
      <c r="P195" s="166"/>
      <c r="Q195" s="14"/>
      <c r="R195" s="14" t="s">
        <v>959</v>
      </c>
      <c r="S195" s="14"/>
      <c r="T195" s="15"/>
      <c r="U195" s="14"/>
      <c r="V195" s="15"/>
      <c r="W195" s="16"/>
    </row>
    <row r="196" spans="1:23" ht="30.6">
      <c r="A196" s="7">
        <v>1829</v>
      </c>
      <c r="B196" s="8">
        <v>45378</v>
      </c>
      <c r="C196" s="9" t="s">
        <v>27</v>
      </c>
      <c r="D196" s="10" t="s">
        <v>211</v>
      </c>
      <c r="E196" s="11" t="s">
        <v>960</v>
      </c>
      <c r="F196" s="12" t="s">
        <v>64</v>
      </c>
      <c r="G196" s="12">
        <v>3</v>
      </c>
      <c r="H196" s="12" t="s">
        <v>184</v>
      </c>
      <c r="I196" s="13" t="s">
        <v>961</v>
      </c>
      <c r="J196" s="165" t="s">
        <v>962</v>
      </c>
      <c r="K196" s="165" t="s">
        <v>963</v>
      </c>
      <c r="L196" s="165"/>
      <c r="M196" s="165"/>
      <c r="N196" s="165"/>
      <c r="O196" s="166" t="s">
        <v>964</v>
      </c>
      <c r="P196" s="166"/>
      <c r="Q196" s="14"/>
      <c r="R196" s="14"/>
      <c r="S196" s="14"/>
      <c r="T196" s="15"/>
      <c r="U196" s="14"/>
      <c r="V196" s="15"/>
      <c r="W196" s="16"/>
    </row>
    <row r="197" spans="1:23" ht="81.599999999999994">
      <c r="A197" s="7">
        <v>1828</v>
      </c>
      <c r="B197" s="8">
        <v>45377</v>
      </c>
      <c r="C197" s="9" t="s">
        <v>28</v>
      </c>
      <c r="D197" s="10" t="s">
        <v>119</v>
      </c>
      <c r="E197" s="11" t="s">
        <v>965</v>
      </c>
      <c r="F197" s="12" t="s">
        <v>31</v>
      </c>
      <c r="G197" s="12">
        <v>3</v>
      </c>
      <c r="H197" s="12"/>
      <c r="I197" s="13" t="s">
        <v>966</v>
      </c>
      <c r="J197" s="165" t="s">
        <v>967</v>
      </c>
      <c r="K197" s="165" t="s">
        <v>968</v>
      </c>
      <c r="L197" s="165"/>
      <c r="M197" s="165" t="s">
        <v>969</v>
      </c>
      <c r="N197" s="165"/>
      <c r="O197" s="166"/>
      <c r="P197" s="168" t="s">
        <v>970</v>
      </c>
      <c r="Q197" s="14"/>
      <c r="R197" s="14" t="s">
        <v>971</v>
      </c>
      <c r="S197" s="14"/>
      <c r="T197" s="15"/>
      <c r="U197" s="14"/>
      <c r="V197" s="15"/>
      <c r="W197" s="16"/>
    </row>
    <row r="198" spans="1:23" ht="81.599999999999994">
      <c r="A198" s="7">
        <v>1827</v>
      </c>
      <c r="B198" s="8">
        <v>45376</v>
      </c>
      <c r="C198" s="9" t="s">
        <v>21</v>
      </c>
      <c r="D198" s="10" t="s">
        <v>29</v>
      </c>
      <c r="E198" s="11" t="s">
        <v>972</v>
      </c>
      <c r="F198" s="12" t="s">
        <v>64</v>
      </c>
      <c r="G198" s="12">
        <v>1</v>
      </c>
      <c r="H198" s="12" t="s">
        <v>973</v>
      </c>
      <c r="I198" s="13" t="s">
        <v>974</v>
      </c>
      <c r="J198" s="165" t="s">
        <v>975</v>
      </c>
      <c r="K198" s="165" t="s">
        <v>976</v>
      </c>
      <c r="L198" s="165" t="s">
        <v>977</v>
      </c>
      <c r="M198" s="165" t="s">
        <v>978</v>
      </c>
      <c r="N198" s="165" t="s">
        <v>979</v>
      </c>
      <c r="O198" s="166" t="s">
        <v>980</v>
      </c>
      <c r="P198" s="166"/>
      <c r="Q198" s="14"/>
      <c r="R198" s="14" t="s">
        <v>981</v>
      </c>
      <c r="S198" s="14"/>
      <c r="T198" s="15"/>
      <c r="U198" s="14"/>
      <c r="V198" s="15"/>
      <c r="W198" s="16"/>
    </row>
    <row r="199" spans="1:23" ht="71.400000000000006">
      <c r="A199" s="7">
        <v>1826</v>
      </c>
      <c r="B199" s="8">
        <v>45375</v>
      </c>
      <c r="C199" s="9" t="s">
        <v>23</v>
      </c>
      <c r="D199" s="10" t="s">
        <v>331</v>
      </c>
      <c r="E199" s="11" t="s">
        <v>982</v>
      </c>
      <c r="F199" s="12" t="s">
        <v>4</v>
      </c>
      <c r="G199" s="12">
        <v>8</v>
      </c>
      <c r="H199" s="12"/>
      <c r="I199" s="13" t="s">
        <v>983</v>
      </c>
      <c r="J199" s="165" t="s">
        <v>984</v>
      </c>
      <c r="K199" s="165" t="s">
        <v>985</v>
      </c>
      <c r="L199" s="165"/>
      <c r="M199" s="165"/>
      <c r="N199" s="165"/>
      <c r="O199" s="166"/>
      <c r="P199" s="166"/>
      <c r="Q199" s="14"/>
      <c r="R199" s="14" t="s">
        <v>986</v>
      </c>
      <c r="S199" s="14"/>
      <c r="T199" s="15"/>
      <c r="U199" s="14"/>
      <c r="V199" s="15"/>
      <c r="W199" s="16"/>
    </row>
    <row r="200" spans="1:23" ht="81.599999999999994">
      <c r="A200" s="7">
        <v>1825</v>
      </c>
      <c r="B200" s="8">
        <v>45374</v>
      </c>
      <c r="C200" s="9" t="s">
        <v>24</v>
      </c>
      <c r="D200" s="10" t="s">
        <v>145</v>
      </c>
      <c r="E200" s="11" t="s">
        <v>987</v>
      </c>
      <c r="F200" s="12" t="s">
        <v>70</v>
      </c>
      <c r="G200" s="12">
        <v>7</v>
      </c>
      <c r="H200" s="12"/>
      <c r="I200" s="13" t="s">
        <v>988</v>
      </c>
      <c r="J200" s="165" t="s">
        <v>989</v>
      </c>
      <c r="K200" s="165" t="s">
        <v>990</v>
      </c>
      <c r="L200" s="165" t="s">
        <v>991</v>
      </c>
      <c r="M200" s="165"/>
      <c r="N200" s="165"/>
      <c r="O200" s="166"/>
      <c r="P200" s="168" t="s">
        <v>992</v>
      </c>
      <c r="Q200" s="14"/>
      <c r="R200" s="14" t="s">
        <v>993</v>
      </c>
      <c r="S200" s="14"/>
      <c r="T200" s="15"/>
      <c r="U200" s="14"/>
      <c r="V200" s="15"/>
      <c r="W200" s="16"/>
    </row>
    <row r="201" spans="1:23" ht="30.6">
      <c r="A201" s="7">
        <v>1824</v>
      </c>
      <c r="B201" s="8">
        <v>45373</v>
      </c>
      <c r="C201" s="9" t="s">
        <v>25</v>
      </c>
      <c r="D201" s="10" t="s">
        <v>389</v>
      </c>
      <c r="E201" s="11" t="s">
        <v>994</v>
      </c>
      <c r="F201" s="12" t="s">
        <v>64</v>
      </c>
      <c r="G201" s="12">
        <v>5</v>
      </c>
      <c r="H201" s="12" t="s">
        <v>65</v>
      </c>
      <c r="I201" s="13" t="s">
        <v>995</v>
      </c>
      <c r="J201" s="165" t="s">
        <v>996</v>
      </c>
      <c r="K201" s="165"/>
      <c r="L201" s="165"/>
      <c r="M201" s="165" t="s">
        <v>997</v>
      </c>
      <c r="N201" s="165"/>
      <c r="O201" s="166"/>
      <c r="P201" s="168" t="s">
        <v>998</v>
      </c>
      <c r="Q201" s="14"/>
      <c r="R201" s="14" t="s">
        <v>999</v>
      </c>
      <c r="S201" s="14"/>
      <c r="T201" s="15"/>
      <c r="U201" s="14"/>
      <c r="V201" s="15"/>
      <c r="W201" s="16"/>
    </row>
    <row r="202" spans="1:23" ht="61.2">
      <c r="A202" s="7">
        <v>1823</v>
      </c>
      <c r="B202" s="8">
        <v>45372</v>
      </c>
      <c r="C202" s="9" t="s">
        <v>26</v>
      </c>
      <c r="D202" s="10" t="s">
        <v>62</v>
      </c>
      <c r="E202" s="11" t="s">
        <v>1000</v>
      </c>
      <c r="F202" s="12" t="s">
        <v>31</v>
      </c>
      <c r="G202" s="12">
        <v>5</v>
      </c>
      <c r="H202" s="12"/>
      <c r="I202" s="13" t="s">
        <v>1001</v>
      </c>
      <c r="J202" s="165" t="s">
        <v>1002</v>
      </c>
      <c r="K202" s="165" t="s">
        <v>1003</v>
      </c>
      <c r="L202" s="165"/>
      <c r="M202" s="165" t="s">
        <v>1004</v>
      </c>
      <c r="N202" s="165"/>
      <c r="O202" s="166" t="s">
        <v>1005</v>
      </c>
      <c r="P202" s="166"/>
      <c r="Q202" s="14"/>
      <c r="R202" s="14" t="s">
        <v>1006</v>
      </c>
      <c r="S202" s="14"/>
      <c r="T202" s="15"/>
      <c r="U202" s="14"/>
      <c r="V202" s="15"/>
      <c r="W202" s="16"/>
    </row>
    <row r="203" spans="1:23" ht="51">
      <c r="A203" s="7">
        <v>1822</v>
      </c>
      <c r="B203" s="8">
        <v>45371</v>
      </c>
      <c r="C203" s="9" t="s">
        <v>27</v>
      </c>
      <c r="D203" s="10" t="s">
        <v>44</v>
      </c>
      <c r="E203" s="11" t="s">
        <v>1007</v>
      </c>
      <c r="F203" s="12" t="s">
        <v>4</v>
      </c>
      <c r="G203" s="12">
        <v>5</v>
      </c>
      <c r="H203" s="12"/>
      <c r="I203" s="13" t="s">
        <v>1008</v>
      </c>
      <c r="J203" s="165" t="s">
        <v>1009</v>
      </c>
      <c r="K203" s="165" t="s">
        <v>1010</v>
      </c>
      <c r="L203" s="165" t="s">
        <v>1011</v>
      </c>
      <c r="M203" s="165"/>
      <c r="N203" s="165" t="s">
        <v>1012</v>
      </c>
      <c r="O203" s="166"/>
      <c r="P203" s="166"/>
      <c r="Q203" s="14"/>
      <c r="R203" s="14" t="s">
        <v>1013</v>
      </c>
      <c r="S203" s="14"/>
      <c r="T203" s="15"/>
      <c r="U203" s="14"/>
      <c r="V203" s="15"/>
      <c r="W203" s="16"/>
    </row>
    <row r="204" spans="1:23" ht="40.799999999999997">
      <c r="A204" s="7">
        <v>1821</v>
      </c>
      <c r="B204" s="8">
        <v>45370</v>
      </c>
      <c r="C204" s="9" t="s">
        <v>28</v>
      </c>
      <c r="D204" s="10" t="s">
        <v>171</v>
      </c>
      <c r="E204" s="11" t="s">
        <v>1014</v>
      </c>
      <c r="F204" s="12" t="s">
        <v>64</v>
      </c>
      <c r="G204" s="12">
        <v>2</v>
      </c>
      <c r="H204" s="12" t="s">
        <v>184</v>
      </c>
      <c r="I204" s="13" t="s">
        <v>1015</v>
      </c>
      <c r="J204" s="165" t="s">
        <v>1016</v>
      </c>
      <c r="K204" s="165" t="s">
        <v>1017</v>
      </c>
      <c r="L204" s="165"/>
      <c r="M204" s="165"/>
      <c r="N204" s="165"/>
      <c r="O204" s="166"/>
      <c r="P204" s="168" t="s">
        <v>1018</v>
      </c>
      <c r="Q204" s="14"/>
      <c r="R204" s="14" t="s">
        <v>1019</v>
      </c>
      <c r="S204" s="14"/>
      <c r="T204" s="15"/>
      <c r="U204" s="14"/>
      <c r="V204" s="15"/>
      <c r="W204" s="16"/>
    </row>
    <row r="205" spans="1:23" ht="20.399999999999999">
      <c r="A205" s="7">
        <v>1820</v>
      </c>
      <c r="B205" s="8">
        <v>45369</v>
      </c>
      <c r="C205" s="9" t="s">
        <v>21</v>
      </c>
      <c r="D205" s="10" t="s">
        <v>102</v>
      </c>
      <c r="E205" s="11" t="s">
        <v>1020</v>
      </c>
      <c r="F205" s="12" t="s">
        <v>31</v>
      </c>
      <c r="G205" s="12">
        <v>1</v>
      </c>
      <c r="H205" s="12" t="s">
        <v>38</v>
      </c>
      <c r="I205" s="13" t="s">
        <v>1021</v>
      </c>
      <c r="J205" s="165" t="s">
        <v>1022</v>
      </c>
      <c r="K205" s="165" t="s">
        <v>1023</v>
      </c>
      <c r="L205" s="165"/>
      <c r="M205" s="165"/>
      <c r="N205" s="165"/>
      <c r="O205" s="166"/>
      <c r="P205" s="168" t="s">
        <v>1024</v>
      </c>
      <c r="Q205" s="14"/>
      <c r="R205" s="14" t="s">
        <v>1025</v>
      </c>
      <c r="S205" s="14"/>
      <c r="T205" s="15"/>
      <c r="U205" s="14"/>
      <c r="V205" s="15"/>
      <c r="W205" s="16"/>
    </row>
    <row r="206" spans="1:23" ht="71.400000000000006">
      <c r="A206" s="7">
        <v>1819</v>
      </c>
      <c r="B206" s="8">
        <v>45368</v>
      </c>
      <c r="C206" s="9" t="s">
        <v>23</v>
      </c>
      <c r="D206" s="10" t="s">
        <v>136</v>
      </c>
      <c r="E206" s="11" t="s">
        <v>1026</v>
      </c>
      <c r="F206" s="12" t="s">
        <v>549</v>
      </c>
      <c r="G206" s="12">
        <v>8</v>
      </c>
      <c r="H206" s="12"/>
      <c r="I206" s="13" t="s">
        <v>1027</v>
      </c>
      <c r="J206" s="165" t="s">
        <v>1028</v>
      </c>
      <c r="K206" s="165" t="s">
        <v>1029</v>
      </c>
      <c r="L206" s="165" t="s">
        <v>1030</v>
      </c>
      <c r="M206" s="165" t="s">
        <v>1031</v>
      </c>
      <c r="N206" s="165"/>
      <c r="O206" s="166" t="s">
        <v>1032</v>
      </c>
      <c r="P206" s="166"/>
      <c r="Q206" s="14"/>
      <c r="R206" s="14" t="s">
        <v>1033</v>
      </c>
      <c r="S206" s="14"/>
      <c r="T206" s="15"/>
      <c r="U206" s="14"/>
      <c r="V206" s="15"/>
      <c r="W206" s="16"/>
    </row>
    <row r="207" spans="1:23" ht="397.8">
      <c r="A207" s="7">
        <v>1818</v>
      </c>
      <c r="B207" s="8">
        <v>45367</v>
      </c>
      <c r="C207" s="9" t="s">
        <v>24</v>
      </c>
      <c r="D207" s="10" t="s">
        <v>56</v>
      </c>
      <c r="E207" s="11" t="s">
        <v>1034</v>
      </c>
      <c r="F207" s="12" t="s">
        <v>64</v>
      </c>
      <c r="G207" s="12">
        <v>8</v>
      </c>
      <c r="H207" s="12" t="s">
        <v>65</v>
      </c>
      <c r="I207" s="13" t="s">
        <v>1035</v>
      </c>
      <c r="J207" s="165" t="s">
        <v>1036</v>
      </c>
      <c r="K207" s="165" t="s">
        <v>1037</v>
      </c>
      <c r="L207" s="165" t="s">
        <v>1038</v>
      </c>
      <c r="M207" s="165" t="s">
        <v>1039</v>
      </c>
      <c r="N207" s="165" t="s">
        <v>1040</v>
      </c>
      <c r="O207" s="166"/>
      <c r="P207" s="168" t="s">
        <v>1041</v>
      </c>
      <c r="Q207" s="14"/>
      <c r="R207" s="14" t="s">
        <v>1042</v>
      </c>
      <c r="S207" s="14"/>
      <c r="T207" s="15"/>
      <c r="U207" s="14"/>
      <c r="V207" s="15"/>
      <c r="W207" s="16"/>
    </row>
    <row r="208" spans="1:23" ht="71.400000000000006">
      <c r="A208" s="7">
        <v>1817</v>
      </c>
      <c r="B208" s="8">
        <v>45366</v>
      </c>
      <c r="C208" s="9" t="s">
        <v>25</v>
      </c>
      <c r="D208" s="10" t="s">
        <v>84</v>
      </c>
      <c r="E208" s="11" t="s">
        <v>1043</v>
      </c>
      <c r="F208" s="12" t="s">
        <v>31</v>
      </c>
      <c r="G208" s="12">
        <v>7</v>
      </c>
      <c r="H208" s="12" t="s">
        <v>269</v>
      </c>
      <c r="I208" s="13" t="s">
        <v>1044</v>
      </c>
      <c r="J208" s="165" t="s">
        <v>1045</v>
      </c>
      <c r="K208" s="165" t="s">
        <v>1046</v>
      </c>
      <c r="L208" s="165" t="s">
        <v>1047</v>
      </c>
      <c r="M208" s="165"/>
      <c r="N208" s="165" t="s">
        <v>1048</v>
      </c>
      <c r="O208" s="166"/>
      <c r="P208" s="166"/>
      <c r="Q208" s="14"/>
      <c r="R208" s="14" t="s">
        <v>1049</v>
      </c>
      <c r="S208" s="14"/>
      <c r="T208" s="15"/>
      <c r="U208" s="14"/>
      <c r="V208" s="15"/>
      <c r="W208" s="16"/>
    </row>
    <row r="209" spans="1:23" ht="112.2">
      <c r="A209" s="7">
        <v>1816</v>
      </c>
      <c r="B209" s="8">
        <v>45365</v>
      </c>
      <c r="C209" s="9" t="s">
        <v>26</v>
      </c>
      <c r="D209" s="10" t="s">
        <v>953</v>
      </c>
      <c r="E209" s="11" t="s">
        <v>1050</v>
      </c>
      <c r="F209" s="12" t="s">
        <v>291</v>
      </c>
      <c r="G209" s="12">
        <v>4</v>
      </c>
      <c r="H209" s="12"/>
      <c r="I209" s="13" t="s">
        <v>1051</v>
      </c>
      <c r="J209" s="165" t="s">
        <v>1052</v>
      </c>
      <c r="K209" s="165" t="s">
        <v>1053</v>
      </c>
      <c r="L209" s="165" t="s">
        <v>1054</v>
      </c>
      <c r="M209" s="165" t="s">
        <v>1055</v>
      </c>
      <c r="N209" s="165"/>
      <c r="O209" s="166"/>
      <c r="P209" s="166"/>
      <c r="Q209" s="14"/>
      <c r="R209" s="14" t="s">
        <v>1056</v>
      </c>
      <c r="S209" s="14"/>
      <c r="T209" s="15"/>
      <c r="U209" s="14"/>
      <c r="V209" s="15"/>
      <c r="W209" s="16"/>
    </row>
    <row r="210" spans="1:23" ht="91.8">
      <c r="A210" s="7">
        <v>1815</v>
      </c>
      <c r="B210" s="8">
        <v>45364</v>
      </c>
      <c r="C210" s="9" t="s">
        <v>27</v>
      </c>
      <c r="D210" s="10" t="s">
        <v>211</v>
      </c>
      <c r="E210" s="11" t="s">
        <v>1057</v>
      </c>
      <c r="F210" s="12" t="s">
        <v>70</v>
      </c>
      <c r="G210" s="12">
        <v>5</v>
      </c>
      <c r="H210" s="12"/>
      <c r="I210" s="13" t="s">
        <v>1058</v>
      </c>
      <c r="J210" s="165" t="s">
        <v>1059</v>
      </c>
      <c r="K210" s="165" t="s">
        <v>1060</v>
      </c>
      <c r="L210" s="165"/>
      <c r="M210" s="165" t="s">
        <v>1061</v>
      </c>
      <c r="N210" s="165" t="s">
        <v>1062</v>
      </c>
      <c r="O210" s="166"/>
      <c r="P210" s="166"/>
      <c r="Q210" s="14"/>
      <c r="R210" s="14" t="s">
        <v>1063</v>
      </c>
      <c r="S210" s="14"/>
      <c r="T210" s="15"/>
      <c r="U210" s="14"/>
      <c r="V210" s="15"/>
      <c r="W210" s="16"/>
    </row>
    <row r="211" spans="1:23" ht="102">
      <c r="A211" s="7">
        <v>1814</v>
      </c>
      <c r="B211" s="8">
        <v>45363</v>
      </c>
      <c r="C211" s="9" t="s">
        <v>28</v>
      </c>
      <c r="D211" s="10" t="s">
        <v>119</v>
      </c>
      <c r="E211" s="11" t="s">
        <v>1064</v>
      </c>
      <c r="F211" s="12" t="s">
        <v>64</v>
      </c>
      <c r="G211" s="12">
        <v>2</v>
      </c>
      <c r="H211" s="12" t="s">
        <v>121</v>
      </c>
      <c r="I211" s="13" t="s">
        <v>1065</v>
      </c>
      <c r="J211" s="165" t="s">
        <v>1066</v>
      </c>
      <c r="K211" s="165" t="s">
        <v>1067</v>
      </c>
      <c r="L211" s="165"/>
      <c r="M211" s="165"/>
      <c r="N211" s="165"/>
      <c r="O211" s="166"/>
      <c r="P211" s="167" t="s">
        <v>1068</v>
      </c>
      <c r="Q211" s="14"/>
      <c r="R211" s="14" t="s">
        <v>1069</v>
      </c>
      <c r="S211" s="14"/>
      <c r="T211" s="15"/>
      <c r="U211" s="14"/>
      <c r="V211" s="15"/>
      <c r="W211" s="16"/>
    </row>
    <row r="212" spans="1:23" ht="30.6">
      <c r="A212" s="7">
        <v>1813</v>
      </c>
      <c r="B212" s="8">
        <v>45362</v>
      </c>
      <c r="C212" s="9" t="s">
        <v>21</v>
      </c>
      <c r="D212" s="10" t="s">
        <v>29</v>
      </c>
      <c r="E212" s="11" t="s">
        <v>268</v>
      </c>
      <c r="F212" s="12" t="s">
        <v>31</v>
      </c>
      <c r="G212" s="12">
        <v>1</v>
      </c>
      <c r="H212" s="12"/>
      <c r="I212" s="13" t="s">
        <v>1070</v>
      </c>
      <c r="J212" s="165" t="s">
        <v>1071</v>
      </c>
      <c r="K212" s="165"/>
      <c r="L212" s="165"/>
      <c r="M212" s="165" t="s">
        <v>969</v>
      </c>
      <c r="N212" s="165"/>
      <c r="O212" s="166" t="s">
        <v>1072</v>
      </c>
      <c r="P212" s="166"/>
      <c r="Q212" s="14"/>
      <c r="R212" s="14" t="s">
        <v>1073</v>
      </c>
      <c r="S212" s="14"/>
      <c r="T212" s="15"/>
      <c r="U212" s="14"/>
      <c r="V212" s="15"/>
      <c r="W212" s="16"/>
    </row>
    <row r="213" spans="1:23" ht="102">
      <c r="A213" s="7">
        <v>1812</v>
      </c>
      <c r="B213" s="8">
        <v>45361</v>
      </c>
      <c r="C213" s="9" t="s">
        <v>23</v>
      </c>
      <c r="D213" s="10" t="s">
        <v>331</v>
      </c>
      <c r="E213" s="11" t="s">
        <v>1074</v>
      </c>
      <c r="F213" s="12" t="s">
        <v>31</v>
      </c>
      <c r="G213" s="12">
        <v>8</v>
      </c>
      <c r="H213" s="12"/>
      <c r="I213" s="13" t="s">
        <v>1075</v>
      </c>
      <c r="J213" s="165" t="s">
        <v>1076</v>
      </c>
      <c r="K213" s="165" t="s">
        <v>1077</v>
      </c>
      <c r="L213" s="165" t="s">
        <v>1078</v>
      </c>
      <c r="M213" s="165"/>
      <c r="N213" s="165"/>
      <c r="O213" s="166"/>
      <c r="P213" s="166"/>
      <c r="Q213" s="14"/>
      <c r="R213" s="14" t="s">
        <v>1079</v>
      </c>
      <c r="S213" s="14"/>
      <c r="T213" s="15"/>
      <c r="U213" s="14"/>
      <c r="V213" s="15"/>
      <c r="W213" s="16"/>
    </row>
    <row r="214" spans="1:23" ht="61.2">
      <c r="A214" s="7">
        <v>1811</v>
      </c>
      <c r="B214" s="8">
        <v>45360</v>
      </c>
      <c r="C214" s="9" t="s">
        <v>24</v>
      </c>
      <c r="D214" s="10" t="s">
        <v>145</v>
      </c>
      <c r="E214" s="11" t="s">
        <v>1080</v>
      </c>
      <c r="F214" s="12" t="s">
        <v>64</v>
      </c>
      <c r="G214" s="12">
        <v>8</v>
      </c>
      <c r="H214" s="12" t="s">
        <v>121</v>
      </c>
      <c r="I214" s="13" t="s">
        <v>1081</v>
      </c>
      <c r="J214" s="165" t="s">
        <v>1082</v>
      </c>
      <c r="K214" s="165" t="s">
        <v>1083</v>
      </c>
      <c r="L214" s="165" t="s">
        <v>1084</v>
      </c>
      <c r="M214" s="165"/>
      <c r="N214" s="165"/>
      <c r="O214" s="166"/>
      <c r="P214" s="166"/>
      <c r="Q214" s="14"/>
      <c r="R214" s="14" t="s">
        <v>1085</v>
      </c>
      <c r="S214" s="14"/>
      <c r="T214" s="15"/>
      <c r="U214" s="14"/>
      <c r="V214" s="15"/>
      <c r="W214" s="16"/>
    </row>
    <row r="215" spans="1:23" ht="122.4">
      <c r="A215" s="7">
        <v>1810</v>
      </c>
      <c r="B215" s="8">
        <v>45359</v>
      </c>
      <c r="C215" s="9" t="s">
        <v>25</v>
      </c>
      <c r="D215" s="10" t="s">
        <v>389</v>
      </c>
      <c r="E215" s="11" t="s">
        <v>1086</v>
      </c>
      <c r="F215" s="12" t="s">
        <v>70</v>
      </c>
      <c r="G215" s="12">
        <v>5</v>
      </c>
      <c r="H215" s="12" t="s">
        <v>277</v>
      </c>
      <c r="I215" s="13" t="s">
        <v>1087</v>
      </c>
      <c r="J215" s="165" t="s">
        <v>1088</v>
      </c>
      <c r="K215" s="165"/>
      <c r="L215" s="165"/>
      <c r="M215" s="165"/>
      <c r="N215" s="165"/>
      <c r="O215" s="166"/>
      <c r="P215" s="166"/>
      <c r="Q215" s="14"/>
      <c r="R215" s="14" t="s">
        <v>1089</v>
      </c>
      <c r="S215" s="14"/>
      <c r="T215" s="15"/>
      <c r="U215" s="14"/>
      <c r="V215" s="15"/>
      <c r="W215" s="16"/>
    </row>
    <row r="216" spans="1:23" ht="61.2">
      <c r="A216" s="7">
        <v>1809</v>
      </c>
      <c r="B216" s="8">
        <v>45358</v>
      </c>
      <c r="C216" s="9" t="s">
        <v>26</v>
      </c>
      <c r="D216" s="10" t="s">
        <v>62</v>
      </c>
      <c r="E216" s="11" t="s">
        <v>1090</v>
      </c>
      <c r="F216" s="12" t="s">
        <v>4</v>
      </c>
      <c r="G216" s="12">
        <v>5</v>
      </c>
      <c r="H216" s="12"/>
      <c r="I216" s="13" t="s">
        <v>1091</v>
      </c>
      <c r="J216" s="165" t="s">
        <v>414</v>
      </c>
      <c r="K216" s="165" t="s">
        <v>1092</v>
      </c>
      <c r="L216" s="165" t="s">
        <v>1093</v>
      </c>
      <c r="M216" s="165"/>
      <c r="N216" s="165"/>
      <c r="O216" s="166"/>
      <c r="P216" s="168" t="s">
        <v>1094</v>
      </c>
      <c r="Q216" s="14"/>
      <c r="R216" s="14" t="s">
        <v>1095</v>
      </c>
      <c r="S216" s="14"/>
      <c r="T216" s="15"/>
      <c r="U216" s="14"/>
      <c r="V216" s="15"/>
      <c r="W216" s="16"/>
    </row>
    <row r="217" spans="1:23" ht="51">
      <c r="A217" s="7">
        <v>1808</v>
      </c>
      <c r="B217" s="8">
        <v>45357</v>
      </c>
      <c r="C217" s="9" t="s">
        <v>27</v>
      </c>
      <c r="D217" s="10" t="s">
        <v>1096</v>
      </c>
      <c r="E217" s="11" t="s">
        <v>1097</v>
      </c>
      <c r="F217" s="12" t="s">
        <v>31</v>
      </c>
      <c r="G217" s="12">
        <v>5</v>
      </c>
      <c r="H217" s="12" t="s">
        <v>38</v>
      </c>
      <c r="I217" s="13" t="s">
        <v>1098</v>
      </c>
      <c r="J217" s="165" t="s">
        <v>1099</v>
      </c>
      <c r="K217" s="165" t="s">
        <v>1100</v>
      </c>
      <c r="L217" s="165"/>
      <c r="M217" s="165"/>
      <c r="N217" s="165"/>
      <c r="O217" s="168" t="s">
        <v>1101</v>
      </c>
      <c r="P217" s="166"/>
      <c r="Q217" s="14"/>
      <c r="R217" s="14" t="s">
        <v>1102</v>
      </c>
      <c r="S217" s="14"/>
      <c r="T217" s="15"/>
      <c r="U217" s="14"/>
      <c r="V217" s="15"/>
      <c r="W217" s="16"/>
    </row>
    <row r="218" spans="1:23" ht="91.8">
      <c r="A218" s="7">
        <v>1807</v>
      </c>
      <c r="B218" s="8">
        <v>45356</v>
      </c>
      <c r="C218" s="9" t="s">
        <v>28</v>
      </c>
      <c r="D218" s="10" t="s">
        <v>171</v>
      </c>
      <c r="E218" s="11" t="s">
        <v>1103</v>
      </c>
      <c r="F218" s="12" t="s">
        <v>64</v>
      </c>
      <c r="G218" s="12">
        <v>2</v>
      </c>
      <c r="H218" s="12" t="s">
        <v>184</v>
      </c>
      <c r="I218" s="13" t="s">
        <v>1104</v>
      </c>
      <c r="J218" s="165" t="s">
        <v>1105</v>
      </c>
      <c r="K218" s="165" t="s">
        <v>1106</v>
      </c>
      <c r="L218" s="165" t="s">
        <v>1107</v>
      </c>
      <c r="M218" s="165"/>
      <c r="N218" s="165" t="s">
        <v>1108</v>
      </c>
      <c r="O218" s="166"/>
      <c r="P218" s="166"/>
      <c r="Q218" s="14"/>
      <c r="R218" s="14" t="s">
        <v>1109</v>
      </c>
      <c r="S218" s="14"/>
      <c r="T218" s="15"/>
      <c r="U218" s="14"/>
      <c r="V218" s="15"/>
      <c r="W218" s="16"/>
    </row>
    <row r="219" spans="1:23" ht="20.399999999999999">
      <c r="A219" s="7">
        <v>1806</v>
      </c>
      <c r="B219" s="8">
        <v>45355</v>
      </c>
      <c r="C219" s="9" t="s">
        <v>21</v>
      </c>
      <c r="D219" s="10" t="s">
        <v>179</v>
      </c>
      <c r="E219" s="11" t="s">
        <v>1110</v>
      </c>
      <c r="F219" s="12" t="s">
        <v>31</v>
      </c>
      <c r="G219" s="12">
        <v>2</v>
      </c>
      <c r="H219" s="12" t="s">
        <v>38</v>
      </c>
      <c r="I219" s="13" t="s">
        <v>1111</v>
      </c>
      <c r="J219" s="165" t="s">
        <v>1112</v>
      </c>
      <c r="K219" s="165"/>
      <c r="L219" s="165"/>
      <c r="M219" s="165"/>
      <c r="N219" s="165"/>
      <c r="O219" s="166"/>
      <c r="P219" s="166"/>
      <c r="Q219" s="14"/>
      <c r="R219" s="14" t="s">
        <v>1113</v>
      </c>
      <c r="S219" s="14"/>
      <c r="T219" s="15"/>
      <c r="U219" s="14"/>
      <c r="V219" s="15"/>
      <c r="W219" s="16"/>
    </row>
    <row r="220" spans="1:23" ht="122.4">
      <c r="A220" s="7">
        <v>1805</v>
      </c>
      <c r="B220" s="8">
        <v>45354</v>
      </c>
      <c r="C220" s="9" t="s">
        <v>23</v>
      </c>
      <c r="D220" s="10" t="s">
        <v>136</v>
      </c>
      <c r="E220" s="11" t="s">
        <v>1114</v>
      </c>
      <c r="F220" s="12" t="s">
        <v>4</v>
      </c>
      <c r="G220" s="12">
        <v>9</v>
      </c>
      <c r="H220" s="12"/>
      <c r="I220" s="13" t="s">
        <v>1115</v>
      </c>
      <c r="J220" s="165" t="s">
        <v>1116</v>
      </c>
      <c r="K220" s="165" t="s">
        <v>1117</v>
      </c>
      <c r="L220" s="165" t="s">
        <v>1118</v>
      </c>
      <c r="M220" s="165"/>
      <c r="N220" s="165" t="s">
        <v>1119</v>
      </c>
      <c r="O220" s="166" t="s">
        <v>1120</v>
      </c>
      <c r="P220" s="166"/>
      <c r="Q220" s="14"/>
      <c r="R220" s="14" t="s">
        <v>1121</v>
      </c>
      <c r="S220" s="14"/>
      <c r="T220" s="15"/>
      <c r="U220" s="14"/>
      <c r="V220" s="15"/>
      <c r="W220" s="16"/>
    </row>
    <row r="221" spans="1:23" ht="153">
      <c r="A221" s="7">
        <v>1804</v>
      </c>
      <c r="B221" s="8">
        <v>45353</v>
      </c>
      <c r="C221" s="9" t="s">
        <v>24</v>
      </c>
      <c r="D221" s="10" t="s">
        <v>56</v>
      </c>
      <c r="E221" s="11" t="s">
        <v>1122</v>
      </c>
      <c r="F221" s="12" t="s">
        <v>4</v>
      </c>
      <c r="G221" s="12">
        <v>8</v>
      </c>
      <c r="H221" s="12"/>
      <c r="I221" s="13" t="s">
        <v>1123</v>
      </c>
      <c r="J221" s="165" t="s">
        <v>1124</v>
      </c>
      <c r="K221" s="165" t="s">
        <v>1125</v>
      </c>
      <c r="L221" s="165" t="s">
        <v>1126</v>
      </c>
      <c r="M221" s="165"/>
      <c r="N221" s="165" t="s">
        <v>1127</v>
      </c>
      <c r="O221" s="166"/>
      <c r="P221" s="166"/>
      <c r="Q221" s="14"/>
      <c r="R221" s="14" t="s">
        <v>1128</v>
      </c>
      <c r="S221" s="14"/>
      <c r="T221" s="15"/>
      <c r="U221" s="14"/>
      <c r="V221" s="15"/>
      <c r="W221" s="16"/>
    </row>
    <row r="222" spans="1:23" ht="102">
      <c r="A222" s="7">
        <v>1803</v>
      </c>
      <c r="B222" s="8">
        <v>45352</v>
      </c>
      <c r="C222" s="9" t="s">
        <v>25</v>
      </c>
      <c r="D222" s="10" t="s">
        <v>84</v>
      </c>
      <c r="E222" s="11" t="s">
        <v>1129</v>
      </c>
      <c r="F222" s="12" t="s">
        <v>64</v>
      </c>
      <c r="G222" s="12">
        <v>7</v>
      </c>
      <c r="H222" s="12" t="s">
        <v>65</v>
      </c>
      <c r="I222" s="13" t="s">
        <v>1130</v>
      </c>
      <c r="J222" s="165" t="s">
        <v>1131</v>
      </c>
      <c r="K222" s="165" t="s">
        <v>1132</v>
      </c>
      <c r="L222" s="165" t="s">
        <v>1133</v>
      </c>
      <c r="M222" s="165" t="s">
        <v>1134</v>
      </c>
      <c r="N222" s="165"/>
      <c r="O222" s="166"/>
      <c r="P222" s="166"/>
      <c r="Q222" s="14"/>
      <c r="R222" s="14" t="s">
        <v>1135</v>
      </c>
      <c r="S222" s="14"/>
      <c r="T222" s="15"/>
      <c r="U222" s="14"/>
      <c r="V222" s="15"/>
      <c r="W222" s="16"/>
    </row>
    <row r="223" spans="1:23" ht="142.80000000000001">
      <c r="A223" s="7">
        <v>1802</v>
      </c>
      <c r="B223" s="8">
        <v>45351</v>
      </c>
      <c r="C223" s="9" t="s">
        <v>26</v>
      </c>
      <c r="D223" s="10" t="s">
        <v>953</v>
      </c>
      <c r="E223" s="11" t="s">
        <v>1136</v>
      </c>
      <c r="F223" s="12" t="s">
        <v>31</v>
      </c>
      <c r="G223" s="12">
        <v>6</v>
      </c>
      <c r="H223" s="12" t="s">
        <v>121</v>
      </c>
      <c r="I223" s="13" t="s">
        <v>1137</v>
      </c>
      <c r="J223" s="165" t="s">
        <v>1138</v>
      </c>
      <c r="K223" s="165" t="s">
        <v>1139</v>
      </c>
      <c r="L223" s="165" t="s">
        <v>1140</v>
      </c>
      <c r="M223" s="165"/>
      <c r="N223" s="165"/>
      <c r="O223" s="166"/>
      <c r="P223" s="166"/>
      <c r="Q223" s="14"/>
      <c r="R223" s="14" t="s">
        <v>1141</v>
      </c>
      <c r="S223" s="14"/>
      <c r="T223" s="15"/>
      <c r="U223" s="14"/>
      <c r="V223" s="15"/>
      <c r="W223" s="16"/>
    </row>
    <row r="224" spans="1:23" ht="61.2">
      <c r="A224" s="7">
        <v>1801</v>
      </c>
      <c r="B224" s="8">
        <v>45350</v>
      </c>
      <c r="C224" s="9" t="s">
        <v>27</v>
      </c>
      <c r="D224" s="10" t="s">
        <v>211</v>
      </c>
      <c r="E224" s="11" t="s">
        <v>1142</v>
      </c>
      <c r="F224" s="12" t="s">
        <v>64</v>
      </c>
      <c r="G224" s="12">
        <v>5</v>
      </c>
      <c r="H224" s="12" t="s">
        <v>65</v>
      </c>
      <c r="I224" s="13" t="s">
        <v>1143</v>
      </c>
      <c r="J224" s="165" t="s">
        <v>1144</v>
      </c>
      <c r="K224" s="165" t="s">
        <v>1145</v>
      </c>
      <c r="L224" s="165" t="s">
        <v>1146</v>
      </c>
      <c r="M224" s="165" t="s">
        <v>1147</v>
      </c>
      <c r="N224" s="165"/>
      <c r="O224" s="166"/>
      <c r="P224" s="166"/>
      <c r="Q224" s="14"/>
      <c r="R224" s="14" t="s">
        <v>1148</v>
      </c>
      <c r="S224" s="14"/>
      <c r="T224" s="15"/>
      <c r="U224" s="14"/>
      <c r="V224" s="15"/>
      <c r="W224" s="16"/>
    </row>
    <row r="225" spans="1:23" ht="51">
      <c r="A225" s="7">
        <v>1800</v>
      </c>
      <c r="B225" s="8">
        <v>45349</v>
      </c>
      <c r="C225" s="9" t="s">
        <v>28</v>
      </c>
      <c r="D225" s="10" t="s">
        <v>119</v>
      </c>
      <c r="E225" s="11" t="s">
        <v>268</v>
      </c>
      <c r="F225" s="12" t="s">
        <v>70</v>
      </c>
      <c r="G225" s="12">
        <v>3</v>
      </c>
      <c r="H225" s="12" t="s">
        <v>231</v>
      </c>
      <c r="I225" s="13" t="s">
        <v>1149</v>
      </c>
      <c r="J225" s="165" t="s">
        <v>1150</v>
      </c>
      <c r="K225" s="165"/>
      <c r="L225" s="165"/>
      <c r="M225" s="165" t="s">
        <v>1151</v>
      </c>
      <c r="N225" s="165"/>
      <c r="O225" s="166"/>
      <c r="P225" s="167" t="s">
        <v>1152</v>
      </c>
      <c r="Q225" s="14"/>
      <c r="R225" s="14" t="s">
        <v>1153</v>
      </c>
      <c r="S225" s="14"/>
      <c r="T225" s="15"/>
      <c r="U225" s="14"/>
      <c r="V225" s="15"/>
      <c r="W225" s="16"/>
    </row>
    <row r="226" spans="1:23" ht="51">
      <c r="A226" s="7">
        <v>1799</v>
      </c>
      <c r="B226" s="8">
        <v>45348</v>
      </c>
      <c r="C226" s="9" t="s">
        <v>21</v>
      </c>
      <c r="D226" s="10" t="s">
        <v>29</v>
      </c>
      <c r="E226" s="11" t="s">
        <v>1154</v>
      </c>
      <c r="F226" s="12" t="s">
        <v>4</v>
      </c>
      <c r="G226" s="12">
        <v>1</v>
      </c>
      <c r="H226" s="12"/>
      <c r="I226" s="13" t="s">
        <v>1155</v>
      </c>
      <c r="J226" s="165" t="s">
        <v>1156</v>
      </c>
      <c r="K226" s="165" t="s">
        <v>1157</v>
      </c>
      <c r="L226" s="165"/>
      <c r="M226" s="165" t="s">
        <v>1158</v>
      </c>
      <c r="N226" s="165"/>
      <c r="O226" s="166"/>
      <c r="P226" s="166"/>
      <c r="Q226" s="14"/>
      <c r="R226" s="14" t="s">
        <v>1159</v>
      </c>
      <c r="S226" s="14"/>
      <c r="T226" s="15"/>
      <c r="U226" s="14"/>
      <c r="V226" s="15"/>
      <c r="W226" s="16"/>
    </row>
    <row r="227" spans="1:23" ht="102">
      <c r="A227" s="7">
        <v>1798</v>
      </c>
      <c r="B227" s="8">
        <v>45347</v>
      </c>
      <c r="C227" s="9" t="s">
        <v>23</v>
      </c>
      <c r="D227" s="10" t="s">
        <v>331</v>
      </c>
      <c r="E227" s="10" t="s">
        <v>1160</v>
      </c>
      <c r="F227" s="12" t="s">
        <v>70</v>
      </c>
      <c r="G227" s="12">
        <v>8</v>
      </c>
      <c r="H227" s="12" t="s">
        <v>121</v>
      </c>
      <c r="I227" s="13" t="s">
        <v>1161</v>
      </c>
      <c r="J227" s="165" t="s">
        <v>1162</v>
      </c>
      <c r="K227" s="165" t="s">
        <v>1163</v>
      </c>
      <c r="L227" s="165"/>
      <c r="M227" s="165"/>
      <c r="N227" s="165"/>
      <c r="O227" s="166"/>
      <c r="P227" s="166"/>
      <c r="Q227" s="14"/>
      <c r="R227" s="14" t="s">
        <v>1164</v>
      </c>
      <c r="S227" s="14"/>
      <c r="T227" s="15"/>
      <c r="U227" s="14"/>
      <c r="V227" s="15"/>
      <c r="W227" s="16"/>
    </row>
    <row r="228" spans="1:23" ht="61.2">
      <c r="A228" s="7">
        <v>1797</v>
      </c>
      <c r="B228" s="8">
        <v>45346</v>
      </c>
      <c r="C228" s="9" t="s">
        <v>24</v>
      </c>
      <c r="D228" s="21" t="s">
        <v>145</v>
      </c>
      <c r="E228" s="26" t="s">
        <v>1165</v>
      </c>
      <c r="F228" s="15" t="s">
        <v>31</v>
      </c>
      <c r="G228" s="15">
        <v>7</v>
      </c>
      <c r="H228" s="16"/>
      <c r="I228" s="26" t="s">
        <v>1166</v>
      </c>
      <c r="J228" s="165" t="s">
        <v>1167</v>
      </c>
      <c r="K228" s="165" t="s">
        <v>1168</v>
      </c>
      <c r="L228" s="165" t="s">
        <v>1169</v>
      </c>
      <c r="M228" s="165"/>
      <c r="N228" s="165"/>
      <c r="O228" s="166" t="s">
        <v>1170</v>
      </c>
      <c r="P228" s="166"/>
      <c r="Q228" s="14"/>
      <c r="R228" s="14" t="s">
        <v>1171</v>
      </c>
      <c r="S228" s="14"/>
      <c r="T228" s="15"/>
      <c r="U228" s="14"/>
      <c r="V228" s="15"/>
      <c r="W228" s="16"/>
    </row>
    <row r="229" spans="1:23" ht="61.2">
      <c r="A229" s="7">
        <v>1796</v>
      </c>
      <c r="B229" s="8">
        <v>45345</v>
      </c>
      <c r="C229" s="9" t="s">
        <v>25</v>
      </c>
      <c r="D229" s="10" t="s">
        <v>389</v>
      </c>
      <c r="E229" s="11" t="s">
        <v>1172</v>
      </c>
      <c r="F229" s="12" t="s">
        <v>4</v>
      </c>
      <c r="G229" s="12">
        <v>7</v>
      </c>
      <c r="H229" s="12"/>
      <c r="I229" s="13" t="s">
        <v>1173</v>
      </c>
      <c r="J229" s="165" t="s">
        <v>1174</v>
      </c>
      <c r="K229" s="165"/>
      <c r="L229" s="165"/>
      <c r="M229" s="165"/>
      <c r="N229" s="165"/>
      <c r="O229" s="166"/>
      <c r="P229" s="168" t="s">
        <v>939</v>
      </c>
      <c r="Q229" s="14"/>
      <c r="R229" s="14" t="s">
        <v>1175</v>
      </c>
      <c r="S229" s="14"/>
      <c r="T229" s="15"/>
      <c r="U229" s="14"/>
      <c r="V229" s="15"/>
      <c r="W229" s="16"/>
    </row>
    <row r="230" spans="1:23" ht="81.599999999999994">
      <c r="A230" s="7">
        <v>1795</v>
      </c>
      <c r="B230" s="8">
        <v>45344</v>
      </c>
      <c r="C230" s="9" t="s">
        <v>26</v>
      </c>
      <c r="D230" s="27" t="s">
        <v>325</v>
      </c>
      <c r="E230" s="11" t="s">
        <v>1176</v>
      </c>
      <c r="F230" s="12" t="s">
        <v>31</v>
      </c>
      <c r="G230" s="12">
        <v>6</v>
      </c>
      <c r="H230" s="12" t="s">
        <v>121</v>
      </c>
      <c r="I230" s="13" t="s">
        <v>1177</v>
      </c>
      <c r="J230" s="165" t="s">
        <v>1178</v>
      </c>
      <c r="K230" s="165" t="s">
        <v>1179</v>
      </c>
      <c r="L230" s="165"/>
      <c r="M230" s="165" t="s">
        <v>1180</v>
      </c>
      <c r="N230" s="165"/>
      <c r="O230" s="166"/>
      <c r="P230" s="168" t="s">
        <v>1181</v>
      </c>
      <c r="Q230" s="14"/>
      <c r="R230" s="14" t="s">
        <v>1182</v>
      </c>
      <c r="S230" s="14"/>
      <c r="T230" s="15"/>
      <c r="U230" s="14"/>
      <c r="V230" s="15"/>
      <c r="W230" s="16"/>
    </row>
    <row r="231" spans="1:23" ht="61.2">
      <c r="A231" s="7">
        <v>1794</v>
      </c>
      <c r="B231" s="8">
        <v>45343</v>
      </c>
      <c r="C231" s="9" t="s">
        <v>27</v>
      </c>
      <c r="D231" s="10" t="s">
        <v>44</v>
      </c>
      <c r="E231" s="11" t="s">
        <v>1183</v>
      </c>
      <c r="F231" s="12" t="s">
        <v>4</v>
      </c>
      <c r="G231" s="12">
        <v>4</v>
      </c>
      <c r="H231" s="12"/>
      <c r="I231" s="13" t="s">
        <v>1184</v>
      </c>
      <c r="J231" s="165" t="s">
        <v>1185</v>
      </c>
      <c r="K231" s="165" t="s">
        <v>1186</v>
      </c>
      <c r="L231" s="165"/>
      <c r="M231" s="165"/>
      <c r="N231" s="165"/>
      <c r="O231" s="166"/>
      <c r="P231" s="168" t="s">
        <v>939</v>
      </c>
      <c r="Q231" s="14"/>
      <c r="R231" s="14" t="s">
        <v>1187</v>
      </c>
      <c r="S231" s="14"/>
      <c r="T231" s="15"/>
      <c r="U231" s="14"/>
      <c r="V231" s="15"/>
      <c r="W231" s="16"/>
    </row>
    <row r="232" spans="1:23" ht="30.6">
      <c r="A232" s="7">
        <v>1793</v>
      </c>
      <c r="B232" s="8">
        <v>45342</v>
      </c>
      <c r="C232" s="9" t="s">
        <v>28</v>
      </c>
      <c r="D232" s="10" t="s">
        <v>171</v>
      </c>
      <c r="E232" s="11" t="s">
        <v>1188</v>
      </c>
      <c r="F232" s="12" t="s">
        <v>31</v>
      </c>
      <c r="G232" s="12">
        <v>4</v>
      </c>
      <c r="H232" s="12" t="s">
        <v>38</v>
      </c>
      <c r="I232" s="13" t="s">
        <v>1189</v>
      </c>
      <c r="J232" s="165" t="s">
        <v>1190</v>
      </c>
      <c r="K232" s="165" t="s">
        <v>1191</v>
      </c>
      <c r="L232" s="165" t="s">
        <v>1192</v>
      </c>
      <c r="M232" s="165" t="s">
        <v>1193</v>
      </c>
      <c r="N232" s="165"/>
      <c r="O232" s="166"/>
      <c r="P232" s="168" t="s">
        <v>1194</v>
      </c>
      <c r="Q232" s="14"/>
      <c r="R232" s="14" t="s">
        <v>1195</v>
      </c>
      <c r="S232" s="14"/>
      <c r="T232" s="15"/>
      <c r="U232" s="14"/>
      <c r="V232" s="15"/>
      <c r="W232" s="16"/>
    </row>
    <row r="233" spans="1:23" ht="61.2">
      <c r="A233" s="7">
        <v>1792</v>
      </c>
      <c r="B233" s="8">
        <v>45341</v>
      </c>
      <c r="C233" s="9" t="s">
        <v>21</v>
      </c>
      <c r="D233" s="10" t="s">
        <v>1196</v>
      </c>
      <c r="E233" s="11" t="s">
        <v>1197</v>
      </c>
      <c r="F233" s="12" t="s">
        <v>31</v>
      </c>
      <c r="G233" s="12">
        <v>1</v>
      </c>
      <c r="H233" s="12"/>
      <c r="I233" s="13" t="s">
        <v>1198</v>
      </c>
      <c r="J233" s="165" t="s">
        <v>1199</v>
      </c>
      <c r="K233" s="165" t="s">
        <v>1200</v>
      </c>
      <c r="L233" s="165" t="s">
        <v>1201</v>
      </c>
      <c r="M233" s="165"/>
      <c r="N233" s="165"/>
      <c r="O233" s="166" t="s">
        <v>1202</v>
      </c>
      <c r="P233" s="166"/>
      <c r="Q233" s="14"/>
      <c r="R233" s="14" t="s">
        <v>1203</v>
      </c>
      <c r="S233" s="14"/>
      <c r="T233" s="15"/>
      <c r="U233" s="14"/>
      <c r="V233" s="15"/>
      <c r="W233" s="16"/>
    </row>
    <row r="234" spans="1:23" ht="51">
      <c r="A234" s="7">
        <v>1791</v>
      </c>
      <c r="B234" s="8">
        <v>45340</v>
      </c>
      <c r="C234" s="9" t="s">
        <v>23</v>
      </c>
      <c r="D234" s="10" t="s">
        <v>1204</v>
      </c>
      <c r="E234" s="11" t="s">
        <v>1205</v>
      </c>
      <c r="F234" s="12" t="s">
        <v>64</v>
      </c>
      <c r="G234" s="12">
        <v>9</v>
      </c>
      <c r="H234" s="12" t="s">
        <v>65</v>
      </c>
      <c r="I234" s="13" t="s">
        <v>1206</v>
      </c>
      <c r="J234" s="165" t="s">
        <v>1207</v>
      </c>
      <c r="K234" s="165" t="s">
        <v>1208</v>
      </c>
      <c r="L234" s="165" t="s">
        <v>1209</v>
      </c>
      <c r="M234" s="165"/>
      <c r="N234" s="165"/>
      <c r="O234" s="166"/>
      <c r="P234" s="168" t="s">
        <v>1210</v>
      </c>
      <c r="Q234" s="14"/>
      <c r="R234" s="14" t="s">
        <v>1211</v>
      </c>
      <c r="S234" s="14"/>
      <c r="T234" s="15"/>
      <c r="U234" s="14"/>
      <c r="V234" s="15"/>
      <c r="W234" s="16"/>
    </row>
    <row r="235" spans="1:23" ht="81.599999999999994">
      <c r="A235" s="7">
        <v>1790</v>
      </c>
      <c r="B235" s="8">
        <v>45339</v>
      </c>
      <c r="C235" s="9" t="s">
        <v>24</v>
      </c>
      <c r="D235" s="10" t="s">
        <v>56</v>
      </c>
      <c r="E235" s="11" t="s">
        <v>1212</v>
      </c>
      <c r="F235" s="12" t="s">
        <v>291</v>
      </c>
      <c r="G235" s="12">
        <v>9</v>
      </c>
      <c r="H235" s="12"/>
      <c r="I235" s="13" t="s">
        <v>1213</v>
      </c>
      <c r="J235" s="165" t="s">
        <v>1214</v>
      </c>
      <c r="K235" s="165" t="s">
        <v>1215</v>
      </c>
      <c r="L235" s="165" t="s">
        <v>1216</v>
      </c>
      <c r="M235" s="165"/>
      <c r="N235" s="165"/>
      <c r="O235" s="166"/>
      <c r="P235" s="166"/>
      <c r="Q235" s="14"/>
      <c r="R235" s="14" t="s">
        <v>1217</v>
      </c>
      <c r="S235" s="14"/>
      <c r="T235" s="15"/>
      <c r="U235" s="14"/>
      <c r="V235" s="15"/>
      <c r="W235" s="16"/>
    </row>
    <row r="236" spans="1:23" ht="153.6">
      <c r="A236" s="7">
        <v>1789</v>
      </c>
      <c r="B236" s="8">
        <v>45338</v>
      </c>
      <c r="C236" s="9" t="s">
        <v>25</v>
      </c>
      <c r="D236" s="10" t="s">
        <v>84</v>
      </c>
      <c r="E236" s="11" t="s">
        <v>1218</v>
      </c>
      <c r="F236" s="12" t="s">
        <v>70</v>
      </c>
      <c r="G236" s="12">
        <v>6</v>
      </c>
      <c r="H236" s="12" t="s">
        <v>347</v>
      </c>
      <c r="I236" s="26" t="s">
        <v>1219</v>
      </c>
      <c r="J236" s="165" t="s">
        <v>1220</v>
      </c>
      <c r="K236" s="165" t="s">
        <v>1221</v>
      </c>
      <c r="L236" s="165" t="s">
        <v>1222</v>
      </c>
      <c r="M236" s="165"/>
      <c r="N236" s="165"/>
      <c r="O236" s="171" t="s">
        <v>1223</v>
      </c>
      <c r="P236" s="166"/>
      <c r="Q236" s="14"/>
      <c r="R236" s="14" t="s">
        <v>1224</v>
      </c>
      <c r="S236" s="14"/>
      <c r="T236" s="15"/>
      <c r="U236" s="14"/>
      <c r="V236" s="15"/>
      <c r="W236" s="16"/>
    </row>
    <row r="237" spans="1:23" ht="40.799999999999997">
      <c r="A237" s="7">
        <v>1788</v>
      </c>
      <c r="B237" s="8">
        <v>45337</v>
      </c>
      <c r="C237" s="9" t="s">
        <v>26</v>
      </c>
      <c r="D237" s="10" t="s">
        <v>1225</v>
      </c>
      <c r="E237" s="11" t="s">
        <v>268</v>
      </c>
      <c r="F237" s="12" t="s">
        <v>549</v>
      </c>
      <c r="G237" s="12">
        <v>4</v>
      </c>
      <c r="H237" s="12" t="s">
        <v>906</v>
      </c>
      <c r="I237" s="13" t="s">
        <v>1226</v>
      </c>
      <c r="J237" s="165" t="s">
        <v>1227</v>
      </c>
      <c r="K237" s="165" t="s">
        <v>1228</v>
      </c>
      <c r="L237" s="165" t="s">
        <v>1229</v>
      </c>
      <c r="M237" s="165"/>
      <c r="N237" s="165"/>
      <c r="O237" s="166"/>
      <c r="P237" s="166"/>
      <c r="Q237" s="14"/>
      <c r="R237" s="14" t="s">
        <v>1230</v>
      </c>
      <c r="S237" s="14"/>
      <c r="T237" s="15"/>
      <c r="U237" s="14"/>
      <c r="V237" s="15"/>
      <c r="W237" s="16"/>
    </row>
    <row r="238" spans="1:23" ht="61.2">
      <c r="A238" s="7">
        <v>1787</v>
      </c>
      <c r="B238" s="8">
        <v>45336</v>
      </c>
      <c r="C238" s="9" t="s">
        <v>27</v>
      </c>
      <c r="D238" s="10" t="s">
        <v>211</v>
      </c>
      <c r="E238" s="11" t="s">
        <v>268</v>
      </c>
      <c r="F238" s="12" t="s">
        <v>70</v>
      </c>
      <c r="G238" s="12">
        <v>3</v>
      </c>
      <c r="H238" s="12"/>
      <c r="I238" s="13" t="s">
        <v>1231</v>
      </c>
      <c r="J238" s="165" t="s">
        <v>1232</v>
      </c>
      <c r="K238" s="165" t="s">
        <v>1233</v>
      </c>
      <c r="L238" s="165" t="s">
        <v>1234</v>
      </c>
      <c r="M238" s="165" t="s">
        <v>1235</v>
      </c>
      <c r="N238" s="165" t="s">
        <v>1236</v>
      </c>
      <c r="O238" s="166" t="s">
        <v>1237</v>
      </c>
      <c r="P238" s="166"/>
      <c r="Q238" s="14"/>
      <c r="R238" s="14" t="s">
        <v>1238</v>
      </c>
      <c r="S238" s="14"/>
      <c r="T238" s="15"/>
      <c r="U238" s="14"/>
      <c r="V238" s="15"/>
      <c r="W238" s="16"/>
    </row>
    <row r="239" spans="1:23" ht="40.799999999999997">
      <c r="A239" s="7">
        <v>1786</v>
      </c>
      <c r="B239" s="8">
        <v>45335</v>
      </c>
      <c r="C239" s="9" t="s">
        <v>28</v>
      </c>
      <c r="D239" s="10" t="s">
        <v>119</v>
      </c>
      <c r="E239" s="11" t="s">
        <v>268</v>
      </c>
      <c r="F239" s="12" t="s">
        <v>70</v>
      </c>
      <c r="G239" s="12">
        <v>2</v>
      </c>
      <c r="H239" s="12"/>
      <c r="I239" s="13" t="s">
        <v>1239</v>
      </c>
      <c r="J239" s="165" t="s">
        <v>1240</v>
      </c>
      <c r="K239" s="165" t="s">
        <v>1241</v>
      </c>
      <c r="L239" s="165"/>
      <c r="M239" s="165" t="s">
        <v>1242</v>
      </c>
      <c r="N239" s="165"/>
      <c r="O239" s="166" t="s">
        <v>1243</v>
      </c>
      <c r="P239" s="166"/>
      <c r="Q239" s="14"/>
      <c r="R239" s="14" t="s">
        <v>1244</v>
      </c>
      <c r="S239" s="14"/>
      <c r="T239" s="15"/>
      <c r="U239" s="14"/>
      <c r="V239" s="15"/>
      <c r="W239" s="16"/>
    </row>
    <row r="240" spans="1:23" ht="153">
      <c r="A240" s="7">
        <v>1785</v>
      </c>
      <c r="B240" s="8">
        <v>45334</v>
      </c>
      <c r="C240" s="9" t="s">
        <v>21</v>
      </c>
      <c r="D240" s="28" t="s">
        <v>29</v>
      </c>
      <c r="E240" s="29" t="s">
        <v>1245</v>
      </c>
      <c r="F240" s="30" t="s">
        <v>70</v>
      </c>
      <c r="G240" s="30">
        <v>1</v>
      </c>
      <c r="H240" s="30" t="s">
        <v>277</v>
      </c>
      <c r="I240" s="31" t="s">
        <v>1246</v>
      </c>
      <c r="J240" s="172" t="s">
        <v>1247</v>
      </c>
      <c r="K240" s="165"/>
      <c r="L240" s="165"/>
      <c r="M240" s="165">
        <v>27</v>
      </c>
      <c r="N240" s="165"/>
      <c r="O240" s="166" t="s">
        <v>1248</v>
      </c>
      <c r="P240" s="166"/>
      <c r="Q240" s="14"/>
      <c r="R240" s="14" t="s">
        <v>1249</v>
      </c>
      <c r="S240" s="14"/>
      <c r="T240" s="15"/>
      <c r="U240" s="14"/>
      <c r="V240" s="15"/>
      <c r="W240" s="16"/>
    </row>
    <row r="241" spans="1:23" ht="91.8">
      <c r="A241" s="7">
        <v>1784</v>
      </c>
      <c r="B241" s="8">
        <v>45333</v>
      </c>
      <c r="C241" s="9" t="s">
        <v>23</v>
      </c>
      <c r="D241" s="10" t="s">
        <v>136</v>
      </c>
      <c r="E241" s="11" t="s">
        <v>1250</v>
      </c>
      <c r="F241" s="12" t="s">
        <v>4</v>
      </c>
      <c r="G241" s="12">
        <v>9</v>
      </c>
      <c r="H241" s="12"/>
      <c r="I241" s="13" t="s">
        <v>1251</v>
      </c>
      <c r="J241" s="165" t="s">
        <v>1252</v>
      </c>
      <c r="K241" s="165" t="s">
        <v>1253</v>
      </c>
      <c r="L241" s="165" t="s">
        <v>1254</v>
      </c>
      <c r="M241" s="165"/>
      <c r="N241" s="165"/>
      <c r="O241" s="166"/>
      <c r="P241" s="168" t="s">
        <v>1255</v>
      </c>
      <c r="Q241" s="14"/>
      <c r="R241" s="14" t="s">
        <v>1256</v>
      </c>
      <c r="S241" s="14"/>
      <c r="T241" s="15"/>
      <c r="U241" s="14"/>
      <c r="V241" s="15"/>
      <c r="W241" s="16"/>
    </row>
    <row r="242" spans="1:23" ht="82.2">
      <c r="A242" s="7">
        <v>1783</v>
      </c>
      <c r="B242" s="8">
        <v>45332</v>
      </c>
      <c r="C242" s="9" t="s">
        <v>24</v>
      </c>
      <c r="D242" s="10" t="s">
        <v>145</v>
      </c>
      <c r="E242" s="11" t="s">
        <v>874</v>
      </c>
      <c r="F242" s="12" t="s">
        <v>70</v>
      </c>
      <c r="G242" s="12">
        <v>7</v>
      </c>
      <c r="H242" s="12" t="s">
        <v>104</v>
      </c>
      <c r="I242" s="32" t="s">
        <v>1257</v>
      </c>
      <c r="J242" s="165" t="s">
        <v>1258</v>
      </c>
      <c r="K242" s="165" t="s">
        <v>1259</v>
      </c>
      <c r="L242" s="165" t="s">
        <v>1260</v>
      </c>
      <c r="M242" s="165"/>
      <c r="N242" s="165" t="s">
        <v>1261</v>
      </c>
      <c r="O242" s="166" t="s">
        <v>1262</v>
      </c>
      <c r="P242" s="166"/>
      <c r="Q242" s="14"/>
      <c r="R242" s="14" t="s">
        <v>1263</v>
      </c>
      <c r="S242" s="14"/>
      <c r="T242" s="15"/>
      <c r="U242" s="14"/>
      <c r="V242" s="15"/>
      <c r="W242" s="16"/>
    </row>
    <row r="243" spans="1:23" ht="51.6">
      <c r="A243" s="7">
        <v>1782</v>
      </c>
      <c r="B243" s="8">
        <v>45331</v>
      </c>
      <c r="C243" s="9" t="s">
        <v>25</v>
      </c>
      <c r="D243" s="10" t="s">
        <v>478</v>
      </c>
      <c r="E243" s="11" t="s">
        <v>1264</v>
      </c>
      <c r="F243" s="12" t="s">
        <v>31</v>
      </c>
      <c r="G243" s="12">
        <v>7</v>
      </c>
      <c r="H243" s="12" t="s">
        <v>65</v>
      </c>
      <c r="I243" s="32" t="s">
        <v>1265</v>
      </c>
      <c r="J243" s="165" t="s">
        <v>1266</v>
      </c>
      <c r="K243" s="165" t="s">
        <v>1267</v>
      </c>
      <c r="L243" s="165" t="s">
        <v>1268</v>
      </c>
      <c r="M243" s="165"/>
      <c r="N243" s="165"/>
      <c r="O243" s="166"/>
      <c r="P243" s="168" t="s">
        <v>1269</v>
      </c>
      <c r="Q243" s="14"/>
      <c r="R243" s="14" t="s">
        <v>1270</v>
      </c>
      <c r="S243" s="14"/>
      <c r="T243" s="15"/>
      <c r="U243" s="14"/>
      <c r="V243" s="15"/>
      <c r="W243" s="16"/>
    </row>
    <row r="244" spans="1:23" ht="40.799999999999997">
      <c r="A244" s="7">
        <v>1781</v>
      </c>
      <c r="B244" s="8">
        <v>45330</v>
      </c>
      <c r="C244" s="9" t="s">
        <v>26</v>
      </c>
      <c r="D244" s="10" t="s">
        <v>62</v>
      </c>
      <c r="E244" s="11" t="s">
        <v>1271</v>
      </c>
      <c r="F244" s="12" t="s">
        <v>575</v>
      </c>
      <c r="G244" s="12">
        <v>5</v>
      </c>
      <c r="H244" s="12" t="s">
        <v>65</v>
      </c>
      <c r="I244" s="13" t="s">
        <v>1272</v>
      </c>
      <c r="J244" s="165" t="s">
        <v>1273</v>
      </c>
      <c r="K244" s="165" t="s">
        <v>1274</v>
      </c>
      <c r="L244" s="165" t="s">
        <v>1275</v>
      </c>
      <c r="M244" s="165"/>
      <c r="N244" s="165"/>
      <c r="O244" s="166"/>
      <c r="P244" s="168" t="s">
        <v>1276</v>
      </c>
      <c r="Q244" s="14"/>
      <c r="R244" s="14" t="s">
        <v>1277</v>
      </c>
      <c r="S244" s="14"/>
      <c r="T244" s="15"/>
      <c r="U244" s="14"/>
      <c r="V244" s="15"/>
      <c r="W244" s="16"/>
    </row>
    <row r="245" spans="1:23" ht="40.799999999999997">
      <c r="A245" s="7">
        <v>1780</v>
      </c>
      <c r="B245" s="8">
        <v>45329</v>
      </c>
      <c r="C245" s="9" t="s">
        <v>27</v>
      </c>
      <c r="D245" s="10" t="s">
        <v>44</v>
      </c>
      <c r="E245" s="11" t="s">
        <v>1278</v>
      </c>
      <c r="F245" s="12" t="s">
        <v>31</v>
      </c>
      <c r="G245" s="12">
        <v>3</v>
      </c>
      <c r="H245" s="12" t="s">
        <v>65</v>
      </c>
      <c r="I245" s="13" t="s">
        <v>1279</v>
      </c>
      <c r="J245" s="165" t="s">
        <v>1280</v>
      </c>
      <c r="K245" s="165" t="s">
        <v>1281</v>
      </c>
      <c r="L245" s="165"/>
      <c r="M245" s="165"/>
      <c r="N245" s="165"/>
      <c r="O245" s="166"/>
      <c r="P245" s="166"/>
      <c r="Q245" s="14"/>
      <c r="R245" s="14" t="s">
        <v>1282</v>
      </c>
      <c r="S245" s="14"/>
      <c r="T245" s="15"/>
      <c r="U245" s="14"/>
      <c r="V245" s="15"/>
      <c r="W245" s="16"/>
    </row>
    <row r="246" spans="1:23" ht="71.400000000000006">
      <c r="A246" s="7">
        <v>1779</v>
      </c>
      <c r="B246" s="8">
        <v>45328</v>
      </c>
      <c r="C246" s="9" t="s">
        <v>28</v>
      </c>
      <c r="D246" s="10" t="s">
        <v>171</v>
      </c>
      <c r="E246" s="11" t="s">
        <v>1283</v>
      </c>
      <c r="F246" s="12" t="s">
        <v>4</v>
      </c>
      <c r="G246" s="12">
        <v>3</v>
      </c>
      <c r="H246" s="12"/>
      <c r="I246" s="13" t="s">
        <v>1284</v>
      </c>
      <c r="J246" s="165" t="s">
        <v>1285</v>
      </c>
      <c r="K246" s="165" t="s">
        <v>1286</v>
      </c>
      <c r="L246" s="165" t="s">
        <v>1287</v>
      </c>
      <c r="M246" s="165"/>
      <c r="N246" s="165"/>
      <c r="O246" s="166"/>
      <c r="P246" s="168" t="s">
        <v>1288</v>
      </c>
      <c r="Q246" s="14"/>
      <c r="R246" s="14" t="s">
        <v>1289</v>
      </c>
      <c r="S246" s="14"/>
      <c r="T246" s="15"/>
      <c r="U246" s="14"/>
      <c r="V246" s="15"/>
      <c r="W246" s="16"/>
    </row>
    <row r="247" spans="1:23" ht="40.799999999999997">
      <c r="A247" s="7">
        <v>1778</v>
      </c>
      <c r="B247" s="8">
        <v>45327</v>
      </c>
      <c r="C247" s="9" t="s">
        <v>21</v>
      </c>
      <c r="D247" s="10" t="s">
        <v>179</v>
      </c>
      <c r="E247" s="11" t="s">
        <v>1290</v>
      </c>
      <c r="F247" s="12" t="s">
        <v>70</v>
      </c>
      <c r="G247" s="12">
        <v>2</v>
      </c>
      <c r="H247" s="12"/>
      <c r="I247" s="33" t="s">
        <v>1291</v>
      </c>
      <c r="J247" s="165" t="s">
        <v>1292</v>
      </c>
      <c r="K247" s="165"/>
      <c r="L247" s="165"/>
      <c r="M247" s="173" t="s">
        <v>1293</v>
      </c>
      <c r="N247" s="165" t="s">
        <v>1294</v>
      </c>
      <c r="O247" s="166" t="s">
        <v>1295</v>
      </c>
      <c r="P247" s="166"/>
      <c r="Q247" s="14"/>
      <c r="R247" s="14" t="s">
        <v>1296</v>
      </c>
      <c r="S247" s="14"/>
      <c r="T247" s="15"/>
      <c r="U247" s="14"/>
      <c r="V247" s="15"/>
      <c r="W247" s="16"/>
    </row>
    <row r="248" spans="1:23" ht="40.799999999999997">
      <c r="A248" s="7">
        <v>1777</v>
      </c>
      <c r="B248" s="8">
        <v>45326</v>
      </c>
      <c r="C248" s="9" t="s">
        <v>23</v>
      </c>
      <c r="D248" s="10" t="s">
        <v>331</v>
      </c>
      <c r="E248" s="11" t="s">
        <v>1297</v>
      </c>
      <c r="F248" s="12" t="s">
        <v>64</v>
      </c>
      <c r="G248" s="12">
        <v>8</v>
      </c>
      <c r="H248" s="12" t="s">
        <v>65</v>
      </c>
      <c r="I248" s="13" t="s">
        <v>1298</v>
      </c>
      <c r="J248" s="165" t="s">
        <v>1299</v>
      </c>
      <c r="K248" s="165" t="s">
        <v>1300</v>
      </c>
      <c r="L248" s="165" t="s">
        <v>1301</v>
      </c>
      <c r="M248" s="165"/>
      <c r="N248" s="165"/>
      <c r="O248" s="166"/>
      <c r="P248" s="166"/>
      <c r="Q248" s="14"/>
      <c r="R248" s="14" t="s">
        <v>1302</v>
      </c>
      <c r="S248" s="14"/>
      <c r="T248" s="15"/>
      <c r="U248" s="14"/>
      <c r="V248" s="15"/>
      <c r="W248" s="16"/>
    </row>
    <row r="249" spans="1:23" ht="51">
      <c r="A249" s="7">
        <v>1776</v>
      </c>
      <c r="B249" s="8">
        <v>45325</v>
      </c>
      <c r="C249" s="9" t="s">
        <v>24</v>
      </c>
      <c r="D249" s="10" t="s">
        <v>56</v>
      </c>
      <c r="E249" s="21" t="s">
        <v>1303</v>
      </c>
      <c r="F249" s="15" t="s">
        <v>31</v>
      </c>
      <c r="G249" s="15">
        <v>8</v>
      </c>
      <c r="H249" s="34" t="s">
        <v>269</v>
      </c>
      <c r="I249" s="26" t="s">
        <v>1304</v>
      </c>
      <c r="J249" s="165" t="s">
        <v>1305</v>
      </c>
      <c r="K249" s="165" t="s">
        <v>1306</v>
      </c>
      <c r="L249" s="165"/>
      <c r="M249" s="165"/>
      <c r="N249" s="165"/>
      <c r="O249" s="166"/>
      <c r="P249" s="166"/>
      <c r="Q249" s="14"/>
      <c r="R249" s="14" t="s">
        <v>1307</v>
      </c>
      <c r="S249" s="14"/>
      <c r="T249" s="15"/>
      <c r="U249" s="14"/>
      <c r="V249" s="15"/>
      <c r="W249" s="16"/>
    </row>
    <row r="250" spans="1:23" ht="61.2">
      <c r="A250" s="7">
        <v>1775</v>
      </c>
      <c r="B250" s="8">
        <v>45324</v>
      </c>
      <c r="C250" s="9" t="s">
        <v>25</v>
      </c>
      <c r="D250" s="10" t="s">
        <v>84</v>
      </c>
      <c r="E250" s="11" t="s">
        <v>1308</v>
      </c>
      <c r="F250" s="12" t="s">
        <v>70</v>
      </c>
      <c r="G250" s="12">
        <v>6</v>
      </c>
      <c r="H250" s="12"/>
      <c r="I250" s="26" t="s">
        <v>1309</v>
      </c>
      <c r="J250" s="165" t="s">
        <v>1310</v>
      </c>
      <c r="K250" s="165" t="s">
        <v>1311</v>
      </c>
      <c r="L250" s="165" t="s">
        <v>1312</v>
      </c>
      <c r="M250" s="165" t="s">
        <v>1313</v>
      </c>
      <c r="N250" s="165"/>
      <c r="O250" s="166" t="s">
        <v>1314</v>
      </c>
      <c r="P250" s="166"/>
      <c r="Q250" s="14"/>
      <c r="R250" s="14" t="s">
        <v>1315</v>
      </c>
      <c r="S250" s="14"/>
      <c r="T250" s="15"/>
      <c r="U250" s="14"/>
      <c r="V250" s="15"/>
      <c r="W250" s="16"/>
    </row>
    <row r="251" spans="1:23" ht="61.2">
      <c r="A251" s="7">
        <v>1774</v>
      </c>
      <c r="B251" s="8">
        <v>45323</v>
      </c>
      <c r="C251" s="9" t="s">
        <v>26</v>
      </c>
      <c r="D251" s="10" t="s">
        <v>953</v>
      </c>
      <c r="E251" s="11" t="s">
        <v>268</v>
      </c>
      <c r="F251" s="12" t="s">
        <v>4</v>
      </c>
      <c r="G251" s="12">
        <v>4</v>
      </c>
      <c r="H251" s="12"/>
      <c r="I251" s="13" t="s">
        <v>1316</v>
      </c>
      <c r="J251" s="165" t="s">
        <v>1317</v>
      </c>
      <c r="K251" s="165" t="s">
        <v>1318</v>
      </c>
      <c r="L251" s="165" t="s">
        <v>1319</v>
      </c>
      <c r="M251" s="165" t="s">
        <v>1320</v>
      </c>
      <c r="N251" s="165"/>
      <c r="O251" s="166"/>
      <c r="P251" s="166"/>
      <c r="Q251" s="14"/>
      <c r="R251" s="14" t="s">
        <v>1321</v>
      </c>
      <c r="S251" s="14"/>
      <c r="T251" s="15"/>
      <c r="U251" s="14"/>
      <c r="V251" s="15"/>
      <c r="W251" s="16"/>
    </row>
    <row r="252" spans="1:23" ht="81.599999999999994">
      <c r="A252" s="7">
        <v>1773</v>
      </c>
      <c r="B252" s="8">
        <v>45322</v>
      </c>
      <c r="C252" s="9" t="s">
        <v>27</v>
      </c>
      <c r="D252" s="10" t="s">
        <v>211</v>
      </c>
      <c r="E252" s="11" t="s">
        <v>1322</v>
      </c>
      <c r="F252" s="12" t="s">
        <v>70</v>
      </c>
      <c r="G252" s="12">
        <v>5</v>
      </c>
      <c r="H252" s="12"/>
      <c r="I252" s="13" t="s">
        <v>1323</v>
      </c>
      <c r="J252" s="165" t="s">
        <v>1324</v>
      </c>
      <c r="K252" s="165" t="s">
        <v>1325</v>
      </c>
      <c r="L252" s="165"/>
      <c r="M252" s="165" t="s">
        <v>1326</v>
      </c>
      <c r="N252" s="165"/>
      <c r="O252" s="166"/>
      <c r="P252" s="168" t="s">
        <v>1327</v>
      </c>
      <c r="Q252" s="14"/>
      <c r="R252" s="14" t="s">
        <v>1328</v>
      </c>
      <c r="S252" s="14"/>
      <c r="T252" s="15"/>
      <c r="U252" s="14"/>
      <c r="V252" s="15"/>
      <c r="W252" s="16"/>
    </row>
    <row r="253" spans="1:23" ht="40.799999999999997">
      <c r="A253" s="7">
        <v>1772</v>
      </c>
      <c r="B253" s="8">
        <v>45321</v>
      </c>
      <c r="C253" s="9" t="s">
        <v>28</v>
      </c>
      <c r="D253" s="10" t="s">
        <v>119</v>
      </c>
      <c r="E253" s="11" t="s">
        <v>1329</v>
      </c>
      <c r="F253" s="12" t="s">
        <v>31</v>
      </c>
      <c r="G253" s="12">
        <v>3</v>
      </c>
      <c r="H253" s="12"/>
      <c r="I253" s="13" t="s">
        <v>1330</v>
      </c>
      <c r="J253" s="165" t="s">
        <v>1331</v>
      </c>
      <c r="K253" s="165" t="s">
        <v>1332</v>
      </c>
      <c r="L253" s="165"/>
      <c r="M253" s="165"/>
      <c r="N253" s="165"/>
      <c r="O253" s="166"/>
      <c r="P253" s="168" t="s">
        <v>1333</v>
      </c>
      <c r="Q253" s="14"/>
      <c r="R253" s="14" t="s">
        <v>1334</v>
      </c>
      <c r="S253" s="14"/>
      <c r="T253" s="15"/>
      <c r="U253" s="14"/>
      <c r="V253" s="15"/>
      <c r="W253" s="16"/>
    </row>
    <row r="254" spans="1:23" ht="30.6">
      <c r="A254" s="7">
        <v>1771</v>
      </c>
      <c r="B254" s="8">
        <v>45320</v>
      </c>
      <c r="C254" s="9" t="s">
        <v>21</v>
      </c>
      <c r="D254" s="10" t="s">
        <v>29</v>
      </c>
      <c r="E254" s="11" t="s">
        <v>1335</v>
      </c>
      <c r="F254" s="12" t="s">
        <v>31</v>
      </c>
      <c r="G254" s="12">
        <v>1</v>
      </c>
      <c r="H254" s="12" t="s">
        <v>38</v>
      </c>
      <c r="I254" s="13" t="s">
        <v>1336</v>
      </c>
      <c r="J254" s="165" t="s">
        <v>1337</v>
      </c>
      <c r="K254" s="165" t="s">
        <v>1338</v>
      </c>
      <c r="L254" s="165" t="s">
        <v>1339</v>
      </c>
      <c r="M254" s="165">
        <v>16</v>
      </c>
      <c r="N254" s="165"/>
      <c r="O254" s="166"/>
      <c r="P254" s="166"/>
      <c r="Q254" s="14"/>
      <c r="R254" s="14" t="s">
        <v>1340</v>
      </c>
      <c r="S254" s="14"/>
      <c r="T254" s="15"/>
      <c r="U254" s="14"/>
      <c r="V254" s="15"/>
      <c r="W254" s="16"/>
    </row>
    <row r="255" spans="1:23" ht="51">
      <c r="A255" s="7">
        <v>1770</v>
      </c>
      <c r="B255" s="8">
        <v>45319</v>
      </c>
      <c r="C255" s="9" t="s">
        <v>23</v>
      </c>
      <c r="D255" s="10" t="s">
        <v>136</v>
      </c>
      <c r="E255" s="26" t="s">
        <v>1341</v>
      </c>
      <c r="F255" s="12" t="s">
        <v>4</v>
      </c>
      <c r="G255" s="12">
        <v>9</v>
      </c>
      <c r="H255" s="12"/>
      <c r="I255" s="13" t="s">
        <v>1342</v>
      </c>
      <c r="J255" s="174" t="s">
        <v>1343</v>
      </c>
      <c r="K255" s="175" t="s">
        <v>1344</v>
      </c>
      <c r="L255" s="175" t="s">
        <v>1345</v>
      </c>
      <c r="M255" s="165"/>
      <c r="N255" s="165"/>
      <c r="O255" s="166" t="s">
        <v>1346</v>
      </c>
      <c r="P255" s="166"/>
      <c r="Q255" s="14"/>
      <c r="R255" s="14" t="s">
        <v>1347</v>
      </c>
      <c r="S255" s="14"/>
      <c r="T255" s="15"/>
      <c r="U255" s="14"/>
      <c r="V255" s="15"/>
      <c r="W255" s="16"/>
    </row>
    <row r="256" spans="1:23" ht="71.400000000000006">
      <c r="A256" s="7">
        <v>1769</v>
      </c>
      <c r="B256" s="8">
        <v>45318</v>
      </c>
      <c r="C256" s="9" t="s">
        <v>24</v>
      </c>
      <c r="D256" s="10" t="s">
        <v>145</v>
      </c>
      <c r="E256" s="11" t="s">
        <v>1348</v>
      </c>
      <c r="F256" s="12" t="s">
        <v>4</v>
      </c>
      <c r="G256" s="12">
        <v>7</v>
      </c>
      <c r="H256" s="12" t="s">
        <v>65</v>
      </c>
      <c r="I256" s="13" t="s">
        <v>1349</v>
      </c>
      <c r="J256" s="165" t="s">
        <v>1350</v>
      </c>
      <c r="K256" s="165" t="s">
        <v>1351</v>
      </c>
      <c r="L256" s="165" t="s">
        <v>1352</v>
      </c>
      <c r="M256" s="165"/>
      <c r="N256" s="165" t="s">
        <v>1353</v>
      </c>
      <c r="O256" s="166" t="s">
        <v>1354</v>
      </c>
      <c r="P256" s="166"/>
      <c r="Q256" s="14"/>
      <c r="R256" s="14" t="s">
        <v>1355</v>
      </c>
      <c r="S256" s="14"/>
      <c r="T256" s="15"/>
      <c r="U256" s="14"/>
      <c r="V256" s="15"/>
      <c r="W256" s="16"/>
    </row>
    <row r="257" spans="1:23" ht="40.799999999999997">
      <c r="A257" s="7">
        <v>1768</v>
      </c>
      <c r="B257" s="8">
        <v>45317</v>
      </c>
      <c r="C257" s="9" t="s">
        <v>25</v>
      </c>
      <c r="D257" s="10" t="s">
        <v>84</v>
      </c>
      <c r="E257" s="11" t="s">
        <v>1356</v>
      </c>
      <c r="F257" s="12" t="s">
        <v>64</v>
      </c>
      <c r="G257" s="12">
        <v>6</v>
      </c>
      <c r="H257" s="12" t="s">
        <v>184</v>
      </c>
      <c r="I257" s="13" t="s">
        <v>1357</v>
      </c>
      <c r="J257" s="165" t="s">
        <v>1358</v>
      </c>
      <c r="K257" s="165" t="s">
        <v>1359</v>
      </c>
      <c r="L257" s="165"/>
      <c r="M257" s="165" t="s">
        <v>1360</v>
      </c>
      <c r="N257" s="165"/>
      <c r="O257" s="166"/>
      <c r="P257" s="166"/>
      <c r="Q257" s="14"/>
      <c r="R257" s="14" t="s">
        <v>1361</v>
      </c>
      <c r="S257" s="14"/>
      <c r="T257" s="15"/>
      <c r="U257" s="14"/>
      <c r="V257" s="15"/>
      <c r="W257" s="16"/>
    </row>
    <row r="258" spans="1:23" ht="51">
      <c r="A258" s="7">
        <v>1767</v>
      </c>
      <c r="B258" s="8">
        <v>45316</v>
      </c>
      <c r="C258" s="9" t="s">
        <v>26</v>
      </c>
      <c r="D258" s="10" t="s">
        <v>62</v>
      </c>
      <c r="E258" s="11" t="s">
        <v>1362</v>
      </c>
      <c r="F258" s="12" t="s">
        <v>4</v>
      </c>
      <c r="G258" s="12">
        <v>5</v>
      </c>
      <c r="H258" s="12"/>
      <c r="I258" s="13" t="s">
        <v>1363</v>
      </c>
      <c r="J258" s="165" t="s">
        <v>1364</v>
      </c>
      <c r="K258" s="165" t="s">
        <v>1365</v>
      </c>
      <c r="L258" s="165" t="s">
        <v>1366</v>
      </c>
      <c r="M258" s="165"/>
      <c r="N258" s="165"/>
      <c r="O258" s="166"/>
      <c r="P258" s="168" t="s">
        <v>1367</v>
      </c>
      <c r="Q258" s="14"/>
      <c r="R258" s="14" t="s">
        <v>1368</v>
      </c>
      <c r="S258" s="14"/>
      <c r="T258" s="15"/>
      <c r="U258" s="14"/>
      <c r="V258" s="15"/>
      <c r="W258" s="16"/>
    </row>
    <row r="259" spans="1:23" ht="71.400000000000006">
      <c r="A259" s="7">
        <v>1766</v>
      </c>
      <c r="B259" s="8">
        <v>45315</v>
      </c>
      <c r="C259" s="9" t="s">
        <v>27</v>
      </c>
      <c r="D259" s="10" t="s">
        <v>44</v>
      </c>
      <c r="E259" s="11" t="s">
        <v>1369</v>
      </c>
      <c r="F259" s="12" t="s">
        <v>4</v>
      </c>
      <c r="G259" s="12">
        <v>5</v>
      </c>
      <c r="H259" s="12"/>
      <c r="I259" s="13" t="s">
        <v>1370</v>
      </c>
      <c r="J259" s="165" t="s">
        <v>1371</v>
      </c>
      <c r="K259" s="165" t="s">
        <v>1372</v>
      </c>
      <c r="L259" s="165" t="s">
        <v>1373</v>
      </c>
      <c r="M259" s="165"/>
      <c r="N259" s="165" t="s">
        <v>1374</v>
      </c>
      <c r="O259" s="166"/>
      <c r="P259" s="166"/>
      <c r="Q259" s="14"/>
      <c r="R259" s="14" t="s">
        <v>1375</v>
      </c>
      <c r="S259" s="14"/>
      <c r="T259" s="15"/>
      <c r="U259" s="14"/>
      <c r="V259" s="15"/>
      <c r="W259" s="16"/>
    </row>
    <row r="260" spans="1:23" ht="51">
      <c r="A260" s="7">
        <v>1765</v>
      </c>
      <c r="B260" s="8">
        <v>45314</v>
      </c>
      <c r="C260" s="9" t="s">
        <v>28</v>
      </c>
      <c r="D260" s="10" t="s">
        <v>171</v>
      </c>
      <c r="E260" s="11" t="s">
        <v>1376</v>
      </c>
      <c r="F260" s="12" t="s">
        <v>4</v>
      </c>
      <c r="G260" s="12">
        <v>3</v>
      </c>
      <c r="H260" s="12"/>
      <c r="I260" s="13" t="s">
        <v>1377</v>
      </c>
      <c r="J260" s="165" t="s">
        <v>1378</v>
      </c>
      <c r="K260" s="165" t="s">
        <v>1379</v>
      </c>
      <c r="L260" s="165" t="s">
        <v>1380</v>
      </c>
      <c r="M260" s="165"/>
      <c r="N260" s="165"/>
      <c r="O260" s="166"/>
      <c r="P260" s="167" t="s">
        <v>1381</v>
      </c>
      <c r="Q260" s="14"/>
      <c r="R260" s="14" t="s">
        <v>1382</v>
      </c>
      <c r="S260" s="14"/>
      <c r="T260" s="15"/>
      <c r="U260" s="14"/>
      <c r="V260" s="15"/>
      <c r="W260" s="16"/>
    </row>
    <row r="261" spans="1:23" ht="30.6">
      <c r="A261" s="7">
        <v>1764</v>
      </c>
      <c r="B261" s="8">
        <v>45313</v>
      </c>
      <c r="C261" s="9" t="s">
        <v>21</v>
      </c>
      <c r="D261" s="10" t="s">
        <v>179</v>
      </c>
      <c r="E261" s="11" t="s">
        <v>1383</v>
      </c>
      <c r="F261" s="12" t="s">
        <v>4</v>
      </c>
      <c r="G261" s="12">
        <v>2</v>
      </c>
      <c r="H261" s="12"/>
      <c r="I261" s="13" t="s">
        <v>1384</v>
      </c>
      <c r="J261" s="165" t="s">
        <v>1385</v>
      </c>
      <c r="K261" s="165"/>
      <c r="L261" s="165"/>
      <c r="M261" s="165"/>
      <c r="N261" s="165"/>
      <c r="O261" s="166"/>
      <c r="P261" s="166"/>
      <c r="Q261" s="14"/>
      <c r="R261" s="14" t="s">
        <v>1386</v>
      </c>
      <c r="S261" s="14"/>
      <c r="T261" s="15"/>
      <c r="U261" s="14"/>
      <c r="V261" s="15"/>
      <c r="W261" s="16"/>
    </row>
    <row r="262" spans="1:23" ht="61.2">
      <c r="A262" s="7">
        <v>1763</v>
      </c>
      <c r="B262" s="8">
        <v>45312</v>
      </c>
      <c r="C262" s="9" t="s">
        <v>23</v>
      </c>
      <c r="D262" s="10" t="s">
        <v>331</v>
      </c>
      <c r="E262" s="11" t="s">
        <v>1387</v>
      </c>
      <c r="F262" s="12" t="s">
        <v>70</v>
      </c>
      <c r="G262" s="12">
        <v>8</v>
      </c>
      <c r="H262" s="12"/>
      <c r="I262" s="13" t="s">
        <v>1388</v>
      </c>
      <c r="J262" s="165" t="s">
        <v>1389</v>
      </c>
      <c r="K262" s="165" t="s">
        <v>1390</v>
      </c>
      <c r="L262" s="165"/>
      <c r="M262" s="165"/>
      <c r="N262" s="165"/>
      <c r="O262" s="166"/>
      <c r="P262" s="167" t="s">
        <v>1391</v>
      </c>
      <c r="Q262" s="14"/>
      <c r="R262" s="14" t="s">
        <v>1392</v>
      </c>
      <c r="S262" s="35"/>
      <c r="T262" s="15"/>
      <c r="U262" s="14"/>
      <c r="V262" s="15"/>
      <c r="W262" s="16"/>
    </row>
    <row r="263" spans="1:23" ht="234.6">
      <c r="A263" s="7">
        <v>1762</v>
      </c>
      <c r="B263" s="8">
        <v>45311</v>
      </c>
      <c r="C263" s="9" t="s">
        <v>24</v>
      </c>
      <c r="D263" s="10" t="s">
        <v>56</v>
      </c>
      <c r="E263" s="11" t="s">
        <v>1393</v>
      </c>
      <c r="F263" s="12" t="s">
        <v>70</v>
      </c>
      <c r="G263" s="12">
        <v>7</v>
      </c>
      <c r="H263" s="12"/>
      <c r="I263" s="13" t="s">
        <v>1394</v>
      </c>
      <c r="J263" s="165" t="s">
        <v>1395</v>
      </c>
      <c r="K263" s="165" t="s">
        <v>1396</v>
      </c>
      <c r="L263" s="165" t="s">
        <v>1397</v>
      </c>
      <c r="M263" s="165"/>
      <c r="N263" s="165" t="s">
        <v>1398</v>
      </c>
      <c r="O263" s="166"/>
      <c r="P263" s="166"/>
      <c r="Q263" s="14"/>
      <c r="R263" s="14" t="s">
        <v>1399</v>
      </c>
      <c r="S263" s="14"/>
      <c r="T263" s="15"/>
      <c r="U263" s="14"/>
      <c r="V263" s="15"/>
      <c r="W263" s="16"/>
    </row>
    <row r="264" spans="1:23" ht="163.19999999999999">
      <c r="A264" s="7">
        <v>1761</v>
      </c>
      <c r="B264" s="8">
        <v>45310</v>
      </c>
      <c r="C264" s="9" t="s">
        <v>25</v>
      </c>
      <c r="D264" s="10" t="s">
        <v>84</v>
      </c>
      <c r="E264" s="11" t="s">
        <v>1400</v>
      </c>
      <c r="F264" s="12" t="s">
        <v>70</v>
      </c>
      <c r="G264" s="12">
        <v>7</v>
      </c>
      <c r="H264" s="12"/>
      <c r="I264" s="13" t="s">
        <v>1401</v>
      </c>
      <c r="J264" s="165" t="s">
        <v>1402</v>
      </c>
      <c r="K264" s="165" t="s">
        <v>1403</v>
      </c>
      <c r="L264" s="165" t="s">
        <v>1404</v>
      </c>
      <c r="M264" s="165" t="s">
        <v>1405</v>
      </c>
      <c r="N264" s="165"/>
      <c r="O264" s="166"/>
      <c r="P264" s="168" t="s">
        <v>1406</v>
      </c>
      <c r="Q264" s="14"/>
      <c r="R264" s="14" t="s">
        <v>1407</v>
      </c>
      <c r="S264" s="14"/>
      <c r="T264" s="15"/>
      <c r="U264" s="14"/>
      <c r="V264" s="15"/>
      <c r="W264" s="16"/>
    </row>
    <row r="265" spans="1:23" ht="285.60000000000002">
      <c r="A265" s="7">
        <v>1760</v>
      </c>
      <c r="B265" s="8">
        <v>45309</v>
      </c>
      <c r="C265" s="9" t="s">
        <v>26</v>
      </c>
      <c r="D265" s="10" t="s">
        <v>389</v>
      </c>
      <c r="E265" s="11" t="s">
        <v>1408</v>
      </c>
      <c r="F265" s="12" t="s">
        <v>4</v>
      </c>
      <c r="G265" s="12">
        <v>6</v>
      </c>
      <c r="I265" s="13" t="s">
        <v>1409</v>
      </c>
      <c r="J265" s="165" t="s">
        <v>1410</v>
      </c>
      <c r="K265" s="165" t="s">
        <v>1411</v>
      </c>
      <c r="L265" s="165"/>
      <c r="M265" s="165"/>
      <c r="N265" s="165" t="s">
        <v>1412</v>
      </c>
      <c r="O265" s="166"/>
      <c r="P265" s="168" t="s">
        <v>1406</v>
      </c>
      <c r="Q265" s="14"/>
      <c r="R265" s="14" t="s">
        <v>1413</v>
      </c>
      <c r="S265" s="14"/>
      <c r="T265" s="15"/>
      <c r="U265" s="14"/>
      <c r="V265" s="15"/>
      <c r="W265" s="16"/>
    </row>
    <row r="266" spans="1:23" ht="409.6">
      <c r="A266" s="7">
        <v>1759</v>
      </c>
      <c r="B266" s="8">
        <v>45308</v>
      </c>
      <c r="C266" s="9" t="s">
        <v>27</v>
      </c>
      <c r="D266" s="10" t="s">
        <v>127</v>
      </c>
      <c r="E266" s="11" t="s">
        <v>1414</v>
      </c>
      <c r="F266" s="12" t="s">
        <v>64</v>
      </c>
      <c r="G266" s="12">
        <v>5</v>
      </c>
      <c r="H266" s="12" t="s">
        <v>104</v>
      </c>
      <c r="I266" s="13" t="s">
        <v>1415</v>
      </c>
      <c r="J266" s="165" t="s">
        <v>1416</v>
      </c>
      <c r="K266" s="165"/>
      <c r="L266" s="165"/>
      <c r="M266" s="165"/>
      <c r="N266" s="165" t="s">
        <v>1417</v>
      </c>
      <c r="O266" s="166"/>
      <c r="P266" s="168" t="s">
        <v>1406</v>
      </c>
      <c r="Q266" s="14"/>
      <c r="R266" s="14" t="s">
        <v>1418</v>
      </c>
      <c r="S266" s="14"/>
      <c r="T266" s="15"/>
      <c r="U266" s="14"/>
      <c r="V266" s="15"/>
      <c r="W266" s="16"/>
    </row>
    <row r="267" spans="1:23" ht="51">
      <c r="A267" s="7">
        <v>1758</v>
      </c>
      <c r="B267" s="8">
        <v>45307</v>
      </c>
      <c r="C267" s="9" t="s">
        <v>28</v>
      </c>
      <c r="D267" s="10" t="s">
        <v>119</v>
      </c>
      <c r="E267" s="11" t="s">
        <v>1419</v>
      </c>
      <c r="F267" s="12" t="s">
        <v>31</v>
      </c>
      <c r="G267" s="12">
        <v>3</v>
      </c>
      <c r="H267" s="12" t="s">
        <v>269</v>
      </c>
      <c r="I267" s="13" t="s">
        <v>1420</v>
      </c>
      <c r="J267" s="165" t="s">
        <v>1421</v>
      </c>
      <c r="K267" s="165" t="s">
        <v>1422</v>
      </c>
      <c r="L267" s="165"/>
      <c r="M267" s="165" t="s">
        <v>1423</v>
      </c>
      <c r="N267" s="165"/>
      <c r="O267" s="165"/>
      <c r="P267" s="168" t="s">
        <v>1406</v>
      </c>
      <c r="Q267" s="14"/>
      <c r="R267" s="14" t="s">
        <v>1424</v>
      </c>
      <c r="S267" s="14"/>
      <c r="T267" s="15"/>
      <c r="U267" s="14"/>
      <c r="V267" s="15"/>
      <c r="W267" s="16"/>
    </row>
    <row r="268" spans="1:23" ht="81.599999999999994">
      <c r="A268" s="7">
        <v>1757</v>
      </c>
      <c r="B268" s="8">
        <v>45306</v>
      </c>
      <c r="C268" s="9" t="s">
        <v>21</v>
      </c>
      <c r="D268" s="10" t="s">
        <v>29</v>
      </c>
      <c r="E268" s="11" t="s">
        <v>1425</v>
      </c>
      <c r="F268" s="12" t="s">
        <v>70</v>
      </c>
      <c r="G268" s="12">
        <v>1</v>
      </c>
      <c r="H268" s="12" t="s">
        <v>277</v>
      </c>
      <c r="I268" s="13" t="s">
        <v>1426</v>
      </c>
      <c r="J268" s="165" t="s">
        <v>1427</v>
      </c>
      <c r="K268" s="165" t="s">
        <v>1428</v>
      </c>
      <c r="L268" s="165" t="s">
        <v>1429</v>
      </c>
      <c r="M268" s="165">
        <v>960</v>
      </c>
      <c r="N268" s="165"/>
      <c r="O268" s="165"/>
      <c r="P268" s="166"/>
      <c r="Q268" s="14"/>
      <c r="R268" s="14" t="s">
        <v>1430</v>
      </c>
      <c r="S268" s="14"/>
      <c r="T268" s="15"/>
      <c r="U268" s="14"/>
      <c r="V268" s="15"/>
      <c r="W268" s="16"/>
    </row>
    <row r="269" spans="1:23" ht="81.599999999999994">
      <c r="A269" s="7">
        <v>1756</v>
      </c>
      <c r="B269" s="8">
        <v>45305</v>
      </c>
      <c r="C269" s="9" t="s">
        <v>23</v>
      </c>
      <c r="D269" s="10" t="s">
        <v>136</v>
      </c>
      <c r="E269" s="11" t="s">
        <v>1431</v>
      </c>
      <c r="F269" s="12" t="s">
        <v>4</v>
      </c>
      <c r="G269" s="12">
        <v>11</v>
      </c>
      <c r="H269" s="12"/>
      <c r="I269" s="13" t="s">
        <v>1432</v>
      </c>
      <c r="J269" s="165" t="s">
        <v>1433</v>
      </c>
      <c r="K269" s="165" t="s">
        <v>1434</v>
      </c>
      <c r="L269" s="165" t="s">
        <v>1435</v>
      </c>
      <c r="M269" s="165"/>
      <c r="N269" s="165"/>
      <c r="O269" s="166"/>
      <c r="P269" s="167" t="s">
        <v>1436</v>
      </c>
      <c r="Q269" s="14"/>
      <c r="R269" s="14" t="s">
        <v>1437</v>
      </c>
      <c r="S269" s="14"/>
      <c r="T269" s="15"/>
      <c r="U269" s="14"/>
      <c r="V269" s="15"/>
      <c r="W269" s="16"/>
    </row>
    <row r="270" spans="1:23" ht="61.2">
      <c r="A270" s="7">
        <v>1755</v>
      </c>
      <c r="B270" s="8">
        <v>45304</v>
      </c>
      <c r="C270" s="9" t="s">
        <v>24</v>
      </c>
      <c r="D270" s="10" t="s">
        <v>145</v>
      </c>
      <c r="E270" s="11" t="s">
        <v>1438</v>
      </c>
      <c r="F270" s="12" t="s">
        <v>70</v>
      </c>
      <c r="G270" s="12">
        <v>9</v>
      </c>
      <c r="H270" s="12" t="s">
        <v>1439</v>
      </c>
      <c r="I270" s="13" t="s">
        <v>1440</v>
      </c>
      <c r="J270" s="165" t="s">
        <v>1441</v>
      </c>
      <c r="K270" s="165" t="s">
        <v>1442</v>
      </c>
      <c r="L270" s="165" t="s">
        <v>1443</v>
      </c>
      <c r="M270" s="165"/>
      <c r="N270" s="165" t="s">
        <v>1444</v>
      </c>
      <c r="O270" s="166"/>
      <c r="P270" s="167" t="s">
        <v>1445</v>
      </c>
      <c r="Q270" s="36" t="s">
        <v>1446</v>
      </c>
      <c r="R270" s="14" t="s">
        <v>1447</v>
      </c>
      <c r="S270" s="14"/>
      <c r="T270" s="15"/>
      <c r="U270" s="14"/>
      <c r="V270" s="15"/>
      <c r="W270" s="16"/>
    </row>
    <row r="271" spans="1:23" ht="71.400000000000006">
      <c r="A271" s="7">
        <v>1754</v>
      </c>
      <c r="B271" s="8">
        <v>45303</v>
      </c>
      <c r="C271" s="9" t="s">
        <v>25</v>
      </c>
      <c r="D271" s="10" t="s">
        <v>478</v>
      </c>
      <c r="E271" s="11" t="s">
        <v>1448</v>
      </c>
      <c r="F271" s="12" t="s">
        <v>4</v>
      </c>
      <c r="G271" s="12">
        <v>6</v>
      </c>
      <c r="H271" s="12"/>
      <c r="I271" s="13" t="s">
        <v>1449</v>
      </c>
      <c r="J271" s="165" t="s">
        <v>1450</v>
      </c>
      <c r="K271" s="165"/>
      <c r="L271" s="165"/>
      <c r="M271" s="165"/>
      <c r="N271" s="165"/>
      <c r="O271" s="166"/>
      <c r="P271" s="166"/>
      <c r="Q271" s="14"/>
      <c r="R271" s="14" t="s">
        <v>1451</v>
      </c>
      <c r="S271" s="14"/>
      <c r="T271" s="15"/>
      <c r="U271" s="14"/>
      <c r="V271" s="15"/>
      <c r="W271" s="16"/>
    </row>
    <row r="272" spans="1:23" ht="63" customHeight="1">
      <c r="A272" s="7">
        <v>1753</v>
      </c>
      <c r="B272" s="8">
        <v>45302</v>
      </c>
      <c r="C272" s="9" t="s">
        <v>26</v>
      </c>
      <c r="D272" s="10" t="s">
        <v>62</v>
      </c>
      <c r="E272" s="11" t="s">
        <v>1452</v>
      </c>
      <c r="F272" s="12" t="s">
        <v>4</v>
      </c>
      <c r="G272" s="12">
        <v>6</v>
      </c>
      <c r="H272" s="12"/>
      <c r="I272" s="37" t="s">
        <v>1453</v>
      </c>
      <c r="J272" s="165" t="s">
        <v>1454</v>
      </c>
      <c r="K272" s="165" t="s">
        <v>1455</v>
      </c>
      <c r="L272" s="165"/>
      <c r="M272" s="165"/>
      <c r="N272" s="165"/>
      <c r="O272" s="166"/>
      <c r="P272" s="166"/>
      <c r="Q272" s="14"/>
      <c r="R272" s="14" t="s">
        <v>1456</v>
      </c>
      <c r="S272" s="14"/>
      <c r="T272" s="15"/>
      <c r="U272" s="14"/>
      <c r="V272" s="15"/>
      <c r="W272" s="16"/>
    </row>
    <row r="273" spans="1:23" ht="51">
      <c r="A273" s="7">
        <v>1752</v>
      </c>
      <c r="B273" s="8">
        <v>45301</v>
      </c>
      <c r="C273" s="9" t="s">
        <v>27</v>
      </c>
      <c r="D273" s="10" t="s">
        <v>44</v>
      </c>
      <c r="E273" s="11" t="s">
        <v>1457</v>
      </c>
      <c r="F273" s="12" t="s">
        <v>70</v>
      </c>
      <c r="G273" s="12">
        <v>4</v>
      </c>
      <c r="H273" s="12"/>
      <c r="I273" s="38" t="s">
        <v>1458</v>
      </c>
      <c r="J273" s="165" t="s">
        <v>1459</v>
      </c>
      <c r="K273" s="165"/>
      <c r="L273" s="165"/>
      <c r="M273" s="165"/>
      <c r="N273" s="165"/>
      <c r="O273" s="166"/>
      <c r="P273" s="166"/>
      <c r="Q273" s="14"/>
      <c r="R273" s="14" t="s">
        <v>1460</v>
      </c>
      <c r="S273" s="35"/>
      <c r="T273" s="15"/>
      <c r="U273" s="14"/>
      <c r="V273" s="15"/>
      <c r="W273" s="16"/>
    </row>
    <row r="274" spans="1:23" ht="91.8">
      <c r="A274" s="7">
        <v>1751</v>
      </c>
      <c r="B274" s="8">
        <v>45300</v>
      </c>
      <c r="C274" s="9" t="s">
        <v>28</v>
      </c>
      <c r="D274" s="10" t="s">
        <v>119</v>
      </c>
      <c r="E274" s="26" t="s">
        <v>1461</v>
      </c>
      <c r="F274" s="12" t="s">
        <v>31</v>
      </c>
      <c r="G274" s="12">
        <v>2</v>
      </c>
      <c r="H274" s="12"/>
      <c r="I274" s="9" t="s">
        <v>1462</v>
      </c>
      <c r="J274" s="165" t="s">
        <v>1463</v>
      </c>
      <c r="K274" s="165" t="s">
        <v>1464</v>
      </c>
      <c r="L274" s="165"/>
      <c r="M274" s="165">
        <v>44</v>
      </c>
      <c r="N274" s="165"/>
      <c r="O274" s="166"/>
      <c r="P274" s="168" t="s">
        <v>1465</v>
      </c>
      <c r="Q274" s="14"/>
      <c r="R274" s="14" t="s">
        <v>1466</v>
      </c>
      <c r="S274" s="14"/>
      <c r="T274" s="15"/>
      <c r="U274" s="14"/>
      <c r="V274" s="15"/>
      <c r="W274" s="16"/>
    </row>
    <row r="275" spans="1:23" ht="61.2">
      <c r="A275" s="7">
        <v>1750</v>
      </c>
      <c r="B275" s="8">
        <v>45299</v>
      </c>
      <c r="C275" s="9" t="s">
        <v>21</v>
      </c>
      <c r="D275" s="10" t="s">
        <v>84</v>
      </c>
      <c r="E275" s="11" t="s">
        <v>1467</v>
      </c>
      <c r="F275" s="12" t="s">
        <v>4</v>
      </c>
      <c r="G275" s="12">
        <v>3</v>
      </c>
      <c r="H275" s="12"/>
      <c r="I275" s="13" t="s">
        <v>1468</v>
      </c>
      <c r="J275" s="165" t="s">
        <v>1469</v>
      </c>
      <c r="K275" s="165" t="s">
        <v>1470</v>
      </c>
      <c r="L275" s="165" t="s">
        <v>1471</v>
      </c>
      <c r="M275" s="165"/>
      <c r="N275" s="165"/>
      <c r="O275" s="166" t="s">
        <v>1472</v>
      </c>
      <c r="P275" s="166"/>
      <c r="Q275" s="14"/>
      <c r="R275" s="14" t="s">
        <v>1473</v>
      </c>
      <c r="S275" s="14"/>
      <c r="T275" s="15"/>
      <c r="U275" s="14"/>
      <c r="V275" s="15"/>
      <c r="W275" s="16"/>
    </row>
    <row r="276" spans="1:23" ht="81.599999999999994">
      <c r="A276" s="7">
        <v>1749</v>
      </c>
      <c r="B276" s="8">
        <v>45298</v>
      </c>
      <c r="C276" s="9" t="s">
        <v>23</v>
      </c>
      <c r="D276" s="10" t="s">
        <v>1474</v>
      </c>
      <c r="E276" s="11" t="s">
        <v>1475</v>
      </c>
      <c r="F276" s="12" t="s">
        <v>70</v>
      </c>
      <c r="G276" s="12">
        <v>10</v>
      </c>
      <c r="H276" s="12"/>
      <c r="I276" s="13" t="s">
        <v>1476</v>
      </c>
      <c r="J276" s="165" t="s">
        <v>1477</v>
      </c>
      <c r="K276" s="165"/>
      <c r="L276" s="165"/>
      <c r="M276" s="165"/>
      <c r="N276" s="165"/>
      <c r="O276" s="166"/>
      <c r="P276" s="167" t="s">
        <v>1478</v>
      </c>
      <c r="Q276" s="14"/>
      <c r="R276" s="14" t="s">
        <v>1479</v>
      </c>
      <c r="S276" s="14"/>
      <c r="T276" s="15"/>
      <c r="U276" s="14"/>
      <c r="V276" s="15"/>
      <c r="W276" s="16"/>
    </row>
    <row r="277" spans="1:23" ht="91.8">
      <c r="A277" s="7">
        <v>1748</v>
      </c>
      <c r="B277" s="8">
        <v>45297</v>
      </c>
      <c r="C277" s="9" t="s">
        <v>24</v>
      </c>
      <c r="D277" s="10" t="s">
        <v>56</v>
      </c>
      <c r="E277" s="11" t="s">
        <v>1480</v>
      </c>
      <c r="F277" s="12" t="s">
        <v>64</v>
      </c>
      <c r="G277" s="12">
        <v>9</v>
      </c>
      <c r="H277" s="12" t="s">
        <v>121</v>
      </c>
      <c r="I277" s="13" t="s">
        <v>1481</v>
      </c>
      <c r="J277" s="165" t="s">
        <v>1482</v>
      </c>
      <c r="K277" s="165" t="s">
        <v>1483</v>
      </c>
      <c r="L277" s="165" t="s">
        <v>1484</v>
      </c>
      <c r="M277" s="165" t="s">
        <v>1485</v>
      </c>
      <c r="N277" s="165" t="s">
        <v>1486</v>
      </c>
      <c r="O277" s="166"/>
      <c r="P277" s="166" t="s">
        <v>1487</v>
      </c>
      <c r="Q277" s="14"/>
      <c r="R277" s="14" t="s">
        <v>1488</v>
      </c>
      <c r="S277" s="14"/>
      <c r="T277" s="15"/>
      <c r="U277" s="14"/>
      <c r="V277" s="15"/>
      <c r="W277" s="16"/>
    </row>
    <row r="278" spans="1:23" ht="61.2">
      <c r="A278" s="7">
        <v>1747</v>
      </c>
      <c r="B278" s="8">
        <v>45296</v>
      </c>
      <c r="C278" s="9" t="s">
        <v>25</v>
      </c>
      <c r="D278" s="10" t="s">
        <v>84</v>
      </c>
      <c r="E278" s="11" t="s">
        <v>1489</v>
      </c>
      <c r="F278" s="12" t="s">
        <v>4</v>
      </c>
      <c r="G278" s="12">
        <v>7</v>
      </c>
      <c r="H278" s="12"/>
      <c r="I278" s="13" t="s">
        <v>1490</v>
      </c>
      <c r="J278" s="165" t="s">
        <v>1491</v>
      </c>
      <c r="K278" s="165" t="s">
        <v>1492</v>
      </c>
      <c r="L278" s="165" t="s">
        <v>1493</v>
      </c>
      <c r="M278" s="165"/>
      <c r="N278" s="165"/>
      <c r="O278" s="166"/>
      <c r="P278" s="168" t="s">
        <v>1494</v>
      </c>
      <c r="Q278" s="14"/>
      <c r="R278" s="14" t="s">
        <v>1495</v>
      </c>
      <c r="S278" s="14"/>
      <c r="T278" s="15"/>
      <c r="U278" s="14"/>
      <c r="V278" s="15"/>
      <c r="W278" s="16"/>
    </row>
    <row r="279" spans="1:23" ht="51">
      <c r="A279" s="7">
        <v>1746</v>
      </c>
      <c r="B279" s="8">
        <v>45295</v>
      </c>
      <c r="C279" s="9" t="s">
        <v>26</v>
      </c>
      <c r="D279" s="10" t="s">
        <v>953</v>
      </c>
      <c r="E279" s="11" t="s">
        <v>1496</v>
      </c>
      <c r="F279" s="12" t="s">
        <v>70</v>
      </c>
      <c r="G279" s="12">
        <v>6</v>
      </c>
      <c r="H279" s="12"/>
      <c r="I279" s="13" t="s">
        <v>1497</v>
      </c>
      <c r="J279" s="165" t="s">
        <v>1498</v>
      </c>
      <c r="K279" s="165" t="s">
        <v>1499</v>
      </c>
      <c r="L279" s="165" t="s">
        <v>1500</v>
      </c>
      <c r="M279" s="165" t="s">
        <v>1501</v>
      </c>
      <c r="N279" s="165"/>
      <c r="O279" s="166"/>
      <c r="P279" s="166"/>
      <c r="Q279" s="14"/>
      <c r="R279" s="14" t="s">
        <v>1502</v>
      </c>
      <c r="S279" s="14"/>
      <c r="T279" s="15"/>
      <c r="U279" s="14"/>
      <c r="V279" s="15"/>
      <c r="W279" s="16"/>
    </row>
    <row r="280" spans="1:23" ht="61.2">
      <c r="A280" s="7">
        <v>1745</v>
      </c>
      <c r="B280" s="8">
        <v>45294</v>
      </c>
      <c r="C280" s="9" t="s">
        <v>27</v>
      </c>
      <c r="D280" s="10" t="s">
        <v>211</v>
      </c>
      <c r="E280" s="11" t="s">
        <v>1503</v>
      </c>
      <c r="F280" s="12" t="s">
        <v>4</v>
      </c>
      <c r="G280" s="12">
        <v>5</v>
      </c>
      <c r="H280" s="12"/>
      <c r="I280" s="13" t="s">
        <v>1504</v>
      </c>
      <c r="J280" s="165" t="s">
        <v>1505</v>
      </c>
      <c r="K280" s="165" t="s">
        <v>1506</v>
      </c>
      <c r="L280" s="165"/>
      <c r="M280" s="165"/>
      <c r="N280" s="165"/>
      <c r="O280" s="166"/>
      <c r="P280" s="168" t="s">
        <v>1507</v>
      </c>
      <c r="Q280" s="14"/>
      <c r="R280" s="14" t="s">
        <v>1508</v>
      </c>
      <c r="S280" s="14"/>
      <c r="T280" s="15"/>
      <c r="U280" s="14"/>
      <c r="V280" s="15"/>
      <c r="W280" s="16"/>
    </row>
    <row r="281" spans="1:23" ht="51">
      <c r="A281" s="7">
        <v>1744</v>
      </c>
      <c r="B281" s="8">
        <v>45293</v>
      </c>
      <c r="C281" s="9" t="s">
        <v>28</v>
      </c>
      <c r="D281" s="10" t="s">
        <v>171</v>
      </c>
      <c r="E281" s="11" t="s">
        <v>1509</v>
      </c>
      <c r="F281" s="12" t="s">
        <v>31</v>
      </c>
      <c r="G281" s="12">
        <v>2</v>
      </c>
      <c r="H281" s="12"/>
      <c r="I281" s="18" t="s">
        <v>1510</v>
      </c>
      <c r="J281" s="165" t="s">
        <v>1511</v>
      </c>
      <c r="K281" s="165"/>
      <c r="L281" s="165"/>
      <c r="M281" s="165" t="s">
        <v>1512</v>
      </c>
      <c r="N281" s="165"/>
      <c r="O281" s="166"/>
      <c r="P281" s="168" t="s">
        <v>1513</v>
      </c>
      <c r="Q281" s="14"/>
      <c r="R281" s="14" t="s">
        <v>1514</v>
      </c>
      <c r="S281" s="14"/>
      <c r="T281" s="15"/>
      <c r="U281" s="14"/>
      <c r="V281" s="15"/>
      <c r="W281" s="16"/>
    </row>
    <row r="282" spans="1:23" ht="30.6">
      <c r="A282" s="7">
        <v>1743</v>
      </c>
      <c r="B282" s="8">
        <v>45292</v>
      </c>
      <c r="C282" s="9" t="s">
        <v>21</v>
      </c>
      <c r="D282" s="10" t="s">
        <v>1515</v>
      </c>
      <c r="E282" s="11" t="s">
        <v>1516</v>
      </c>
      <c r="F282" s="12" t="s">
        <v>70</v>
      </c>
      <c r="G282" s="12">
        <v>1</v>
      </c>
      <c r="H282" s="12" t="s">
        <v>277</v>
      </c>
      <c r="I282" s="13" t="s">
        <v>1517</v>
      </c>
      <c r="J282" s="165" t="s">
        <v>1518</v>
      </c>
      <c r="K282" s="176" t="s">
        <v>1519</v>
      </c>
      <c r="L282" s="165"/>
      <c r="M282" s="165">
        <v>2024</v>
      </c>
      <c r="N282" s="165"/>
      <c r="O282" s="166"/>
      <c r="P282" s="166"/>
      <c r="Q282" s="14"/>
      <c r="R282" s="14" t="s">
        <v>1520</v>
      </c>
      <c r="S282" s="14"/>
      <c r="T282" s="15"/>
      <c r="U282" s="14"/>
      <c r="V282" s="15"/>
      <c r="W282" s="16"/>
    </row>
    <row r="283" spans="1:23" ht="71.400000000000006">
      <c r="A283" s="7">
        <v>1742</v>
      </c>
      <c r="B283" s="8">
        <v>45291</v>
      </c>
      <c r="C283" s="9" t="s">
        <v>23</v>
      </c>
      <c r="D283" s="10" t="s">
        <v>136</v>
      </c>
      <c r="E283" s="11" t="s">
        <v>1521</v>
      </c>
      <c r="F283" s="12" t="s">
        <v>4</v>
      </c>
      <c r="G283" s="12">
        <v>11</v>
      </c>
      <c r="H283" s="12"/>
      <c r="I283" s="13" t="s">
        <v>1522</v>
      </c>
      <c r="J283" s="165" t="s">
        <v>1523</v>
      </c>
      <c r="K283" s="165" t="s">
        <v>1524</v>
      </c>
      <c r="L283" s="165" t="s">
        <v>1525</v>
      </c>
      <c r="M283" s="165"/>
      <c r="N283" s="165"/>
      <c r="O283" s="166"/>
      <c r="P283" s="168" t="s">
        <v>1526</v>
      </c>
      <c r="Q283" s="14"/>
      <c r="R283" s="14" t="s">
        <v>1527</v>
      </c>
      <c r="S283" s="14"/>
      <c r="T283" s="15"/>
      <c r="U283" s="14"/>
      <c r="V283" s="15"/>
      <c r="W283" s="16"/>
    </row>
    <row r="284" spans="1:23" ht="81.599999999999994">
      <c r="A284" s="7">
        <v>1741</v>
      </c>
      <c r="B284" s="8">
        <v>45290</v>
      </c>
      <c r="C284" s="9" t="s">
        <v>24</v>
      </c>
      <c r="D284" s="10" t="s">
        <v>1528</v>
      </c>
      <c r="E284" s="11" t="s">
        <v>1529</v>
      </c>
      <c r="F284" s="12" t="s">
        <v>64</v>
      </c>
      <c r="G284" s="12">
        <v>8</v>
      </c>
      <c r="H284" s="12" t="s">
        <v>184</v>
      </c>
      <c r="I284" s="13" t="s">
        <v>1530</v>
      </c>
      <c r="J284" s="165" t="s">
        <v>1531</v>
      </c>
      <c r="K284" s="165" t="s">
        <v>1532</v>
      </c>
      <c r="L284" s="165"/>
      <c r="M284" s="165"/>
      <c r="N284" s="165"/>
      <c r="O284" s="166"/>
      <c r="P284" s="167" t="s">
        <v>1533</v>
      </c>
      <c r="Q284" s="14"/>
      <c r="R284" s="14" t="s">
        <v>1534</v>
      </c>
      <c r="S284" s="14"/>
      <c r="T284" s="15"/>
      <c r="U284" s="14"/>
      <c r="V284" s="15"/>
      <c r="W284" s="16"/>
    </row>
    <row r="285" spans="1:23" ht="61.2">
      <c r="A285" s="7">
        <v>1740</v>
      </c>
      <c r="B285" s="8">
        <v>45289</v>
      </c>
      <c r="C285" s="9" t="s">
        <v>25</v>
      </c>
      <c r="D285" s="10" t="s">
        <v>389</v>
      </c>
      <c r="E285" s="11" t="s">
        <v>1535</v>
      </c>
      <c r="F285" s="12" t="s">
        <v>4</v>
      </c>
      <c r="G285" s="12">
        <v>7</v>
      </c>
      <c r="H285" s="12"/>
      <c r="I285" s="13" t="s">
        <v>1536</v>
      </c>
      <c r="J285" s="165" t="s">
        <v>1537</v>
      </c>
      <c r="K285" s="165"/>
      <c r="L285" s="165"/>
      <c r="M285" s="165"/>
      <c r="N285" s="165"/>
      <c r="O285" s="166"/>
      <c r="P285" s="168" t="s">
        <v>1538</v>
      </c>
      <c r="Q285" s="14"/>
      <c r="R285" s="14" t="s">
        <v>1539</v>
      </c>
      <c r="S285" s="14"/>
      <c r="T285" s="15"/>
      <c r="U285" s="14"/>
      <c r="V285" s="15"/>
      <c r="W285" s="16"/>
    </row>
    <row r="286" spans="1:23" ht="40.799999999999997">
      <c r="A286" s="7">
        <v>1739</v>
      </c>
      <c r="B286" s="8">
        <v>45288</v>
      </c>
      <c r="C286" s="9" t="s">
        <v>26</v>
      </c>
      <c r="D286" s="10" t="s">
        <v>62</v>
      </c>
      <c r="E286" s="11" t="s">
        <v>1540</v>
      </c>
      <c r="F286" s="12" t="s">
        <v>70</v>
      </c>
      <c r="G286" s="12">
        <v>5</v>
      </c>
      <c r="H286" s="12" t="s">
        <v>347</v>
      </c>
      <c r="I286" s="13" t="s">
        <v>1541</v>
      </c>
      <c r="J286" s="165" t="s">
        <v>1542</v>
      </c>
      <c r="K286" s="165" t="s">
        <v>1543</v>
      </c>
      <c r="L286" s="165"/>
      <c r="M286" s="165"/>
      <c r="N286" s="165"/>
      <c r="O286" s="166"/>
      <c r="P286" s="168" t="s">
        <v>1544</v>
      </c>
      <c r="Q286" s="14"/>
      <c r="R286" s="14" t="s">
        <v>1545</v>
      </c>
      <c r="S286" s="14"/>
      <c r="T286" s="15"/>
      <c r="U286" s="14"/>
      <c r="V286" s="15"/>
      <c r="W286" s="16"/>
    </row>
    <row r="287" spans="1:23" ht="61.2">
      <c r="A287" s="7">
        <v>1738</v>
      </c>
      <c r="B287" s="8">
        <v>45287</v>
      </c>
      <c r="C287" s="9" t="s">
        <v>27</v>
      </c>
      <c r="D287" s="10" t="s">
        <v>44</v>
      </c>
      <c r="E287" s="11" t="s">
        <v>1546</v>
      </c>
      <c r="F287" s="12" t="s">
        <v>4</v>
      </c>
      <c r="G287" s="12">
        <v>5</v>
      </c>
      <c r="H287" s="12"/>
      <c r="I287" s="13" t="s">
        <v>1547</v>
      </c>
      <c r="J287" s="165" t="s">
        <v>1548</v>
      </c>
      <c r="K287" s="165" t="s">
        <v>1549</v>
      </c>
      <c r="L287" s="165"/>
      <c r="M287" s="165"/>
      <c r="N287" s="165"/>
      <c r="O287" s="166"/>
      <c r="P287" s="166"/>
      <c r="Q287" s="14"/>
      <c r="R287" s="14" t="s">
        <v>1550</v>
      </c>
      <c r="S287" s="14"/>
      <c r="T287" s="15"/>
      <c r="U287" s="14"/>
      <c r="V287" s="15"/>
      <c r="W287" s="16"/>
    </row>
    <row r="288" spans="1:23" ht="20.399999999999999">
      <c r="A288" s="7">
        <v>1737</v>
      </c>
      <c r="B288" s="8">
        <v>45286</v>
      </c>
      <c r="C288" s="9" t="s">
        <v>28</v>
      </c>
      <c r="D288" s="10" t="s">
        <v>119</v>
      </c>
      <c r="E288" s="11" t="s">
        <v>1551</v>
      </c>
      <c r="F288" s="12" t="s">
        <v>64</v>
      </c>
      <c r="G288" s="12">
        <v>3</v>
      </c>
      <c r="H288" s="12" t="s">
        <v>121</v>
      </c>
      <c r="I288" s="13" t="s">
        <v>1552</v>
      </c>
      <c r="J288" s="165" t="s">
        <v>1553</v>
      </c>
      <c r="K288" s="165"/>
      <c r="L288" s="165"/>
      <c r="M288" s="165"/>
      <c r="N288" s="165"/>
      <c r="O288" s="166"/>
      <c r="P288" s="168" t="s">
        <v>1554</v>
      </c>
      <c r="Q288" s="14"/>
      <c r="R288" s="14" t="s">
        <v>1555</v>
      </c>
      <c r="S288" s="14"/>
      <c r="T288" s="15"/>
      <c r="U288" s="14"/>
      <c r="V288" s="15"/>
      <c r="W288" s="16"/>
    </row>
    <row r="289" spans="1:23" ht="51">
      <c r="A289" s="7">
        <v>1736</v>
      </c>
      <c r="B289" s="8">
        <v>45285</v>
      </c>
      <c r="C289" s="9" t="s">
        <v>21</v>
      </c>
      <c r="D289" s="10" t="s">
        <v>179</v>
      </c>
      <c r="E289" s="11" t="s">
        <v>1556</v>
      </c>
      <c r="F289" s="12" t="s">
        <v>70</v>
      </c>
      <c r="G289" s="12">
        <v>2</v>
      </c>
      <c r="H289" s="12" t="s">
        <v>277</v>
      </c>
      <c r="I289" s="13" t="s">
        <v>1557</v>
      </c>
      <c r="J289" s="165"/>
      <c r="K289" s="165"/>
      <c r="L289" s="165"/>
      <c r="M289" s="165">
        <v>2650</v>
      </c>
      <c r="N289" s="165"/>
      <c r="O289" s="166"/>
      <c r="P289" s="166"/>
      <c r="Q289" s="14"/>
      <c r="R289" s="14" t="s">
        <v>1558</v>
      </c>
      <c r="S289" s="14"/>
      <c r="T289" s="15"/>
      <c r="U289" s="14"/>
      <c r="V289" s="15"/>
      <c r="W289" s="16"/>
    </row>
    <row r="290" spans="1:23" ht="71.400000000000006">
      <c r="A290" s="7">
        <v>1735</v>
      </c>
      <c r="B290" s="8">
        <v>45284</v>
      </c>
      <c r="C290" s="9" t="s">
        <v>23</v>
      </c>
      <c r="D290" s="10" t="s">
        <v>331</v>
      </c>
      <c r="E290" s="10" t="s">
        <v>1559</v>
      </c>
      <c r="F290" s="12" t="s">
        <v>4</v>
      </c>
      <c r="G290" s="12">
        <v>8</v>
      </c>
      <c r="H290" s="12"/>
      <c r="I290" s="13" t="s">
        <v>1560</v>
      </c>
      <c r="J290" s="165" t="s">
        <v>1561</v>
      </c>
      <c r="K290" s="165" t="s">
        <v>1562</v>
      </c>
      <c r="L290" s="165"/>
      <c r="M290" s="165"/>
      <c r="N290" s="165"/>
      <c r="O290" s="166"/>
      <c r="P290" s="167" t="s">
        <v>1563</v>
      </c>
      <c r="Q290" s="14"/>
      <c r="R290" s="14" t="s">
        <v>1564</v>
      </c>
      <c r="S290" s="14"/>
      <c r="T290" s="15"/>
      <c r="U290" s="14"/>
      <c r="V290" s="15"/>
      <c r="W290" s="16"/>
    </row>
    <row r="291" spans="1:23" ht="153">
      <c r="A291" s="7">
        <v>1734</v>
      </c>
      <c r="B291" s="8">
        <v>45283</v>
      </c>
      <c r="C291" s="9" t="s">
        <v>24</v>
      </c>
      <c r="D291" s="39" t="s">
        <v>56</v>
      </c>
      <c r="E291" s="11" t="s">
        <v>1565</v>
      </c>
      <c r="F291" s="12" t="s">
        <v>70</v>
      </c>
      <c r="G291" s="12">
        <v>9</v>
      </c>
      <c r="H291" s="12"/>
      <c r="I291" s="13" t="s">
        <v>1566</v>
      </c>
      <c r="J291" s="165" t="s">
        <v>1567</v>
      </c>
      <c r="K291" s="165" t="s">
        <v>1568</v>
      </c>
      <c r="L291" s="165"/>
      <c r="M291" s="165"/>
      <c r="N291" s="165" t="s">
        <v>1569</v>
      </c>
      <c r="O291" s="166"/>
      <c r="P291" s="168" t="s">
        <v>1570</v>
      </c>
      <c r="Q291" s="14"/>
      <c r="R291" s="14" t="s">
        <v>1571</v>
      </c>
      <c r="S291" s="14"/>
      <c r="T291" s="15"/>
      <c r="U291" s="14"/>
      <c r="V291" s="15"/>
      <c r="W291" s="16"/>
    </row>
    <row r="292" spans="1:23" ht="61.2">
      <c r="A292" s="7">
        <v>1733</v>
      </c>
      <c r="B292" s="8">
        <v>45282</v>
      </c>
      <c r="C292" s="9" t="s">
        <v>25</v>
      </c>
      <c r="D292" s="10" t="s">
        <v>84</v>
      </c>
      <c r="E292" s="40" t="s">
        <v>1572</v>
      </c>
      <c r="F292" s="12" t="s">
        <v>291</v>
      </c>
      <c r="G292" s="12">
        <v>7</v>
      </c>
      <c r="H292" s="12"/>
      <c r="I292" s="13" t="s">
        <v>1573</v>
      </c>
      <c r="J292" s="165" t="s">
        <v>1574</v>
      </c>
      <c r="K292" s="165" t="s">
        <v>1575</v>
      </c>
      <c r="L292" s="165" t="s">
        <v>1576</v>
      </c>
      <c r="M292" s="165"/>
      <c r="N292" s="165"/>
      <c r="O292" s="166"/>
      <c r="P292" s="166"/>
      <c r="Q292" s="14"/>
      <c r="R292" s="14" t="s">
        <v>1577</v>
      </c>
      <c r="S292" s="14"/>
      <c r="T292" s="15"/>
      <c r="U292" s="14"/>
      <c r="V292" s="15"/>
      <c r="W292" s="16"/>
    </row>
    <row r="293" spans="1:23" ht="30.6">
      <c r="A293" s="7">
        <v>1732</v>
      </c>
      <c r="B293" s="8">
        <v>45281</v>
      </c>
      <c r="C293" s="9" t="s">
        <v>26</v>
      </c>
      <c r="D293" s="10" t="s">
        <v>953</v>
      </c>
      <c r="E293" s="11" t="s">
        <v>1578</v>
      </c>
      <c r="F293" s="12" t="s">
        <v>471</v>
      </c>
      <c r="G293" s="12">
        <v>6</v>
      </c>
      <c r="H293" s="12" t="s">
        <v>65</v>
      </c>
      <c r="I293" s="13" t="s">
        <v>1579</v>
      </c>
      <c r="J293" s="165" t="s">
        <v>1580</v>
      </c>
      <c r="K293" s="165" t="s">
        <v>1581</v>
      </c>
      <c r="L293" s="165" t="s">
        <v>1582</v>
      </c>
      <c r="M293" s="165"/>
      <c r="N293" s="165"/>
      <c r="O293" s="166"/>
      <c r="P293" s="168" t="s">
        <v>1583</v>
      </c>
      <c r="Q293" s="14"/>
      <c r="R293" s="14" t="s">
        <v>1584</v>
      </c>
      <c r="S293" s="35"/>
      <c r="T293" s="15"/>
      <c r="U293" s="14"/>
      <c r="V293" s="15"/>
      <c r="W293" s="16"/>
    </row>
    <row r="294" spans="1:23" ht="30.6">
      <c r="A294" s="7">
        <v>1731</v>
      </c>
      <c r="B294" s="8">
        <v>45280</v>
      </c>
      <c r="C294" s="9" t="s">
        <v>27</v>
      </c>
      <c r="D294" s="10" t="s">
        <v>119</v>
      </c>
      <c r="E294" s="11" t="s">
        <v>1585</v>
      </c>
      <c r="F294" s="12" t="s">
        <v>31</v>
      </c>
      <c r="G294" s="12">
        <v>5</v>
      </c>
      <c r="H294" s="12"/>
      <c r="I294" s="13" t="s">
        <v>1586</v>
      </c>
      <c r="J294" s="165" t="s">
        <v>1587</v>
      </c>
      <c r="K294" s="165"/>
      <c r="L294" s="165"/>
      <c r="M294" s="165"/>
      <c r="N294" s="165"/>
      <c r="O294" s="166"/>
      <c r="P294" s="168" t="s">
        <v>1588</v>
      </c>
      <c r="Q294" s="14"/>
      <c r="R294" s="14" t="s">
        <v>1589</v>
      </c>
      <c r="S294" s="14"/>
      <c r="T294" s="15"/>
      <c r="U294" s="14"/>
      <c r="V294" s="15"/>
      <c r="W294" s="16"/>
    </row>
    <row r="295" spans="1:23" ht="51">
      <c r="A295" s="7">
        <v>1730</v>
      </c>
      <c r="B295" s="8">
        <v>45279</v>
      </c>
      <c r="C295" s="9" t="s">
        <v>28</v>
      </c>
      <c r="D295" s="10" t="s">
        <v>1590</v>
      </c>
      <c r="E295" s="11" t="s">
        <v>1591</v>
      </c>
      <c r="F295" s="12" t="s">
        <v>549</v>
      </c>
      <c r="G295" s="12">
        <v>3</v>
      </c>
      <c r="H295" s="12"/>
      <c r="I295" s="13" t="s">
        <v>1592</v>
      </c>
      <c r="J295" s="165" t="s">
        <v>1580</v>
      </c>
      <c r="K295" s="165" t="s">
        <v>1593</v>
      </c>
      <c r="L295" s="165" t="s">
        <v>1594</v>
      </c>
      <c r="M295" s="165" t="s">
        <v>1595</v>
      </c>
      <c r="N295" s="165"/>
      <c r="O295" s="166"/>
      <c r="P295" s="168" t="s">
        <v>1596</v>
      </c>
      <c r="Q295" s="14"/>
      <c r="R295" s="14" t="s">
        <v>1597</v>
      </c>
      <c r="S295" s="14"/>
      <c r="T295" s="15"/>
      <c r="U295" s="14"/>
      <c r="V295" s="15"/>
      <c r="W295" s="16"/>
    </row>
    <row r="296" spans="1:23" ht="40.799999999999997">
      <c r="A296" s="7">
        <v>1729</v>
      </c>
      <c r="B296" s="8">
        <v>45278</v>
      </c>
      <c r="C296" s="9" t="s">
        <v>21</v>
      </c>
      <c r="D296" s="10" t="s">
        <v>127</v>
      </c>
      <c r="E296" s="11" t="s">
        <v>1598</v>
      </c>
      <c r="F296" s="12" t="s">
        <v>688</v>
      </c>
      <c r="G296" s="12" t="s">
        <v>6</v>
      </c>
      <c r="H296" s="12"/>
      <c r="I296" s="13" t="s">
        <v>1599</v>
      </c>
      <c r="J296" s="165" t="s">
        <v>1600</v>
      </c>
      <c r="K296" s="165" t="s">
        <v>1601</v>
      </c>
      <c r="L296" s="165" t="s">
        <v>1602</v>
      </c>
      <c r="M296" s="165" t="s">
        <v>1055</v>
      </c>
      <c r="N296" s="165"/>
      <c r="O296" s="165"/>
      <c r="P296" s="168" t="s">
        <v>1603</v>
      </c>
      <c r="Q296" s="14"/>
      <c r="R296" s="14" t="s">
        <v>1604</v>
      </c>
      <c r="S296" s="14"/>
      <c r="T296" s="15"/>
      <c r="U296" s="14"/>
      <c r="V296" s="15"/>
      <c r="W296" s="16"/>
    </row>
    <row r="297" spans="1:23" ht="91.8">
      <c r="A297" s="7">
        <v>1728</v>
      </c>
      <c r="B297" s="8">
        <v>45277</v>
      </c>
      <c r="C297" s="9" t="s">
        <v>23</v>
      </c>
      <c r="D297" s="10" t="s">
        <v>136</v>
      </c>
      <c r="E297" s="11" t="s">
        <v>1605</v>
      </c>
      <c r="F297" s="12" t="s">
        <v>4</v>
      </c>
      <c r="G297" s="12">
        <v>10</v>
      </c>
      <c r="H297" s="12"/>
      <c r="I297" s="13" t="s">
        <v>1606</v>
      </c>
      <c r="J297" s="165" t="s">
        <v>1607</v>
      </c>
      <c r="K297" s="165" t="s">
        <v>1608</v>
      </c>
      <c r="L297" s="165" t="s">
        <v>1609</v>
      </c>
      <c r="M297" s="165"/>
      <c r="N297" s="165"/>
      <c r="O297" s="166"/>
      <c r="P297" s="168" t="s">
        <v>1610</v>
      </c>
      <c r="Q297" s="14"/>
      <c r="R297" s="14" t="s">
        <v>1611</v>
      </c>
      <c r="S297" s="14"/>
      <c r="T297" s="15"/>
      <c r="U297" s="14"/>
      <c r="V297" s="15"/>
      <c r="W297" s="16"/>
    </row>
    <row r="298" spans="1:23" ht="91.8">
      <c r="A298" s="7">
        <v>1727</v>
      </c>
      <c r="B298" s="8">
        <v>45276</v>
      </c>
      <c r="C298" s="9" t="s">
        <v>24</v>
      </c>
      <c r="D298" s="10" t="s">
        <v>29</v>
      </c>
      <c r="E298" s="11" t="s">
        <v>1612</v>
      </c>
      <c r="F298" s="12" t="s">
        <v>4</v>
      </c>
      <c r="G298" s="12">
        <v>7</v>
      </c>
      <c r="H298" s="12"/>
      <c r="I298" s="13" t="s">
        <v>1613</v>
      </c>
      <c r="J298" s="165" t="s">
        <v>1614</v>
      </c>
      <c r="K298" s="165" t="s">
        <v>1615</v>
      </c>
      <c r="L298" s="165" t="s">
        <v>1616</v>
      </c>
      <c r="M298" s="165"/>
      <c r="N298" s="165"/>
      <c r="O298" s="166"/>
      <c r="P298" s="167" t="s">
        <v>1617</v>
      </c>
      <c r="Q298" s="14"/>
      <c r="R298" s="14" t="s">
        <v>1618</v>
      </c>
      <c r="S298" s="14"/>
      <c r="T298" s="15"/>
      <c r="U298" s="14"/>
      <c r="V298" s="15"/>
      <c r="W298" s="16"/>
    </row>
    <row r="299" spans="1:23" ht="61.2">
      <c r="A299" s="7">
        <v>1726</v>
      </c>
      <c r="B299" s="8">
        <v>45275</v>
      </c>
      <c r="C299" s="9" t="s">
        <v>25</v>
      </c>
      <c r="D299" s="10" t="s">
        <v>389</v>
      </c>
      <c r="E299" s="11" t="s">
        <v>1619</v>
      </c>
      <c r="F299" s="12" t="s">
        <v>31</v>
      </c>
      <c r="G299" s="12">
        <v>5</v>
      </c>
      <c r="H299" s="12" t="s">
        <v>104</v>
      </c>
      <c r="I299" s="13" t="s">
        <v>1620</v>
      </c>
      <c r="J299" s="165" t="s">
        <v>1621</v>
      </c>
      <c r="K299" s="165" t="s">
        <v>1622</v>
      </c>
      <c r="L299" s="165"/>
      <c r="M299" s="165" t="s">
        <v>1623</v>
      </c>
      <c r="N299" s="165"/>
      <c r="O299" s="166"/>
      <c r="P299" s="166"/>
      <c r="Q299" s="14"/>
      <c r="R299" s="14" t="s">
        <v>1624</v>
      </c>
      <c r="S299" s="14"/>
      <c r="T299" s="15"/>
      <c r="U299" s="14"/>
      <c r="V299" s="15"/>
      <c r="W299" s="16"/>
    </row>
    <row r="300" spans="1:23" ht="40.799999999999997">
      <c r="A300" s="7">
        <v>1725</v>
      </c>
      <c r="B300" s="8">
        <v>45274</v>
      </c>
      <c r="C300" s="9" t="s">
        <v>26</v>
      </c>
      <c r="D300" s="10" t="s">
        <v>953</v>
      </c>
      <c r="E300" s="11" t="s">
        <v>268</v>
      </c>
      <c r="F300" s="12" t="s">
        <v>4</v>
      </c>
      <c r="G300" s="12">
        <v>4</v>
      </c>
      <c r="H300" s="12" t="s">
        <v>129</v>
      </c>
      <c r="I300" s="13" t="s">
        <v>1625</v>
      </c>
      <c r="J300" s="165" t="s">
        <v>1626</v>
      </c>
      <c r="K300" s="165" t="s">
        <v>1627</v>
      </c>
      <c r="L300" s="165" t="s">
        <v>1628</v>
      </c>
      <c r="M300" s="165"/>
      <c r="N300" s="165"/>
      <c r="O300" s="166"/>
      <c r="P300" s="166"/>
      <c r="Q300" s="14"/>
      <c r="R300" s="14" t="s">
        <v>1629</v>
      </c>
      <c r="S300" s="14"/>
      <c r="T300" s="15"/>
      <c r="U300" s="14"/>
      <c r="V300" s="15"/>
      <c r="W300" s="16"/>
    </row>
    <row r="301" spans="1:23" ht="30.6">
      <c r="A301" s="7">
        <v>1724</v>
      </c>
      <c r="B301" s="8">
        <v>45273</v>
      </c>
      <c r="C301" s="9" t="s">
        <v>27</v>
      </c>
      <c r="D301" s="10" t="s">
        <v>119</v>
      </c>
      <c r="E301" s="11" t="s">
        <v>1630</v>
      </c>
      <c r="F301" s="12" t="s">
        <v>70</v>
      </c>
      <c r="G301" s="12">
        <v>3</v>
      </c>
      <c r="H301" s="12"/>
      <c r="I301" s="13" t="s">
        <v>1631</v>
      </c>
      <c r="J301" s="165" t="s">
        <v>1632</v>
      </c>
      <c r="K301" s="165"/>
      <c r="L301" s="165"/>
      <c r="M301" s="165"/>
      <c r="N301" s="165"/>
      <c r="O301" s="166"/>
      <c r="P301" s="168" t="s">
        <v>1633</v>
      </c>
      <c r="Q301" s="14"/>
      <c r="R301" s="14" t="s">
        <v>1634</v>
      </c>
      <c r="S301" s="14"/>
      <c r="T301" s="15"/>
      <c r="U301" s="14"/>
      <c r="V301" s="15"/>
      <c r="W301" s="16"/>
    </row>
    <row r="302" spans="1:23" ht="40.799999999999997">
      <c r="A302" s="7">
        <v>1723</v>
      </c>
      <c r="B302" s="8">
        <v>45272</v>
      </c>
      <c r="C302" s="9" t="s">
        <v>28</v>
      </c>
      <c r="D302" s="10" t="s">
        <v>211</v>
      </c>
      <c r="E302" s="11" t="s">
        <v>1635</v>
      </c>
      <c r="F302" s="12" t="s">
        <v>31</v>
      </c>
      <c r="G302" s="12">
        <v>3</v>
      </c>
      <c r="H302" s="12"/>
      <c r="I302" s="13" t="s">
        <v>1636</v>
      </c>
      <c r="J302" s="165" t="s">
        <v>1637</v>
      </c>
      <c r="K302" s="165" t="s">
        <v>1638</v>
      </c>
      <c r="L302" s="165"/>
      <c r="M302" s="165" t="s">
        <v>1639</v>
      </c>
      <c r="N302" s="165"/>
      <c r="O302" s="166"/>
      <c r="P302" s="168" t="s">
        <v>1640</v>
      </c>
      <c r="Q302" s="14"/>
      <c r="R302" s="14" t="s">
        <v>1641</v>
      </c>
      <c r="S302" s="14"/>
      <c r="T302" s="15"/>
      <c r="U302" s="14"/>
      <c r="V302" s="15"/>
      <c r="W302" s="16"/>
    </row>
    <row r="303" spans="1:23" ht="40.799999999999997">
      <c r="A303" s="7">
        <v>1722</v>
      </c>
      <c r="B303" s="8">
        <v>45271</v>
      </c>
      <c r="C303" s="9" t="s">
        <v>21</v>
      </c>
      <c r="D303" s="10" t="s">
        <v>29</v>
      </c>
      <c r="E303" s="11" t="s">
        <v>1642</v>
      </c>
      <c r="F303" s="12" t="s">
        <v>70</v>
      </c>
      <c r="G303" s="12">
        <v>0</v>
      </c>
      <c r="H303" s="12" t="s">
        <v>277</v>
      </c>
      <c r="I303" s="13" t="s">
        <v>1643</v>
      </c>
      <c r="J303" s="165" t="s">
        <v>1644</v>
      </c>
      <c r="K303" s="165" t="s">
        <v>1645</v>
      </c>
      <c r="L303" s="165" t="s">
        <v>1646</v>
      </c>
      <c r="M303" s="165">
        <v>72</v>
      </c>
      <c r="N303" s="165"/>
      <c r="O303" s="166"/>
      <c r="P303" s="166"/>
      <c r="Q303" s="14"/>
      <c r="R303" s="14" t="s">
        <v>1647</v>
      </c>
      <c r="S303" s="14"/>
      <c r="T303" s="15"/>
      <c r="U303" s="14"/>
      <c r="V303" s="15"/>
      <c r="W303" s="16"/>
    </row>
    <row r="304" spans="1:23" ht="61.2">
      <c r="A304" s="7">
        <v>1721</v>
      </c>
      <c r="B304" s="8">
        <v>45270</v>
      </c>
      <c r="C304" s="9" t="s">
        <v>23</v>
      </c>
      <c r="D304" s="21" t="s">
        <v>1648</v>
      </c>
      <c r="E304" s="11" t="s">
        <v>1649</v>
      </c>
      <c r="F304" s="12" t="s">
        <v>70</v>
      </c>
      <c r="G304" s="12">
        <v>9</v>
      </c>
      <c r="H304" s="12" t="s">
        <v>231</v>
      </c>
      <c r="I304" s="13" t="s">
        <v>1650</v>
      </c>
      <c r="J304" s="165" t="s">
        <v>1651</v>
      </c>
      <c r="K304" s="165"/>
      <c r="L304" s="165"/>
      <c r="M304" s="165"/>
      <c r="N304" s="165"/>
      <c r="O304" s="166"/>
      <c r="P304" s="167" t="s">
        <v>1652</v>
      </c>
      <c r="Q304" s="14"/>
      <c r="R304" s="14" t="s">
        <v>1653</v>
      </c>
      <c r="S304" s="14"/>
      <c r="T304" s="15"/>
      <c r="U304" s="14"/>
      <c r="V304" s="15"/>
      <c r="W304" s="16"/>
    </row>
    <row r="305" spans="1:23" ht="41.4">
      <c r="A305" s="7">
        <v>1720</v>
      </c>
      <c r="B305" s="8">
        <v>45269</v>
      </c>
      <c r="C305" s="9" t="s">
        <v>24</v>
      </c>
      <c r="D305" s="9" t="s">
        <v>331</v>
      </c>
      <c r="E305" s="29" t="s">
        <v>1654</v>
      </c>
      <c r="F305" s="41" t="s">
        <v>64</v>
      </c>
      <c r="G305" s="41">
        <v>9</v>
      </c>
      <c r="H305" s="41" t="s">
        <v>65</v>
      </c>
      <c r="I305" s="31" t="s">
        <v>1655</v>
      </c>
      <c r="J305" s="177" t="s">
        <v>1656</v>
      </c>
      <c r="K305" s="165" t="s">
        <v>1657</v>
      </c>
      <c r="L305" s="165"/>
      <c r="M305" s="165"/>
      <c r="N305" s="165"/>
      <c r="O305" s="166"/>
      <c r="P305" s="167" t="s">
        <v>1658</v>
      </c>
      <c r="Q305" s="14"/>
      <c r="R305" s="14" t="s">
        <v>1659</v>
      </c>
      <c r="S305" s="14"/>
      <c r="T305" s="15"/>
      <c r="U305" s="14"/>
      <c r="V305" s="15"/>
      <c r="W305" s="16"/>
    </row>
    <row r="306" spans="1:23" ht="40.799999999999997">
      <c r="A306" s="7">
        <v>1719</v>
      </c>
      <c r="B306" s="8">
        <v>45268</v>
      </c>
      <c r="C306" s="9" t="s">
        <v>25</v>
      </c>
      <c r="D306" s="10" t="s">
        <v>389</v>
      </c>
      <c r="E306" s="11" t="s">
        <v>1660</v>
      </c>
      <c r="F306" s="12" t="s">
        <v>549</v>
      </c>
      <c r="G306" s="12">
        <v>5</v>
      </c>
      <c r="H306" s="12" t="s">
        <v>1661</v>
      </c>
      <c r="I306" s="13" t="s">
        <v>1662</v>
      </c>
      <c r="J306" s="165" t="s">
        <v>1663</v>
      </c>
      <c r="K306" s="165"/>
      <c r="L306" s="165"/>
      <c r="M306" s="165"/>
      <c r="N306" s="165"/>
      <c r="O306" s="166"/>
      <c r="P306" s="168" t="s">
        <v>1664</v>
      </c>
      <c r="Q306" s="14"/>
      <c r="R306" s="14" t="s">
        <v>1665</v>
      </c>
      <c r="S306" s="14"/>
      <c r="T306" s="15"/>
      <c r="U306" s="14"/>
      <c r="V306" s="15"/>
      <c r="W306" s="16"/>
    </row>
    <row r="307" spans="1:23" ht="30.6">
      <c r="A307" s="7">
        <v>1718</v>
      </c>
      <c r="B307" s="8">
        <v>45267</v>
      </c>
      <c r="C307" s="9" t="s">
        <v>26</v>
      </c>
      <c r="D307" s="10" t="s">
        <v>953</v>
      </c>
      <c r="E307" s="11" t="s">
        <v>1666</v>
      </c>
      <c r="F307" s="12" t="s">
        <v>1667</v>
      </c>
      <c r="G307" s="12">
        <v>6</v>
      </c>
      <c r="H307" s="12" t="s">
        <v>65</v>
      </c>
      <c r="I307" s="13" t="s">
        <v>1668</v>
      </c>
      <c r="J307" s="165" t="s">
        <v>1669</v>
      </c>
      <c r="K307" s="165"/>
      <c r="L307" s="165"/>
      <c r="M307" s="165"/>
      <c r="N307" s="165"/>
      <c r="O307" s="166"/>
      <c r="P307" s="167" t="s">
        <v>1670</v>
      </c>
      <c r="Q307" s="14"/>
      <c r="R307" s="14" t="s">
        <v>1671</v>
      </c>
      <c r="S307" s="14"/>
      <c r="T307" s="15"/>
      <c r="U307" s="14"/>
      <c r="V307" s="15"/>
      <c r="W307" s="16"/>
    </row>
    <row r="308" spans="1:23" ht="40.799999999999997">
      <c r="A308" s="7">
        <v>1717</v>
      </c>
      <c r="B308" s="8">
        <v>45266</v>
      </c>
      <c r="C308" s="9" t="s">
        <v>27</v>
      </c>
      <c r="D308" s="10" t="s">
        <v>119</v>
      </c>
      <c r="E308" s="11" t="s">
        <v>1672</v>
      </c>
      <c r="F308" s="12" t="s">
        <v>31</v>
      </c>
      <c r="G308" s="12">
        <v>6</v>
      </c>
      <c r="H308" s="12" t="s">
        <v>269</v>
      </c>
      <c r="I308" s="13" t="s">
        <v>1673</v>
      </c>
      <c r="J308" s="165" t="s">
        <v>1674</v>
      </c>
      <c r="K308" s="165"/>
      <c r="L308" s="165"/>
      <c r="M308" s="165"/>
      <c r="N308" s="165"/>
      <c r="O308" s="166"/>
      <c r="P308" s="168" t="s">
        <v>1675</v>
      </c>
      <c r="Q308" s="14"/>
      <c r="R308" s="14" t="s">
        <v>1676</v>
      </c>
      <c r="S308" s="14"/>
      <c r="T308" s="15"/>
      <c r="U308" s="14"/>
      <c r="V308" s="15"/>
      <c r="W308" s="16"/>
    </row>
    <row r="309" spans="1:23" ht="30.6">
      <c r="A309" s="7">
        <v>1716</v>
      </c>
      <c r="B309" s="8">
        <v>45265</v>
      </c>
      <c r="C309" s="9" t="s">
        <v>28</v>
      </c>
      <c r="D309" s="10" t="s">
        <v>325</v>
      </c>
      <c r="E309" s="11" t="s">
        <v>1677</v>
      </c>
      <c r="F309" s="12" t="s">
        <v>31</v>
      </c>
      <c r="G309" s="12">
        <v>4</v>
      </c>
      <c r="H309" s="12" t="s">
        <v>38</v>
      </c>
      <c r="I309" s="13" t="s">
        <v>1678</v>
      </c>
      <c r="J309" s="165" t="s">
        <v>1679</v>
      </c>
      <c r="K309" s="165" t="s">
        <v>1680</v>
      </c>
      <c r="L309" s="165"/>
      <c r="M309" s="165"/>
      <c r="N309" s="165"/>
      <c r="O309" s="166"/>
      <c r="P309" s="166"/>
      <c r="Q309" s="14"/>
      <c r="R309" s="14" t="s">
        <v>1681</v>
      </c>
      <c r="S309" s="14"/>
      <c r="T309" s="15"/>
      <c r="U309" s="14"/>
      <c r="V309" s="15"/>
      <c r="W309" s="16"/>
    </row>
    <row r="310" spans="1:23" ht="30.6">
      <c r="A310" s="7">
        <v>1715</v>
      </c>
      <c r="B310" s="8">
        <v>45264</v>
      </c>
      <c r="C310" s="9" t="s">
        <v>21</v>
      </c>
      <c r="D310" s="10" t="s">
        <v>179</v>
      </c>
      <c r="E310" s="11" t="s">
        <v>1682</v>
      </c>
      <c r="F310" s="12" t="s">
        <v>70</v>
      </c>
      <c r="G310" s="12">
        <v>2</v>
      </c>
      <c r="H310" s="12"/>
      <c r="I310" s="13" t="s">
        <v>1683</v>
      </c>
      <c r="J310" s="165" t="s">
        <v>1684</v>
      </c>
      <c r="K310" s="165"/>
      <c r="L310" s="165"/>
      <c r="M310" s="165"/>
      <c r="N310" s="165"/>
      <c r="O310" s="166"/>
      <c r="P310" s="168" t="s">
        <v>1685</v>
      </c>
      <c r="Q310" s="14"/>
      <c r="R310" s="14" t="s">
        <v>1686</v>
      </c>
      <c r="S310" s="14"/>
      <c r="T310" s="15"/>
      <c r="U310" s="14"/>
      <c r="V310" s="15"/>
      <c r="W310" s="16"/>
    </row>
    <row r="311" spans="1:23" ht="112.2">
      <c r="A311" s="7">
        <v>1714</v>
      </c>
      <c r="B311" s="8">
        <v>45263</v>
      </c>
      <c r="C311" s="9" t="s">
        <v>23</v>
      </c>
      <c r="D311" s="10" t="s">
        <v>29</v>
      </c>
      <c r="E311" s="11" t="s">
        <v>1687</v>
      </c>
      <c r="F311" s="12" t="s">
        <v>70</v>
      </c>
      <c r="G311" s="12">
        <v>11</v>
      </c>
      <c r="H311" s="12"/>
      <c r="I311" s="13" t="s">
        <v>1688</v>
      </c>
      <c r="J311" s="165" t="s">
        <v>1689</v>
      </c>
      <c r="K311" s="165" t="s">
        <v>1690</v>
      </c>
      <c r="L311" s="165" t="s">
        <v>1691</v>
      </c>
      <c r="M311" s="165"/>
      <c r="N311" s="165"/>
      <c r="O311" s="166"/>
      <c r="P311" s="167" t="s">
        <v>1692</v>
      </c>
      <c r="Q311" s="14"/>
      <c r="R311" s="14" t="s">
        <v>1693</v>
      </c>
      <c r="S311" s="14"/>
      <c r="T311" s="15"/>
      <c r="U311" s="14"/>
      <c r="V311" s="15"/>
      <c r="W311" s="16"/>
    </row>
    <row r="312" spans="1:23" ht="81.599999999999994">
      <c r="A312" s="7">
        <v>1713</v>
      </c>
      <c r="B312" s="8">
        <v>45262</v>
      </c>
      <c r="C312" s="9" t="s">
        <v>24</v>
      </c>
      <c r="D312" s="10" t="s">
        <v>325</v>
      </c>
      <c r="E312" s="11" t="s">
        <v>1694</v>
      </c>
      <c r="F312" s="12" t="s">
        <v>70</v>
      </c>
      <c r="G312" s="12">
        <v>8</v>
      </c>
      <c r="H312" s="12"/>
      <c r="I312" s="13" t="s">
        <v>1695</v>
      </c>
      <c r="J312" s="165" t="s">
        <v>1696</v>
      </c>
      <c r="K312" s="165" t="s">
        <v>1697</v>
      </c>
      <c r="L312" s="165"/>
      <c r="M312" s="165"/>
      <c r="N312" s="165"/>
      <c r="O312" s="166"/>
      <c r="P312" s="166"/>
      <c r="Q312" s="14"/>
      <c r="R312" s="14" t="s">
        <v>1698</v>
      </c>
      <c r="S312" s="14"/>
      <c r="T312" s="15"/>
      <c r="U312" s="14"/>
      <c r="V312" s="15"/>
      <c r="W312" s="16"/>
    </row>
    <row r="313" spans="1:23" ht="51">
      <c r="A313" s="7">
        <v>1712</v>
      </c>
      <c r="B313" s="8">
        <v>45261</v>
      </c>
      <c r="C313" s="9" t="s">
        <v>25</v>
      </c>
      <c r="D313" s="39" t="s">
        <v>102</v>
      </c>
      <c r="E313" s="11" t="s">
        <v>1699</v>
      </c>
      <c r="F313" s="12" t="s">
        <v>575</v>
      </c>
      <c r="G313" s="12">
        <v>5</v>
      </c>
      <c r="H313" s="12" t="s">
        <v>65</v>
      </c>
      <c r="I313" s="13" t="s">
        <v>1700</v>
      </c>
      <c r="J313" s="165" t="s">
        <v>1701</v>
      </c>
      <c r="K313" s="165" t="s">
        <v>1702</v>
      </c>
      <c r="L313" s="165" t="s">
        <v>1703</v>
      </c>
      <c r="M313" s="165"/>
      <c r="N313" s="165"/>
      <c r="O313" s="166"/>
      <c r="P313" s="166"/>
      <c r="Q313" s="14"/>
      <c r="R313" s="42" t="s">
        <v>1704</v>
      </c>
      <c r="S313" s="14"/>
      <c r="T313" s="15"/>
      <c r="U313" s="14"/>
      <c r="V313" s="15"/>
      <c r="W313" s="16"/>
    </row>
    <row r="314" spans="1:23" ht="61.2">
      <c r="A314" s="7">
        <v>1711</v>
      </c>
      <c r="B314" s="8">
        <v>45260</v>
      </c>
      <c r="C314" s="9" t="s">
        <v>26</v>
      </c>
      <c r="D314" s="10" t="s">
        <v>953</v>
      </c>
      <c r="E314" s="11" t="s">
        <v>1705</v>
      </c>
      <c r="F314" s="12" t="s">
        <v>31</v>
      </c>
      <c r="G314" s="12">
        <v>6</v>
      </c>
      <c r="H314" s="12" t="s">
        <v>104</v>
      </c>
      <c r="I314" s="13" t="s">
        <v>1706</v>
      </c>
      <c r="J314" s="165" t="s">
        <v>1707</v>
      </c>
      <c r="K314" s="165" t="s">
        <v>1708</v>
      </c>
      <c r="L314" s="165" t="s">
        <v>1709</v>
      </c>
      <c r="M314" s="165"/>
      <c r="N314" s="165"/>
      <c r="O314" s="166"/>
      <c r="P314" s="166"/>
      <c r="Q314" s="14"/>
      <c r="R314" s="14" t="s">
        <v>1710</v>
      </c>
      <c r="S314" s="14"/>
      <c r="T314" s="15"/>
      <c r="U314" s="14"/>
      <c r="V314" s="15"/>
      <c r="W314" s="16"/>
    </row>
    <row r="315" spans="1:23" ht="40.799999999999997">
      <c r="A315" s="7">
        <v>1710</v>
      </c>
      <c r="B315" s="8">
        <v>45259</v>
      </c>
      <c r="C315" s="9" t="s">
        <v>27</v>
      </c>
      <c r="D315" s="10" t="s">
        <v>119</v>
      </c>
      <c r="E315" s="11" t="s">
        <v>1711</v>
      </c>
      <c r="F315" s="12" t="s">
        <v>70</v>
      </c>
      <c r="G315" s="12">
        <v>3</v>
      </c>
      <c r="H315" s="12" t="s">
        <v>849</v>
      </c>
      <c r="I315" s="13" t="s">
        <v>1712</v>
      </c>
      <c r="J315" s="165" t="s">
        <v>1713</v>
      </c>
      <c r="K315" s="165"/>
      <c r="L315" s="165"/>
      <c r="M315" s="165"/>
      <c r="N315" s="165"/>
      <c r="O315" s="166"/>
      <c r="P315" s="168" t="s">
        <v>1714</v>
      </c>
      <c r="Q315" s="14"/>
      <c r="R315" s="14" t="s">
        <v>1715</v>
      </c>
      <c r="S315" s="14"/>
      <c r="T315" s="15"/>
      <c r="U315" s="14"/>
      <c r="V315" s="15"/>
      <c r="W315" s="16"/>
    </row>
    <row r="316" spans="1:23" ht="40.799999999999997">
      <c r="A316" s="7">
        <v>1709</v>
      </c>
      <c r="B316" s="8">
        <v>45258</v>
      </c>
      <c r="C316" s="9" t="s">
        <v>28</v>
      </c>
      <c r="D316" s="10" t="s">
        <v>211</v>
      </c>
      <c r="E316" s="11" t="s">
        <v>1716</v>
      </c>
      <c r="F316" s="12" t="s">
        <v>31</v>
      </c>
      <c r="G316" s="12">
        <v>2</v>
      </c>
      <c r="H316" s="12" t="s">
        <v>38</v>
      </c>
      <c r="I316" s="13" t="s">
        <v>1717</v>
      </c>
      <c r="J316" s="165" t="s">
        <v>1718</v>
      </c>
      <c r="K316" s="165" t="s">
        <v>1719</v>
      </c>
      <c r="L316" s="165"/>
      <c r="M316" s="165" t="s">
        <v>1720</v>
      </c>
      <c r="N316" s="165"/>
      <c r="O316" s="166"/>
      <c r="P316" s="168" t="s">
        <v>1721</v>
      </c>
      <c r="Q316" s="14"/>
      <c r="R316" s="14" t="s">
        <v>1722</v>
      </c>
      <c r="S316" s="14"/>
      <c r="T316" s="15"/>
      <c r="U316" s="14"/>
      <c r="V316" s="15"/>
      <c r="W316" s="16"/>
    </row>
    <row r="317" spans="1:23" ht="51">
      <c r="A317" s="7">
        <v>1708</v>
      </c>
      <c r="B317" s="8">
        <v>45257</v>
      </c>
      <c r="C317" s="9" t="s">
        <v>21</v>
      </c>
      <c r="D317" s="10" t="s">
        <v>179</v>
      </c>
      <c r="E317" s="11" t="s">
        <v>1723</v>
      </c>
      <c r="F317" s="12" t="s">
        <v>4</v>
      </c>
      <c r="G317" s="12">
        <v>2</v>
      </c>
      <c r="H317" s="12"/>
      <c r="I317" s="13" t="s">
        <v>1724</v>
      </c>
      <c r="J317" s="165" t="s">
        <v>1725</v>
      </c>
      <c r="K317" s="165"/>
      <c r="L317" s="165"/>
      <c r="M317" s="165"/>
      <c r="N317" s="165"/>
      <c r="O317" s="166"/>
      <c r="P317" s="166"/>
      <c r="Q317" s="14"/>
      <c r="R317" s="14" t="s">
        <v>1726</v>
      </c>
      <c r="S317" s="14"/>
      <c r="T317" s="15"/>
      <c r="U317" s="14"/>
      <c r="V317" s="15"/>
      <c r="W317" s="16"/>
    </row>
    <row r="318" spans="1:23" ht="102">
      <c r="A318" s="7">
        <v>1707</v>
      </c>
      <c r="B318" s="8">
        <v>45256</v>
      </c>
      <c r="C318" s="9" t="s">
        <v>23</v>
      </c>
      <c r="D318" s="10" t="s">
        <v>927</v>
      </c>
      <c r="E318" s="11" t="s">
        <v>1727</v>
      </c>
      <c r="F318" s="12" t="s">
        <v>4</v>
      </c>
      <c r="G318" s="12">
        <v>10</v>
      </c>
      <c r="H318" s="12"/>
      <c r="I318" s="13" t="s">
        <v>1728</v>
      </c>
      <c r="J318" s="165" t="s">
        <v>1729</v>
      </c>
      <c r="K318" s="165" t="s">
        <v>1730</v>
      </c>
      <c r="L318" s="165" t="s">
        <v>1731</v>
      </c>
      <c r="M318" s="165"/>
      <c r="N318" s="165"/>
      <c r="O318" s="167" t="s">
        <v>13</v>
      </c>
      <c r="P318" s="166"/>
      <c r="Q318" s="14"/>
      <c r="R318" s="14" t="s">
        <v>1732</v>
      </c>
      <c r="S318" s="14"/>
      <c r="T318" s="15"/>
      <c r="U318" s="14"/>
      <c r="V318" s="15"/>
      <c r="W318" s="16"/>
    </row>
    <row r="319" spans="1:23" ht="71.400000000000006">
      <c r="A319" s="7">
        <v>1706</v>
      </c>
      <c r="B319" s="8">
        <v>45255</v>
      </c>
      <c r="C319" s="9" t="s">
        <v>24</v>
      </c>
      <c r="D319" s="28" t="s">
        <v>331</v>
      </c>
      <c r="E319" s="29" t="s">
        <v>1733</v>
      </c>
      <c r="F319" s="30" t="s">
        <v>4</v>
      </c>
      <c r="G319" s="30">
        <v>8</v>
      </c>
      <c r="H319" s="43"/>
      <c r="I319" s="31" t="s">
        <v>1734</v>
      </c>
      <c r="J319" s="172" t="s">
        <v>1735</v>
      </c>
      <c r="K319" s="172" t="s">
        <v>1736</v>
      </c>
      <c r="L319" s="172" t="s">
        <v>1737</v>
      </c>
      <c r="M319" s="165"/>
      <c r="N319" s="165"/>
      <c r="O319" s="166"/>
      <c r="P319" s="167" t="s">
        <v>1738</v>
      </c>
      <c r="Q319" s="14"/>
      <c r="R319" s="14" t="s">
        <v>1739</v>
      </c>
      <c r="S319" s="14"/>
      <c r="T319" s="15"/>
      <c r="U319" s="14"/>
      <c r="V319" s="15"/>
      <c r="W319" s="16"/>
    </row>
    <row r="320" spans="1:23" ht="51">
      <c r="A320" s="7">
        <v>1705</v>
      </c>
      <c r="B320" s="8">
        <v>45254</v>
      </c>
      <c r="C320" s="9" t="s">
        <v>25</v>
      </c>
      <c r="D320" s="10" t="s">
        <v>119</v>
      </c>
      <c r="E320" s="11" t="s">
        <v>1740</v>
      </c>
      <c r="F320" s="12" t="s">
        <v>31</v>
      </c>
      <c r="G320" s="12">
        <v>7</v>
      </c>
      <c r="H320" s="12"/>
      <c r="I320" s="13" t="s">
        <v>1741</v>
      </c>
      <c r="J320" s="165" t="s">
        <v>1742</v>
      </c>
      <c r="K320" s="165"/>
      <c r="L320" s="165"/>
      <c r="M320" s="165"/>
      <c r="N320" s="165"/>
      <c r="O320" s="165"/>
      <c r="P320" s="168" t="s">
        <v>1743</v>
      </c>
      <c r="Q320" s="14"/>
      <c r="R320" s="14" t="s">
        <v>1744</v>
      </c>
      <c r="S320" s="14"/>
      <c r="T320" s="15"/>
      <c r="U320" s="14"/>
      <c r="V320" s="15"/>
      <c r="W320" s="16"/>
    </row>
    <row r="321" spans="1:23" ht="61.2">
      <c r="A321" s="7">
        <v>1704</v>
      </c>
      <c r="B321" s="8">
        <v>45253</v>
      </c>
      <c r="C321" s="9" t="s">
        <v>26</v>
      </c>
      <c r="D321" s="10" t="s">
        <v>953</v>
      </c>
      <c r="E321" s="11" t="s">
        <v>1745</v>
      </c>
      <c r="F321" s="12" t="s">
        <v>70</v>
      </c>
      <c r="G321" s="12">
        <v>4</v>
      </c>
      <c r="H321" s="12"/>
      <c r="I321" s="13" t="s">
        <v>1746</v>
      </c>
      <c r="J321" s="165" t="s">
        <v>1747</v>
      </c>
      <c r="K321" s="165" t="s">
        <v>1748</v>
      </c>
      <c r="L321" s="165"/>
      <c r="M321" s="165"/>
      <c r="N321" s="165"/>
      <c r="O321" s="166"/>
      <c r="P321" s="166"/>
      <c r="Q321" s="14"/>
      <c r="R321" s="14" t="s">
        <v>1749</v>
      </c>
      <c r="S321" s="14"/>
      <c r="T321" s="15"/>
      <c r="U321" s="14"/>
      <c r="V321" s="15"/>
      <c r="W321" s="16"/>
    </row>
    <row r="322" spans="1:23" ht="61.2">
      <c r="A322" s="7">
        <v>1703</v>
      </c>
      <c r="B322" s="8">
        <v>45252</v>
      </c>
      <c r="C322" s="9" t="s">
        <v>27</v>
      </c>
      <c r="D322" s="10" t="s">
        <v>119</v>
      </c>
      <c r="E322" s="11" t="s">
        <v>1750</v>
      </c>
      <c r="F322" s="12" t="s">
        <v>70</v>
      </c>
      <c r="G322" s="12">
        <v>3</v>
      </c>
      <c r="H322" s="12"/>
      <c r="I322" s="13" t="s">
        <v>1751</v>
      </c>
      <c r="J322" s="165" t="s">
        <v>1752</v>
      </c>
      <c r="K322" s="165"/>
      <c r="L322" s="165"/>
      <c r="M322" s="165">
        <v>250</v>
      </c>
      <c r="N322" s="165"/>
      <c r="O322" s="166"/>
      <c r="P322" s="166"/>
      <c r="Q322" s="14"/>
      <c r="R322" s="14" t="s">
        <v>1753</v>
      </c>
      <c r="S322" s="14"/>
      <c r="T322" s="15"/>
      <c r="U322" s="14"/>
      <c r="V322" s="15"/>
      <c r="W322" s="16"/>
    </row>
    <row r="323" spans="1:23" ht="51">
      <c r="A323" s="7">
        <v>1702</v>
      </c>
      <c r="B323" s="8">
        <v>45251</v>
      </c>
      <c r="C323" s="9" t="s">
        <v>28</v>
      </c>
      <c r="D323" s="10" t="s">
        <v>211</v>
      </c>
      <c r="E323" s="11" t="s">
        <v>1754</v>
      </c>
      <c r="F323" s="12" t="s">
        <v>805</v>
      </c>
      <c r="G323" s="12">
        <v>2</v>
      </c>
      <c r="H323" s="12"/>
      <c r="I323" s="13" t="s">
        <v>1755</v>
      </c>
      <c r="J323" s="165" t="s">
        <v>1756</v>
      </c>
      <c r="K323" s="165" t="s">
        <v>1757</v>
      </c>
      <c r="L323" s="165"/>
      <c r="M323" s="165" t="s">
        <v>1758</v>
      </c>
      <c r="N323" s="165"/>
      <c r="O323" s="166"/>
      <c r="P323" s="166"/>
      <c r="Q323" s="14"/>
      <c r="R323" s="14" t="s">
        <v>1759</v>
      </c>
      <c r="S323" s="14"/>
      <c r="T323" s="15"/>
      <c r="U323" s="14"/>
      <c r="V323" s="15"/>
      <c r="W323" s="16"/>
    </row>
    <row r="324" spans="1:23" ht="61.2">
      <c r="A324" s="7">
        <v>1701</v>
      </c>
      <c r="B324" s="8">
        <v>45250</v>
      </c>
      <c r="C324" s="9" t="s">
        <v>21</v>
      </c>
      <c r="D324" s="10" t="s">
        <v>179</v>
      </c>
      <c r="E324" s="11" t="s">
        <v>1760</v>
      </c>
      <c r="F324" s="12" t="s">
        <v>64</v>
      </c>
      <c r="G324" s="12">
        <v>1</v>
      </c>
      <c r="H324" s="12"/>
      <c r="I324" s="13" t="s">
        <v>1761</v>
      </c>
      <c r="J324" s="165" t="s">
        <v>1762</v>
      </c>
      <c r="K324" s="165"/>
      <c r="L324" s="165"/>
      <c r="M324" s="165"/>
      <c r="N324" s="165"/>
      <c r="O324" s="166"/>
      <c r="P324" s="166"/>
      <c r="Q324" s="14"/>
      <c r="R324" s="14" t="s">
        <v>1763</v>
      </c>
      <c r="S324" s="14"/>
      <c r="T324" s="15"/>
      <c r="U324" s="14"/>
      <c r="V324" s="15"/>
      <c r="W324" s="16"/>
    </row>
    <row r="325" spans="1:23" ht="61.2">
      <c r="A325" s="7">
        <v>1700</v>
      </c>
      <c r="B325" s="8">
        <v>45249</v>
      </c>
      <c r="C325" s="9" t="s">
        <v>23</v>
      </c>
      <c r="D325" s="10" t="s">
        <v>145</v>
      </c>
      <c r="E325" s="11" t="s">
        <v>1764</v>
      </c>
      <c r="F325" s="12" t="s">
        <v>4</v>
      </c>
      <c r="G325" s="12">
        <v>12</v>
      </c>
      <c r="H325" s="12"/>
      <c r="I325" s="13" t="s">
        <v>1765</v>
      </c>
      <c r="J325" s="165" t="s">
        <v>1766</v>
      </c>
      <c r="K325" s="165" t="s">
        <v>1767</v>
      </c>
      <c r="L325" s="165" t="s">
        <v>1768</v>
      </c>
      <c r="M325" s="165"/>
      <c r="N325" s="165"/>
      <c r="O325" s="166"/>
      <c r="P325" s="166"/>
      <c r="Q325" s="14"/>
      <c r="R325" s="14" t="s">
        <v>1769</v>
      </c>
      <c r="S325" s="14"/>
      <c r="T325" s="15"/>
      <c r="U325" s="14"/>
      <c r="V325" s="15"/>
      <c r="W325" s="16"/>
    </row>
    <row r="326" spans="1:23" ht="51">
      <c r="A326" s="7">
        <v>1699</v>
      </c>
      <c r="B326" s="8">
        <v>45248</v>
      </c>
      <c r="C326" s="9" t="s">
        <v>24</v>
      </c>
      <c r="D326" s="10" t="s">
        <v>1770</v>
      </c>
      <c r="E326" s="11" t="s">
        <v>1771</v>
      </c>
      <c r="F326" s="12" t="s">
        <v>805</v>
      </c>
      <c r="G326" s="12">
        <v>9</v>
      </c>
      <c r="H326" s="12" t="s">
        <v>65</v>
      </c>
      <c r="I326" s="13" t="s">
        <v>1772</v>
      </c>
      <c r="J326" s="165" t="s">
        <v>1773</v>
      </c>
      <c r="K326" s="165" t="s">
        <v>1774</v>
      </c>
      <c r="L326" s="165" t="s">
        <v>1775</v>
      </c>
      <c r="M326" s="165"/>
      <c r="N326" s="165"/>
      <c r="O326" s="166"/>
      <c r="P326" s="166"/>
      <c r="Q326" s="14"/>
      <c r="R326" s="14" t="s">
        <v>1776</v>
      </c>
      <c r="S326" s="14"/>
      <c r="T326" s="15"/>
      <c r="U326" s="14"/>
      <c r="V326" s="15"/>
      <c r="W326" s="16"/>
    </row>
    <row r="327" spans="1:23" ht="71.400000000000006">
      <c r="A327" s="7">
        <v>1698</v>
      </c>
      <c r="B327" s="8">
        <v>45247</v>
      </c>
      <c r="C327" s="9" t="s">
        <v>25</v>
      </c>
      <c r="D327" s="39" t="s">
        <v>102</v>
      </c>
      <c r="E327" s="11" t="s">
        <v>1777</v>
      </c>
      <c r="F327" s="12" t="s">
        <v>4</v>
      </c>
      <c r="G327" s="12">
        <v>6</v>
      </c>
      <c r="H327" s="12"/>
      <c r="I327" s="13" t="s">
        <v>1778</v>
      </c>
      <c r="J327" s="165" t="s">
        <v>1779</v>
      </c>
      <c r="K327" s="165" t="s">
        <v>1780</v>
      </c>
      <c r="L327" s="165" t="s">
        <v>1781</v>
      </c>
      <c r="M327" s="165"/>
      <c r="N327" s="165"/>
      <c r="O327" s="166"/>
      <c r="P327" s="166"/>
      <c r="Q327" s="14"/>
      <c r="R327" s="14" t="s">
        <v>1782</v>
      </c>
      <c r="S327" s="14"/>
      <c r="T327" s="15"/>
      <c r="U327" s="14"/>
      <c r="V327" s="15"/>
      <c r="W327" s="16"/>
    </row>
    <row r="328" spans="1:23" ht="61.2">
      <c r="A328" s="7">
        <v>1697</v>
      </c>
      <c r="B328" s="8">
        <v>45246</v>
      </c>
      <c r="C328" s="9" t="s">
        <v>26</v>
      </c>
      <c r="D328" s="10" t="s">
        <v>953</v>
      </c>
      <c r="E328" s="11" t="s">
        <v>1783</v>
      </c>
      <c r="F328" s="12" t="s">
        <v>70</v>
      </c>
      <c r="G328" s="12">
        <v>5</v>
      </c>
      <c r="H328" s="12"/>
      <c r="I328" s="13" t="s">
        <v>1784</v>
      </c>
      <c r="J328" s="165" t="s">
        <v>1785</v>
      </c>
      <c r="K328" s="165" t="s">
        <v>1786</v>
      </c>
      <c r="L328" s="165"/>
      <c r="M328" s="165"/>
      <c r="N328" s="165"/>
      <c r="O328" s="166"/>
      <c r="P328" s="166"/>
      <c r="Q328" s="14"/>
      <c r="R328" s="14" t="s">
        <v>1787</v>
      </c>
      <c r="S328" s="14"/>
      <c r="T328" s="15"/>
      <c r="U328" s="14"/>
      <c r="V328" s="15"/>
      <c r="W328" s="16"/>
    </row>
    <row r="329" spans="1:23" ht="51">
      <c r="A329" s="7">
        <v>1696</v>
      </c>
      <c r="B329" s="8">
        <v>45245</v>
      </c>
      <c r="C329" s="9" t="s">
        <v>27</v>
      </c>
      <c r="D329" s="10" t="s">
        <v>102</v>
      </c>
      <c r="E329" s="11" t="s">
        <v>1788</v>
      </c>
      <c r="F329" s="12" t="s">
        <v>31</v>
      </c>
      <c r="G329" s="12">
        <v>3</v>
      </c>
      <c r="H329" s="12"/>
      <c r="I329" s="13" t="s">
        <v>1789</v>
      </c>
      <c r="J329" s="165" t="s">
        <v>1790</v>
      </c>
      <c r="K329" s="165" t="s">
        <v>1791</v>
      </c>
      <c r="L329" s="165"/>
      <c r="M329" s="165"/>
      <c r="N329" s="165"/>
      <c r="O329" s="166"/>
      <c r="P329" s="166"/>
      <c r="Q329" s="14"/>
      <c r="R329" s="14" t="s">
        <v>1792</v>
      </c>
      <c r="S329" s="14"/>
      <c r="T329" s="15"/>
      <c r="U329" s="14"/>
      <c r="V329" s="15"/>
      <c r="W329" s="16"/>
    </row>
    <row r="330" spans="1:23" ht="30.6">
      <c r="A330" s="7">
        <v>1695</v>
      </c>
      <c r="B330" s="8">
        <v>45244</v>
      </c>
      <c r="C330" s="9" t="s">
        <v>28</v>
      </c>
      <c r="D330" s="10" t="s">
        <v>211</v>
      </c>
      <c r="E330" s="11" t="s">
        <v>1793</v>
      </c>
      <c r="F330" s="12" t="s">
        <v>4</v>
      </c>
      <c r="G330" s="12">
        <v>2</v>
      </c>
      <c r="H330" s="12"/>
      <c r="I330" s="13" t="s">
        <v>1794</v>
      </c>
      <c r="J330" s="165" t="s">
        <v>1795</v>
      </c>
      <c r="K330" s="165" t="s">
        <v>1796</v>
      </c>
      <c r="L330" s="165"/>
      <c r="M330" s="165"/>
      <c r="N330" s="165"/>
      <c r="O330" s="166"/>
      <c r="P330" s="166"/>
      <c r="Q330" s="14"/>
      <c r="R330" s="14" t="s">
        <v>1797</v>
      </c>
      <c r="S330" s="14"/>
      <c r="T330" s="15"/>
      <c r="U330" s="14"/>
      <c r="V330" s="15"/>
      <c r="W330" s="16"/>
    </row>
    <row r="331" spans="1:23" ht="40.799999999999997">
      <c r="A331" s="7">
        <v>1694</v>
      </c>
      <c r="B331" s="8">
        <v>45243</v>
      </c>
      <c r="C331" s="9" t="s">
        <v>21</v>
      </c>
      <c r="D331" s="10" t="s">
        <v>1798</v>
      </c>
      <c r="E331" s="11" t="s">
        <v>1799</v>
      </c>
      <c r="F331" s="12" t="s">
        <v>70</v>
      </c>
      <c r="G331" s="12">
        <v>1</v>
      </c>
      <c r="H331" s="12"/>
      <c r="I331" s="13" t="s">
        <v>1800</v>
      </c>
      <c r="J331" s="165" t="s">
        <v>1801</v>
      </c>
      <c r="K331" s="165"/>
      <c r="L331" s="165"/>
      <c r="M331" s="165">
        <v>3363</v>
      </c>
      <c r="N331" s="165"/>
      <c r="O331" s="166"/>
      <c r="P331" s="166"/>
      <c r="Q331" s="14"/>
      <c r="R331" s="14" t="s">
        <v>1802</v>
      </c>
      <c r="S331" s="14"/>
      <c r="T331" s="15"/>
      <c r="U331" s="14"/>
      <c r="V331" s="15"/>
      <c r="W331" s="16"/>
    </row>
    <row r="332" spans="1:23" ht="81.599999999999994">
      <c r="A332" s="7">
        <v>1693</v>
      </c>
      <c r="B332" s="8">
        <v>45242</v>
      </c>
      <c r="C332" s="9" t="s">
        <v>23</v>
      </c>
      <c r="D332" s="10" t="s">
        <v>145</v>
      </c>
      <c r="E332" s="11" t="s">
        <v>1803</v>
      </c>
      <c r="F332" s="12" t="s">
        <v>4</v>
      </c>
      <c r="G332" s="12">
        <v>10</v>
      </c>
      <c r="H332" s="12" t="s">
        <v>1661</v>
      </c>
      <c r="I332" s="13" t="s">
        <v>1804</v>
      </c>
      <c r="J332" s="165" t="s">
        <v>1805</v>
      </c>
      <c r="K332" s="165" t="s">
        <v>1806</v>
      </c>
      <c r="L332" s="165" t="s">
        <v>1807</v>
      </c>
      <c r="M332" s="165"/>
      <c r="N332" s="165"/>
      <c r="O332" s="166"/>
      <c r="P332" s="166"/>
      <c r="Q332" s="14"/>
      <c r="R332" s="14" t="s">
        <v>1808</v>
      </c>
      <c r="S332" s="14"/>
      <c r="T332" s="15"/>
      <c r="U332" s="14"/>
      <c r="V332" s="15"/>
      <c r="W332" s="16"/>
    </row>
    <row r="333" spans="1:23" ht="51">
      <c r="A333" s="7">
        <v>1692</v>
      </c>
      <c r="B333" s="8">
        <v>45241</v>
      </c>
      <c r="C333" s="9" t="s">
        <v>24</v>
      </c>
      <c r="D333" s="10" t="s">
        <v>77</v>
      </c>
      <c r="E333" s="11" t="s">
        <v>1809</v>
      </c>
      <c r="F333" s="12" t="s">
        <v>64</v>
      </c>
      <c r="G333" s="12">
        <v>10</v>
      </c>
      <c r="H333" s="12" t="s">
        <v>65</v>
      </c>
      <c r="I333" s="13" t="s">
        <v>1810</v>
      </c>
      <c r="J333" s="165" t="s">
        <v>1811</v>
      </c>
      <c r="K333" s="165" t="s">
        <v>1812</v>
      </c>
      <c r="L333" s="165" t="s">
        <v>1813</v>
      </c>
      <c r="M333" s="165"/>
      <c r="N333" s="165"/>
      <c r="O333" s="166"/>
      <c r="P333" s="166"/>
      <c r="Q333" s="14"/>
      <c r="R333" s="14" t="s">
        <v>1814</v>
      </c>
      <c r="S333" s="14"/>
      <c r="T333" s="15"/>
      <c r="U333" s="14"/>
      <c r="V333" s="15"/>
      <c r="W333" s="16"/>
    </row>
    <row r="334" spans="1:23" ht="51">
      <c r="A334" s="7">
        <v>1691</v>
      </c>
      <c r="B334" s="8">
        <v>45240</v>
      </c>
      <c r="C334" s="9" t="s">
        <v>25</v>
      </c>
      <c r="D334" s="10" t="s">
        <v>325</v>
      </c>
      <c r="E334" s="11" t="s">
        <v>1815</v>
      </c>
      <c r="F334" s="12" t="s">
        <v>4</v>
      </c>
      <c r="G334" s="12">
        <v>7</v>
      </c>
      <c r="H334" s="12"/>
      <c r="I334" s="13" t="s">
        <v>1816</v>
      </c>
      <c r="J334" s="165" t="s">
        <v>1817</v>
      </c>
      <c r="K334" s="165" t="s">
        <v>1818</v>
      </c>
      <c r="L334" s="165"/>
      <c r="M334" s="165"/>
      <c r="N334" s="165"/>
      <c r="O334" s="166"/>
      <c r="P334" s="166"/>
      <c r="Q334" s="14"/>
      <c r="R334" s="14" t="s">
        <v>1819</v>
      </c>
      <c r="S334" s="14"/>
      <c r="T334" s="15"/>
      <c r="U334" s="14"/>
      <c r="V334" s="15"/>
      <c r="W334" s="16"/>
    </row>
    <row r="335" spans="1:23" ht="122.4">
      <c r="A335" s="7">
        <v>1690</v>
      </c>
      <c r="B335" s="8">
        <v>45239</v>
      </c>
      <c r="C335" s="9" t="s">
        <v>26</v>
      </c>
      <c r="D335" s="10" t="s">
        <v>1820</v>
      </c>
      <c r="E335" s="11" t="s">
        <v>1821</v>
      </c>
      <c r="F335" s="12" t="s">
        <v>31</v>
      </c>
      <c r="G335" s="12">
        <v>5</v>
      </c>
      <c r="H335" s="12" t="s">
        <v>121</v>
      </c>
      <c r="I335" s="13" t="s">
        <v>1822</v>
      </c>
      <c r="J335" s="165" t="s">
        <v>1823</v>
      </c>
      <c r="K335" s="165" t="s">
        <v>1824</v>
      </c>
      <c r="L335" s="165" t="s">
        <v>1825</v>
      </c>
      <c r="M335" s="165"/>
      <c r="N335" s="165"/>
      <c r="O335" s="166"/>
      <c r="P335" s="168" t="s">
        <v>1826</v>
      </c>
      <c r="Q335" s="14"/>
      <c r="R335" s="14" t="s">
        <v>1827</v>
      </c>
      <c r="S335" s="14"/>
      <c r="T335" s="15"/>
      <c r="U335" s="14"/>
      <c r="V335" s="15"/>
      <c r="W335" s="16"/>
    </row>
    <row r="336" spans="1:23" ht="51">
      <c r="A336" s="7">
        <v>1689</v>
      </c>
      <c r="B336" s="8">
        <v>45238</v>
      </c>
      <c r="C336" s="9" t="s">
        <v>27</v>
      </c>
      <c r="D336" s="10" t="s">
        <v>119</v>
      </c>
      <c r="E336" s="11" t="s">
        <v>1828</v>
      </c>
      <c r="F336" s="12" t="s">
        <v>64</v>
      </c>
      <c r="G336" s="12">
        <v>4</v>
      </c>
      <c r="H336" s="12"/>
      <c r="I336" s="13" t="s">
        <v>1829</v>
      </c>
      <c r="J336" s="165" t="s">
        <v>1830</v>
      </c>
      <c r="K336" s="165" t="s">
        <v>1831</v>
      </c>
      <c r="L336" s="165"/>
      <c r="M336" s="165" t="s">
        <v>1832</v>
      </c>
      <c r="N336" s="165"/>
      <c r="O336" s="166"/>
      <c r="P336" s="166"/>
      <c r="Q336" s="14"/>
      <c r="R336" s="14" t="s">
        <v>1833</v>
      </c>
      <c r="S336" s="14"/>
      <c r="T336" s="15"/>
      <c r="U336" s="14"/>
      <c r="V336" s="15"/>
      <c r="W336" s="16"/>
    </row>
    <row r="337" spans="1:23" ht="40.799999999999997">
      <c r="A337" s="7">
        <v>1688</v>
      </c>
      <c r="B337" s="8">
        <v>45237</v>
      </c>
      <c r="C337" s="9" t="s">
        <v>28</v>
      </c>
      <c r="D337" s="10" t="s">
        <v>325</v>
      </c>
      <c r="E337" s="11" t="s">
        <v>1834</v>
      </c>
      <c r="F337" s="12" t="s">
        <v>64</v>
      </c>
      <c r="G337" s="12">
        <v>5</v>
      </c>
      <c r="H337" s="12" t="s">
        <v>184</v>
      </c>
      <c r="I337" s="13" t="s">
        <v>1835</v>
      </c>
      <c r="J337" s="165" t="s">
        <v>1836</v>
      </c>
      <c r="K337" s="165"/>
      <c r="L337" s="165"/>
      <c r="M337" s="165"/>
      <c r="N337" s="165"/>
      <c r="O337" s="166"/>
      <c r="P337" s="166"/>
      <c r="Q337" s="14"/>
      <c r="R337" s="14" t="s">
        <v>1837</v>
      </c>
      <c r="S337" s="14"/>
      <c r="T337" s="15"/>
      <c r="U337" s="14"/>
      <c r="V337" s="15"/>
      <c r="W337" s="16"/>
    </row>
    <row r="338" spans="1:23" ht="20.399999999999999">
      <c r="A338" s="7">
        <v>1687</v>
      </c>
      <c r="B338" s="8">
        <v>45236</v>
      </c>
      <c r="C338" s="9" t="s">
        <v>21</v>
      </c>
      <c r="D338" s="10" t="s">
        <v>179</v>
      </c>
      <c r="E338" s="11" t="s">
        <v>1838</v>
      </c>
      <c r="F338" s="12" t="s">
        <v>64</v>
      </c>
      <c r="G338" s="12">
        <v>2</v>
      </c>
      <c r="H338" s="12"/>
      <c r="I338" s="44" t="s">
        <v>1839</v>
      </c>
      <c r="J338" s="165" t="s">
        <v>1840</v>
      </c>
      <c r="K338" s="165"/>
      <c r="L338" s="165"/>
      <c r="M338" s="165" t="s">
        <v>1841</v>
      </c>
      <c r="N338" s="165"/>
      <c r="O338" s="166"/>
      <c r="P338" s="166"/>
      <c r="Q338" s="14"/>
      <c r="R338" s="14" t="s">
        <v>1842</v>
      </c>
      <c r="S338" s="14"/>
      <c r="T338" s="15"/>
      <c r="U338" s="14"/>
      <c r="V338" s="15"/>
      <c r="W338" s="16"/>
    </row>
    <row r="339" spans="1:23" ht="61.2">
      <c r="A339" s="7">
        <v>1686</v>
      </c>
      <c r="B339" s="8">
        <v>45235</v>
      </c>
      <c r="C339" s="9" t="s">
        <v>23</v>
      </c>
      <c r="D339" s="10" t="s">
        <v>1590</v>
      </c>
      <c r="E339" s="11" t="s">
        <v>1843</v>
      </c>
      <c r="F339" s="12" t="s">
        <v>64</v>
      </c>
      <c r="G339" s="12">
        <v>9</v>
      </c>
      <c r="H339" s="12"/>
      <c r="I339" s="13" t="s">
        <v>1844</v>
      </c>
      <c r="J339" s="165" t="s">
        <v>1845</v>
      </c>
      <c r="K339" s="165" t="s">
        <v>1846</v>
      </c>
      <c r="L339" s="165"/>
      <c r="M339" s="165"/>
      <c r="N339" s="165"/>
      <c r="O339" s="166"/>
      <c r="P339" s="166"/>
      <c r="Q339" s="14"/>
      <c r="R339" s="14" t="s">
        <v>1847</v>
      </c>
      <c r="S339" s="14"/>
      <c r="T339" s="15"/>
      <c r="U339" s="14"/>
      <c r="V339" s="15"/>
      <c r="W339" s="16"/>
    </row>
    <row r="340" spans="1:23" ht="31.2">
      <c r="A340" s="7">
        <v>1685</v>
      </c>
      <c r="B340" s="8">
        <v>45234</v>
      </c>
      <c r="C340" s="9" t="s">
        <v>24</v>
      </c>
      <c r="D340" s="28" t="s">
        <v>29</v>
      </c>
      <c r="E340" s="29" t="s">
        <v>1848</v>
      </c>
      <c r="F340" s="30" t="s">
        <v>64</v>
      </c>
      <c r="G340" s="30">
        <v>8</v>
      </c>
      <c r="H340" s="30" t="s">
        <v>65</v>
      </c>
      <c r="I340" s="31" t="s">
        <v>1849</v>
      </c>
      <c r="J340" s="177" t="s">
        <v>1850</v>
      </c>
      <c r="K340" s="177" t="s">
        <v>1851</v>
      </c>
      <c r="L340" s="177" t="s">
        <v>1852</v>
      </c>
      <c r="M340" s="165"/>
      <c r="N340" s="165"/>
      <c r="O340" s="166"/>
      <c r="P340" s="168" t="s">
        <v>1853</v>
      </c>
      <c r="Q340" s="14"/>
      <c r="R340" s="14" t="s">
        <v>1854</v>
      </c>
      <c r="S340" s="14"/>
      <c r="T340" s="15"/>
      <c r="U340" s="14"/>
      <c r="V340" s="15"/>
      <c r="W340" s="16"/>
    </row>
    <row r="341" spans="1:23" ht="40.799999999999997">
      <c r="A341" s="7">
        <v>1684</v>
      </c>
      <c r="B341" s="8">
        <v>45233</v>
      </c>
      <c r="C341" s="9" t="s">
        <v>25</v>
      </c>
      <c r="D341" s="39" t="s">
        <v>102</v>
      </c>
      <c r="E341" s="11" t="s">
        <v>1855</v>
      </c>
      <c r="F341" s="12" t="s">
        <v>575</v>
      </c>
      <c r="G341" s="12">
        <v>7</v>
      </c>
      <c r="H341" s="30" t="s">
        <v>65</v>
      </c>
      <c r="I341" s="13" t="s">
        <v>1856</v>
      </c>
      <c r="J341" s="165" t="s">
        <v>1857</v>
      </c>
      <c r="K341" s="165" t="s">
        <v>1858</v>
      </c>
      <c r="L341" s="165" t="s">
        <v>1859</v>
      </c>
      <c r="M341" s="165"/>
      <c r="N341" s="165"/>
      <c r="O341" s="166"/>
      <c r="P341" s="166"/>
      <c r="Q341" s="14"/>
      <c r="R341" s="14" t="s">
        <v>1860</v>
      </c>
      <c r="S341" s="14"/>
      <c r="T341" s="15"/>
      <c r="U341" s="14"/>
      <c r="V341" s="15"/>
      <c r="W341" s="16"/>
    </row>
    <row r="342" spans="1:23" ht="71.400000000000006">
      <c r="A342" s="7">
        <v>1683</v>
      </c>
      <c r="B342" s="8">
        <v>45232</v>
      </c>
      <c r="C342" s="9" t="s">
        <v>26</v>
      </c>
      <c r="D342" s="10" t="s">
        <v>953</v>
      </c>
      <c r="E342" s="11" t="s">
        <v>1861</v>
      </c>
      <c r="F342" s="12" t="s">
        <v>549</v>
      </c>
      <c r="G342" s="12">
        <v>5</v>
      </c>
      <c r="H342" s="45" t="s">
        <v>906</v>
      </c>
      <c r="I342" s="13" t="s">
        <v>1862</v>
      </c>
      <c r="J342" s="165" t="s">
        <v>1863</v>
      </c>
      <c r="K342" s="165" t="s">
        <v>1864</v>
      </c>
      <c r="L342" s="165"/>
      <c r="M342" s="165"/>
      <c r="N342" s="165"/>
      <c r="O342" s="166"/>
      <c r="P342" s="166"/>
      <c r="Q342" s="14"/>
      <c r="R342" s="14" t="s">
        <v>1865</v>
      </c>
      <c r="S342" s="14"/>
      <c r="T342" s="15"/>
      <c r="U342" s="14"/>
      <c r="V342" s="15"/>
      <c r="W342" s="16"/>
    </row>
    <row r="343" spans="1:23" ht="40.799999999999997">
      <c r="A343" s="7">
        <v>1682</v>
      </c>
      <c r="B343" s="8">
        <v>45231</v>
      </c>
      <c r="C343" s="9" t="s">
        <v>27</v>
      </c>
      <c r="D343" s="10" t="s">
        <v>119</v>
      </c>
      <c r="E343" s="10" t="s">
        <v>1866</v>
      </c>
      <c r="F343" s="12" t="s">
        <v>31</v>
      </c>
      <c r="G343" s="12">
        <v>4</v>
      </c>
      <c r="H343" s="45" t="s">
        <v>38</v>
      </c>
      <c r="I343" s="13" t="s">
        <v>1867</v>
      </c>
      <c r="J343" s="165" t="s">
        <v>1868</v>
      </c>
      <c r="K343" s="165"/>
      <c r="L343" s="165"/>
      <c r="M343" s="165"/>
      <c r="N343" s="165"/>
      <c r="O343" s="166"/>
      <c r="P343" s="166"/>
      <c r="Q343" s="14"/>
      <c r="R343" s="14" t="s">
        <v>1869</v>
      </c>
      <c r="S343" s="14"/>
      <c r="T343" s="15"/>
      <c r="U343" s="14"/>
      <c r="V343" s="15"/>
      <c r="W343" s="16"/>
    </row>
    <row r="344" spans="1:23" ht="61.2">
      <c r="A344" s="7">
        <v>1681</v>
      </c>
      <c r="B344" s="8">
        <v>45230</v>
      </c>
      <c r="C344" s="9" t="s">
        <v>28</v>
      </c>
      <c r="D344" s="10" t="s">
        <v>211</v>
      </c>
      <c r="E344" s="11" t="s">
        <v>1870</v>
      </c>
      <c r="F344" s="12" t="s">
        <v>31</v>
      </c>
      <c r="G344" s="12">
        <v>2</v>
      </c>
      <c r="H344" s="45" t="s">
        <v>231</v>
      </c>
      <c r="I344" s="13" t="s">
        <v>1871</v>
      </c>
      <c r="J344" s="165" t="s">
        <v>1872</v>
      </c>
      <c r="K344" s="165" t="s">
        <v>1873</v>
      </c>
      <c r="L344" s="165"/>
      <c r="M344" s="165"/>
      <c r="N344" s="165"/>
      <c r="O344" s="166"/>
      <c r="P344" s="166"/>
      <c r="Q344" s="14"/>
      <c r="R344" s="14" t="s">
        <v>1874</v>
      </c>
      <c r="S344" s="14"/>
      <c r="T344" s="15"/>
      <c r="U344" s="14"/>
      <c r="V344" s="15"/>
      <c r="W344" s="16"/>
    </row>
    <row r="345" spans="1:23" ht="51">
      <c r="A345" s="7">
        <v>1680</v>
      </c>
      <c r="B345" s="8">
        <v>45229</v>
      </c>
      <c r="C345" s="9" t="s">
        <v>21</v>
      </c>
      <c r="D345" s="10" t="s">
        <v>179</v>
      </c>
      <c r="E345" s="11" t="s">
        <v>1875</v>
      </c>
      <c r="F345" s="12" t="s">
        <v>64</v>
      </c>
      <c r="G345" s="12">
        <v>1</v>
      </c>
      <c r="H345" s="45" t="s">
        <v>121</v>
      </c>
      <c r="I345" s="13" t="s">
        <v>1876</v>
      </c>
      <c r="J345" s="165" t="s">
        <v>1877</v>
      </c>
      <c r="K345" s="165"/>
      <c r="L345" s="165"/>
      <c r="M345" s="165"/>
      <c r="N345" s="165"/>
      <c r="O345" s="166"/>
      <c r="P345" s="166"/>
      <c r="Q345" s="14"/>
      <c r="R345" s="14" t="s">
        <v>1878</v>
      </c>
      <c r="S345" s="14"/>
      <c r="T345" s="15"/>
      <c r="U345" s="14"/>
      <c r="V345" s="15"/>
      <c r="W345" s="16"/>
    </row>
    <row r="346" spans="1:23" ht="81.599999999999994">
      <c r="A346" s="7">
        <v>1679</v>
      </c>
      <c r="B346" s="8">
        <v>45228</v>
      </c>
      <c r="C346" s="9" t="s">
        <v>23</v>
      </c>
      <c r="D346" s="10" t="s">
        <v>145</v>
      </c>
      <c r="E346" s="11" t="s">
        <v>1879</v>
      </c>
      <c r="F346" s="12" t="s">
        <v>70</v>
      </c>
      <c r="G346" s="12">
        <v>9</v>
      </c>
      <c r="H346" s="46"/>
      <c r="I346" s="13" t="s">
        <v>1880</v>
      </c>
      <c r="J346" s="165" t="s">
        <v>1881</v>
      </c>
      <c r="K346" s="165" t="s">
        <v>1882</v>
      </c>
      <c r="L346" s="165" t="s">
        <v>1883</v>
      </c>
      <c r="M346" s="165"/>
      <c r="N346" s="165"/>
      <c r="O346" s="166"/>
      <c r="P346" s="166"/>
      <c r="Q346" s="14"/>
      <c r="R346" s="14" t="s">
        <v>1884</v>
      </c>
      <c r="S346" s="14"/>
      <c r="T346" s="15"/>
      <c r="U346" s="14"/>
      <c r="V346" s="15"/>
      <c r="W346" s="16"/>
    </row>
    <row r="347" spans="1:23" ht="61.2">
      <c r="A347" s="7">
        <v>1678</v>
      </c>
      <c r="B347" s="8">
        <v>45227</v>
      </c>
      <c r="C347" s="9" t="s">
        <v>24</v>
      </c>
      <c r="D347" s="10" t="s">
        <v>1885</v>
      </c>
      <c r="E347" s="14" t="s">
        <v>1886</v>
      </c>
      <c r="F347" s="12" t="s">
        <v>31</v>
      </c>
      <c r="G347" s="12">
        <v>9</v>
      </c>
      <c r="H347" s="46"/>
      <c r="I347" s="13" t="s">
        <v>1887</v>
      </c>
      <c r="J347" s="165" t="s">
        <v>1888</v>
      </c>
      <c r="K347" s="165" t="s">
        <v>1889</v>
      </c>
      <c r="L347" s="165" t="s">
        <v>1890</v>
      </c>
      <c r="M347" s="165"/>
      <c r="N347" s="165"/>
      <c r="O347" s="166"/>
      <c r="P347" s="168" t="s">
        <v>1891</v>
      </c>
      <c r="Q347" s="14"/>
      <c r="R347" s="14" t="s">
        <v>1892</v>
      </c>
      <c r="S347" s="14"/>
      <c r="T347" s="15"/>
      <c r="U347" s="14"/>
      <c r="V347" s="15"/>
      <c r="W347" s="16"/>
    </row>
    <row r="348" spans="1:23" ht="102">
      <c r="A348" s="7">
        <v>1677</v>
      </c>
      <c r="B348" s="8">
        <v>45226</v>
      </c>
      <c r="C348" s="9" t="s">
        <v>25</v>
      </c>
      <c r="D348" s="10" t="s">
        <v>389</v>
      </c>
      <c r="E348" s="11" t="s">
        <v>1893</v>
      </c>
      <c r="F348" s="12" t="s">
        <v>549</v>
      </c>
      <c r="G348" s="12">
        <v>7</v>
      </c>
      <c r="H348" s="46"/>
      <c r="I348" s="13" t="s">
        <v>1894</v>
      </c>
      <c r="J348" s="165" t="s">
        <v>1895</v>
      </c>
      <c r="K348" s="165" t="s">
        <v>1896</v>
      </c>
      <c r="L348" s="165"/>
      <c r="M348" s="165" t="s">
        <v>1897</v>
      </c>
      <c r="N348" s="165"/>
      <c r="O348" s="166"/>
      <c r="P348" s="168" t="s">
        <v>1891</v>
      </c>
      <c r="Q348" s="14"/>
      <c r="R348" s="14" t="s">
        <v>1898</v>
      </c>
      <c r="S348" s="14"/>
      <c r="T348" s="15"/>
      <c r="U348" s="14"/>
      <c r="V348" s="15"/>
      <c r="W348" s="16"/>
    </row>
    <row r="349" spans="1:23" ht="51">
      <c r="A349" s="7">
        <v>1676</v>
      </c>
      <c r="B349" s="8">
        <v>45225</v>
      </c>
      <c r="C349" s="9" t="s">
        <v>26</v>
      </c>
      <c r="D349" s="10" t="s">
        <v>953</v>
      </c>
      <c r="E349" s="11" t="s">
        <v>1899</v>
      </c>
      <c r="F349" s="12" t="s">
        <v>291</v>
      </c>
      <c r="G349" s="12">
        <v>6</v>
      </c>
      <c r="H349" s="46"/>
      <c r="I349" s="13" t="s">
        <v>1900</v>
      </c>
      <c r="J349" s="165" t="s">
        <v>1901</v>
      </c>
      <c r="K349" s="165" t="s">
        <v>1902</v>
      </c>
      <c r="L349" s="165"/>
      <c r="M349" s="165" t="s">
        <v>1901</v>
      </c>
      <c r="N349" s="165"/>
      <c r="O349" s="166"/>
      <c r="P349" s="168" t="s">
        <v>1891</v>
      </c>
      <c r="Q349" s="14"/>
      <c r="R349" s="14" t="s">
        <v>1903</v>
      </c>
      <c r="S349" s="14"/>
      <c r="T349" s="15"/>
      <c r="U349" s="14"/>
      <c r="V349" s="15"/>
      <c r="W349" s="16"/>
    </row>
    <row r="350" spans="1:23" ht="61.2">
      <c r="A350" s="7">
        <v>1675</v>
      </c>
      <c r="B350" s="8">
        <v>45224</v>
      </c>
      <c r="C350" s="9" t="s">
        <v>27</v>
      </c>
      <c r="D350" s="10" t="s">
        <v>119</v>
      </c>
      <c r="E350" s="11" t="s">
        <v>1904</v>
      </c>
      <c r="F350" s="12" t="s">
        <v>4</v>
      </c>
      <c r="G350" s="12">
        <v>6</v>
      </c>
      <c r="H350" s="46"/>
      <c r="I350" s="13" t="s">
        <v>1905</v>
      </c>
      <c r="J350" s="165" t="s">
        <v>1906</v>
      </c>
      <c r="K350" s="165" t="s">
        <v>1907</v>
      </c>
      <c r="L350" s="165"/>
      <c r="M350" s="165"/>
      <c r="N350" s="165"/>
      <c r="O350" s="166"/>
      <c r="P350" s="168" t="s">
        <v>1891</v>
      </c>
      <c r="Q350" s="14"/>
      <c r="R350" s="14" t="s">
        <v>1908</v>
      </c>
      <c r="S350" s="14"/>
      <c r="T350" s="15"/>
      <c r="U350" s="14"/>
      <c r="V350" s="15"/>
      <c r="W350" s="16"/>
    </row>
    <row r="351" spans="1:23" ht="40.799999999999997">
      <c r="A351" s="7">
        <v>1674</v>
      </c>
      <c r="B351" s="8">
        <v>45223</v>
      </c>
      <c r="C351" s="9" t="s">
        <v>28</v>
      </c>
      <c r="D351" s="10" t="s">
        <v>211</v>
      </c>
      <c r="E351" s="11" t="s">
        <v>1909</v>
      </c>
      <c r="F351" s="12" t="s">
        <v>64</v>
      </c>
      <c r="G351" s="12">
        <v>3</v>
      </c>
      <c r="H351" s="12" t="s">
        <v>184</v>
      </c>
      <c r="I351" s="13" t="s">
        <v>1910</v>
      </c>
      <c r="J351" s="165" t="s">
        <v>1911</v>
      </c>
      <c r="K351" s="165" t="s">
        <v>1912</v>
      </c>
      <c r="L351" s="165"/>
      <c r="M351" s="165"/>
      <c r="N351" s="165"/>
      <c r="O351" s="166"/>
      <c r="P351" s="168" t="s">
        <v>1891</v>
      </c>
      <c r="Q351" s="14"/>
      <c r="R351" s="14" t="s">
        <v>1913</v>
      </c>
      <c r="S351" s="14"/>
      <c r="T351" s="15"/>
      <c r="U351" s="14"/>
      <c r="V351" s="15"/>
      <c r="W351" s="16"/>
    </row>
    <row r="352" spans="1:23" ht="81.599999999999994">
      <c r="A352" s="7">
        <v>1673</v>
      </c>
      <c r="B352" s="8">
        <v>45222</v>
      </c>
      <c r="C352" s="9" t="s">
        <v>21</v>
      </c>
      <c r="D352" s="10" t="s">
        <v>84</v>
      </c>
      <c r="E352" s="11" t="s">
        <v>1914</v>
      </c>
      <c r="F352" s="12" t="s">
        <v>70</v>
      </c>
      <c r="G352" s="12">
        <v>2</v>
      </c>
      <c r="H352" s="34" t="s">
        <v>121</v>
      </c>
      <c r="I352" s="13" t="s">
        <v>1915</v>
      </c>
      <c r="J352" s="165" t="s">
        <v>1916</v>
      </c>
      <c r="K352" s="165"/>
      <c r="L352" s="165"/>
      <c r="M352" s="165" t="s">
        <v>1917</v>
      </c>
      <c r="N352" s="165"/>
      <c r="O352" s="166"/>
      <c r="P352" s="168" t="s">
        <v>1891</v>
      </c>
      <c r="Q352" s="14"/>
      <c r="R352" s="14" t="s">
        <v>1918</v>
      </c>
      <c r="S352" s="14"/>
      <c r="T352" s="15"/>
      <c r="U352" s="14"/>
      <c r="V352" s="15"/>
      <c r="W352" s="16"/>
    </row>
    <row r="353" spans="1:23" ht="81.599999999999994">
      <c r="A353" s="7">
        <v>1672</v>
      </c>
      <c r="B353" s="8">
        <v>45221</v>
      </c>
      <c r="C353" s="9" t="s">
        <v>23</v>
      </c>
      <c r="D353" s="10" t="s">
        <v>566</v>
      </c>
      <c r="E353" s="11" t="s">
        <v>1919</v>
      </c>
      <c r="F353" s="12" t="s">
        <v>568</v>
      </c>
      <c r="G353" s="12">
        <v>9</v>
      </c>
      <c r="H353" s="46"/>
      <c r="I353" s="13" t="s">
        <v>1920</v>
      </c>
      <c r="J353" s="165" t="s">
        <v>1921</v>
      </c>
      <c r="K353" s="165"/>
      <c r="L353" s="165"/>
      <c r="M353" s="165"/>
      <c r="N353" s="165"/>
      <c r="O353" s="166"/>
      <c r="P353" s="168" t="s">
        <v>1922</v>
      </c>
      <c r="Q353" s="14"/>
      <c r="R353" s="14" t="s">
        <v>1923</v>
      </c>
      <c r="S353" s="35"/>
      <c r="T353" s="15"/>
      <c r="U353" s="14"/>
      <c r="V353" s="15"/>
      <c r="W353" s="16"/>
    </row>
    <row r="354" spans="1:23" ht="51">
      <c r="A354" s="7">
        <v>1671</v>
      </c>
      <c r="B354" s="8">
        <v>45220</v>
      </c>
      <c r="C354" s="9" t="s">
        <v>24</v>
      </c>
      <c r="D354" s="10" t="s">
        <v>331</v>
      </c>
      <c r="E354" s="11" t="s">
        <v>1924</v>
      </c>
      <c r="F354" s="12" t="s">
        <v>575</v>
      </c>
      <c r="G354" s="12">
        <v>9</v>
      </c>
      <c r="H354" s="45" t="s">
        <v>121</v>
      </c>
      <c r="I354" s="13" t="s">
        <v>1925</v>
      </c>
      <c r="J354" s="165" t="s">
        <v>1926</v>
      </c>
      <c r="K354" s="165" t="s">
        <v>1927</v>
      </c>
      <c r="L354" s="165" t="s">
        <v>1928</v>
      </c>
      <c r="M354" s="165"/>
      <c r="N354" s="165"/>
      <c r="O354" s="166"/>
      <c r="P354" s="166"/>
      <c r="Q354" s="14"/>
      <c r="R354" s="14" t="s">
        <v>1929</v>
      </c>
      <c r="S354" s="14"/>
      <c r="T354" s="15"/>
      <c r="U354" s="14"/>
      <c r="V354" s="15"/>
      <c r="W354" s="16"/>
    </row>
    <row r="355" spans="1:23" ht="51">
      <c r="A355" s="7">
        <v>1670</v>
      </c>
      <c r="B355" s="8">
        <v>45219</v>
      </c>
      <c r="C355" s="9" t="s">
        <v>25</v>
      </c>
      <c r="D355" s="10" t="s">
        <v>389</v>
      </c>
      <c r="E355" s="11" t="s">
        <v>1930</v>
      </c>
      <c r="F355" s="12" t="s">
        <v>4</v>
      </c>
      <c r="G355" s="12">
        <v>5</v>
      </c>
      <c r="H355" s="46"/>
      <c r="I355" s="13" t="s">
        <v>1931</v>
      </c>
      <c r="J355" s="165" t="s">
        <v>1932</v>
      </c>
      <c r="K355" s="165"/>
      <c r="L355" s="165"/>
      <c r="M355" s="165"/>
      <c r="N355" s="165"/>
      <c r="O355" s="166"/>
      <c r="P355" s="166"/>
      <c r="Q355" s="14"/>
      <c r="R355" s="14" t="s">
        <v>1933</v>
      </c>
      <c r="S355" s="14"/>
      <c r="T355" s="15"/>
      <c r="U355" s="14"/>
      <c r="V355" s="15"/>
      <c r="W355" s="16"/>
    </row>
    <row r="356" spans="1:23" ht="51">
      <c r="A356" s="7">
        <v>1669</v>
      </c>
      <c r="B356" s="8">
        <v>45218</v>
      </c>
      <c r="C356" s="9" t="s">
        <v>26</v>
      </c>
      <c r="D356" s="10" t="s">
        <v>953</v>
      </c>
      <c r="E356" s="11" t="s">
        <v>1934</v>
      </c>
      <c r="F356" s="12" t="s">
        <v>70</v>
      </c>
      <c r="G356" s="12">
        <v>5</v>
      </c>
      <c r="H356" s="46"/>
      <c r="I356" s="18" t="s">
        <v>1935</v>
      </c>
      <c r="J356" s="165" t="s">
        <v>1936</v>
      </c>
      <c r="K356" s="165" t="s">
        <v>1937</v>
      </c>
      <c r="L356" s="165"/>
      <c r="M356" s="165"/>
      <c r="N356" s="165"/>
      <c r="O356" s="166"/>
      <c r="P356" s="166"/>
      <c r="Q356" s="14"/>
      <c r="R356" s="14" t="s">
        <v>1938</v>
      </c>
      <c r="S356" s="14"/>
      <c r="T356" s="15"/>
      <c r="U356" s="14"/>
      <c r="V356" s="15"/>
      <c r="W356" s="16"/>
    </row>
    <row r="357" spans="1:23" ht="51">
      <c r="A357" s="7">
        <v>1668</v>
      </c>
      <c r="B357" s="8">
        <v>45217</v>
      </c>
      <c r="C357" s="9" t="s">
        <v>27</v>
      </c>
      <c r="D357" s="39" t="s">
        <v>102</v>
      </c>
      <c r="E357" s="11" t="s">
        <v>1939</v>
      </c>
      <c r="F357" s="12" t="s">
        <v>70</v>
      </c>
      <c r="G357" s="12">
        <v>3</v>
      </c>
      <c r="H357" s="45" t="s">
        <v>104</v>
      </c>
      <c r="I357" s="13" t="s">
        <v>1940</v>
      </c>
      <c r="J357" s="165" t="s">
        <v>1941</v>
      </c>
      <c r="K357" s="165" t="s">
        <v>1942</v>
      </c>
      <c r="L357" s="165"/>
      <c r="M357" s="165"/>
      <c r="N357" s="165"/>
      <c r="O357" s="166"/>
      <c r="P357" s="166"/>
      <c r="Q357" s="14"/>
      <c r="R357" s="14" t="s">
        <v>1943</v>
      </c>
      <c r="S357" s="14"/>
      <c r="T357" s="15"/>
      <c r="U357" s="14"/>
      <c r="V357" s="15"/>
      <c r="W357" s="16"/>
    </row>
    <row r="358" spans="1:23" ht="20.399999999999999">
      <c r="A358" s="7">
        <v>1667</v>
      </c>
      <c r="B358" s="8">
        <v>45216</v>
      </c>
      <c r="C358" s="9" t="s">
        <v>28</v>
      </c>
      <c r="D358" s="10" t="s">
        <v>1944</v>
      </c>
      <c r="E358" s="11" t="s">
        <v>1945</v>
      </c>
      <c r="F358" s="12" t="s">
        <v>64</v>
      </c>
      <c r="G358" s="12">
        <v>3</v>
      </c>
      <c r="H358" s="46"/>
      <c r="I358" s="13" t="s">
        <v>1946</v>
      </c>
      <c r="J358" s="165" t="s">
        <v>1947</v>
      </c>
      <c r="K358" s="165" t="s">
        <v>1948</v>
      </c>
      <c r="L358" s="165"/>
      <c r="M358" s="165"/>
      <c r="N358" s="165"/>
      <c r="O358" s="166"/>
      <c r="P358" s="166"/>
      <c r="Q358" s="14"/>
      <c r="R358" s="14" t="s">
        <v>1949</v>
      </c>
      <c r="S358" s="14"/>
      <c r="T358" s="15"/>
      <c r="U358" s="14"/>
      <c r="V358" s="15"/>
      <c r="W358" s="16"/>
    </row>
    <row r="359" spans="1:23" ht="40.799999999999997">
      <c r="A359" s="7">
        <v>1666</v>
      </c>
      <c r="B359" s="8">
        <v>45215</v>
      </c>
      <c r="C359" s="9" t="s">
        <v>21</v>
      </c>
      <c r="D359" s="10" t="s">
        <v>179</v>
      </c>
      <c r="E359" s="11" t="s">
        <v>1950</v>
      </c>
      <c r="F359" s="12" t="s">
        <v>4</v>
      </c>
      <c r="G359" s="12">
        <v>2</v>
      </c>
      <c r="H359" s="46"/>
      <c r="I359" s="13" t="s">
        <v>1951</v>
      </c>
      <c r="J359" s="165" t="s">
        <v>1952</v>
      </c>
      <c r="K359" s="165"/>
      <c r="L359" s="165"/>
      <c r="M359" s="165"/>
      <c r="N359" s="165"/>
      <c r="O359" s="166"/>
      <c r="P359" s="166"/>
      <c r="Q359" s="14"/>
      <c r="R359" s="14" t="s">
        <v>1953</v>
      </c>
      <c r="S359" s="14"/>
      <c r="T359" s="15"/>
      <c r="U359" s="14"/>
      <c r="V359" s="15"/>
      <c r="W359" s="16"/>
    </row>
    <row r="360" spans="1:23" ht="51">
      <c r="A360" s="7">
        <v>1665</v>
      </c>
      <c r="B360" s="8">
        <v>45214</v>
      </c>
      <c r="C360" s="9" t="s">
        <v>23</v>
      </c>
      <c r="D360" s="10" t="s">
        <v>145</v>
      </c>
      <c r="E360" s="11" t="s">
        <v>1954</v>
      </c>
      <c r="F360" s="12" t="s">
        <v>64</v>
      </c>
      <c r="G360" s="12">
        <v>9</v>
      </c>
      <c r="H360" s="45" t="s">
        <v>269</v>
      </c>
      <c r="I360" s="13" t="s">
        <v>1955</v>
      </c>
      <c r="J360" s="165" t="s">
        <v>1956</v>
      </c>
      <c r="K360" s="165" t="s">
        <v>1957</v>
      </c>
      <c r="L360" s="165"/>
      <c r="M360" s="165"/>
      <c r="N360" s="165"/>
      <c r="O360" s="166"/>
      <c r="P360" s="166"/>
      <c r="Q360" s="14"/>
      <c r="R360" s="14" t="s">
        <v>1958</v>
      </c>
      <c r="S360" s="14"/>
      <c r="T360" s="15"/>
      <c r="U360" s="14"/>
      <c r="V360" s="15"/>
      <c r="W360" s="16"/>
    </row>
    <row r="361" spans="1:23" ht="112.2">
      <c r="A361" s="7">
        <v>1664</v>
      </c>
      <c r="B361" s="8">
        <v>45213</v>
      </c>
      <c r="C361" s="9" t="s">
        <v>24</v>
      </c>
      <c r="D361" s="10" t="s">
        <v>29</v>
      </c>
      <c r="E361" s="11" t="s">
        <v>1959</v>
      </c>
      <c r="F361" s="12" t="s">
        <v>4</v>
      </c>
      <c r="G361" s="12">
        <v>8</v>
      </c>
      <c r="H361" s="46"/>
      <c r="I361" s="13" t="s">
        <v>1960</v>
      </c>
      <c r="J361" s="165" t="s">
        <v>1961</v>
      </c>
      <c r="K361" s="165" t="s">
        <v>1962</v>
      </c>
      <c r="L361" s="165" t="s">
        <v>1963</v>
      </c>
      <c r="M361" s="165"/>
      <c r="N361" s="165"/>
      <c r="O361" s="166"/>
      <c r="P361" s="166"/>
      <c r="Q361" s="14"/>
      <c r="R361" s="14" t="s">
        <v>1964</v>
      </c>
      <c r="S361" s="14"/>
      <c r="T361" s="15"/>
      <c r="U361" s="14"/>
      <c r="V361" s="15"/>
      <c r="W361" s="16"/>
    </row>
    <row r="362" spans="1:23" ht="40.799999999999997">
      <c r="A362" s="7">
        <v>1663</v>
      </c>
      <c r="B362" s="8">
        <v>45212</v>
      </c>
      <c r="C362" s="9" t="s">
        <v>25</v>
      </c>
      <c r="D362" s="10" t="s">
        <v>776</v>
      </c>
      <c r="E362" s="11" t="s">
        <v>1965</v>
      </c>
      <c r="F362" s="12" t="s">
        <v>31</v>
      </c>
      <c r="G362" s="12">
        <v>7</v>
      </c>
      <c r="H362" s="46"/>
      <c r="I362" s="13" t="s">
        <v>1966</v>
      </c>
      <c r="J362" s="165" t="s">
        <v>1967</v>
      </c>
      <c r="K362" s="165"/>
      <c r="L362" s="165"/>
      <c r="M362" s="165"/>
      <c r="N362" s="165"/>
      <c r="O362" s="166"/>
      <c r="P362" s="166"/>
      <c r="Q362" s="14"/>
      <c r="R362" s="14" t="s">
        <v>1968</v>
      </c>
      <c r="S362" s="14"/>
      <c r="T362" s="15"/>
      <c r="U362" s="14"/>
      <c r="V362" s="15"/>
      <c r="W362" s="16"/>
    </row>
    <row r="363" spans="1:23" ht="81.599999999999994">
      <c r="A363" s="7">
        <v>1662</v>
      </c>
      <c r="B363" s="8">
        <v>45211</v>
      </c>
      <c r="C363" s="9" t="s">
        <v>26</v>
      </c>
      <c r="D363" s="10" t="s">
        <v>953</v>
      </c>
      <c r="E363" s="11" t="s">
        <v>1969</v>
      </c>
      <c r="F363" s="12" t="s">
        <v>31</v>
      </c>
      <c r="G363" s="12">
        <v>4</v>
      </c>
      <c r="H363" s="46"/>
      <c r="I363" s="13" t="s">
        <v>1970</v>
      </c>
      <c r="J363" s="165" t="s">
        <v>1971</v>
      </c>
      <c r="K363" s="165" t="s">
        <v>1972</v>
      </c>
      <c r="L363" s="165" t="s">
        <v>1973</v>
      </c>
      <c r="M363" s="165"/>
      <c r="N363" s="165"/>
      <c r="O363" s="166"/>
      <c r="P363" s="166"/>
      <c r="Q363" s="14"/>
      <c r="R363" s="14" t="s">
        <v>1974</v>
      </c>
      <c r="S363" s="14"/>
      <c r="T363" s="15"/>
      <c r="U363" s="14"/>
      <c r="V363" s="15"/>
      <c r="W363" s="16"/>
    </row>
    <row r="364" spans="1:23" ht="91.8">
      <c r="A364" s="7">
        <v>1661</v>
      </c>
      <c r="B364" s="8">
        <v>45210</v>
      </c>
      <c r="C364" s="9" t="s">
        <v>27</v>
      </c>
      <c r="D364" s="10" t="s">
        <v>119</v>
      </c>
      <c r="E364" s="11" t="s">
        <v>1975</v>
      </c>
      <c r="F364" s="12" t="s">
        <v>575</v>
      </c>
      <c r="G364" s="12">
        <v>4</v>
      </c>
      <c r="H364" s="46"/>
      <c r="I364" s="13" t="s">
        <v>1976</v>
      </c>
      <c r="J364" s="165" t="s">
        <v>1977</v>
      </c>
      <c r="K364" s="165" t="s">
        <v>1978</v>
      </c>
      <c r="L364" s="165" t="s">
        <v>1979</v>
      </c>
      <c r="M364" s="165"/>
      <c r="N364" s="165"/>
      <c r="O364" s="166"/>
      <c r="P364" s="166"/>
      <c r="Q364" s="14"/>
      <c r="R364" s="14" t="s">
        <v>1980</v>
      </c>
      <c r="S364" s="14"/>
      <c r="T364" s="15"/>
      <c r="U364" s="14"/>
      <c r="V364" s="15"/>
      <c r="W364" s="16"/>
    </row>
    <row r="365" spans="1:23" ht="40.799999999999997">
      <c r="A365" s="7">
        <v>1660</v>
      </c>
      <c r="B365" s="8">
        <v>45209</v>
      </c>
      <c r="C365" s="9" t="s">
        <v>28</v>
      </c>
      <c r="D365" s="10" t="s">
        <v>211</v>
      </c>
      <c r="E365" s="11" t="s">
        <v>268</v>
      </c>
      <c r="F365" s="12" t="s">
        <v>4</v>
      </c>
      <c r="G365" s="12">
        <v>3</v>
      </c>
      <c r="H365" s="46"/>
      <c r="I365" s="13" t="s">
        <v>1981</v>
      </c>
      <c r="J365" s="165" t="s">
        <v>1982</v>
      </c>
      <c r="K365" s="165" t="s">
        <v>1983</v>
      </c>
      <c r="L365" s="165"/>
      <c r="M365" s="165"/>
      <c r="N365" s="165"/>
      <c r="O365" s="166"/>
      <c r="P365" s="166"/>
      <c r="Q365" s="14"/>
      <c r="R365" s="14" t="s">
        <v>1984</v>
      </c>
      <c r="S365" s="14"/>
      <c r="T365" s="15"/>
      <c r="U365" s="14"/>
      <c r="V365" s="15"/>
      <c r="W365" s="16"/>
    </row>
    <row r="366" spans="1:23" ht="30.6">
      <c r="A366" s="7">
        <v>1659</v>
      </c>
      <c r="B366" s="8">
        <v>45208</v>
      </c>
      <c r="C366" s="9" t="s">
        <v>21</v>
      </c>
      <c r="D366" s="10" t="s">
        <v>179</v>
      </c>
      <c r="E366" s="11" t="s">
        <v>1985</v>
      </c>
      <c r="F366" s="12" t="s">
        <v>64</v>
      </c>
      <c r="G366" s="12">
        <v>3</v>
      </c>
      <c r="H366" s="46"/>
      <c r="I366" s="13" t="s">
        <v>1986</v>
      </c>
      <c r="J366" s="165" t="s">
        <v>1987</v>
      </c>
      <c r="K366" s="165"/>
      <c r="L366" s="165"/>
      <c r="M366" s="165"/>
      <c r="N366" s="165"/>
      <c r="O366" s="166"/>
      <c r="P366" s="166"/>
      <c r="Q366" s="14"/>
      <c r="R366" s="14" t="s">
        <v>1988</v>
      </c>
      <c r="S366" s="14"/>
      <c r="T366" s="15"/>
      <c r="U366" s="14"/>
      <c r="V366" s="15"/>
      <c r="W366" s="16"/>
    </row>
    <row r="367" spans="1:23" ht="61.2">
      <c r="A367" s="7">
        <v>1658</v>
      </c>
      <c r="B367" s="8">
        <v>45207</v>
      </c>
      <c r="C367" s="9" t="s">
        <v>23</v>
      </c>
      <c r="D367" s="10" t="s">
        <v>1989</v>
      </c>
      <c r="E367" s="11" t="s">
        <v>1990</v>
      </c>
      <c r="F367" s="12" t="s">
        <v>4</v>
      </c>
      <c r="G367" s="12">
        <v>8</v>
      </c>
      <c r="H367" s="46"/>
      <c r="I367" s="13" t="s">
        <v>1991</v>
      </c>
      <c r="J367" s="165" t="s">
        <v>1992</v>
      </c>
      <c r="K367" s="165" t="s">
        <v>1993</v>
      </c>
      <c r="L367" s="165"/>
      <c r="M367" s="165"/>
      <c r="N367" s="165"/>
      <c r="O367" s="166"/>
      <c r="P367" s="166"/>
      <c r="Q367" s="14"/>
      <c r="R367" s="14" t="s">
        <v>1994</v>
      </c>
      <c r="S367" s="14"/>
      <c r="T367" s="15"/>
      <c r="U367" s="14"/>
      <c r="V367" s="15"/>
      <c r="W367" s="16"/>
    </row>
    <row r="368" spans="1:23" ht="132.6">
      <c r="A368" s="7">
        <v>1657</v>
      </c>
      <c r="B368" s="8">
        <v>45206</v>
      </c>
      <c r="C368" s="9" t="s">
        <v>24</v>
      </c>
      <c r="D368" s="10" t="s">
        <v>331</v>
      </c>
      <c r="E368" s="11" t="s">
        <v>1995</v>
      </c>
      <c r="F368" s="12" t="s">
        <v>70</v>
      </c>
      <c r="G368" s="12">
        <v>7</v>
      </c>
      <c r="H368" s="45" t="s">
        <v>849</v>
      </c>
      <c r="I368" s="13" t="s">
        <v>1996</v>
      </c>
      <c r="J368" s="165" t="s">
        <v>1997</v>
      </c>
      <c r="K368" s="165" t="s">
        <v>1998</v>
      </c>
      <c r="L368" s="165"/>
      <c r="M368" s="165"/>
      <c r="N368" s="165"/>
      <c r="O368" s="166"/>
      <c r="P368" s="168" t="s">
        <v>1999</v>
      </c>
      <c r="Q368" s="14"/>
      <c r="R368" s="14" t="s">
        <v>2000</v>
      </c>
      <c r="S368" s="14"/>
      <c r="T368" s="15"/>
      <c r="U368" s="14"/>
      <c r="V368" s="15"/>
      <c r="W368" s="16"/>
    </row>
    <row r="369" spans="1:23" ht="40.799999999999997">
      <c r="A369" s="7">
        <v>1656</v>
      </c>
      <c r="B369" s="8">
        <v>45205</v>
      </c>
      <c r="C369" s="9" t="s">
        <v>25</v>
      </c>
      <c r="D369" s="39" t="s">
        <v>102</v>
      </c>
      <c r="E369" s="11" t="s">
        <v>2001</v>
      </c>
      <c r="F369" s="12" t="s">
        <v>64</v>
      </c>
      <c r="G369" s="12">
        <v>6</v>
      </c>
      <c r="H369" s="12" t="s">
        <v>65</v>
      </c>
      <c r="I369" s="13" t="s">
        <v>2002</v>
      </c>
      <c r="J369" s="165" t="s">
        <v>2003</v>
      </c>
      <c r="K369" s="165" t="s">
        <v>2004</v>
      </c>
      <c r="L369" s="165" t="s">
        <v>2005</v>
      </c>
      <c r="M369" s="165"/>
      <c r="N369" s="165"/>
      <c r="O369" s="166" t="s">
        <v>2006</v>
      </c>
      <c r="P369" s="166"/>
      <c r="Q369" s="14"/>
      <c r="R369" s="14" t="s">
        <v>2007</v>
      </c>
      <c r="S369" s="14"/>
      <c r="T369" s="15"/>
      <c r="U369" s="14"/>
      <c r="V369" s="15"/>
      <c r="W369" s="16"/>
    </row>
    <row r="370" spans="1:23" ht="51">
      <c r="A370" s="7">
        <v>1655</v>
      </c>
      <c r="B370" s="8">
        <v>45204</v>
      </c>
      <c r="C370" s="9" t="s">
        <v>26</v>
      </c>
      <c r="D370" s="10" t="s">
        <v>953</v>
      </c>
      <c r="E370" s="11" t="s">
        <v>2008</v>
      </c>
      <c r="F370" s="12" t="s">
        <v>31</v>
      </c>
      <c r="G370" s="12">
        <v>4</v>
      </c>
      <c r="H370" s="47" t="s">
        <v>65</v>
      </c>
      <c r="I370" s="13" t="s">
        <v>2009</v>
      </c>
      <c r="J370" s="165" t="s">
        <v>2010</v>
      </c>
      <c r="K370" s="165"/>
      <c r="L370" s="165"/>
      <c r="M370" s="165"/>
      <c r="N370" s="165"/>
      <c r="O370" s="166"/>
      <c r="P370" s="166"/>
      <c r="Q370" s="14"/>
      <c r="R370" s="14" t="s">
        <v>2011</v>
      </c>
      <c r="S370" s="14"/>
      <c r="T370" s="15"/>
      <c r="U370" s="14"/>
      <c r="V370" s="15"/>
      <c r="W370" s="16"/>
    </row>
    <row r="371" spans="1:23" ht="61.2">
      <c r="A371" s="7">
        <v>1654</v>
      </c>
      <c r="B371" s="8">
        <v>45203</v>
      </c>
      <c r="C371" s="9" t="s">
        <v>27</v>
      </c>
      <c r="D371" s="10" t="s">
        <v>119</v>
      </c>
      <c r="E371" s="11" t="s">
        <v>2012</v>
      </c>
      <c r="F371" s="12" t="s">
        <v>70</v>
      </c>
      <c r="G371" s="12">
        <v>3</v>
      </c>
      <c r="H371" s="46"/>
      <c r="I371" s="13" t="s">
        <v>2013</v>
      </c>
      <c r="J371" s="165" t="s">
        <v>2014</v>
      </c>
      <c r="K371" s="165" t="s">
        <v>2015</v>
      </c>
      <c r="L371" s="165"/>
      <c r="M371" s="165"/>
      <c r="N371" s="165"/>
      <c r="O371" s="166"/>
      <c r="P371" s="166"/>
      <c r="Q371" s="14"/>
      <c r="R371" s="14" t="s">
        <v>2016</v>
      </c>
      <c r="S371" s="14"/>
      <c r="T371" s="15"/>
      <c r="U371" s="14"/>
      <c r="V371" s="15"/>
      <c r="W371" s="16"/>
    </row>
    <row r="372" spans="1:23" ht="30.6">
      <c r="A372" s="7">
        <v>1653</v>
      </c>
      <c r="B372" s="8">
        <v>45202</v>
      </c>
      <c r="C372" s="9" t="s">
        <v>28</v>
      </c>
      <c r="D372" s="10" t="s">
        <v>211</v>
      </c>
      <c r="E372" s="11" t="s">
        <v>2017</v>
      </c>
      <c r="F372" s="12" t="s">
        <v>31</v>
      </c>
      <c r="G372" s="12">
        <v>2</v>
      </c>
      <c r="H372" s="46"/>
      <c r="I372" s="13" t="s">
        <v>2018</v>
      </c>
      <c r="J372" s="165" t="s">
        <v>2019</v>
      </c>
      <c r="K372" s="165" t="s">
        <v>2020</v>
      </c>
      <c r="L372" s="165" t="s">
        <v>2021</v>
      </c>
      <c r="M372" s="165" t="s">
        <v>2022</v>
      </c>
      <c r="N372" s="165"/>
      <c r="O372" s="166" t="s">
        <v>2023</v>
      </c>
      <c r="P372" s="166"/>
      <c r="Q372" s="14"/>
      <c r="R372" s="14" t="s">
        <v>2024</v>
      </c>
      <c r="S372" s="14"/>
      <c r="T372" s="15"/>
      <c r="U372" s="14"/>
      <c r="V372" s="15"/>
      <c r="W372" s="16"/>
    </row>
    <row r="373" spans="1:23" ht="40.799999999999997">
      <c r="A373" s="7">
        <v>1652</v>
      </c>
      <c r="B373" s="8">
        <v>45201</v>
      </c>
      <c r="C373" s="9" t="s">
        <v>21</v>
      </c>
      <c r="D373" s="10" t="s">
        <v>179</v>
      </c>
      <c r="E373" s="11" t="s">
        <v>2025</v>
      </c>
      <c r="F373" s="12" t="s">
        <v>70</v>
      </c>
      <c r="G373" s="12">
        <v>2</v>
      </c>
      <c r="H373" s="46"/>
      <c r="I373" s="13" t="s">
        <v>2026</v>
      </c>
      <c r="J373" s="165" t="s">
        <v>2027</v>
      </c>
      <c r="K373" s="165"/>
      <c r="L373" s="165"/>
      <c r="M373" s="165">
        <v>2520</v>
      </c>
      <c r="N373" s="165"/>
      <c r="O373" s="166"/>
      <c r="P373" s="166"/>
      <c r="Q373" s="14"/>
      <c r="R373" s="14" t="s">
        <v>2028</v>
      </c>
      <c r="S373" s="14"/>
      <c r="T373" s="15"/>
      <c r="U373" s="14"/>
      <c r="V373" s="15"/>
      <c r="W373" s="16"/>
    </row>
    <row r="374" spans="1:23" ht="71.400000000000006">
      <c r="A374" s="7">
        <v>1651</v>
      </c>
      <c r="B374" s="8">
        <v>45200</v>
      </c>
      <c r="C374" s="9" t="s">
        <v>23</v>
      </c>
      <c r="D374" s="10" t="s">
        <v>145</v>
      </c>
      <c r="E374" s="11" t="s">
        <v>2029</v>
      </c>
      <c r="F374" s="12" t="s">
        <v>31</v>
      </c>
      <c r="G374" s="12">
        <v>9</v>
      </c>
      <c r="H374" s="46"/>
      <c r="I374" s="13" t="s">
        <v>2030</v>
      </c>
      <c r="J374" s="165" t="s">
        <v>2031</v>
      </c>
      <c r="K374" s="165" t="s">
        <v>2032</v>
      </c>
      <c r="L374" s="165" t="s">
        <v>2033</v>
      </c>
      <c r="M374" s="165"/>
      <c r="N374" s="165"/>
      <c r="O374" s="166"/>
      <c r="P374" s="168" t="s">
        <v>2034</v>
      </c>
      <c r="Q374" s="14"/>
      <c r="R374" s="14" t="s">
        <v>2035</v>
      </c>
      <c r="S374" s="14"/>
      <c r="T374" s="15"/>
      <c r="U374" s="14"/>
      <c r="V374" s="15"/>
      <c r="W374" s="16"/>
    </row>
    <row r="375" spans="1:23" ht="81.599999999999994">
      <c r="A375" s="7">
        <v>1650</v>
      </c>
      <c r="B375" s="8">
        <v>45199</v>
      </c>
      <c r="C375" s="9" t="s">
        <v>24</v>
      </c>
      <c r="D375" s="10" t="s">
        <v>145</v>
      </c>
      <c r="E375" s="11" t="s">
        <v>2036</v>
      </c>
      <c r="F375" s="12" t="s">
        <v>2037</v>
      </c>
      <c r="G375" s="12">
        <v>7</v>
      </c>
      <c r="H375" s="46"/>
      <c r="I375" s="13" t="s">
        <v>2038</v>
      </c>
      <c r="J375" s="165" t="s">
        <v>2039</v>
      </c>
      <c r="K375" s="165" t="s">
        <v>2040</v>
      </c>
      <c r="L375" s="165" t="s">
        <v>2041</v>
      </c>
      <c r="M375" s="165"/>
      <c r="N375" s="165"/>
      <c r="O375" s="166"/>
      <c r="P375" s="166" t="s">
        <v>2042</v>
      </c>
      <c r="Q375" s="35"/>
      <c r="R375" s="14" t="s">
        <v>2043</v>
      </c>
      <c r="S375" s="14"/>
      <c r="T375" s="15"/>
      <c r="U375" s="14"/>
      <c r="V375" s="15"/>
      <c r="W375" s="16"/>
    </row>
    <row r="376" spans="1:23" ht="81.599999999999994">
      <c r="A376" s="7">
        <v>1649</v>
      </c>
      <c r="B376" s="8">
        <v>45198</v>
      </c>
      <c r="C376" s="9" t="s">
        <v>25</v>
      </c>
      <c r="D376" s="10" t="s">
        <v>389</v>
      </c>
      <c r="E376" s="11" t="s">
        <v>268</v>
      </c>
      <c r="F376" s="12" t="s">
        <v>31</v>
      </c>
      <c r="G376" s="12">
        <v>6</v>
      </c>
      <c r="H376" s="45" t="s">
        <v>269</v>
      </c>
      <c r="I376" s="13" t="s">
        <v>2044</v>
      </c>
      <c r="J376" s="165" t="s">
        <v>2045</v>
      </c>
      <c r="K376" s="165"/>
      <c r="L376" s="165"/>
      <c r="M376" s="165"/>
      <c r="N376" s="165"/>
      <c r="O376" s="166"/>
      <c r="P376" s="166"/>
      <c r="Q376" s="14"/>
      <c r="R376" s="14" t="s">
        <v>2046</v>
      </c>
      <c r="S376" s="14"/>
      <c r="T376" s="15"/>
      <c r="U376" s="14"/>
      <c r="V376" s="15"/>
      <c r="W376" s="16"/>
    </row>
    <row r="377" spans="1:23" ht="51">
      <c r="A377" s="7">
        <v>1648</v>
      </c>
      <c r="B377" s="8">
        <v>45197</v>
      </c>
      <c r="C377" s="9" t="s">
        <v>26</v>
      </c>
      <c r="D377" s="10" t="s">
        <v>953</v>
      </c>
      <c r="E377" s="11" t="s">
        <v>2047</v>
      </c>
      <c r="F377" s="12" t="s">
        <v>70</v>
      </c>
      <c r="G377" s="12">
        <v>5</v>
      </c>
      <c r="H377" s="45" t="s">
        <v>277</v>
      </c>
      <c r="I377" s="13" t="s">
        <v>2048</v>
      </c>
      <c r="J377" s="165" t="s">
        <v>2049</v>
      </c>
      <c r="K377" s="165" t="s">
        <v>2050</v>
      </c>
      <c r="L377" s="165"/>
      <c r="M377" s="165" t="s">
        <v>2051</v>
      </c>
      <c r="N377" s="165"/>
      <c r="O377" s="166"/>
      <c r="P377" s="178" t="s">
        <v>2052</v>
      </c>
      <c r="Q377" s="14"/>
      <c r="R377" s="14" t="s">
        <v>2053</v>
      </c>
      <c r="S377" s="14"/>
      <c r="T377" s="15"/>
      <c r="U377" s="14"/>
      <c r="V377" s="15"/>
      <c r="W377" s="16"/>
    </row>
    <row r="378" spans="1:23" ht="51">
      <c r="A378" s="7">
        <v>1647</v>
      </c>
      <c r="B378" s="8">
        <v>45196</v>
      </c>
      <c r="C378" s="9" t="s">
        <v>27</v>
      </c>
      <c r="D378" s="10" t="s">
        <v>119</v>
      </c>
      <c r="E378" s="11" t="s">
        <v>2054</v>
      </c>
      <c r="F378" s="12" t="s">
        <v>31</v>
      </c>
      <c r="G378" s="12">
        <v>3</v>
      </c>
      <c r="H378" s="45" t="s">
        <v>104</v>
      </c>
      <c r="I378" s="13" t="s">
        <v>2055</v>
      </c>
      <c r="J378" s="165" t="s">
        <v>2056</v>
      </c>
      <c r="K378" s="165" t="s">
        <v>2057</v>
      </c>
      <c r="L378" s="165"/>
      <c r="M378" s="165"/>
      <c r="N378" s="165"/>
      <c r="O378" s="166"/>
      <c r="P378" s="166"/>
      <c r="Q378" s="14" t="s">
        <v>2058</v>
      </c>
      <c r="R378" s="14" t="s">
        <v>2059</v>
      </c>
      <c r="S378" s="14"/>
      <c r="T378" s="15"/>
      <c r="U378" s="14"/>
      <c r="V378" s="15"/>
      <c r="W378" s="16"/>
    </row>
    <row r="379" spans="1:23" ht="30.6">
      <c r="A379" s="7">
        <v>1646</v>
      </c>
      <c r="B379" s="8">
        <v>45195</v>
      </c>
      <c r="C379" s="9" t="s">
        <v>28</v>
      </c>
      <c r="D379" s="10" t="s">
        <v>211</v>
      </c>
      <c r="E379" s="11" t="s">
        <v>2060</v>
      </c>
      <c r="F379" s="12" t="s">
        <v>64</v>
      </c>
      <c r="G379" s="12">
        <v>3</v>
      </c>
      <c r="H379" s="12" t="s">
        <v>65</v>
      </c>
      <c r="I379" s="13" t="s">
        <v>2061</v>
      </c>
      <c r="J379" s="165" t="s">
        <v>2062</v>
      </c>
      <c r="K379" s="165" t="s">
        <v>2063</v>
      </c>
      <c r="L379" s="165"/>
      <c r="M379" s="165" t="s">
        <v>2064</v>
      </c>
      <c r="N379" s="165"/>
      <c r="O379" s="166" t="s">
        <v>2065</v>
      </c>
      <c r="P379" s="166"/>
      <c r="Q379" s="14"/>
      <c r="R379" s="14" t="s">
        <v>2066</v>
      </c>
      <c r="S379" s="14"/>
      <c r="T379" s="15"/>
      <c r="U379" s="14"/>
      <c r="V379" s="15"/>
      <c r="W379" s="16"/>
    </row>
    <row r="380" spans="1:23" ht="51">
      <c r="A380" s="7">
        <v>1645</v>
      </c>
      <c r="B380" s="8">
        <v>45194</v>
      </c>
      <c r="C380" s="9" t="s">
        <v>21</v>
      </c>
      <c r="D380" s="10" t="s">
        <v>179</v>
      </c>
      <c r="E380" s="11" t="s">
        <v>268</v>
      </c>
      <c r="F380" s="12" t="s">
        <v>575</v>
      </c>
      <c r="G380" s="12">
        <v>2</v>
      </c>
      <c r="H380" s="46"/>
      <c r="I380" s="13" t="s">
        <v>2067</v>
      </c>
      <c r="J380" s="165" t="s">
        <v>2068</v>
      </c>
      <c r="K380" s="165"/>
      <c r="L380" s="165"/>
      <c r="M380" s="165"/>
      <c r="N380" s="165"/>
      <c r="O380" s="166"/>
      <c r="P380" s="166"/>
      <c r="Q380" s="14"/>
      <c r="R380" s="14" t="s">
        <v>2069</v>
      </c>
      <c r="S380" s="14"/>
      <c r="T380" s="15"/>
      <c r="U380" s="14"/>
      <c r="V380" s="15"/>
      <c r="W380" s="16"/>
    </row>
    <row r="381" spans="1:23" ht="30.6">
      <c r="A381" s="7">
        <v>1644</v>
      </c>
      <c r="B381" s="8">
        <v>45193</v>
      </c>
      <c r="C381" s="9" t="s">
        <v>23</v>
      </c>
      <c r="D381" s="10" t="s">
        <v>2070</v>
      </c>
      <c r="E381" s="11" t="s">
        <v>2071</v>
      </c>
      <c r="F381" s="12" t="s">
        <v>549</v>
      </c>
      <c r="G381" s="12">
        <v>11</v>
      </c>
      <c r="H381" s="45" t="s">
        <v>906</v>
      </c>
      <c r="I381" s="13" t="s">
        <v>2072</v>
      </c>
      <c r="J381" s="165"/>
      <c r="K381" s="165"/>
      <c r="L381" s="165"/>
      <c r="M381" s="165"/>
      <c r="N381" s="165"/>
      <c r="O381" s="166"/>
      <c r="P381" s="166"/>
      <c r="Q381" s="14"/>
      <c r="R381" s="14" t="s">
        <v>2073</v>
      </c>
      <c r="S381" s="14"/>
      <c r="T381" s="15"/>
      <c r="U381" s="14"/>
      <c r="V381" s="15"/>
      <c r="W381" s="16"/>
    </row>
    <row r="382" spans="1:23" ht="71.400000000000006">
      <c r="A382" s="7">
        <v>1643</v>
      </c>
      <c r="B382" s="8">
        <v>45192</v>
      </c>
      <c r="C382" s="9" t="s">
        <v>24</v>
      </c>
      <c r="D382" s="10" t="s">
        <v>331</v>
      </c>
      <c r="E382" s="11" t="s">
        <v>2074</v>
      </c>
      <c r="F382" s="12" t="s">
        <v>64</v>
      </c>
      <c r="G382" s="12">
        <v>8</v>
      </c>
      <c r="H382" s="12" t="s">
        <v>65</v>
      </c>
      <c r="I382" s="13" t="s">
        <v>2075</v>
      </c>
      <c r="J382" s="165" t="s">
        <v>2076</v>
      </c>
      <c r="K382" s="165" t="s">
        <v>2077</v>
      </c>
      <c r="L382" s="165" t="s">
        <v>2078</v>
      </c>
      <c r="M382" s="165"/>
      <c r="N382" s="165"/>
      <c r="O382" s="166"/>
      <c r="P382" s="168" t="s">
        <v>2079</v>
      </c>
      <c r="Q382" s="14"/>
      <c r="R382" s="14" t="s">
        <v>2080</v>
      </c>
      <c r="S382" s="14"/>
      <c r="T382" s="15"/>
      <c r="U382" s="14"/>
      <c r="V382" s="15"/>
      <c r="W382" s="16"/>
    </row>
    <row r="383" spans="1:23" ht="51">
      <c r="A383" s="7">
        <v>1642</v>
      </c>
      <c r="B383" s="8">
        <v>45191</v>
      </c>
      <c r="C383" s="9" t="s">
        <v>25</v>
      </c>
      <c r="D383" s="10" t="s">
        <v>44</v>
      </c>
      <c r="E383" s="11" t="s">
        <v>2081</v>
      </c>
      <c r="F383" s="12" t="s">
        <v>4</v>
      </c>
      <c r="G383" s="12">
        <v>6</v>
      </c>
      <c r="H383" s="46"/>
      <c r="I383" s="13" t="s">
        <v>2082</v>
      </c>
      <c r="J383" s="165" t="s">
        <v>2083</v>
      </c>
      <c r="K383" s="165" t="s">
        <v>2084</v>
      </c>
      <c r="L383" s="165" t="s">
        <v>2085</v>
      </c>
      <c r="M383" s="165"/>
      <c r="N383" s="165"/>
      <c r="O383" s="166"/>
      <c r="P383" s="166"/>
      <c r="Q383" s="14"/>
      <c r="R383" s="14" t="s">
        <v>2086</v>
      </c>
      <c r="S383" s="14"/>
      <c r="T383" s="15"/>
      <c r="U383" s="14"/>
      <c r="V383" s="15"/>
      <c r="W383" s="16"/>
    </row>
    <row r="384" spans="1:23" ht="71.400000000000006">
      <c r="A384" s="7">
        <v>1641</v>
      </c>
      <c r="B384" s="8">
        <v>45190</v>
      </c>
      <c r="C384" s="9" t="s">
        <v>26</v>
      </c>
      <c r="D384" s="10" t="s">
        <v>953</v>
      </c>
      <c r="E384" s="11" t="s">
        <v>2087</v>
      </c>
      <c r="F384" s="12" t="s">
        <v>2088</v>
      </c>
      <c r="G384" s="12">
        <v>4</v>
      </c>
      <c r="H384" s="45"/>
      <c r="I384" s="13" t="s">
        <v>2089</v>
      </c>
      <c r="J384" s="165" t="s">
        <v>2090</v>
      </c>
      <c r="K384" s="165" t="s">
        <v>2091</v>
      </c>
      <c r="L384" s="165"/>
      <c r="M384" s="165" t="s">
        <v>2092</v>
      </c>
      <c r="N384" s="165"/>
      <c r="O384" s="166"/>
      <c r="P384" s="166"/>
      <c r="Q384" s="14"/>
      <c r="R384" s="14" t="s">
        <v>2093</v>
      </c>
      <c r="S384" s="14"/>
      <c r="T384" s="15"/>
      <c r="U384" s="14"/>
      <c r="V384" s="15"/>
      <c r="W384" s="16"/>
    </row>
    <row r="385" spans="1:23" ht="40.799999999999997">
      <c r="A385" s="7">
        <v>1640</v>
      </c>
      <c r="B385" s="8">
        <v>45189</v>
      </c>
      <c r="C385" s="9" t="s">
        <v>27</v>
      </c>
      <c r="D385" s="10" t="s">
        <v>119</v>
      </c>
      <c r="E385" s="11" t="s">
        <v>2094</v>
      </c>
      <c r="F385" s="12" t="s">
        <v>64</v>
      </c>
      <c r="G385" s="12">
        <v>3</v>
      </c>
      <c r="H385" s="45" t="s">
        <v>65</v>
      </c>
      <c r="I385" s="13" t="s">
        <v>2095</v>
      </c>
      <c r="J385" s="165" t="s">
        <v>2096</v>
      </c>
      <c r="K385" s="165"/>
      <c r="L385" s="165"/>
      <c r="M385" s="165"/>
      <c r="N385" s="165"/>
      <c r="O385" s="166" t="s">
        <v>2097</v>
      </c>
      <c r="P385" s="166"/>
      <c r="Q385" s="14"/>
      <c r="R385" s="14" t="s">
        <v>2098</v>
      </c>
      <c r="S385" s="14"/>
      <c r="T385" s="15"/>
      <c r="U385" s="14"/>
      <c r="V385" s="15"/>
      <c r="W385" s="16"/>
    </row>
    <row r="386" spans="1:23" ht="71.400000000000006">
      <c r="A386" s="7">
        <v>1639</v>
      </c>
      <c r="B386" s="8">
        <v>45188</v>
      </c>
      <c r="C386" s="9" t="s">
        <v>28</v>
      </c>
      <c r="D386" s="10" t="s">
        <v>566</v>
      </c>
      <c r="E386" s="11" t="s">
        <v>2099</v>
      </c>
      <c r="F386" s="12" t="s">
        <v>4</v>
      </c>
      <c r="G386" s="12">
        <v>3</v>
      </c>
      <c r="H386" s="46"/>
      <c r="I386" s="13" t="s">
        <v>2100</v>
      </c>
      <c r="J386" s="165" t="s">
        <v>2101</v>
      </c>
      <c r="K386" s="165" t="s">
        <v>2102</v>
      </c>
      <c r="L386" s="165" t="s">
        <v>2103</v>
      </c>
      <c r="M386" s="165"/>
      <c r="N386" s="165"/>
      <c r="O386" s="166" t="s">
        <v>2104</v>
      </c>
      <c r="P386" s="166"/>
      <c r="Q386" s="14"/>
      <c r="R386" s="14" t="s">
        <v>2105</v>
      </c>
      <c r="S386" s="14"/>
      <c r="T386" s="15"/>
      <c r="U386" s="14"/>
      <c r="V386" s="15"/>
      <c r="W386" s="16"/>
    </row>
    <row r="387" spans="1:23" ht="40.799999999999997">
      <c r="A387" s="7">
        <v>1638</v>
      </c>
      <c r="B387" s="8">
        <v>45187</v>
      </c>
      <c r="C387" s="9" t="s">
        <v>21</v>
      </c>
      <c r="D387" s="10" t="s">
        <v>29</v>
      </c>
      <c r="E387" s="11" t="s">
        <v>2106</v>
      </c>
      <c r="F387" s="12" t="s">
        <v>231</v>
      </c>
      <c r="G387" s="12">
        <v>1</v>
      </c>
      <c r="H387" s="46"/>
      <c r="I387" s="13" t="s">
        <v>2107</v>
      </c>
      <c r="J387" s="165" t="s">
        <v>2108</v>
      </c>
      <c r="K387" s="165" t="s">
        <v>2109</v>
      </c>
      <c r="L387" s="165" t="s">
        <v>2110</v>
      </c>
      <c r="M387" s="165" t="s">
        <v>2111</v>
      </c>
      <c r="N387" s="165"/>
      <c r="O387" s="166" t="s">
        <v>2112</v>
      </c>
      <c r="P387" s="166"/>
      <c r="Q387" s="14"/>
      <c r="R387" s="14" t="s">
        <v>2113</v>
      </c>
      <c r="S387" s="14"/>
      <c r="T387" s="15"/>
      <c r="U387" s="14"/>
      <c r="V387" s="15"/>
      <c r="W387" s="16"/>
    </row>
    <row r="388" spans="1:23" ht="91.8">
      <c r="A388" s="7">
        <v>1637</v>
      </c>
      <c r="B388" s="8">
        <v>45186</v>
      </c>
      <c r="C388" s="9" t="s">
        <v>23</v>
      </c>
      <c r="D388" s="10" t="s">
        <v>145</v>
      </c>
      <c r="E388" s="11" t="s">
        <v>2114</v>
      </c>
      <c r="F388" s="12" t="s">
        <v>64</v>
      </c>
      <c r="G388" s="12">
        <v>12</v>
      </c>
      <c r="H388" s="45" t="s">
        <v>184</v>
      </c>
      <c r="I388" s="13" t="s">
        <v>2115</v>
      </c>
      <c r="J388" s="165" t="s">
        <v>2116</v>
      </c>
      <c r="K388" s="165" t="s">
        <v>2117</v>
      </c>
      <c r="L388" s="165" t="s">
        <v>2118</v>
      </c>
      <c r="M388" s="165"/>
      <c r="N388" s="165"/>
      <c r="O388" s="166"/>
      <c r="P388" s="166"/>
      <c r="Q388" s="14"/>
      <c r="R388" s="14" t="s">
        <v>2119</v>
      </c>
      <c r="S388" s="14"/>
      <c r="T388" s="15"/>
      <c r="U388" s="14"/>
      <c r="V388" s="15"/>
      <c r="W388" s="16"/>
    </row>
    <row r="389" spans="1:23" ht="40.799999999999997">
      <c r="A389" s="7">
        <v>1636</v>
      </c>
      <c r="B389" s="8">
        <v>45185</v>
      </c>
      <c r="C389" s="9" t="s">
        <v>24</v>
      </c>
      <c r="D389" s="10" t="s">
        <v>29</v>
      </c>
      <c r="E389" s="29" t="s">
        <v>2120</v>
      </c>
      <c r="F389" s="30" t="s">
        <v>70</v>
      </c>
      <c r="G389" s="12">
        <v>6</v>
      </c>
      <c r="H389" s="46"/>
      <c r="I389" s="31" t="s">
        <v>2121</v>
      </c>
      <c r="J389" s="165" t="s">
        <v>2122</v>
      </c>
      <c r="K389" s="165"/>
      <c r="L389" s="165"/>
      <c r="M389" s="165" t="s">
        <v>2122</v>
      </c>
      <c r="N389" s="165"/>
      <c r="O389" s="166" t="s">
        <v>2123</v>
      </c>
      <c r="P389" s="168" t="s">
        <v>2124</v>
      </c>
      <c r="Q389" s="14"/>
      <c r="R389" s="14" t="s">
        <v>2125</v>
      </c>
      <c r="S389" s="14"/>
      <c r="T389" s="15"/>
      <c r="U389" s="14"/>
      <c r="V389" s="15"/>
      <c r="W389" s="16"/>
    </row>
    <row r="390" spans="1:23" ht="112.2">
      <c r="A390" s="7">
        <v>1635</v>
      </c>
      <c r="B390" s="8">
        <v>45184</v>
      </c>
      <c r="C390" s="9" t="s">
        <v>25</v>
      </c>
      <c r="D390" s="10" t="s">
        <v>389</v>
      </c>
      <c r="E390" s="14" t="s">
        <v>2126</v>
      </c>
      <c r="F390" s="15" t="s">
        <v>70</v>
      </c>
      <c r="G390" s="12">
        <v>6</v>
      </c>
      <c r="H390" s="15" t="s">
        <v>2127</v>
      </c>
      <c r="I390" s="18" t="s">
        <v>2128</v>
      </c>
      <c r="J390" s="165" t="s">
        <v>2129</v>
      </c>
      <c r="K390" s="165" t="s">
        <v>2130</v>
      </c>
      <c r="L390" s="165" t="s">
        <v>2131</v>
      </c>
      <c r="M390" s="165"/>
      <c r="N390" s="165"/>
      <c r="O390" s="166" t="s">
        <v>2132</v>
      </c>
      <c r="P390" s="166"/>
      <c r="Q390" s="14"/>
      <c r="R390" s="14" t="s">
        <v>2133</v>
      </c>
      <c r="S390" s="14"/>
      <c r="T390" s="15"/>
      <c r="U390" s="14"/>
      <c r="V390" s="15"/>
      <c r="W390" s="16"/>
    </row>
    <row r="391" spans="1:23" ht="40.799999999999997">
      <c r="A391" s="7">
        <v>1634</v>
      </c>
      <c r="B391" s="8">
        <v>45183</v>
      </c>
      <c r="C391" s="9" t="s">
        <v>26</v>
      </c>
      <c r="D391" s="27" t="s">
        <v>1096</v>
      </c>
      <c r="E391" s="14" t="s">
        <v>2134</v>
      </c>
      <c r="F391" s="15" t="s">
        <v>783</v>
      </c>
      <c r="G391" s="12">
        <v>4</v>
      </c>
      <c r="H391" s="15" t="s">
        <v>121</v>
      </c>
      <c r="I391" s="18" t="s">
        <v>2135</v>
      </c>
      <c r="J391" s="165" t="s">
        <v>2136</v>
      </c>
      <c r="K391" s="165" t="s">
        <v>2137</v>
      </c>
      <c r="L391" s="165"/>
      <c r="M391" s="165"/>
      <c r="N391" s="165"/>
      <c r="O391" s="166" t="s">
        <v>2138</v>
      </c>
      <c r="P391" s="166"/>
      <c r="Q391" s="14"/>
      <c r="R391" s="14" t="s">
        <v>2139</v>
      </c>
      <c r="S391" s="14"/>
      <c r="T391" s="15"/>
      <c r="U391" s="14"/>
      <c r="V391" s="15"/>
      <c r="W391" s="16"/>
    </row>
    <row r="392" spans="1:23" ht="91.8">
      <c r="A392" s="7">
        <v>1633</v>
      </c>
      <c r="B392" s="8">
        <v>45182</v>
      </c>
      <c r="C392" s="9" t="s">
        <v>27</v>
      </c>
      <c r="D392" s="10" t="s">
        <v>119</v>
      </c>
      <c r="E392" s="14" t="s">
        <v>2140</v>
      </c>
      <c r="F392" s="15" t="s">
        <v>31</v>
      </c>
      <c r="G392" s="12">
        <v>4</v>
      </c>
      <c r="H392" s="15" t="s">
        <v>104</v>
      </c>
      <c r="I392" s="18" t="s">
        <v>2141</v>
      </c>
      <c r="J392" s="165" t="s">
        <v>2142</v>
      </c>
      <c r="K392" s="165" t="s">
        <v>2143</v>
      </c>
      <c r="L392" s="165" t="s">
        <v>2144</v>
      </c>
      <c r="M392" s="165"/>
      <c r="N392" s="179"/>
      <c r="O392" s="166" t="s">
        <v>2145</v>
      </c>
      <c r="P392" s="166"/>
      <c r="Q392" s="14"/>
      <c r="R392" s="14" t="s">
        <v>2146</v>
      </c>
      <c r="S392" s="14"/>
      <c r="T392" s="15"/>
      <c r="U392" s="14"/>
      <c r="V392" s="15"/>
      <c r="W392" s="16"/>
    </row>
    <row r="393" spans="1:23" ht="40.799999999999997">
      <c r="A393" s="7">
        <v>1632</v>
      </c>
      <c r="B393" s="8">
        <v>45181</v>
      </c>
      <c r="C393" s="9" t="s">
        <v>28</v>
      </c>
      <c r="D393" s="10" t="s">
        <v>211</v>
      </c>
      <c r="E393" s="14" t="s">
        <v>2147</v>
      </c>
      <c r="F393" s="15" t="s">
        <v>4</v>
      </c>
      <c r="G393" s="12">
        <v>3</v>
      </c>
      <c r="H393" s="48"/>
      <c r="I393" s="18" t="s">
        <v>2148</v>
      </c>
      <c r="J393" s="165" t="s">
        <v>2149</v>
      </c>
      <c r="K393" s="165" t="s">
        <v>2150</v>
      </c>
      <c r="L393" s="165"/>
      <c r="M393" s="165"/>
      <c r="N393" s="165"/>
      <c r="O393" s="166" t="s">
        <v>2151</v>
      </c>
      <c r="P393" s="166"/>
      <c r="Q393" s="14"/>
      <c r="R393" s="14" t="s">
        <v>2152</v>
      </c>
      <c r="S393" s="14"/>
      <c r="T393" s="15"/>
      <c r="U393" s="14"/>
      <c r="V393" s="15"/>
      <c r="W393" s="16"/>
    </row>
    <row r="394" spans="1:23" ht="40.799999999999997">
      <c r="A394" s="7">
        <v>1631</v>
      </c>
      <c r="B394" s="8">
        <v>45180</v>
      </c>
      <c r="C394" s="9" t="s">
        <v>21</v>
      </c>
      <c r="D394" s="10" t="s">
        <v>179</v>
      </c>
      <c r="E394" s="14" t="s">
        <v>2153</v>
      </c>
      <c r="F394" s="15" t="s">
        <v>64</v>
      </c>
      <c r="G394" s="12">
        <v>2</v>
      </c>
      <c r="H394" s="15" t="s">
        <v>269</v>
      </c>
      <c r="I394" s="18" t="s">
        <v>2154</v>
      </c>
      <c r="J394" s="165" t="s">
        <v>2155</v>
      </c>
      <c r="K394" s="165" t="s">
        <v>2156</v>
      </c>
      <c r="L394" s="165" t="s">
        <v>2157</v>
      </c>
      <c r="M394" s="165" t="s">
        <v>2158</v>
      </c>
      <c r="N394" s="165"/>
      <c r="O394" s="166" t="s">
        <v>2159</v>
      </c>
      <c r="P394" s="166"/>
      <c r="Q394" s="14"/>
      <c r="R394" s="14" t="s">
        <v>2160</v>
      </c>
      <c r="S394" s="14"/>
      <c r="T394" s="15"/>
      <c r="U394" s="14"/>
      <c r="V394" s="15"/>
      <c r="W394" s="16"/>
    </row>
    <row r="395" spans="1:23" ht="61.2">
      <c r="A395" s="7">
        <v>1630</v>
      </c>
      <c r="B395" s="8">
        <v>45179</v>
      </c>
      <c r="C395" s="9" t="s">
        <v>23</v>
      </c>
      <c r="D395" s="10" t="s">
        <v>1989</v>
      </c>
      <c r="E395" s="14" t="s">
        <v>2161</v>
      </c>
      <c r="F395" s="15" t="s">
        <v>4</v>
      </c>
      <c r="G395" s="12">
        <v>8</v>
      </c>
      <c r="H395" s="48"/>
      <c r="I395" s="18" t="s">
        <v>2162</v>
      </c>
      <c r="J395" s="165" t="s">
        <v>2163</v>
      </c>
      <c r="K395" s="165" t="s">
        <v>2164</v>
      </c>
      <c r="L395" s="165"/>
      <c r="M395" s="165"/>
      <c r="N395" s="165"/>
      <c r="O395" s="166"/>
      <c r="P395" s="166"/>
      <c r="Q395" s="14"/>
      <c r="R395" s="14" t="s">
        <v>2165</v>
      </c>
      <c r="S395" s="14"/>
      <c r="T395" s="15"/>
      <c r="U395" s="14"/>
      <c r="V395" s="15"/>
      <c r="W395" s="16"/>
    </row>
    <row r="396" spans="1:23" ht="51">
      <c r="A396" s="7">
        <v>1629</v>
      </c>
      <c r="B396" s="8">
        <v>45178</v>
      </c>
      <c r="C396" s="9" t="s">
        <v>24</v>
      </c>
      <c r="D396" s="10" t="s">
        <v>331</v>
      </c>
      <c r="E396" s="14" t="s">
        <v>2166</v>
      </c>
      <c r="F396" s="15" t="s">
        <v>4</v>
      </c>
      <c r="G396" s="12">
        <v>8</v>
      </c>
      <c r="H396" s="48"/>
      <c r="I396" s="18" t="s">
        <v>2167</v>
      </c>
      <c r="J396" s="165" t="s">
        <v>2168</v>
      </c>
      <c r="K396" s="165" t="s">
        <v>2169</v>
      </c>
      <c r="L396" s="165"/>
      <c r="M396" s="165"/>
      <c r="N396" s="165"/>
      <c r="O396" s="166"/>
      <c r="P396" s="166"/>
      <c r="Q396" s="14"/>
      <c r="R396" s="14" t="s">
        <v>2170</v>
      </c>
      <c r="S396" s="14"/>
      <c r="T396" s="15"/>
      <c r="U396" s="14"/>
      <c r="V396" s="15"/>
      <c r="W396" s="16"/>
    </row>
    <row r="397" spans="1:23" ht="61.2">
      <c r="A397" s="7">
        <v>1628</v>
      </c>
      <c r="B397" s="8">
        <v>45177</v>
      </c>
      <c r="C397" s="9" t="s">
        <v>25</v>
      </c>
      <c r="D397" s="10" t="s">
        <v>102</v>
      </c>
      <c r="E397" s="14" t="s">
        <v>2171</v>
      </c>
      <c r="F397" s="15" t="s">
        <v>31</v>
      </c>
      <c r="G397" s="12">
        <v>6</v>
      </c>
      <c r="H397" s="48"/>
      <c r="I397" s="18" t="s">
        <v>2172</v>
      </c>
      <c r="J397" s="165" t="s">
        <v>2173</v>
      </c>
      <c r="K397" s="165" t="s">
        <v>2174</v>
      </c>
      <c r="L397" s="165"/>
      <c r="M397" s="165"/>
      <c r="N397" s="165"/>
      <c r="O397" s="166"/>
      <c r="P397" s="166"/>
      <c r="Q397" s="14"/>
      <c r="R397" s="14" t="s">
        <v>2175</v>
      </c>
      <c r="S397" s="14"/>
      <c r="T397" s="15"/>
      <c r="U397" s="14"/>
      <c r="V397" s="15"/>
      <c r="W397" s="16"/>
    </row>
    <row r="398" spans="1:23" ht="61.2">
      <c r="A398" s="7">
        <v>1627</v>
      </c>
      <c r="B398" s="8">
        <v>45176</v>
      </c>
      <c r="C398" s="9" t="s">
        <v>26</v>
      </c>
      <c r="D398" s="10" t="s">
        <v>953</v>
      </c>
      <c r="E398" s="14" t="s">
        <v>2176</v>
      </c>
      <c r="F398" s="15" t="s">
        <v>4</v>
      </c>
      <c r="G398" s="12">
        <v>5</v>
      </c>
      <c r="H398" s="15" t="s">
        <v>104</v>
      </c>
      <c r="I398" s="18" t="s">
        <v>2177</v>
      </c>
      <c r="J398" s="165" t="s">
        <v>2178</v>
      </c>
      <c r="K398" s="165" t="s">
        <v>2179</v>
      </c>
      <c r="L398" s="165" t="s">
        <v>2180</v>
      </c>
      <c r="M398" s="165" t="s">
        <v>1485</v>
      </c>
      <c r="N398" s="165"/>
      <c r="O398" s="166"/>
      <c r="P398" s="180" t="s">
        <v>2181</v>
      </c>
      <c r="Q398" s="14" t="s">
        <v>2182</v>
      </c>
      <c r="R398" s="14" t="s">
        <v>2183</v>
      </c>
      <c r="S398" s="14"/>
      <c r="T398" s="15"/>
      <c r="U398" s="14"/>
      <c r="V398" s="15"/>
      <c r="W398" s="16"/>
    </row>
    <row r="399" spans="1:23" ht="40.799999999999997">
      <c r="A399" s="7">
        <v>1626</v>
      </c>
      <c r="B399" s="8">
        <v>45175</v>
      </c>
      <c r="C399" s="9" t="s">
        <v>27</v>
      </c>
      <c r="D399" s="10" t="s">
        <v>119</v>
      </c>
      <c r="E399" s="14" t="s">
        <v>2184</v>
      </c>
      <c r="F399" s="15" t="s">
        <v>64</v>
      </c>
      <c r="G399" s="12">
        <v>5</v>
      </c>
      <c r="H399" s="15" t="s">
        <v>65</v>
      </c>
      <c r="I399" s="18" t="s">
        <v>2185</v>
      </c>
      <c r="J399" s="165" t="s">
        <v>2186</v>
      </c>
      <c r="K399" s="165"/>
      <c r="L399" s="165"/>
      <c r="M399" s="165" t="s">
        <v>2187</v>
      </c>
      <c r="N399" s="165"/>
      <c r="O399" s="166"/>
      <c r="P399" s="166"/>
      <c r="Q399" s="14"/>
      <c r="R399" s="14" t="s">
        <v>2188</v>
      </c>
      <c r="S399" s="14"/>
      <c r="T399" s="15"/>
      <c r="U399" s="14"/>
      <c r="V399" s="15"/>
      <c r="W399" s="16"/>
    </row>
    <row r="400" spans="1:23" ht="40.799999999999997">
      <c r="A400" s="7">
        <v>1625</v>
      </c>
      <c r="B400" s="8">
        <v>45174</v>
      </c>
      <c r="C400" s="9" t="s">
        <v>28</v>
      </c>
      <c r="D400" s="10" t="s">
        <v>211</v>
      </c>
      <c r="E400" s="14" t="s">
        <v>2189</v>
      </c>
      <c r="F400" s="15" t="s">
        <v>70</v>
      </c>
      <c r="G400" s="12">
        <v>4</v>
      </c>
      <c r="H400" s="48"/>
      <c r="I400" s="18" t="s">
        <v>2190</v>
      </c>
      <c r="J400" s="165" t="s">
        <v>2191</v>
      </c>
      <c r="K400" s="165"/>
      <c r="L400" s="165"/>
      <c r="M400" s="165"/>
      <c r="N400" s="165"/>
      <c r="O400" s="166"/>
      <c r="P400" s="168" t="s">
        <v>2192</v>
      </c>
      <c r="Q400" s="14"/>
      <c r="R400" s="14" t="s">
        <v>2193</v>
      </c>
      <c r="S400" s="14"/>
      <c r="T400" s="15"/>
      <c r="U400" s="14"/>
      <c r="V400" s="15"/>
      <c r="W400" s="16"/>
    </row>
    <row r="401" spans="1:23" ht="51">
      <c r="A401" s="7">
        <v>1624</v>
      </c>
      <c r="B401" s="8">
        <v>45173</v>
      </c>
      <c r="C401" s="9" t="s">
        <v>21</v>
      </c>
      <c r="D401" s="10" t="s">
        <v>179</v>
      </c>
      <c r="E401" s="14" t="s">
        <v>2194</v>
      </c>
      <c r="F401" s="15" t="s">
        <v>70</v>
      </c>
      <c r="G401" s="12">
        <v>2</v>
      </c>
      <c r="H401" s="48"/>
      <c r="I401" s="18" t="s">
        <v>2195</v>
      </c>
      <c r="J401" s="165"/>
      <c r="K401" s="165"/>
      <c r="L401" s="165"/>
      <c r="M401" s="165"/>
      <c r="N401" s="165"/>
      <c r="O401" s="166"/>
      <c r="P401" s="166"/>
      <c r="Q401" s="14"/>
      <c r="R401" s="14" t="s">
        <v>2196</v>
      </c>
      <c r="S401" s="14"/>
      <c r="T401" s="15"/>
      <c r="U401" s="14"/>
      <c r="V401" s="15"/>
      <c r="W401" s="16"/>
    </row>
    <row r="402" spans="1:23" ht="91.8">
      <c r="A402" s="7">
        <v>1623</v>
      </c>
      <c r="B402" s="8">
        <v>45172</v>
      </c>
      <c r="C402" s="9" t="s">
        <v>23</v>
      </c>
      <c r="D402" s="10" t="s">
        <v>145</v>
      </c>
      <c r="E402" s="14" t="s">
        <v>2197</v>
      </c>
      <c r="F402" s="15" t="s">
        <v>70</v>
      </c>
      <c r="G402" s="15">
        <v>10</v>
      </c>
      <c r="H402" s="48"/>
      <c r="I402" s="18" t="s">
        <v>2198</v>
      </c>
      <c r="J402" s="165" t="s">
        <v>2199</v>
      </c>
      <c r="K402" s="165" t="s">
        <v>2200</v>
      </c>
      <c r="L402" s="165" t="s">
        <v>2201</v>
      </c>
      <c r="M402" s="165"/>
      <c r="N402" s="165"/>
      <c r="O402" s="166"/>
      <c r="P402" s="166"/>
      <c r="Q402" s="14"/>
      <c r="R402" s="14" t="s">
        <v>2202</v>
      </c>
      <c r="S402" s="14"/>
      <c r="T402" s="15"/>
      <c r="U402" s="14"/>
      <c r="V402" s="15"/>
      <c r="W402" s="16"/>
    </row>
    <row r="403" spans="1:23" ht="20.399999999999999">
      <c r="A403" s="7">
        <v>1622</v>
      </c>
      <c r="B403" s="8">
        <v>45171</v>
      </c>
      <c r="C403" s="9" t="s">
        <v>24</v>
      </c>
      <c r="D403" s="28" t="s">
        <v>29</v>
      </c>
      <c r="E403" s="14" t="s">
        <v>2203</v>
      </c>
      <c r="F403" s="15" t="s">
        <v>31</v>
      </c>
      <c r="G403" s="12">
        <v>9</v>
      </c>
      <c r="I403" s="18" t="s">
        <v>2204</v>
      </c>
      <c r="J403" s="165" t="s">
        <v>2205</v>
      </c>
      <c r="K403" s="165"/>
      <c r="L403" s="165"/>
      <c r="M403" s="165"/>
      <c r="N403" s="165"/>
      <c r="O403" s="166"/>
      <c r="P403" s="166"/>
      <c r="Q403" s="14"/>
      <c r="R403" s="14" t="s">
        <v>2206</v>
      </c>
      <c r="S403" s="14"/>
      <c r="T403" s="15"/>
      <c r="U403" s="14"/>
      <c r="V403" s="15"/>
      <c r="W403" s="16"/>
    </row>
    <row r="404" spans="1:23" ht="51">
      <c r="A404" s="7">
        <v>1621</v>
      </c>
      <c r="B404" s="8">
        <v>45170</v>
      </c>
      <c r="C404" s="9" t="s">
        <v>25</v>
      </c>
      <c r="D404" s="10" t="s">
        <v>102</v>
      </c>
      <c r="E404" s="14" t="s">
        <v>2207</v>
      </c>
      <c r="F404" s="15" t="s">
        <v>64</v>
      </c>
      <c r="G404" s="12">
        <v>6</v>
      </c>
      <c r="H404" s="15" t="s">
        <v>65</v>
      </c>
      <c r="I404" s="18" t="s">
        <v>2208</v>
      </c>
      <c r="J404" s="165" t="s">
        <v>2209</v>
      </c>
      <c r="K404" s="165" t="s">
        <v>2210</v>
      </c>
      <c r="L404" s="165" t="s">
        <v>2211</v>
      </c>
      <c r="M404" s="165" t="s">
        <v>2212</v>
      </c>
      <c r="N404" s="165"/>
      <c r="O404" s="166"/>
      <c r="P404" s="166"/>
      <c r="Q404" s="14"/>
      <c r="R404" s="14" t="s">
        <v>2213</v>
      </c>
      <c r="S404" s="14"/>
      <c r="T404" s="15"/>
      <c r="U404" s="14"/>
      <c r="V404" s="15"/>
      <c r="W404" s="16"/>
    </row>
    <row r="405" spans="1:23" ht="163.19999999999999">
      <c r="A405" s="7">
        <v>1620</v>
      </c>
      <c r="B405" s="8">
        <v>45169</v>
      </c>
      <c r="C405" s="9" t="s">
        <v>26</v>
      </c>
      <c r="D405" s="49" t="s">
        <v>953</v>
      </c>
      <c r="E405" s="50" t="s">
        <v>2214</v>
      </c>
      <c r="F405" s="51" t="s">
        <v>70</v>
      </c>
      <c r="G405" s="51">
        <v>6</v>
      </c>
      <c r="H405" s="52"/>
      <c r="I405" s="53" t="s">
        <v>2215</v>
      </c>
      <c r="J405" s="165" t="s">
        <v>2216</v>
      </c>
      <c r="K405" s="165" t="s">
        <v>2217</v>
      </c>
      <c r="L405" s="165"/>
      <c r="M405" s="165" t="s">
        <v>2218</v>
      </c>
      <c r="N405" s="165" t="s">
        <v>2219</v>
      </c>
      <c r="O405" s="166"/>
      <c r="P405" s="166"/>
      <c r="Q405" s="14"/>
      <c r="R405" s="14" t="s">
        <v>2220</v>
      </c>
      <c r="S405" s="14"/>
      <c r="T405" s="15"/>
      <c r="U405" s="14"/>
      <c r="V405" s="15"/>
      <c r="W405" s="16"/>
    </row>
    <row r="406" spans="1:23" ht="30.6">
      <c r="A406" s="7">
        <v>1619</v>
      </c>
      <c r="B406" s="8">
        <v>45168</v>
      </c>
      <c r="C406" s="9" t="s">
        <v>27</v>
      </c>
      <c r="D406" s="10" t="s">
        <v>119</v>
      </c>
      <c r="E406" s="14" t="s">
        <v>2221</v>
      </c>
      <c r="F406" s="15" t="s">
        <v>31</v>
      </c>
      <c r="G406" s="15">
        <v>4</v>
      </c>
      <c r="H406" s="15" t="s">
        <v>104</v>
      </c>
      <c r="I406" s="26" t="s">
        <v>2222</v>
      </c>
      <c r="J406" s="165" t="s">
        <v>2223</v>
      </c>
      <c r="K406" s="165"/>
      <c r="L406" s="165"/>
      <c r="M406" s="165"/>
      <c r="N406" s="165"/>
      <c r="O406" s="166"/>
      <c r="P406" s="168" t="s">
        <v>2224</v>
      </c>
      <c r="Q406" s="14" t="s">
        <v>2225</v>
      </c>
      <c r="R406" s="14" t="s">
        <v>2226</v>
      </c>
      <c r="S406" s="14"/>
      <c r="T406" s="15"/>
      <c r="U406" s="14"/>
      <c r="V406" s="15"/>
      <c r="W406" s="16"/>
    </row>
    <row r="407" spans="1:23" ht="30.6">
      <c r="A407" s="7">
        <v>1618</v>
      </c>
      <c r="B407" s="8">
        <v>45167</v>
      </c>
      <c r="C407" s="9" t="s">
        <v>28</v>
      </c>
      <c r="D407" s="10" t="s">
        <v>211</v>
      </c>
      <c r="E407" s="14" t="s">
        <v>2227</v>
      </c>
      <c r="F407" s="15" t="s">
        <v>31</v>
      </c>
      <c r="G407" s="15">
        <v>3</v>
      </c>
      <c r="H407" s="15" t="s">
        <v>38</v>
      </c>
      <c r="I407" s="18" t="s">
        <v>2228</v>
      </c>
      <c r="J407" s="165" t="s">
        <v>2229</v>
      </c>
      <c r="K407" s="165" t="s">
        <v>2230</v>
      </c>
      <c r="L407" s="165"/>
      <c r="M407" s="165"/>
      <c r="N407" s="165"/>
      <c r="O407" s="166"/>
      <c r="P407" s="166"/>
      <c r="Q407" s="14"/>
      <c r="R407" s="14" t="s">
        <v>2231</v>
      </c>
      <c r="S407" s="14"/>
      <c r="T407" s="15"/>
      <c r="U407" s="14"/>
      <c r="V407" s="15"/>
      <c r="W407" s="16"/>
    </row>
    <row r="408" spans="1:23" ht="61.2">
      <c r="A408" s="7">
        <v>1617</v>
      </c>
      <c r="B408" s="8">
        <v>45166</v>
      </c>
      <c r="C408" s="9" t="s">
        <v>21</v>
      </c>
      <c r="D408" s="10" t="s">
        <v>171</v>
      </c>
      <c r="E408" s="14" t="s">
        <v>2232</v>
      </c>
      <c r="F408" s="15" t="s">
        <v>4</v>
      </c>
      <c r="G408" s="15">
        <v>2</v>
      </c>
      <c r="H408" s="48"/>
      <c r="I408" s="18" t="s">
        <v>2233</v>
      </c>
      <c r="J408" s="165" t="s">
        <v>2234</v>
      </c>
      <c r="K408" s="165" t="s">
        <v>2235</v>
      </c>
      <c r="L408" s="165" t="s">
        <v>2236</v>
      </c>
      <c r="M408" s="165"/>
      <c r="N408" s="165"/>
      <c r="O408" s="166" t="s">
        <v>2237</v>
      </c>
      <c r="P408" s="168" t="s">
        <v>2238</v>
      </c>
      <c r="Q408" s="14"/>
      <c r="R408" s="14" t="s">
        <v>2239</v>
      </c>
      <c r="S408" s="14"/>
      <c r="T408" s="15"/>
      <c r="U408" s="14"/>
      <c r="V408" s="15"/>
      <c r="W408" s="16"/>
    </row>
    <row r="409" spans="1:23" ht="81.599999999999994">
      <c r="A409" s="7">
        <v>1616</v>
      </c>
      <c r="B409" s="8">
        <v>45165</v>
      </c>
      <c r="C409" s="9" t="s">
        <v>23</v>
      </c>
      <c r="D409" s="10" t="s">
        <v>56</v>
      </c>
      <c r="E409" s="14" t="s">
        <v>2240</v>
      </c>
      <c r="F409" s="15" t="s">
        <v>70</v>
      </c>
      <c r="G409" s="15">
        <v>11</v>
      </c>
      <c r="H409" s="48"/>
      <c r="I409" s="18" t="s">
        <v>2241</v>
      </c>
      <c r="J409" s="181" t="s">
        <v>2242</v>
      </c>
      <c r="K409" s="165" t="s">
        <v>2243</v>
      </c>
      <c r="L409" s="165" t="s">
        <v>2244</v>
      </c>
      <c r="M409" s="165"/>
      <c r="N409" s="165"/>
      <c r="O409" s="166"/>
      <c r="P409" s="166"/>
      <c r="Q409" s="14"/>
      <c r="R409" s="14" t="s">
        <v>2245</v>
      </c>
      <c r="S409" s="14"/>
      <c r="T409" s="15"/>
      <c r="U409" s="14"/>
      <c r="V409" s="15"/>
      <c r="W409" s="16"/>
    </row>
    <row r="410" spans="1:23" ht="30.6">
      <c r="A410" s="7">
        <v>1615</v>
      </c>
      <c r="B410" s="8">
        <v>45164</v>
      </c>
      <c r="C410" s="9" t="s">
        <v>24</v>
      </c>
      <c r="D410" s="10" t="s">
        <v>331</v>
      </c>
      <c r="E410" s="14" t="s">
        <v>2246</v>
      </c>
      <c r="F410" s="15" t="s">
        <v>64</v>
      </c>
      <c r="G410" s="15">
        <v>8</v>
      </c>
      <c r="H410" s="15" t="s">
        <v>65</v>
      </c>
      <c r="I410" s="18" t="s">
        <v>2247</v>
      </c>
      <c r="J410" s="165" t="s">
        <v>2248</v>
      </c>
      <c r="K410" s="165" t="s">
        <v>2249</v>
      </c>
      <c r="L410" s="165"/>
      <c r="M410" s="165"/>
      <c r="N410" s="165"/>
      <c r="O410" s="166"/>
      <c r="P410" s="166"/>
      <c r="Q410" s="14"/>
      <c r="R410" s="14" t="s">
        <v>2250</v>
      </c>
      <c r="S410" s="14"/>
      <c r="T410" s="15"/>
      <c r="U410" s="14"/>
      <c r="V410" s="15"/>
      <c r="W410" s="16"/>
    </row>
    <row r="411" spans="1:23" ht="142.80000000000001">
      <c r="A411" s="7">
        <v>1614</v>
      </c>
      <c r="B411" s="8">
        <v>45163</v>
      </c>
      <c r="C411" s="9" t="s">
        <v>25</v>
      </c>
      <c r="D411" s="10" t="s">
        <v>389</v>
      </c>
      <c r="E411" s="14" t="s">
        <v>2251</v>
      </c>
      <c r="F411" s="15" t="s">
        <v>4</v>
      </c>
      <c r="G411" s="15">
        <v>7</v>
      </c>
      <c r="H411" s="48"/>
      <c r="I411" s="18" t="s">
        <v>2252</v>
      </c>
      <c r="J411" s="165" t="s">
        <v>2253</v>
      </c>
      <c r="K411" s="165" t="s">
        <v>2254</v>
      </c>
      <c r="L411" s="165"/>
      <c r="M411" s="165"/>
      <c r="N411" s="165"/>
      <c r="O411" s="166"/>
      <c r="P411" s="167" t="s">
        <v>2255</v>
      </c>
      <c r="Q411" s="14"/>
      <c r="R411" s="14" t="s">
        <v>2256</v>
      </c>
      <c r="S411" s="14"/>
      <c r="T411" s="15"/>
      <c r="U411" s="14"/>
      <c r="V411" s="15"/>
      <c r="W411" s="16"/>
    </row>
    <row r="412" spans="1:23" ht="30.6">
      <c r="A412" s="7">
        <v>1613</v>
      </c>
      <c r="B412" s="8">
        <v>45162</v>
      </c>
      <c r="C412" s="9" t="s">
        <v>26</v>
      </c>
      <c r="D412" s="10" t="s">
        <v>953</v>
      </c>
      <c r="E412" s="14" t="s">
        <v>2257</v>
      </c>
      <c r="F412" s="15" t="s">
        <v>64</v>
      </c>
      <c r="G412" s="12">
        <v>7</v>
      </c>
      <c r="H412" s="15" t="s">
        <v>65</v>
      </c>
      <c r="I412" s="18" t="s">
        <v>2258</v>
      </c>
      <c r="J412" s="165" t="s">
        <v>2259</v>
      </c>
      <c r="K412" s="165" t="s">
        <v>2260</v>
      </c>
      <c r="L412" s="165"/>
      <c r="M412" s="165"/>
      <c r="N412" s="165"/>
      <c r="O412" s="166"/>
      <c r="P412" s="166"/>
      <c r="Q412" s="14"/>
      <c r="R412" s="14" t="s">
        <v>2261</v>
      </c>
      <c r="S412" s="14"/>
      <c r="T412" s="15"/>
      <c r="U412" s="14"/>
      <c r="V412" s="15"/>
      <c r="W412" s="16"/>
    </row>
    <row r="413" spans="1:23" ht="61.2">
      <c r="A413" s="7">
        <v>1612</v>
      </c>
      <c r="B413" s="8">
        <v>45161</v>
      </c>
      <c r="C413" s="9" t="s">
        <v>27</v>
      </c>
      <c r="D413" s="10" t="s">
        <v>119</v>
      </c>
      <c r="E413" s="14" t="s">
        <v>2262</v>
      </c>
      <c r="F413" s="15" t="s">
        <v>70</v>
      </c>
      <c r="G413" s="15">
        <v>4</v>
      </c>
      <c r="H413" s="48"/>
      <c r="I413" s="18" t="s">
        <v>2263</v>
      </c>
      <c r="J413" s="165" t="s">
        <v>2264</v>
      </c>
      <c r="K413" s="165"/>
      <c r="L413" s="165"/>
      <c r="M413" s="165" t="s">
        <v>2265</v>
      </c>
      <c r="N413" s="165"/>
      <c r="O413" s="166"/>
      <c r="P413" s="166"/>
      <c r="Q413" s="14"/>
      <c r="R413" s="14" t="s">
        <v>2266</v>
      </c>
      <c r="S413" s="14"/>
      <c r="T413" s="15"/>
      <c r="U413" s="14"/>
      <c r="V413" s="15"/>
      <c r="W413" s="16"/>
    </row>
    <row r="414" spans="1:23" ht="61.2">
      <c r="A414" s="7">
        <v>1611</v>
      </c>
      <c r="B414" s="8">
        <v>45160</v>
      </c>
      <c r="C414" s="9" t="s">
        <v>28</v>
      </c>
      <c r="D414" s="10" t="s">
        <v>1944</v>
      </c>
      <c r="E414" s="14" t="s">
        <v>874</v>
      </c>
      <c r="F414" s="15" t="s">
        <v>70</v>
      </c>
      <c r="G414" s="15">
        <v>4</v>
      </c>
      <c r="H414" s="48"/>
      <c r="I414" s="18" t="s">
        <v>2267</v>
      </c>
      <c r="J414" s="165" t="s">
        <v>2268</v>
      </c>
      <c r="K414" s="165"/>
      <c r="L414" s="165"/>
      <c r="M414" s="165"/>
      <c r="N414" s="165"/>
      <c r="O414" s="166"/>
      <c r="P414" s="166"/>
      <c r="Q414" s="14"/>
      <c r="R414" s="14" t="s">
        <v>2269</v>
      </c>
      <c r="S414" s="14"/>
      <c r="T414" s="15"/>
      <c r="U414" s="14"/>
      <c r="V414" s="15"/>
      <c r="W414" s="16"/>
    </row>
    <row r="415" spans="1:23" ht="40.799999999999997">
      <c r="A415" s="7">
        <v>1610</v>
      </c>
      <c r="B415" s="8">
        <v>45159</v>
      </c>
      <c r="C415" s="9" t="s">
        <v>21</v>
      </c>
      <c r="D415" s="10" t="s">
        <v>179</v>
      </c>
      <c r="E415" s="14" t="s">
        <v>2270</v>
      </c>
      <c r="F415" s="15" t="s">
        <v>31</v>
      </c>
      <c r="G415" s="15">
        <v>2</v>
      </c>
      <c r="H415" s="48"/>
      <c r="I415" s="18" t="s">
        <v>2271</v>
      </c>
      <c r="J415" s="165" t="s">
        <v>2272</v>
      </c>
      <c r="K415" s="165"/>
      <c r="L415" s="165"/>
      <c r="M415" s="165"/>
      <c r="N415" s="165"/>
      <c r="O415" s="166"/>
      <c r="P415" s="166"/>
      <c r="Q415" s="14"/>
      <c r="R415" s="14" t="s">
        <v>2273</v>
      </c>
      <c r="S415" s="14"/>
      <c r="T415" s="15"/>
      <c r="U415" s="14"/>
      <c r="V415" s="15"/>
      <c r="W415" s="16"/>
    </row>
    <row r="416" spans="1:23" ht="20.399999999999999">
      <c r="A416" s="7">
        <v>1609</v>
      </c>
      <c r="B416" s="8">
        <v>45158</v>
      </c>
      <c r="C416" s="9" t="s">
        <v>23</v>
      </c>
      <c r="D416" s="10" t="s">
        <v>145</v>
      </c>
      <c r="E416" s="21" t="s">
        <v>2274</v>
      </c>
      <c r="F416" s="15" t="s">
        <v>70</v>
      </c>
      <c r="G416" s="15">
        <v>12</v>
      </c>
      <c r="H416" s="15" t="s">
        <v>231</v>
      </c>
      <c r="I416" s="21" t="s">
        <v>2275</v>
      </c>
      <c r="J416" s="174" t="s">
        <v>2276</v>
      </c>
      <c r="K416" s="174" t="s">
        <v>2277</v>
      </c>
      <c r="L416" s="174" t="s">
        <v>2278</v>
      </c>
      <c r="M416" s="165"/>
      <c r="N416" s="165"/>
      <c r="O416" s="166"/>
      <c r="P416" s="168" t="s">
        <v>2279</v>
      </c>
      <c r="Q416" s="14"/>
      <c r="R416" s="14" t="s">
        <v>2280</v>
      </c>
      <c r="S416" s="14"/>
      <c r="T416" s="15"/>
      <c r="U416" s="14"/>
      <c r="V416" s="15"/>
      <c r="W416" s="16"/>
    </row>
    <row r="417" spans="1:23" ht="40.799999999999997">
      <c r="A417" s="7">
        <v>1608</v>
      </c>
      <c r="B417" s="8">
        <v>45157</v>
      </c>
      <c r="C417" s="9" t="s">
        <v>24</v>
      </c>
      <c r="D417" s="10" t="s">
        <v>29</v>
      </c>
      <c r="E417" s="14" t="s">
        <v>2281</v>
      </c>
      <c r="F417" s="15" t="s">
        <v>31</v>
      </c>
      <c r="G417" s="15">
        <v>8</v>
      </c>
      <c r="H417" s="15" t="s">
        <v>38</v>
      </c>
      <c r="I417" s="18" t="s">
        <v>2282</v>
      </c>
      <c r="J417" s="165" t="s">
        <v>2283</v>
      </c>
      <c r="K417" s="165" t="s">
        <v>2284</v>
      </c>
      <c r="L417" s="165" t="s">
        <v>2285</v>
      </c>
      <c r="M417" s="165"/>
      <c r="N417" s="165"/>
      <c r="O417" s="166"/>
      <c r="P417" s="168" t="s">
        <v>2286</v>
      </c>
      <c r="Q417" s="14"/>
      <c r="R417" s="14" t="s">
        <v>2287</v>
      </c>
      <c r="S417" s="14"/>
      <c r="T417" s="15"/>
      <c r="U417" s="14"/>
      <c r="V417" s="15"/>
      <c r="W417" s="16"/>
    </row>
    <row r="418" spans="1:23" ht="51">
      <c r="A418" s="7">
        <v>1607</v>
      </c>
      <c r="B418" s="8">
        <v>45156</v>
      </c>
      <c r="C418" s="9" t="s">
        <v>25</v>
      </c>
      <c r="D418" s="10" t="s">
        <v>2288</v>
      </c>
      <c r="E418" s="14" t="s">
        <v>2289</v>
      </c>
      <c r="F418" s="15" t="s">
        <v>4</v>
      </c>
      <c r="G418" s="15">
        <v>7</v>
      </c>
      <c r="H418" s="48"/>
      <c r="I418" s="18" t="s">
        <v>2290</v>
      </c>
      <c r="J418" s="165" t="s">
        <v>2291</v>
      </c>
      <c r="K418" s="165" t="s">
        <v>2292</v>
      </c>
      <c r="L418" s="165" t="s">
        <v>2293</v>
      </c>
      <c r="M418" s="165"/>
      <c r="N418" s="165"/>
      <c r="O418" s="166"/>
      <c r="P418" s="166"/>
      <c r="Q418" s="14"/>
      <c r="R418" s="14" t="s">
        <v>2294</v>
      </c>
      <c r="S418" s="14"/>
      <c r="T418" s="15"/>
      <c r="U418" s="14"/>
      <c r="V418" s="15"/>
      <c r="W418" s="16"/>
    </row>
    <row r="419" spans="1:23" ht="61.2">
      <c r="A419" s="7">
        <v>1606</v>
      </c>
      <c r="B419" s="8">
        <v>45155</v>
      </c>
      <c r="C419" s="9" t="s">
        <v>26</v>
      </c>
      <c r="D419" s="27" t="s">
        <v>127</v>
      </c>
      <c r="E419" s="14" t="s">
        <v>2295</v>
      </c>
      <c r="F419" s="15" t="s">
        <v>4</v>
      </c>
      <c r="G419" s="15">
        <v>5</v>
      </c>
      <c r="H419" s="15" t="s">
        <v>1661</v>
      </c>
      <c r="I419" s="18" t="s">
        <v>2296</v>
      </c>
      <c r="J419" s="165" t="s">
        <v>2297</v>
      </c>
      <c r="K419" s="165" t="s">
        <v>2298</v>
      </c>
      <c r="L419" s="165" t="s">
        <v>2299</v>
      </c>
      <c r="M419" s="165"/>
      <c r="N419" s="165"/>
      <c r="O419" s="166"/>
      <c r="P419" s="166"/>
      <c r="Q419" s="14"/>
      <c r="R419" s="14" t="s">
        <v>2300</v>
      </c>
      <c r="S419" s="14"/>
      <c r="T419" s="15"/>
      <c r="U419" s="14"/>
      <c r="V419" s="15"/>
      <c r="W419" s="16"/>
    </row>
    <row r="420" spans="1:23" ht="40.799999999999997">
      <c r="A420" s="7">
        <v>1605</v>
      </c>
      <c r="B420" s="8">
        <v>45154</v>
      </c>
      <c r="C420" s="9" t="s">
        <v>27</v>
      </c>
      <c r="D420" s="10" t="s">
        <v>119</v>
      </c>
      <c r="E420" s="14" t="s">
        <v>268</v>
      </c>
      <c r="F420" s="15" t="s">
        <v>64</v>
      </c>
      <c r="G420" s="15">
        <v>3</v>
      </c>
      <c r="H420" s="15" t="s">
        <v>65</v>
      </c>
      <c r="I420" s="18" t="s">
        <v>2301</v>
      </c>
      <c r="J420" s="165" t="s">
        <v>2302</v>
      </c>
      <c r="K420" s="165" t="s">
        <v>2303</v>
      </c>
      <c r="L420" s="165"/>
      <c r="M420" s="165" t="s">
        <v>2304</v>
      </c>
      <c r="N420" s="165"/>
      <c r="O420" s="166"/>
      <c r="P420" s="166"/>
      <c r="Q420" s="14"/>
      <c r="R420" s="14" t="s">
        <v>2305</v>
      </c>
      <c r="S420" s="14"/>
      <c r="T420" s="15"/>
      <c r="U420" s="14"/>
      <c r="V420" s="15"/>
      <c r="W420" s="16"/>
    </row>
    <row r="421" spans="1:23" ht="40.799999999999997">
      <c r="A421" s="7">
        <v>1604</v>
      </c>
      <c r="B421" s="8">
        <v>45153</v>
      </c>
      <c r="C421" s="9" t="s">
        <v>28</v>
      </c>
      <c r="D421" s="10" t="s">
        <v>211</v>
      </c>
      <c r="E421" s="14" t="s">
        <v>2306</v>
      </c>
      <c r="F421" s="15" t="s">
        <v>4</v>
      </c>
      <c r="G421" s="15">
        <v>2</v>
      </c>
      <c r="H421" s="48"/>
      <c r="I421" s="18" t="s">
        <v>2307</v>
      </c>
      <c r="J421" s="165" t="s">
        <v>2308</v>
      </c>
      <c r="K421" s="165" t="s">
        <v>2309</v>
      </c>
      <c r="L421" s="165" t="s">
        <v>2310</v>
      </c>
      <c r="M421" s="165"/>
      <c r="N421" s="165"/>
      <c r="O421" s="166"/>
      <c r="P421" s="166"/>
      <c r="Q421" s="14"/>
      <c r="R421" s="14" t="s">
        <v>2311</v>
      </c>
      <c r="S421" s="14"/>
      <c r="T421" s="15"/>
      <c r="U421" s="14"/>
      <c r="V421" s="15"/>
      <c r="W421" s="16"/>
    </row>
    <row r="422" spans="1:23" ht="51">
      <c r="A422" s="7">
        <v>1603</v>
      </c>
      <c r="B422" s="8">
        <v>45152</v>
      </c>
      <c r="C422" s="9" t="s">
        <v>21</v>
      </c>
      <c r="D422" s="10" t="s">
        <v>179</v>
      </c>
      <c r="E422" s="14" t="s">
        <v>2312</v>
      </c>
      <c r="F422" s="15" t="s">
        <v>291</v>
      </c>
      <c r="G422" s="15">
        <v>2</v>
      </c>
      <c r="H422" s="15" t="s">
        <v>277</v>
      </c>
      <c r="I422" s="18" t="s">
        <v>2313</v>
      </c>
      <c r="J422" s="165" t="s">
        <v>2314</v>
      </c>
      <c r="K422" s="165"/>
      <c r="L422" s="165"/>
      <c r="M422" s="165"/>
      <c r="N422" s="165"/>
      <c r="O422" s="166"/>
      <c r="P422" s="166"/>
      <c r="Q422" s="14"/>
      <c r="R422" s="14" t="s">
        <v>2315</v>
      </c>
      <c r="S422" s="14"/>
      <c r="T422" s="15"/>
      <c r="U422" s="14"/>
      <c r="V422" s="15"/>
      <c r="W422" s="16"/>
    </row>
    <row r="423" spans="1:23" ht="30.6">
      <c r="A423" s="7">
        <v>1602</v>
      </c>
      <c r="B423" s="8">
        <v>45151</v>
      </c>
      <c r="C423" s="9" t="s">
        <v>23</v>
      </c>
      <c r="D423" s="10" t="s">
        <v>1989</v>
      </c>
      <c r="E423" s="14" t="s">
        <v>2316</v>
      </c>
      <c r="F423" s="15" t="s">
        <v>4</v>
      </c>
      <c r="G423" s="15">
        <v>10</v>
      </c>
      <c r="H423" s="48"/>
      <c r="I423" s="18" t="s">
        <v>2317</v>
      </c>
      <c r="J423" s="165" t="s">
        <v>2318</v>
      </c>
      <c r="K423" s="165" t="s">
        <v>2319</v>
      </c>
      <c r="L423" s="165"/>
      <c r="M423" s="165"/>
      <c r="N423" s="165"/>
      <c r="O423" s="166"/>
      <c r="P423" s="168" t="s">
        <v>2320</v>
      </c>
      <c r="Q423" s="14"/>
      <c r="R423" s="14" t="s">
        <v>2321</v>
      </c>
      <c r="S423" s="14"/>
      <c r="T423" s="15"/>
      <c r="U423" s="14"/>
      <c r="V423" s="15"/>
      <c r="W423" s="16"/>
    </row>
    <row r="424" spans="1:23" ht="61.2">
      <c r="A424" s="7">
        <v>1601</v>
      </c>
      <c r="B424" s="8">
        <v>45150</v>
      </c>
      <c r="C424" s="9" t="s">
        <v>24</v>
      </c>
      <c r="D424" s="10" t="s">
        <v>331</v>
      </c>
      <c r="E424" s="14" t="s">
        <v>2322</v>
      </c>
      <c r="F424" s="15" t="s">
        <v>31</v>
      </c>
      <c r="G424" s="15">
        <v>7</v>
      </c>
      <c r="H424" s="15" t="s">
        <v>121</v>
      </c>
      <c r="I424" s="18" t="s">
        <v>2323</v>
      </c>
      <c r="J424" s="165" t="s">
        <v>2324</v>
      </c>
      <c r="K424" s="165"/>
      <c r="L424" s="165"/>
      <c r="M424" s="165"/>
      <c r="N424" s="165"/>
      <c r="O424" s="166"/>
      <c r="P424" s="166"/>
      <c r="Q424" s="14"/>
      <c r="R424" s="14" t="s">
        <v>2325</v>
      </c>
      <c r="S424" s="14"/>
      <c r="T424" s="15"/>
      <c r="U424" s="14"/>
      <c r="V424" s="15"/>
      <c r="W424" s="16"/>
    </row>
    <row r="425" spans="1:23" ht="30.6">
      <c r="A425" s="7">
        <v>1600</v>
      </c>
      <c r="B425" s="8">
        <v>45149</v>
      </c>
      <c r="C425" s="9" t="s">
        <v>25</v>
      </c>
      <c r="D425" s="10" t="s">
        <v>389</v>
      </c>
      <c r="E425" s="14" t="s">
        <v>2326</v>
      </c>
      <c r="F425" s="15" t="s">
        <v>31</v>
      </c>
      <c r="G425" s="15">
        <v>6</v>
      </c>
      <c r="H425" s="15" t="s">
        <v>104</v>
      </c>
      <c r="I425" s="18" t="s">
        <v>2327</v>
      </c>
      <c r="J425" s="165" t="s">
        <v>2328</v>
      </c>
      <c r="K425" s="165"/>
      <c r="L425" s="165"/>
      <c r="M425" s="165"/>
      <c r="N425" s="165"/>
      <c r="O425" s="166"/>
      <c r="P425" s="166"/>
      <c r="Q425" s="14"/>
      <c r="R425" s="14" t="s">
        <v>2329</v>
      </c>
      <c r="S425" s="14"/>
      <c r="T425" s="15"/>
      <c r="U425" s="14"/>
      <c r="V425" s="15"/>
      <c r="W425" s="16"/>
    </row>
    <row r="426" spans="1:23" ht="71.400000000000006">
      <c r="A426" s="7">
        <v>1599</v>
      </c>
      <c r="B426" s="8">
        <v>45148</v>
      </c>
      <c r="C426" s="9" t="s">
        <v>26</v>
      </c>
      <c r="D426" s="10" t="s">
        <v>953</v>
      </c>
      <c r="E426" s="14" t="s">
        <v>2330</v>
      </c>
      <c r="F426" s="15" t="s">
        <v>4</v>
      </c>
      <c r="G426" s="15">
        <v>5</v>
      </c>
      <c r="H426" s="15" t="s">
        <v>104</v>
      </c>
      <c r="I426" s="18" t="s">
        <v>2331</v>
      </c>
      <c r="J426" s="165" t="s">
        <v>2332</v>
      </c>
      <c r="K426" s="165" t="s">
        <v>2333</v>
      </c>
      <c r="L426" s="165"/>
      <c r="M426" s="165"/>
      <c r="N426" s="165"/>
      <c r="O426" s="166"/>
      <c r="P426" s="166"/>
      <c r="Q426" s="14"/>
      <c r="R426" s="14" t="s">
        <v>2334</v>
      </c>
      <c r="S426" s="14"/>
      <c r="T426" s="15"/>
      <c r="U426" s="14"/>
      <c r="V426" s="15"/>
      <c r="W426" s="16"/>
    </row>
    <row r="427" spans="1:23" ht="81.599999999999994">
      <c r="A427" s="7">
        <v>1598</v>
      </c>
      <c r="B427" s="8">
        <v>45147</v>
      </c>
      <c r="C427" s="9" t="s">
        <v>27</v>
      </c>
      <c r="D427" s="10" t="s">
        <v>119</v>
      </c>
      <c r="E427" s="14" t="s">
        <v>2335</v>
      </c>
      <c r="F427" s="15" t="s">
        <v>70</v>
      </c>
      <c r="G427" s="15">
        <v>3</v>
      </c>
      <c r="H427" s="48"/>
      <c r="I427" s="18" t="s">
        <v>2336</v>
      </c>
      <c r="J427" s="165" t="s">
        <v>2337</v>
      </c>
      <c r="K427" s="165" t="s">
        <v>2338</v>
      </c>
      <c r="L427" s="165" t="s">
        <v>2339</v>
      </c>
      <c r="M427" s="165" t="s">
        <v>2340</v>
      </c>
      <c r="N427" s="165"/>
      <c r="O427" s="166"/>
      <c r="P427" s="166"/>
      <c r="Q427" s="14"/>
      <c r="R427" s="14" t="s">
        <v>2341</v>
      </c>
      <c r="S427" s="14"/>
      <c r="T427" s="15"/>
      <c r="U427" s="14"/>
      <c r="V427" s="15"/>
      <c r="W427" s="16"/>
    </row>
    <row r="428" spans="1:23" ht="40.799999999999997">
      <c r="A428" s="7">
        <v>1597</v>
      </c>
      <c r="B428" s="8">
        <v>45146</v>
      </c>
      <c r="C428" s="9" t="s">
        <v>28</v>
      </c>
      <c r="D428" s="10" t="s">
        <v>211</v>
      </c>
      <c r="E428" s="14" t="s">
        <v>2342</v>
      </c>
      <c r="F428" s="15" t="s">
        <v>64</v>
      </c>
      <c r="G428" s="15">
        <v>2</v>
      </c>
      <c r="H428" s="15" t="s">
        <v>269</v>
      </c>
      <c r="I428" s="18" t="s">
        <v>2343</v>
      </c>
      <c r="J428" s="165" t="s">
        <v>989</v>
      </c>
      <c r="K428" s="165"/>
      <c r="L428" s="165"/>
      <c r="M428" s="165"/>
      <c r="N428" s="165"/>
      <c r="O428" s="166"/>
      <c r="P428" s="166"/>
      <c r="Q428" s="14"/>
      <c r="R428" s="14" t="s">
        <v>2344</v>
      </c>
      <c r="S428" s="14"/>
      <c r="T428" s="15"/>
      <c r="U428" s="14"/>
      <c r="V428" s="15"/>
      <c r="W428" s="16"/>
    </row>
    <row r="429" spans="1:23" ht="61.2">
      <c r="A429" s="7">
        <v>1596</v>
      </c>
      <c r="B429" s="8">
        <v>45145</v>
      </c>
      <c r="C429" s="9" t="s">
        <v>21</v>
      </c>
      <c r="D429" s="10" t="s">
        <v>179</v>
      </c>
      <c r="E429" s="14" t="s">
        <v>2345</v>
      </c>
      <c r="F429" s="15" t="s">
        <v>31</v>
      </c>
      <c r="G429" s="15">
        <v>2</v>
      </c>
      <c r="H429" s="48"/>
      <c r="I429" s="18" t="s">
        <v>2346</v>
      </c>
      <c r="J429" s="165" t="s">
        <v>2347</v>
      </c>
      <c r="K429" s="165" t="s">
        <v>2348</v>
      </c>
      <c r="L429" s="165"/>
      <c r="M429" s="165"/>
      <c r="N429" s="165"/>
      <c r="O429" s="166"/>
      <c r="P429" s="166"/>
      <c r="Q429" s="14"/>
      <c r="R429" s="14" t="s">
        <v>2349</v>
      </c>
      <c r="S429" s="14"/>
      <c r="T429" s="15"/>
      <c r="U429" s="14"/>
      <c r="V429" s="15"/>
      <c r="W429" s="16"/>
    </row>
    <row r="430" spans="1:23" ht="204">
      <c r="A430" s="7">
        <v>1595</v>
      </c>
      <c r="B430" s="8">
        <v>45144</v>
      </c>
      <c r="C430" s="9" t="s">
        <v>23</v>
      </c>
      <c r="D430" s="10" t="s">
        <v>56</v>
      </c>
      <c r="E430" s="14" t="s">
        <v>2350</v>
      </c>
      <c r="F430" s="15" t="s">
        <v>70</v>
      </c>
      <c r="G430" s="15">
        <v>10</v>
      </c>
      <c r="H430" s="15" t="s">
        <v>1439</v>
      </c>
      <c r="I430" s="18" t="s">
        <v>2351</v>
      </c>
      <c r="J430" s="165" t="s">
        <v>2352</v>
      </c>
      <c r="K430" s="165" t="s">
        <v>2353</v>
      </c>
      <c r="L430" s="165" t="s">
        <v>2354</v>
      </c>
      <c r="M430" s="165"/>
      <c r="N430" s="165"/>
      <c r="O430" s="166"/>
      <c r="P430" s="166"/>
      <c r="Q430" s="14"/>
      <c r="R430" s="14" t="s">
        <v>2355</v>
      </c>
      <c r="S430" s="14"/>
      <c r="T430" s="15"/>
      <c r="U430" s="14"/>
      <c r="V430" s="15"/>
      <c r="W430" s="16"/>
    </row>
    <row r="431" spans="1:23" ht="61.2">
      <c r="A431" s="7">
        <v>1594</v>
      </c>
      <c r="B431" s="8">
        <v>45143</v>
      </c>
      <c r="C431" s="9" t="s">
        <v>24</v>
      </c>
      <c r="D431" s="10" t="s">
        <v>127</v>
      </c>
      <c r="E431" s="14" t="s">
        <v>2356</v>
      </c>
      <c r="F431" s="15" t="s">
        <v>31</v>
      </c>
      <c r="G431" s="15">
        <v>6</v>
      </c>
      <c r="H431" s="48"/>
      <c r="I431" s="18" t="s">
        <v>2357</v>
      </c>
      <c r="J431" s="165" t="s">
        <v>2358</v>
      </c>
      <c r="K431" s="165" t="s">
        <v>2359</v>
      </c>
      <c r="L431" s="165" t="s">
        <v>2360</v>
      </c>
      <c r="M431" s="165"/>
      <c r="N431" s="165"/>
      <c r="O431" s="166"/>
      <c r="P431" s="166"/>
      <c r="Q431" s="14"/>
      <c r="R431" s="14" t="s">
        <v>2361</v>
      </c>
      <c r="S431" s="14"/>
      <c r="T431" s="15"/>
      <c r="U431" s="14"/>
      <c r="V431" s="15"/>
      <c r="W431" s="16"/>
    </row>
    <row r="432" spans="1:23" ht="81.599999999999994">
      <c r="A432" s="7">
        <v>1593</v>
      </c>
      <c r="B432" s="8">
        <v>45142</v>
      </c>
      <c r="C432" s="9" t="s">
        <v>25</v>
      </c>
      <c r="D432" s="10" t="s">
        <v>566</v>
      </c>
      <c r="E432" s="14" t="s">
        <v>2362</v>
      </c>
      <c r="F432" s="15" t="s">
        <v>70</v>
      </c>
      <c r="G432" s="15">
        <v>7</v>
      </c>
      <c r="H432" s="48"/>
      <c r="I432" s="18" t="s">
        <v>2363</v>
      </c>
      <c r="J432" s="165" t="s">
        <v>2364</v>
      </c>
      <c r="K432" s="165" t="s">
        <v>2365</v>
      </c>
      <c r="L432" s="165"/>
      <c r="M432" s="165"/>
      <c r="N432" s="165"/>
      <c r="O432" s="166"/>
      <c r="P432" s="168" t="s">
        <v>2366</v>
      </c>
      <c r="Q432" s="14"/>
      <c r="R432" s="14" t="s">
        <v>2367</v>
      </c>
      <c r="S432" s="14"/>
      <c r="T432" s="15"/>
      <c r="U432" s="14"/>
      <c r="V432" s="15"/>
      <c r="W432" s="16"/>
    </row>
    <row r="433" spans="1:23" ht="30.6">
      <c r="A433" s="7">
        <v>1592</v>
      </c>
      <c r="B433" s="8">
        <v>45141</v>
      </c>
      <c r="C433" s="9" t="s">
        <v>26</v>
      </c>
      <c r="D433" s="10" t="s">
        <v>953</v>
      </c>
      <c r="E433" s="14" t="s">
        <v>2368</v>
      </c>
      <c r="F433" s="15" t="s">
        <v>70</v>
      </c>
      <c r="G433" s="15">
        <v>7</v>
      </c>
      <c r="H433" s="15" t="s">
        <v>347</v>
      </c>
      <c r="I433" s="18" t="s">
        <v>2369</v>
      </c>
      <c r="J433" s="165" t="s">
        <v>2370</v>
      </c>
      <c r="K433" s="165" t="s">
        <v>2371</v>
      </c>
      <c r="L433" s="165"/>
      <c r="M433" s="165"/>
      <c r="N433" s="165"/>
      <c r="O433" s="166"/>
      <c r="P433" s="166"/>
      <c r="Q433" s="14"/>
      <c r="R433" s="14" t="s">
        <v>2372</v>
      </c>
      <c r="S433" s="14"/>
      <c r="T433" s="15"/>
      <c r="U433" s="14"/>
      <c r="V433" s="15"/>
      <c r="W433" s="16"/>
    </row>
    <row r="434" spans="1:23" ht="40.799999999999997">
      <c r="A434" s="7">
        <v>1591</v>
      </c>
      <c r="B434" s="8">
        <v>45140</v>
      </c>
      <c r="C434" s="9" t="s">
        <v>27</v>
      </c>
      <c r="D434" s="10" t="s">
        <v>119</v>
      </c>
      <c r="E434" s="14" t="s">
        <v>2373</v>
      </c>
      <c r="F434" s="15" t="s">
        <v>31</v>
      </c>
      <c r="G434" s="15">
        <v>3</v>
      </c>
      <c r="H434" s="48"/>
      <c r="I434" s="18" t="s">
        <v>2374</v>
      </c>
      <c r="J434" s="165" t="s">
        <v>2375</v>
      </c>
      <c r="K434" s="165" t="s">
        <v>2376</v>
      </c>
      <c r="L434" s="165"/>
      <c r="M434" s="165"/>
      <c r="N434" s="165"/>
      <c r="O434" s="166"/>
      <c r="P434" s="166"/>
      <c r="Q434" s="14"/>
      <c r="R434" s="14" t="s">
        <v>2377</v>
      </c>
      <c r="S434" s="14"/>
      <c r="T434" s="15"/>
      <c r="U434" s="14"/>
      <c r="V434" s="15"/>
      <c r="W434" s="16"/>
    </row>
    <row r="435" spans="1:23" ht="30.6">
      <c r="A435" s="7">
        <v>1590</v>
      </c>
      <c r="B435" s="8">
        <v>45139</v>
      </c>
      <c r="C435" s="9" t="s">
        <v>28</v>
      </c>
      <c r="D435" s="10" t="s">
        <v>211</v>
      </c>
      <c r="E435" s="14" t="s">
        <v>2378</v>
      </c>
      <c r="F435" s="15" t="s">
        <v>4</v>
      </c>
      <c r="G435" s="15">
        <v>4</v>
      </c>
      <c r="H435" s="15" t="s">
        <v>129</v>
      </c>
      <c r="I435" s="18" t="s">
        <v>2379</v>
      </c>
      <c r="J435" s="165" t="s">
        <v>2380</v>
      </c>
      <c r="K435" s="165" t="s">
        <v>2381</v>
      </c>
      <c r="L435" s="165"/>
      <c r="M435" s="165"/>
      <c r="N435" s="165"/>
      <c r="O435" s="166"/>
      <c r="P435" s="166"/>
      <c r="Q435" s="14"/>
      <c r="R435" s="14" t="s">
        <v>2382</v>
      </c>
      <c r="S435" s="14"/>
      <c r="T435" s="15"/>
      <c r="U435" s="14"/>
      <c r="V435" s="15"/>
      <c r="W435" s="16"/>
    </row>
    <row r="436" spans="1:23" ht="91.8">
      <c r="A436" s="7">
        <v>1589</v>
      </c>
      <c r="B436" s="8">
        <v>45138</v>
      </c>
      <c r="C436" s="9" t="s">
        <v>21</v>
      </c>
      <c r="D436" s="10" t="s">
        <v>2383</v>
      </c>
      <c r="E436" s="14" t="s">
        <v>2384</v>
      </c>
      <c r="F436" s="15" t="s">
        <v>64</v>
      </c>
      <c r="G436" s="15">
        <v>2</v>
      </c>
      <c r="H436" s="15" t="s">
        <v>104</v>
      </c>
      <c r="I436" s="18" t="s">
        <v>2385</v>
      </c>
      <c r="J436" s="165" t="s">
        <v>2386</v>
      </c>
      <c r="K436" s="165" t="s">
        <v>2387</v>
      </c>
      <c r="L436" s="165" t="s">
        <v>2388</v>
      </c>
      <c r="M436" s="165">
        <v>2</v>
      </c>
      <c r="N436" s="165"/>
      <c r="O436" s="166"/>
      <c r="P436" s="168" t="s">
        <v>2389</v>
      </c>
      <c r="Q436" s="14"/>
      <c r="R436" s="14" t="s">
        <v>2390</v>
      </c>
      <c r="S436" s="14"/>
      <c r="T436" s="15"/>
      <c r="U436" s="14"/>
      <c r="V436" s="15"/>
      <c r="W436" s="16"/>
    </row>
    <row r="437" spans="1:23" ht="61.2">
      <c r="A437" s="7">
        <v>1588</v>
      </c>
      <c r="B437" s="8">
        <v>45137</v>
      </c>
      <c r="C437" s="9" t="s">
        <v>23</v>
      </c>
      <c r="D437" s="10" t="s">
        <v>1989</v>
      </c>
      <c r="E437" s="14" t="s">
        <v>2391</v>
      </c>
      <c r="F437" s="15" t="s">
        <v>4</v>
      </c>
      <c r="G437" s="15">
        <v>8</v>
      </c>
      <c r="H437" s="48"/>
      <c r="I437" s="18" t="s">
        <v>2392</v>
      </c>
      <c r="J437" s="165" t="s">
        <v>2393</v>
      </c>
      <c r="K437" s="165"/>
      <c r="L437" s="165"/>
      <c r="M437" s="165"/>
      <c r="N437" s="165"/>
      <c r="O437" s="166"/>
      <c r="P437" s="168" t="s">
        <v>2394</v>
      </c>
      <c r="Q437" s="14"/>
      <c r="R437" s="14" t="s">
        <v>2395</v>
      </c>
      <c r="S437" s="14"/>
      <c r="T437" s="15"/>
      <c r="U437" s="14"/>
      <c r="V437" s="15"/>
      <c r="W437" s="16"/>
    </row>
    <row r="438" spans="1:23" ht="112.2">
      <c r="A438" s="7">
        <v>1587</v>
      </c>
      <c r="B438" s="8">
        <v>45136</v>
      </c>
      <c r="C438" s="9" t="s">
        <v>24</v>
      </c>
      <c r="D438" s="10" t="s">
        <v>331</v>
      </c>
      <c r="E438" s="14" t="s">
        <v>2396</v>
      </c>
      <c r="F438" s="15" t="s">
        <v>70</v>
      </c>
      <c r="G438" s="15">
        <v>7</v>
      </c>
      <c r="H438" s="48"/>
      <c r="I438" s="18" t="s">
        <v>2397</v>
      </c>
      <c r="J438" s="165" t="s">
        <v>2398</v>
      </c>
      <c r="K438" s="165" t="s">
        <v>2399</v>
      </c>
      <c r="L438" s="165" t="s">
        <v>2400</v>
      </c>
      <c r="M438" s="165"/>
      <c r="N438" s="165"/>
      <c r="O438" s="166"/>
      <c r="P438" s="166"/>
      <c r="Q438" s="14"/>
      <c r="R438" s="14" t="s">
        <v>2401</v>
      </c>
      <c r="S438" s="14"/>
      <c r="T438" s="15"/>
      <c r="U438" s="14"/>
      <c r="V438" s="15"/>
      <c r="W438" s="16"/>
    </row>
    <row r="439" spans="1:23" ht="51">
      <c r="A439" s="7">
        <v>1586</v>
      </c>
      <c r="B439" s="8">
        <v>45135</v>
      </c>
      <c r="C439" s="9" t="s">
        <v>25</v>
      </c>
      <c r="D439" s="10" t="s">
        <v>790</v>
      </c>
      <c r="E439" s="14" t="s">
        <v>2402</v>
      </c>
      <c r="F439" s="15" t="s">
        <v>4</v>
      </c>
      <c r="G439" s="15">
        <v>7</v>
      </c>
      <c r="H439" s="48"/>
      <c r="I439" s="18" t="s">
        <v>2403</v>
      </c>
      <c r="J439" s="165" t="s">
        <v>2404</v>
      </c>
      <c r="K439" s="165" t="s">
        <v>2405</v>
      </c>
      <c r="L439" s="165" t="s">
        <v>2406</v>
      </c>
      <c r="M439" s="165"/>
      <c r="N439" s="165"/>
      <c r="O439" s="166"/>
      <c r="P439" s="166"/>
      <c r="Q439" s="14"/>
      <c r="R439" s="14" t="s">
        <v>2407</v>
      </c>
      <c r="S439" s="14"/>
      <c r="T439" s="15"/>
      <c r="U439" s="14"/>
      <c r="V439" s="15"/>
      <c r="W439" s="16"/>
    </row>
    <row r="440" spans="1:23" ht="51">
      <c r="A440" s="7">
        <v>1585</v>
      </c>
      <c r="B440" s="8">
        <v>45134</v>
      </c>
      <c r="C440" s="9" t="s">
        <v>26</v>
      </c>
      <c r="D440" s="10" t="s">
        <v>953</v>
      </c>
      <c r="E440" s="14" t="s">
        <v>2408</v>
      </c>
      <c r="F440" s="15" t="s">
        <v>64</v>
      </c>
      <c r="G440" s="15">
        <v>6</v>
      </c>
      <c r="H440" s="15" t="s">
        <v>184</v>
      </c>
      <c r="I440" s="18" t="s">
        <v>2409</v>
      </c>
      <c r="J440" s="165" t="s">
        <v>2410</v>
      </c>
      <c r="K440" s="165"/>
      <c r="L440" s="165"/>
      <c r="M440" s="165"/>
      <c r="N440" s="165"/>
      <c r="O440" s="166"/>
      <c r="P440" s="166"/>
      <c r="Q440" s="14"/>
      <c r="R440" s="14" t="s">
        <v>2411</v>
      </c>
      <c r="S440" s="14"/>
      <c r="T440" s="15"/>
      <c r="U440" s="14"/>
      <c r="V440" s="15"/>
      <c r="W440" s="16"/>
    </row>
    <row r="441" spans="1:23" ht="112.2">
      <c r="A441" s="7">
        <v>1584</v>
      </c>
      <c r="B441" s="8">
        <v>45133</v>
      </c>
      <c r="C441" s="9" t="s">
        <v>27</v>
      </c>
      <c r="D441" s="10" t="s">
        <v>119</v>
      </c>
      <c r="E441" s="54" t="s">
        <v>2412</v>
      </c>
      <c r="F441" s="15" t="s">
        <v>70</v>
      </c>
      <c r="G441" s="15">
        <v>4</v>
      </c>
      <c r="H441" s="15"/>
      <c r="I441" s="18" t="s">
        <v>2413</v>
      </c>
      <c r="J441" s="165" t="s">
        <v>2414</v>
      </c>
      <c r="K441" s="165" t="s">
        <v>2415</v>
      </c>
      <c r="L441" s="165"/>
      <c r="M441" s="165" t="s">
        <v>2416</v>
      </c>
      <c r="N441" s="165"/>
      <c r="O441" s="166"/>
      <c r="P441" s="166"/>
      <c r="Q441" s="14"/>
      <c r="R441" s="14" t="s">
        <v>2417</v>
      </c>
      <c r="S441" s="14"/>
      <c r="T441" s="15"/>
      <c r="U441" s="14"/>
      <c r="V441" s="15"/>
      <c r="W441" s="16"/>
    </row>
    <row r="442" spans="1:23" ht="71.400000000000006">
      <c r="A442" s="7">
        <v>1583</v>
      </c>
      <c r="B442" s="8">
        <v>45132</v>
      </c>
      <c r="C442" s="9" t="s">
        <v>28</v>
      </c>
      <c r="D442" s="10" t="s">
        <v>127</v>
      </c>
      <c r="E442" s="38" t="s">
        <v>2418</v>
      </c>
      <c r="F442" s="15" t="s">
        <v>64</v>
      </c>
      <c r="G442" s="15">
        <v>3</v>
      </c>
      <c r="H442" s="15" t="s">
        <v>184</v>
      </c>
      <c r="I442" s="18" t="s">
        <v>2419</v>
      </c>
      <c r="J442" s="165" t="s">
        <v>2420</v>
      </c>
      <c r="K442" s="165" t="s">
        <v>2421</v>
      </c>
      <c r="L442" s="165"/>
      <c r="M442" s="165"/>
      <c r="N442" s="165"/>
      <c r="O442" s="166"/>
      <c r="P442" s="166"/>
      <c r="Q442" s="14"/>
      <c r="R442" s="14" t="s">
        <v>2422</v>
      </c>
      <c r="S442" s="14"/>
      <c r="T442" s="15"/>
      <c r="U442" s="14"/>
      <c r="V442" s="15"/>
      <c r="W442" s="16"/>
    </row>
    <row r="443" spans="1:23" ht="51">
      <c r="A443" s="7">
        <v>1582</v>
      </c>
      <c r="B443" s="8">
        <v>45131</v>
      </c>
      <c r="C443" s="9" t="s">
        <v>21</v>
      </c>
      <c r="D443" s="39" t="s">
        <v>102</v>
      </c>
      <c r="E443" s="14" t="s">
        <v>2423</v>
      </c>
      <c r="F443" s="15" t="s">
        <v>64</v>
      </c>
      <c r="G443" s="15">
        <v>1</v>
      </c>
      <c r="H443" s="15" t="s">
        <v>973</v>
      </c>
      <c r="I443" s="18" t="s">
        <v>2424</v>
      </c>
      <c r="J443" s="165" t="s">
        <v>2425</v>
      </c>
      <c r="K443" s="165"/>
      <c r="L443" s="165"/>
      <c r="M443" s="165" t="s">
        <v>2426</v>
      </c>
      <c r="N443" s="165"/>
      <c r="O443" s="166" t="s">
        <v>2427</v>
      </c>
      <c r="P443" s="166"/>
      <c r="Q443" s="14"/>
      <c r="R443" s="14" t="s">
        <v>2428</v>
      </c>
      <c r="S443" s="14"/>
      <c r="T443" s="15"/>
      <c r="U443" s="14"/>
      <c r="V443" s="15"/>
      <c r="W443" s="16"/>
    </row>
    <row r="444" spans="1:23" ht="132.6">
      <c r="A444" s="7">
        <v>1581</v>
      </c>
      <c r="B444" s="8">
        <v>45130</v>
      </c>
      <c r="C444" s="9" t="s">
        <v>23</v>
      </c>
      <c r="D444" s="21" t="s">
        <v>145</v>
      </c>
      <c r="E444" s="21" t="s">
        <v>2429</v>
      </c>
      <c r="F444" s="15" t="s">
        <v>4</v>
      </c>
      <c r="G444" s="15">
        <v>10</v>
      </c>
      <c r="I444" s="26" t="s">
        <v>2430</v>
      </c>
      <c r="J444" s="165" t="s">
        <v>2431</v>
      </c>
      <c r="K444" s="165" t="s">
        <v>2432</v>
      </c>
      <c r="L444" s="165" t="s">
        <v>2433</v>
      </c>
      <c r="M444" s="165"/>
      <c r="N444" s="165"/>
      <c r="O444" s="166"/>
      <c r="P444" s="167" t="s">
        <v>2434</v>
      </c>
      <c r="Q444" s="14"/>
      <c r="R444" s="14" t="s">
        <v>2435</v>
      </c>
      <c r="S444" s="14"/>
      <c r="T444" s="15"/>
      <c r="U444" s="14"/>
      <c r="V444" s="15"/>
      <c r="W444" s="16"/>
    </row>
    <row r="445" spans="1:23" ht="91.8">
      <c r="A445" s="7">
        <v>1580</v>
      </c>
      <c r="B445" s="8">
        <v>45129</v>
      </c>
      <c r="C445" s="9" t="s">
        <v>24</v>
      </c>
      <c r="D445" s="10" t="s">
        <v>29</v>
      </c>
      <c r="E445" s="14" t="s">
        <v>2436</v>
      </c>
      <c r="F445" s="15" t="s">
        <v>70</v>
      </c>
      <c r="G445" s="15">
        <v>6</v>
      </c>
      <c r="H445" s="48"/>
      <c r="I445" s="18" t="s">
        <v>2437</v>
      </c>
      <c r="J445" s="165" t="s">
        <v>2438</v>
      </c>
      <c r="K445" s="165" t="s">
        <v>2439</v>
      </c>
      <c r="L445" s="165" t="s">
        <v>2440</v>
      </c>
      <c r="M445" s="165"/>
      <c r="N445" s="165"/>
      <c r="O445" s="166"/>
      <c r="P445" s="166"/>
      <c r="Q445" s="14"/>
      <c r="R445" s="14" t="s">
        <v>2441</v>
      </c>
      <c r="S445" s="14"/>
      <c r="T445" s="15"/>
      <c r="U445" s="14"/>
      <c r="V445" s="15"/>
      <c r="W445" s="16"/>
    </row>
    <row r="446" spans="1:23" ht="81.599999999999994">
      <c r="A446" s="7">
        <v>1579</v>
      </c>
      <c r="B446" s="8">
        <v>45128</v>
      </c>
      <c r="C446" s="9" t="s">
        <v>25</v>
      </c>
      <c r="D446" s="10" t="s">
        <v>389</v>
      </c>
      <c r="E446" s="14" t="s">
        <v>2442</v>
      </c>
      <c r="F446" s="15" t="s">
        <v>4</v>
      </c>
      <c r="G446" s="15">
        <v>8</v>
      </c>
      <c r="H446" s="48"/>
      <c r="I446" s="18" t="s">
        <v>2443</v>
      </c>
      <c r="J446" s="165" t="s">
        <v>2444</v>
      </c>
      <c r="K446" s="165" t="s">
        <v>2445</v>
      </c>
      <c r="L446" s="165" t="s">
        <v>2446</v>
      </c>
      <c r="M446" s="165"/>
      <c r="N446" s="165"/>
      <c r="O446" s="166"/>
      <c r="P446" s="166"/>
      <c r="Q446" s="14"/>
      <c r="R446" s="14" t="s">
        <v>2447</v>
      </c>
      <c r="S446" s="14"/>
      <c r="T446" s="15"/>
      <c r="U446" s="14"/>
      <c r="V446" s="15"/>
      <c r="W446" s="16"/>
    </row>
    <row r="447" spans="1:23" ht="40.799999999999997">
      <c r="A447" s="7">
        <v>1578</v>
      </c>
      <c r="B447" s="8">
        <v>45127</v>
      </c>
      <c r="C447" s="9" t="s">
        <v>26</v>
      </c>
      <c r="D447" s="10" t="s">
        <v>953</v>
      </c>
      <c r="E447" s="14" t="s">
        <v>2330</v>
      </c>
      <c r="F447" s="15" t="s">
        <v>31</v>
      </c>
      <c r="G447" s="15">
        <v>5</v>
      </c>
      <c r="H447" s="48"/>
      <c r="I447" s="18" t="s">
        <v>2448</v>
      </c>
      <c r="J447" s="165" t="s">
        <v>2449</v>
      </c>
      <c r="K447" s="165" t="s">
        <v>2450</v>
      </c>
      <c r="L447" s="165"/>
      <c r="M447" s="165"/>
      <c r="N447" s="165"/>
      <c r="O447" s="166"/>
      <c r="P447" s="166"/>
      <c r="Q447" s="14"/>
      <c r="R447" s="14" t="s">
        <v>2451</v>
      </c>
      <c r="S447" s="14"/>
      <c r="T447" s="15"/>
      <c r="U447" s="14"/>
      <c r="V447" s="15"/>
      <c r="W447" s="16"/>
    </row>
    <row r="448" spans="1:23" ht="51">
      <c r="A448" s="7">
        <v>1577</v>
      </c>
      <c r="B448" s="8">
        <v>45126</v>
      </c>
      <c r="C448" s="9" t="s">
        <v>27</v>
      </c>
      <c r="D448" s="10" t="s">
        <v>119</v>
      </c>
      <c r="E448" s="14" t="s">
        <v>2452</v>
      </c>
      <c r="F448" s="15" t="s">
        <v>64</v>
      </c>
      <c r="G448" s="15">
        <v>4</v>
      </c>
      <c r="H448" s="48"/>
      <c r="I448" s="18" t="s">
        <v>2453</v>
      </c>
      <c r="J448" s="165" t="s">
        <v>2454</v>
      </c>
      <c r="K448" s="165"/>
      <c r="L448" s="165"/>
      <c r="M448" s="165"/>
      <c r="N448" s="165"/>
      <c r="O448" s="166"/>
      <c r="P448" s="166"/>
      <c r="Q448" s="14"/>
      <c r="R448" s="14" t="s">
        <v>2455</v>
      </c>
      <c r="S448" s="14"/>
      <c r="T448" s="15"/>
      <c r="U448" s="14"/>
      <c r="V448" s="15"/>
      <c r="W448" s="16"/>
    </row>
    <row r="449" spans="1:23" ht="20.399999999999999">
      <c r="A449" s="7">
        <v>1576</v>
      </c>
      <c r="B449" s="8">
        <v>45125</v>
      </c>
      <c r="C449" s="9" t="s">
        <v>28</v>
      </c>
      <c r="D449" s="10" t="s">
        <v>211</v>
      </c>
      <c r="E449" s="14" t="s">
        <v>2456</v>
      </c>
      <c r="F449" s="15" t="s">
        <v>64</v>
      </c>
      <c r="G449" s="15">
        <v>3</v>
      </c>
      <c r="H449" s="15" t="s">
        <v>65</v>
      </c>
      <c r="I449" s="18" t="s">
        <v>2457</v>
      </c>
      <c r="J449" s="165" t="s">
        <v>2458</v>
      </c>
      <c r="K449" s="165" t="s">
        <v>2459</v>
      </c>
      <c r="L449" s="165"/>
      <c r="M449" s="165" t="s">
        <v>2064</v>
      </c>
      <c r="N449" s="165"/>
      <c r="O449" s="166"/>
      <c r="P449" s="166"/>
      <c r="Q449" s="14"/>
      <c r="R449" s="14" t="s">
        <v>2460</v>
      </c>
      <c r="S449" s="14"/>
      <c r="T449" s="15"/>
      <c r="U449" s="14"/>
      <c r="V449" s="15"/>
      <c r="W449" s="16"/>
    </row>
    <row r="450" spans="1:23" ht="71.400000000000006">
      <c r="A450" s="7">
        <v>1575</v>
      </c>
      <c r="B450" s="8">
        <v>45124</v>
      </c>
      <c r="C450" s="9" t="s">
        <v>21</v>
      </c>
      <c r="D450" s="10" t="s">
        <v>179</v>
      </c>
      <c r="E450" s="14" t="s">
        <v>2461</v>
      </c>
      <c r="F450" s="15" t="s">
        <v>70</v>
      </c>
      <c r="G450" s="15">
        <v>2</v>
      </c>
      <c r="H450" s="48"/>
      <c r="I450" s="18" t="s">
        <v>2462</v>
      </c>
      <c r="J450" s="165" t="s">
        <v>2463</v>
      </c>
      <c r="K450" s="165"/>
      <c r="L450" s="165"/>
      <c r="M450" s="165"/>
      <c r="N450" s="165"/>
      <c r="O450" s="166"/>
      <c r="P450" s="166"/>
      <c r="Q450" s="14"/>
      <c r="R450" s="14" t="s">
        <v>2464</v>
      </c>
      <c r="S450" s="14"/>
      <c r="T450" s="15"/>
      <c r="U450" s="14"/>
      <c r="V450" s="15"/>
      <c r="W450" s="16"/>
    </row>
    <row r="451" spans="1:23" ht="40.799999999999997">
      <c r="A451" s="7">
        <v>1574</v>
      </c>
      <c r="B451" s="8">
        <v>45123</v>
      </c>
      <c r="C451" s="9" t="s">
        <v>23</v>
      </c>
      <c r="D451" s="10" t="s">
        <v>389</v>
      </c>
      <c r="E451" s="14" t="s">
        <v>2465</v>
      </c>
      <c r="F451" s="15" t="s">
        <v>70</v>
      </c>
      <c r="G451" s="15">
        <v>9</v>
      </c>
      <c r="H451" s="48"/>
      <c r="I451" s="18" t="s">
        <v>2466</v>
      </c>
      <c r="J451" s="165" t="s">
        <v>2467</v>
      </c>
      <c r="K451" s="165" t="s">
        <v>2468</v>
      </c>
      <c r="L451" s="165"/>
      <c r="M451" s="165" t="s">
        <v>2467</v>
      </c>
      <c r="N451" s="165"/>
      <c r="O451" s="166"/>
      <c r="P451" s="166"/>
      <c r="Q451" s="14"/>
      <c r="R451" s="14" t="s">
        <v>2469</v>
      </c>
      <c r="S451" s="14"/>
      <c r="T451" s="15"/>
      <c r="U451" s="14"/>
      <c r="V451" s="15"/>
      <c r="W451" s="16"/>
    </row>
    <row r="452" spans="1:23" ht="40.799999999999997">
      <c r="A452" s="7">
        <v>1573</v>
      </c>
      <c r="B452" s="8">
        <v>45122</v>
      </c>
      <c r="C452" s="9" t="s">
        <v>24</v>
      </c>
      <c r="D452" s="10" t="s">
        <v>331</v>
      </c>
      <c r="E452" s="14" t="s">
        <v>2470</v>
      </c>
      <c r="F452" s="15" t="s">
        <v>64</v>
      </c>
      <c r="G452" s="15">
        <v>11</v>
      </c>
      <c r="H452" s="15" t="s">
        <v>65</v>
      </c>
      <c r="I452" s="18" t="s">
        <v>2471</v>
      </c>
      <c r="J452" s="165" t="s">
        <v>2472</v>
      </c>
      <c r="K452" s="165" t="s">
        <v>2473</v>
      </c>
      <c r="L452" s="165" t="s">
        <v>2474</v>
      </c>
      <c r="M452" s="165"/>
      <c r="N452" s="165"/>
      <c r="O452" s="166"/>
      <c r="P452" s="166"/>
      <c r="Q452" s="14"/>
      <c r="R452" s="14" t="s">
        <v>2475</v>
      </c>
      <c r="S452" s="14"/>
      <c r="T452" s="15"/>
      <c r="U452" s="14"/>
      <c r="V452" s="15"/>
      <c r="W452" s="16"/>
    </row>
    <row r="453" spans="1:23" ht="51">
      <c r="A453" s="7">
        <v>1572</v>
      </c>
      <c r="B453" s="8">
        <v>45121</v>
      </c>
      <c r="C453" s="9" t="s">
        <v>25</v>
      </c>
      <c r="D453" s="10" t="s">
        <v>389</v>
      </c>
      <c r="E453" s="14" t="s">
        <v>2476</v>
      </c>
      <c r="F453" s="15" t="s">
        <v>549</v>
      </c>
      <c r="G453" s="15">
        <v>7</v>
      </c>
      <c r="H453" s="48"/>
      <c r="I453" s="18" t="s">
        <v>2477</v>
      </c>
      <c r="J453" s="165" t="s">
        <v>2478</v>
      </c>
      <c r="K453" s="165"/>
      <c r="L453" s="165"/>
      <c r="M453" s="165"/>
      <c r="N453" s="165"/>
      <c r="O453" s="166"/>
      <c r="P453" s="166"/>
      <c r="Q453" s="14"/>
      <c r="R453" s="14" t="s">
        <v>2479</v>
      </c>
      <c r="S453" s="14"/>
      <c r="T453" s="15"/>
      <c r="U453" s="14"/>
      <c r="V453" s="15"/>
      <c r="W453" s="16"/>
    </row>
    <row r="454" spans="1:23" ht="40.799999999999997">
      <c r="A454" s="7">
        <v>1571</v>
      </c>
      <c r="B454" s="8">
        <v>45120</v>
      </c>
      <c r="C454" s="9" t="s">
        <v>26</v>
      </c>
      <c r="D454" s="10" t="s">
        <v>953</v>
      </c>
      <c r="E454" s="14" t="s">
        <v>874</v>
      </c>
      <c r="F454" s="15" t="s">
        <v>64</v>
      </c>
      <c r="G454" s="15">
        <v>5</v>
      </c>
      <c r="H454" s="15" t="s">
        <v>269</v>
      </c>
      <c r="I454" s="18" t="s">
        <v>2480</v>
      </c>
      <c r="J454" s="165" t="s">
        <v>2481</v>
      </c>
      <c r="K454" s="165"/>
      <c r="L454" s="165"/>
      <c r="M454" s="165"/>
      <c r="N454" s="165"/>
      <c r="O454" s="166"/>
      <c r="P454" s="167" t="s">
        <v>2482</v>
      </c>
      <c r="Q454" s="14" t="s">
        <v>2483</v>
      </c>
      <c r="R454" s="14" t="s">
        <v>2484</v>
      </c>
      <c r="S454" s="14"/>
      <c r="T454" s="15"/>
      <c r="U454" s="14"/>
      <c r="V454" s="15"/>
      <c r="W454" s="16"/>
    </row>
    <row r="455" spans="1:23" ht="81.599999999999994">
      <c r="A455" s="7">
        <v>1570</v>
      </c>
      <c r="B455" s="8">
        <v>45119</v>
      </c>
      <c r="C455" s="9" t="s">
        <v>27</v>
      </c>
      <c r="D455" s="10" t="s">
        <v>119</v>
      </c>
      <c r="E455" s="14" t="s">
        <v>2485</v>
      </c>
      <c r="F455" s="15" t="s">
        <v>31</v>
      </c>
      <c r="G455" s="15">
        <v>4</v>
      </c>
      <c r="H455" s="48"/>
      <c r="I455" s="18" t="s">
        <v>2486</v>
      </c>
      <c r="J455" s="165" t="s">
        <v>2487</v>
      </c>
      <c r="K455" s="165"/>
      <c r="L455" s="165"/>
      <c r="M455" s="165" t="s">
        <v>2488</v>
      </c>
      <c r="N455" s="165"/>
      <c r="O455" s="166"/>
      <c r="P455" s="166"/>
      <c r="Q455" s="14"/>
      <c r="R455" s="14" t="s">
        <v>2489</v>
      </c>
      <c r="S455" s="14"/>
      <c r="T455" s="15"/>
      <c r="U455" s="14"/>
      <c r="V455" s="15"/>
      <c r="W455" s="16"/>
    </row>
    <row r="456" spans="1:23" ht="51">
      <c r="A456" s="7">
        <v>1569</v>
      </c>
      <c r="B456" s="8">
        <v>45118</v>
      </c>
      <c r="C456" s="9" t="s">
        <v>28</v>
      </c>
      <c r="D456" s="10" t="s">
        <v>211</v>
      </c>
      <c r="E456" s="14" t="s">
        <v>2490</v>
      </c>
      <c r="F456" s="15" t="s">
        <v>4</v>
      </c>
      <c r="G456" s="15">
        <v>3</v>
      </c>
      <c r="H456" s="48"/>
      <c r="I456" s="18" t="s">
        <v>2491</v>
      </c>
      <c r="J456" s="165" t="s">
        <v>2492</v>
      </c>
      <c r="K456" s="165"/>
      <c r="L456" s="165"/>
      <c r="M456" s="165"/>
      <c r="N456" s="165"/>
      <c r="O456" s="166"/>
      <c r="P456" s="166"/>
      <c r="Q456" s="14"/>
      <c r="R456" s="14" t="s">
        <v>2493</v>
      </c>
      <c r="S456" s="14"/>
      <c r="T456" s="15"/>
      <c r="U456" s="14"/>
      <c r="V456" s="15"/>
      <c r="W456" s="16"/>
    </row>
    <row r="457" spans="1:23" ht="30.6">
      <c r="A457" s="7">
        <v>1568</v>
      </c>
      <c r="B457" s="8">
        <v>45117</v>
      </c>
      <c r="C457" s="9" t="s">
        <v>21</v>
      </c>
      <c r="D457" s="10" t="s">
        <v>179</v>
      </c>
      <c r="E457" s="14" t="s">
        <v>2494</v>
      </c>
      <c r="F457" s="15" t="s">
        <v>64</v>
      </c>
      <c r="G457" s="15">
        <v>3</v>
      </c>
      <c r="H457" s="48"/>
      <c r="I457" s="18" t="s">
        <v>2495</v>
      </c>
      <c r="J457" s="165"/>
      <c r="K457" s="165"/>
      <c r="L457" s="165"/>
      <c r="M457" s="165"/>
      <c r="N457" s="165"/>
      <c r="O457" s="166"/>
      <c r="P457" s="166"/>
      <c r="Q457" s="14"/>
      <c r="R457" s="14" t="s">
        <v>2496</v>
      </c>
      <c r="S457" s="14"/>
      <c r="T457" s="15"/>
      <c r="U457" s="14"/>
      <c r="V457" s="15"/>
      <c r="W457" s="16"/>
    </row>
    <row r="458" spans="1:23" ht="102">
      <c r="A458" s="7">
        <v>1567</v>
      </c>
      <c r="B458" s="8">
        <v>45116</v>
      </c>
      <c r="C458" s="9" t="s">
        <v>23</v>
      </c>
      <c r="D458" s="10" t="s">
        <v>145</v>
      </c>
      <c r="E458" s="14" t="s">
        <v>2497</v>
      </c>
      <c r="F458" s="15" t="s">
        <v>70</v>
      </c>
      <c r="G458" s="15">
        <v>10</v>
      </c>
      <c r="H458" s="15" t="s">
        <v>1439</v>
      </c>
      <c r="I458" s="18" t="s">
        <v>2498</v>
      </c>
      <c r="J458" s="165" t="s">
        <v>2499</v>
      </c>
      <c r="K458" s="165" t="s">
        <v>2500</v>
      </c>
      <c r="L458" s="165" t="s">
        <v>2501</v>
      </c>
      <c r="M458" s="165"/>
      <c r="N458" s="165"/>
      <c r="O458" s="166"/>
      <c r="P458" s="182" t="s">
        <v>2502</v>
      </c>
      <c r="Q458" s="14"/>
      <c r="R458" s="14" t="s">
        <v>2503</v>
      </c>
      <c r="S458" s="14"/>
      <c r="T458" s="15"/>
      <c r="U458" s="14"/>
      <c r="V458" s="15"/>
      <c r="W458" s="16"/>
    </row>
    <row r="459" spans="1:23" ht="51">
      <c r="A459" s="7">
        <v>1566</v>
      </c>
      <c r="B459" s="8">
        <v>45115</v>
      </c>
      <c r="C459" s="9" t="s">
        <v>24</v>
      </c>
      <c r="D459" s="10" t="s">
        <v>29</v>
      </c>
      <c r="E459" s="14" t="s">
        <v>268</v>
      </c>
      <c r="F459" s="15" t="s">
        <v>70</v>
      </c>
      <c r="G459" s="15">
        <v>7</v>
      </c>
      <c r="H459" s="48"/>
      <c r="I459" s="18" t="s">
        <v>2504</v>
      </c>
      <c r="J459" s="164" t="s">
        <v>2505</v>
      </c>
      <c r="K459" s="164" t="s">
        <v>2506</v>
      </c>
      <c r="L459" s="164" t="s">
        <v>2507</v>
      </c>
      <c r="M459" s="164"/>
      <c r="N459" s="164"/>
      <c r="O459" s="183" t="s">
        <v>2508</v>
      </c>
      <c r="P459" s="183"/>
      <c r="Q459" s="14"/>
      <c r="R459" s="14" t="s">
        <v>2509</v>
      </c>
      <c r="S459" s="14"/>
      <c r="T459" s="15"/>
      <c r="U459" s="14"/>
      <c r="V459" s="15"/>
      <c r="W459" s="16"/>
    </row>
    <row r="460" spans="1:23" ht="30.6">
      <c r="A460" s="7">
        <v>1565</v>
      </c>
      <c r="B460" s="8">
        <v>45114</v>
      </c>
      <c r="C460" s="9" t="s">
        <v>25</v>
      </c>
      <c r="D460" s="10" t="s">
        <v>389</v>
      </c>
      <c r="E460" s="14" t="s">
        <v>2510</v>
      </c>
      <c r="F460" s="15" t="s">
        <v>64</v>
      </c>
      <c r="G460" s="15">
        <v>7</v>
      </c>
      <c r="H460" s="15" t="s">
        <v>184</v>
      </c>
      <c r="I460" s="18" t="s">
        <v>2511</v>
      </c>
      <c r="J460" s="164" t="s">
        <v>2512</v>
      </c>
      <c r="K460" s="164"/>
      <c r="L460" s="164"/>
      <c r="M460" s="164"/>
      <c r="N460" s="164"/>
      <c r="O460" s="183"/>
      <c r="P460" s="183"/>
      <c r="Q460" s="14"/>
      <c r="R460" s="14" t="s">
        <v>2513</v>
      </c>
      <c r="S460" s="14"/>
      <c r="T460" s="15"/>
      <c r="U460" s="14"/>
      <c r="V460" s="15"/>
      <c r="W460" s="16"/>
    </row>
    <row r="461" spans="1:23" ht="51">
      <c r="A461" s="7">
        <v>1564</v>
      </c>
      <c r="B461" s="8">
        <v>45113</v>
      </c>
      <c r="C461" s="9" t="s">
        <v>26</v>
      </c>
      <c r="D461" s="10" t="s">
        <v>953</v>
      </c>
      <c r="E461" s="14" t="s">
        <v>2514</v>
      </c>
      <c r="F461" s="15" t="s">
        <v>64</v>
      </c>
      <c r="G461" s="15">
        <v>4</v>
      </c>
      <c r="H461" s="15" t="s">
        <v>184</v>
      </c>
      <c r="I461" s="18" t="s">
        <v>2515</v>
      </c>
      <c r="J461" s="164" t="s">
        <v>2516</v>
      </c>
      <c r="K461" s="164" t="s">
        <v>2517</v>
      </c>
      <c r="L461" s="164" t="s">
        <v>2518</v>
      </c>
      <c r="M461" s="164"/>
      <c r="N461" s="164"/>
      <c r="O461" s="183"/>
      <c r="P461" s="183"/>
      <c r="Q461" s="14"/>
      <c r="R461" s="14" t="s">
        <v>2519</v>
      </c>
      <c r="S461" s="14"/>
      <c r="T461" s="15"/>
      <c r="U461" s="14"/>
      <c r="V461" s="15"/>
      <c r="W461" s="16"/>
    </row>
    <row r="462" spans="1:23" ht="40.799999999999997">
      <c r="A462" s="7">
        <v>1563</v>
      </c>
      <c r="B462" s="8">
        <v>45112</v>
      </c>
      <c r="C462" s="9" t="s">
        <v>27</v>
      </c>
      <c r="D462" s="10" t="s">
        <v>119</v>
      </c>
      <c r="E462" s="14" t="s">
        <v>2520</v>
      </c>
      <c r="F462" s="55" t="s">
        <v>31</v>
      </c>
      <c r="G462" s="55">
        <v>3</v>
      </c>
      <c r="H462" s="56"/>
      <c r="I462" s="18" t="s">
        <v>2521</v>
      </c>
      <c r="J462" s="164" t="s">
        <v>2522</v>
      </c>
      <c r="K462" s="164" t="s">
        <v>2523</v>
      </c>
      <c r="L462" s="164"/>
      <c r="M462" s="164" t="s">
        <v>2524</v>
      </c>
      <c r="N462" s="164"/>
      <c r="O462" s="183"/>
      <c r="P462" s="183"/>
      <c r="Q462" s="14"/>
      <c r="R462" s="14" t="s">
        <v>2525</v>
      </c>
      <c r="S462" s="14"/>
      <c r="T462" s="15"/>
      <c r="U462" s="14"/>
      <c r="V462" s="15"/>
      <c r="W462" s="16"/>
    </row>
    <row r="463" spans="1:23" ht="51">
      <c r="A463" s="7">
        <v>1562</v>
      </c>
      <c r="B463" s="8">
        <v>45111</v>
      </c>
      <c r="C463" s="9" t="s">
        <v>28</v>
      </c>
      <c r="D463" s="10" t="s">
        <v>211</v>
      </c>
      <c r="E463" s="14" t="s">
        <v>268</v>
      </c>
      <c r="F463" s="15" t="s">
        <v>70</v>
      </c>
      <c r="G463" s="15">
        <v>2</v>
      </c>
      <c r="H463" s="48"/>
      <c r="I463" s="18" t="s">
        <v>2526</v>
      </c>
      <c r="J463" s="164" t="s">
        <v>2527</v>
      </c>
      <c r="K463" s="164" t="s">
        <v>2528</v>
      </c>
      <c r="L463" s="164"/>
      <c r="M463" s="164" t="s">
        <v>2529</v>
      </c>
      <c r="N463" s="164"/>
      <c r="O463" s="183"/>
      <c r="P463" s="183"/>
      <c r="Q463" s="14"/>
      <c r="R463" s="14" t="s">
        <v>2530</v>
      </c>
      <c r="S463" s="14"/>
      <c r="T463" s="15"/>
      <c r="U463" s="14"/>
      <c r="V463" s="15"/>
      <c r="W463" s="16"/>
    </row>
    <row r="464" spans="1:23" ht="40.799999999999997">
      <c r="A464" s="7">
        <v>1561</v>
      </c>
      <c r="B464" s="8">
        <v>45110</v>
      </c>
      <c r="C464" s="9" t="s">
        <v>21</v>
      </c>
      <c r="D464" s="10" t="s">
        <v>179</v>
      </c>
      <c r="E464" s="14" t="s">
        <v>2531</v>
      </c>
      <c r="F464" s="15" t="s">
        <v>4</v>
      </c>
      <c r="G464" s="15">
        <v>2</v>
      </c>
      <c r="H464" s="48"/>
      <c r="I464" s="18" t="s">
        <v>2532</v>
      </c>
      <c r="J464" s="164" t="s">
        <v>2533</v>
      </c>
      <c r="K464" s="164"/>
      <c r="L464" s="164"/>
      <c r="M464" s="164"/>
      <c r="N464" s="164"/>
      <c r="O464" s="183"/>
      <c r="P464" s="183"/>
      <c r="Q464" s="14"/>
      <c r="R464" s="14" t="s">
        <v>2534</v>
      </c>
      <c r="S464" s="14"/>
      <c r="T464" s="15"/>
      <c r="U464" s="14"/>
      <c r="V464" s="15"/>
      <c r="W464" s="16"/>
    </row>
    <row r="465" spans="1:23" ht="61.2">
      <c r="A465" s="7">
        <v>1560</v>
      </c>
      <c r="B465" s="8">
        <v>45109</v>
      </c>
      <c r="C465" s="9" t="s">
        <v>23</v>
      </c>
      <c r="D465" s="10" t="s">
        <v>1989</v>
      </c>
      <c r="E465" s="14" t="s">
        <v>2535</v>
      </c>
      <c r="F465" s="15" t="s">
        <v>4</v>
      </c>
      <c r="G465" s="15">
        <v>8</v>
      </c>
      <c r="H465" s="48"/>
      <c r="I465" s="18" t="s">
        <v>2536</v>
      </c>
      <c r="J465" s="164" t="s">
        <v>2537</v>
      </c>
      <c r="K465" s="164"/>
      <c r="L465" s="164"/>
      <c r="M465" s="164"/>
      <c r="N465" s="164"/>
      <c r="O465" s="183"/>
      <c r="P465" s="183"/>
      <c r="Q465" s="14"/>
      <c r="R465" s="14" t="s">
        <v>2538</v>
      </c>
      <c r="S465" s="14"/>
      <c r="T465" s="15"/>
      <c r="U465" s="14"/>
      <c r="V465" s="15"/>
      <c r="W465" s="16"/>
    </row>
    <row r="466" spans="1:23" ht="51">
      <c r="A466" s="7">
        <v>1559</v>
      </c>
      <c r="B466" s="8">
        <v>45108</v>
      </c>
      <c r="C466" s="9" t="s">
        <v>24</v>
      </c>
      <c r="D466" s="10" t="s">
        <v>331</v>
      </c>
      <c r="E466" s="14" t="s">
        <v>2539</v>
      </c>
      <c r="F466" s="15" t="s">
        <v>4</v>
      </c>
      <c r="G466" s="15">
        <v>8</v>
      </c>
      <c r="H466" s="48"/>
      <c r="I466" s="18" t="s">
        <v>2540</v>
      </c>
      <c r="J466" s="164" t="s">
        <v>2541</v>
      </c>
      <c r="K466" s="164" t="s">
        <v>2542</v>
      </c>
      <c r="L466" s="164" t="s">
        <v>2543</v>
      </c>
      <c r="M466" s="164"/>
      <c r="N466" s="164"/>
      <c r="O466" s="183"/>
      <c r="P466" s="183"/>
      <c r="Q466" s="14"/>
      <c r="R466" s="14" t="s">
        <v>2544</v>
      </c>
      <c r="S466" s="14"/>
      <c r="T466" s="15"/>
      <c r="U466" s="14"/>
      <c r="V466" s="15"/>
      <c r="W466" s="16"/>
    </row>
    <row r="467" spans="1:23" ht="30.6">
      <c r="A467" s="7">
        <v>1558</v>
      </c>
      <c r="B467" s="8">
        <v>45107</v>
      </c>
      <c r="C467" s="9" t="s">
        <v>25</v>
      </c>
      <c r="D467" s="10" t="s">
        <v>1096</v>
      </c>
      <c r="E467" s="14" t="s">
        <v>2545</v>
      </c>
      <c r="F467" s="15" t="s">
        <v>31</v>
      </c>
      <c r="G467" s="15">
        <v>6</v>
      </c>
      <c r="H467" s="48"/>
      <c r="I467" s="18" t="s">
        <v>2546</v>
      </c>
      <c r="J467" s="164" t="s">
        <v>2547</v>
      </c>
      <c r="K467" s="164" t="s">
        <v>2548</v>
      </c>
      <c r="L467" s="164" t="s">
        <v>2549</v>
      </c>
      <c r="M467" s="164"/>
      <c r="N467" s="164"/>
      <c r="O467" s="183"/>
      <c r="P467" s="183"/>
      <c r="Q467" s="14"/>
      <c r="R467" s="14" t="s">
        <v>2550</v>
      </c>
      <c r="S467" s="14"/>
      <c r="T467" s="15"/>
      <c r="U467" s="14"/>
      <c r="V467" s="15"/>
      <c r="W467" s="16"/>
    </row>
    <row r="468" spans="1:23" ht="153">
      <c r="A468" s="7">
        <v>1557</v>
      </c>
      <c r="B468" s="8">
        <v>45106</v>
      </c>
      <c r="C468" s="9" t="s">
        <v>26</v>
      </c>
      <c r="D468" s="10" t="s">
        <v>953</v>
      </c>
      <c r="E468" s="14" t="s">
        <v>2551</v>
      </c>
      <c r="F468" s="15" t="s">
        <v>70</v>
      </c>
      <c r="G468" s="15">
        <v>5</v>
      </c>
      <c r="H468" s="15" t="s">
        <v>231</v>
      </c>
      <c r="I468" s="18" t="s">
        <v>2552</v>
      </c>
      <c r="J468" s="164" t="s">
        <v>2553</v>
      </c>
      <c r="K468" s="164" t="s">
        <v>2554</v>
      </c>
      <c r="L468" s="164" t="s">
        <v>2555</v>
      </c>
      <c r="M468" s="164"/>
      <c r="N468" s="164"/>
      <c r="O468" s="183"/>
      <c r="P468" s="183"/>
      <c r="Q468" s="14"/>
      <c r="R468" s="14" t="s">
        <v>2556</v>
      </c>
      <c r="S468" s="14"/>
      <c r="T468" s="15"/>
      <c r="U468" s="14"/>
      <c r="V468" s="15"/>
      <c r="W468" s="16"/>
    </row>
    <row r="469" spans="1:23" ht="61.2">
      <c r="A469" s="7">
        <v>1556</v>
      </c>
      <c r="B469" s="8">
        <v>45105</v>
      </c>
      <c r="C469" s="9" t="s">
        <v>27</v>
      </c>
      <c r="D469" s="10" t="s">
        <v>119</v>
      </c>
      <c r="E469" s="14" t="s">
        <v>2557</v>
      </c>
      <c r="F469" s="15" t="s">
        <v>70</v>
      </c>
      <c r="G469" s="15">
        <v>3</v>
      </c>
      <c r="H469" s="15"/>
      <c r="I469" s="18" t="s">
        <v>2558</v>
      </c>
      <c r="J469" s="164" t="s">
        <v>2559</v>
      </c>
      <c r="K469" s="164" t="s">
        <v>2560</v>
      </c>
      <c r="L469" s="164"/>
      <c r="M469" s="164"/>
      <c r="N469" s="164"/>
      <c r="O469" s="183"/>
      <c r="P469" s="183"/>
      <c r="Q469" s="14"/>
      <c r="R469" s="14" t="s">
        <v>2561</v>
      </c>
      <c r="S469" s="14"/>
      <c r="T469" s="15"/>
      <c r="U469" s="14"/>
      <c r="V469" s="15"/>
      <c r="W469" s="16"/>
    </row>
    <row r="470" spans="1:23" ht="204">
      <c r="A470" s="7">
        <v>1555</v>
      </c>
      <c r="B470" s="8">
        <v>45104</v>
      </c>
      <c r="C470" s="9" t="s">
        <v>28</v>
      </c>
      <c r="D470" s="10" t="s">
        <v>211</v>
      </c>
      <c r="E470" s="14" t="s">
        <v>2562</v>
      </c>
      <c r="F470" s="15" t="s">
        <v>31</v>
      </c>
      <c r="G470" s="15">
        <v>4</v>
      </c>
      <c r="H470" s="48"/>
      <c r="I470" s="18" t="s">
        <v>2563</v>
      </c>
      <c r="J470" s="164" t="s">
        <v>2564</v>
      </c>
      <c r="K470" s="164" t="s">
        <v>2565</v>
      </c>
      <c r="L470" s="164"/>
      <c r="M470" s="164"/>
      <c r="N470" s="164"/>
      <c r="O470" s="164" t="s">
        <v>2566</v>
      </c>
      <c r="P470" s="183"/>
      <c r="R470" s="14" t="s">
        <v>2567</v>
      </c>
      <c r="S470" s="14"/>
      <c r="T470" s="15"/>
      <c r="U470" s="14"/>
      <c r="V470" s="15"/>
      <c r="W470" s="16"/>
    </row>
    <row r="471" spans="1:23" ht="30.6">
      <c r="A471" s="7">
        <v>1554</v>
      </c>
      <c r="B471" s="8">
        <v>45103</v>
      </c>
      <c r="C471" s="9" t="s">
        <v>21</v>
      </c>
      <c r="D471" s="10" t="s">
        <v>211</v>
      </c>
      <c r="E471" s="14" t="s">
        <v>2568</v>
      </c>
      <c r="F471" s="15" t="s">
        <v>31</v>
      </c>
      <c r="G471" s="15">
        <v>1</v>
      </c>
      <c r="H471" s="48"/>
      <c r="I471" s="18" t="s">
        <v>2569</v>
      </c>
      <c r="J471" s="164" t="s">
        <v>2570</v>
      </c>
      <c r="K471" s="164" t="s">
        <v>2571</v>
      </c>
      <c r="L471" s="164"/>
      <c r="M471" s="164"/>
      <c r="N471" s="164"/>
      <c r="O471" s="183"/>
      <c r="P471" s="183"/>
      <c r="R471" s="14" t="s">
        <v>2572</v>
      </c>
      <c r="S471" s="14"/>
      <c r="T471" s="15"/>
      <c r="U471" s="14"/>
      <c r="V471" s="15"/>
      <c r="W471" s="16"/>
    </row>
    <row r="472" spans="1:23" ht="81.599999999999994">
      <c r="A472" s="7">
        <v>1553</v>
      </c>
      <c r="B472" s="8">
        <v>45102</v>
      </c>
      <c r="C472" s="9" t="s">
        <v>23</v>
      </c>
      <c r="D472" s="10" t="s">
        <v>145</v>
      </c>
      <c r="E472" s="14" t="s">
        <v>2573</v>
      </c>
      <c r="F472" s="15" t="s">
        <v>575</v>
      </c>
      <c r="G472" s="15">
        <v>10</v>
      </c>
      <c r="H472" s="15" t="s">
        <v>121</v>
      </c>
      <c r="I472" s="18" t="s">
        <v>2574</v>
      </c>
      <c r="J472" s="164" t="s">
        <v>2575</v>
      </c>
      <c r="K472" s="164" t="s">
        <v>2576</v>
      </c>
      <c r="L472" s="164" t="s">
        <v>2577</v>
      </c>
      <c r="M472" s="164"/>
      <c r="N472" s="164"/>
      <c r="O472" s="183"/>
      <c r="P472" s="167" t="s">
        <v>2578</v>
      </c>
      <c r="R472" s="14" t="s">
        <v>2579</v>
      </c>
      <c r="S472" s="14"/>
      <c r="T472" s="15"/>
      <c r="U472" s="14"/>
      <c r="V472" s="15"/>
      <c r="W472" s="16"/>
    </row>
    <row r="473" spans="1:23" ht="91.8">
      <c r="A473" s="7">
        <v>1552</v>
      </c>
      <c r="B473" s="8">
        <v>45101</v>
      </c>
      <c r="C473" s="9" t="s">
        <v>24</v>
      </c>
      <c r="D473" s="10" t="s">
        <v>29</v>
      </c>
      <c r="E473" s="14" t="s">
        <v>2580</v>
      </c>
      <c r="F473" s="15" t="s">
        <v>70</v>
      </c>
      <c r="G473" s="15">
        <v>8</v>
      </c>
      <c r="H473" s="15" t="s">
        <v>231</v>
      </c>
      <c r="I473" s="18" t="s">
        <v>2581</v>
      </c>
      <c r="J473" s="164" t="s">
        <v>2582</v>
      </c>
      <c r="K473" s="164" t="s">
        <v>2583</v>
      </c>
      <c r="L473" s="164"/>
      <c r="M473" s="164" t="s">
        <v>2584</v>
      </c>
      <c r="N473" s="164"/>
      <c r="O473" s="183"/>
      <c r="P473" s="183"/>
      <c r="R473" s="14" t="s">
        <v>2585</v>
      </c>
      <c r="S473" s="14"/>
      <c r="T473" s="15"/>
      <c r="U473" s="14"/>
      <c r="V473" s="15"/>
      <c r="W473" s="16"/>
    </row>
    <row r="474" spans="1:23" ht="40.799999999999997">
      <c r="A474" s="7">
        <v>1551</v>
      </c>
      <c r="B474" s="8">
        <v>45100</v>
      </c>
      <c r="C474" s="9" t="s">
        <v>25</v>
      </c>
      <c r="D474" s="10" t="s">
        <v>1096</v>
      </c>
      <c r="E474" s="14" t="s">
        <v>2586</v>
      </c>
      <c r="F474" s="15" t="s">
        <v>31</v>
      </c>
      <c r="G474" s="15">
        <v>7</v>
      </c>
      <c r="H474" s="15" t="s">
        <v>65</v>
      </c>
      <c r="I474" s="18" t="s">
        <v>2587</v>
      </c>
      <c r="J474" s="164" t="s">
        <v>2588</v>
      </c>
      <c r="K474" s="164" t="s">
        <v>2589</v>
      </c>
      <c r="L474" s="164" t="s">
        <v>2590</v>
      </c>
      <c r="M474" s="164"/>
      <c r="N474" s="164"/>
      <c r="O474" s="183"/>
      <c r="P474" s="183"/>
      <c r="R474" s="14" t="s">
        <v>2591</v>
      </c>
      <c r="S474" s="14"/>
      <c r="T474" s="15"/>
      <c r="U474" s="14"/>
      <c r="V474" s="15"/>
      <c r="W474" s="16"/>
    </row>
    <row r="475" spans="1:23" ht="112.2">
      <c r="A475" s="7">
        <v>1550</v>
      </c>
      <c r="B475" s="8">
        <v>45099</v>
      </c>
      <c r="C475" s="9" t="s">
        <v>26</v>
      </c>
      <c r="D475" s="10" t="s">
        <v>953</v>
      </c>
      <c r="E475" s="14" t="s">
        <v>2592</v>
      </c>
      <c r="F475" s="15" t="s">
        <v>70</v>
      </c>
      <c r="G475" s="15">
        <v>5</v>
      </c>
      <c r="H475" s="48"/>
      <c r="I475" s="18" t="s">
        <v>2593</v>
      </c>
      <c r="J475" s="164" t="s">
        <v>2594</v>
      </c>
      <c r="K475" s="164" t="s">
        <v>2595</v>
      </c>
      <c r="L475" s="164"/>
      <c r="M475" s="164"/>
      <c r="N475" s="164"/>
      <c r="O475" s="183"/>
      <c r="P475" s="183"/>
      <c r="Q475" s="14"/>
      <c r="R475" s="14" t="s">
        <v>2596</v>
      </c>
      <c r="S475" s="14"/>
      <c r="T475" s="15"/>
      <c r="U475" s="14"/>
      <c r="V475" s="15"/>
      <c r="W475" s="16"/>
    </row>
    <row r="476" spans="1:23" ht="40.799999999999997">
      <c r="A476" s="7">
        <v>1549</v>
      </c>
      <c r="B476" s="8">
        <v>45098</v>
      </c>
      <c r="C476" s="9" t="s">
        <v>27</v>
      </c>
      <c r="D476" s="10" t="s">
        <v>127</v>
      </c>
      <c r="E476" s="14" t="s">
        <v>2597</v>
      </c>
      <c r="F476" s="15" t="s">
        <v>64</v>
      </c>
      <c r="G476" s="15">
        <v>3</v>
      </c>
      <c r="H476" s="15" t="s">
        <v>38</v>
      </c>
      <c r="I476" s="18" t="s">
        <v>2598</v>
      </c>
      <c r="J476" s="164" t="s">
        <v>2599</v>
      </c>
      <c r="K476" s="164" t="s">
        <v>2600</v>
      </c>
      <c r="L476" s="164" t="s">
        <v>2601</v>
      </c>
      <c r="M476" s="164" t="s">
        <v>2602</v>
      </c>
      <c r="N476" s="164"/>
      <c r="O476" s="183"/>
      <c r="P476" s="184" t="s">
        <v>2603</v>
      </c>
      <c r="Q476" s="14"/>
      <c r="R476" s="14" t="s">
        <v>2604</v>
      </c>
      <c r="S476" s="14"/>
      <c r="T476" s="15"/>
      <c r="U476" s="14"/>
      <c r="V476" s="15"/>
      <c r="W476" s="16"/>
    </row>
    <row r="477" spans="1:23" ht="71.400000000000006">
      <c r="A477" s="7">
        <v>1548</v>
      </c>
      <c r="B477" s="8">
        <v>45097</v>
      </c>
      <c r="C477" s="9" t="s">
        <v>28</v>
      </c>
      <c r="D477" s="10" t="s">
        <v>211</v>
      </c>
      <c r="E477" s="14" t="s">
        <v>2605</v>
      </c>
      <c r="F477" s="15" t="s">
        <v>70</v>
      </c>
      <c r="G477" s="15">
        <v>2</v>
      </c>
      <c r="H477" s="48"/>
      <c r="I477" s="18" t="s">
        <v>2606</v>
      </c>
      <c r="J477" s="164" t="s">
        <v>2607</v>
      </c>
      <c r="K477" s="164" t="s">
        <v>2608</v>
      </c>
      <c r="L477" s="164"/>
      <c r="M477" s="164"/>
      <c r="N477" s="164"/>
      <c r="O477" s="183"/>
      <c r="P477" s="183"/>
      <c r="Q477" s="14"/>
      <c r="R477" s="14" t="s">
        <v>2609</v>
      </c>
      <c r="S477" s="14"/>
      <c r="T477" s="15"/>
      <c r="U477" s="14"/>
      <c r="V477" s="15"/>
      <c r="W477" s="16"/>
    </row>
    <row r="478" spans="1:23" ht="20.399999999999999">
      <c r="A478" s="7">
        <v>1547</v>
      </c>
      <c r="B478" s="8">
        <v>45096</v>
      </c>
      <c r="C478" s="9" t="s">
        <v>21</v>
      </c>
      <c r="D478" s="10" t="s">
        <v>325</v>
      </c>
      <c r="E478" s="14" t="s">
        <v>2610</v>
      </c>
      <c r="F478" s="15" t="s">
        <v>31</v>
      </c>
      <c r="G478" s="15">
        <v>2</v>
      </c>
      <c r="H478" s="48"/>
      <c r="I478" s="18" t="s">
        <v>2611</v>
      </c>
      <c r="J478" s="164" t="s">
        <v>2612</v>
      </c>
      <c r="K478" s="164" t="s">
        <v>2613</v>
      </c>
      <c r="L478" s="164"/>
      <c r="M478" s="164"/>
      <c r="N478" s="164"/>
      <c r="O478" s="183"/>
      <c r="P478" s="183"/>
      <c r="Q478" s="14"/>
      <c r="R478" s="14" t="s">
        <v>2614</v>
      </c>
      <c r="S478" s="14"/>
      <c r="T478" s="15"/>
      <c r="U478" s="14"/>
      <c r="V478" s="15"/>
      <c r="W478" s="16"/>
    </row>
    <row r="479" spans="1:23" ht="61.2">
      <c r="A479" s="7">
        <v>1546</v>
      </c>
      <c r="B479" s="8">
        <v>45095</v>
      </c>
      <c r="C479" s="9" t="s">
        <v>23</v>
      </c>
      <c r="D479" s="10" t="s">
        <v>1989</v>
      </c>
      <c r="E479" s="21" t="s">
        <v>2615</v>
      </c>
      <c r="F479" s="15" t="s">
        <v>4</v>
      </c>
      <c r="G479" s="15">
        <v>9</v>
      </c>
      <c r="H479" s="57"/>
      <c r="I479" s="26" t="s">
        <v>2616</v>
      </c>
      <c r="J479" s="185"/>
      <c r="K479" s="185"/>
      <c r="L479" s="164"/>
      <c r="M479" s="164"/>
      <c r="N479" s="164"/>
      <c r="O479" s="183"/>
      <c r="P479" s="184" t="s">
        <v>2617</v>
      </c>
      <c r="Q479" s="14"/>
      <c r="R479" s="14" t="s">
        <v>2618</v>
      </c>
      <c r="S479" s="14"/>
      <c r="T479" s="15"/>
      <c r="U479" s="14"/>
      <c r="V479" s="15"/>
      <c r="W479" s="16"/>
    </row>
    <row r="480" spans="1:23" ht="30.6">
      <c r="A480" s="7">
        <v>1545</v>
      </c>
      <c r="B480" s="8">
        <v>45094</v>
      </c>
      <c r="C480" s="9" t="s">
        <v>24</v>
      </c>
      <c r="D480" s="9" t="s">
        <v>331</v>
      </c>
      <c r="E480" s="14" t="s">
        <v>2619</v>
      </c>
      <c r="F480" s="15" t="s">
        <v>64</v>
      </c>
      <c r="G480" s="15">
        <v>8</v>
      </c>
      <c r="H480" s="15" t="s">
        <v>65</v>
      </c>
      <c r="I480" s="18" t="s">
        <v>2620</v>
      </c>
      <c r="J480" s="164" t="s">
        <v>2621</v>
      </c>
      <c r="K480" s="164" t="s">
        <v>2622</v>
      </c>
      <c r="L480" s="164"/>
      <c r="M480" s="164"/>
      <c r="N480" s="164"/>
      <c r="O480" s="183"/>
      <c r="P480" s="183"/>
      <c r="Q480" s="14"/>
      <c r="R480" s="14" t="s">
        <v>2623</v>
      </c>
      <c r="S480" s="14"/>
      <c r="T480" s="15"/>
      <c r="U480" s="14"/>
      <c r="V480" s="15"/>
      <c r="W480" s="16"/>
    </row>
    <row r="481" spans="1:23" ht="91.8">
      <c r="A481" s="7">
        <v>1544</v>
      </c>
      <c r="B481" s="8">
        <v>45093</v>
      </c>
      <c r="C481" s="9" t="s">
        <v>25</v>
      </c>
      <c r="D481" s="10" t="s">
        <v>389</v>
      </c>
      <c r="E481" s="14" t="s">
        <v>2624</v>
      </c>
      <c r="F481" s="15" t="s">
        <v>64</v>
      </c>
      <c r="G481" s="15">
        <v>5</v>
      </c>
      <c r="H481" s="15" t="s">
        <v>184</v>
      </c>
      <c r="I481" s="18" t="s">
        <v>2625</v>
      </c>
      <c r="J481" s="164" t="s">
        <v>2626</v>
      </c>
      <c r="K481" s="164" t="s">
        <v>2627</v>
      </c>
      <c r="L481" s="164"/>
      <c r="M481" s="164"/>
      <c r="N481" s="164"/>
      <c r="O481" s="183"/>
      <c r="P481" s="183"/>
      <c r="Q481" s="14"/>
      <c r="R481" s="14" t="s">
        <v>2628</v>
      </c>
      <c r="S481" s="14"/>
      <c r="T481" s="15"/>
      <c r="U481" s="14"/>
      <c r="V481" s="15"/>
      <c r="W481" s="16"/>
    </row>
    <row r="482" spans="1:23" ht="40.799999999999997">
      <c r="A482" s="7">
        <v>1543</v>
      </c>
      <c r="B482" s="8">
        <v>45092</v>
      </c>
      <c r="C482" s="9" t="s">
        <v>26</v>
      </c>
      <c r="D482" s="10" t="s">
        <v>953</v>
      </c>
      <c r="E482" s="14" t="s">
        <v>2629</v>
      </c>
      <c r="F482" s="15" t="s">
        <v>31</v>
      </c>
      <c r="G482" s="15">
        <v>4</v>
      </c>
      <c r="H482" s="48"/>
      <c r="I482" s="18" t="s">
        <v>2630</v>
      </c>
      <c r="J482" s="164" t="s">
        <v>2631</v>
      </c>
      <c r="K482" s="164" t="s">
        <v>2632</v>
      </c>
      <c r="L482" s="164"/>
      <c r="M482" s="164"/>
      <c r="N482" s="164"/>
      <c r="O482" s="183"/>
      <c r="P482" s="183"/>
      <c r="Q482" s="14"/>
      <c r="R482" s="14" t="s">
        <v>2633</v>
      </c>
      <c r="S482" s="14"/>
      <c r="T482" s="15"/>
      <c r="U482" s="14"/>
      <c r="V482" s="15"/>
      <c r="W482" s="16"/>
    </row>
    <row r="483" spans="1:23" ht="71.400000000000006">
      <c r="A483" s="7">
        <v>1542</v>
      </c>
      <c r="B483" s="8">
        <v>45091</v>
      </c>
      <c r="C483" s="9" t="s">
        <v>27</v>
      </c>
      <c r="D483" s="10" t="s">
        <v>119</v>
      </c>
      <c r="E483" s="14" t="s">
        <v>2634</v>
      </c>
      <c r="F483" s="15" t="s">
        <v>64</v>
      </c>
      <c r="G483" s="15">
        <v>3</v>
      </c>
      <c r="H483" s="58" t="s">
        <v>269</v>
      </c>
      <c r="I483" s="18" t="s">
        <v>2635</v>
      </c>
      <c r="J483" s="164" t="s">
        <v>2636</v>
      </c>
      <c r="K483" s="164" t="s">
        <v>2637</v>
      </c>
      <c r="L483" s="186" t="s">
        <v>2638</v>
      </c>
      <c r="M483" s="186" t="s">
        <v>2639</v>
      </c>
      <c r="N483" s="186"/>
      <c r="O483" s="186"/>
      <c r="P483" s="186"/>
      <c r="Q483" s="14"/>
      <c r="R483" s="14" t="s">
        <v>2640</v>
      </c>
      <c r="S483" s="14"/>
      <c r="T483" s="15"/>
      <c r="U483" s="14"/>
      <c r="V483" s="15"/>
      <c r="W483" s="16"/>
    </row>
    <row r="484" spans="1:23" ht="51">
      <c r="A484" s="7">
        <v>1541</v>
      </c>
      <c r="B484" s="8">
        <v>45090</v>
      </c>
      <c r="C484" s="9" t="s">
        <v>28</v>
      </c>
      <c r="D484" s="10" t="s">
        <v>1196</v>
      </c>
      <c r="E484" s="14" t="s">
        <v>2641</v>
      </c>
      <c r="F484" s="15" t="s">
        <v>4</v>
      </c>
      <c r="G484" s="15">
        <v>3</v>
      </c>
      <c r="H484" s="58"/>
      <c r="I484" s="18" t="s">
        <v>2642</v>
      </c>
      <c r="J484" s="164" t="s">
        <v>2643</v>
      </c>
      <c r="K484" s="164" t="s">
        <v>2644</v>
      </c>
      <c r="L484" s="164" t="s">
        <v>1983</v>
      </c>
      <c r="M484" s="164"/>
      <c r="N484" s="164"/>
      <c r="O484" s="183" t="s">
        <v>2645</v>
      </c>
      <c r="P484" s="183"/>
      <c r="Q484" s="14"/>
      <c r="R484" s="14" t="s">
        <v>2646</v>
      </c>
      <c r="S484" s="14"/>
      <c r="T484" s="15"/>
      <c r="U484" s="14"/>
      <c r="V484" s="15"/>
      <c r="W484" s="16"/>
    </row>
    <row r="485" spans="1:23" ht="40.799999999999997">
      <c r="A485" s="7">
        <v>1540</v>
      </c>
      <c r="B485" s="8">
        <v>45089</v>
      </c>
      <c r="C485" s="9" t="s">
        <v>21</v>
      </c>
      <c r="D485" s="10" t="s">
        <v>211</v>
      </c>
      <c r="E485" s="38" t="s">
        <v>2647</v>
      </c>
      <c r="F485" s="15" t="s">
        <v>64</v>
      </c>
      <c r="G485" s="15">
        <v>2</v>
      </c>
      <c r="H485" s="15" t="s">
        <v>184</v>
      </c>
      <c r="I485" s="18" t="s">
        <v>2648</v>
      </c>
      <c r="J485" s="187" t="s">
        <v>2649</v>
      </c>
      <c r="K485" s="164" t="s">
        <v>2650</v>
      </c>
      <c r="L485" s="164"/>
      <c r="M485" s="164"/>
      <c r="N485" s="164"/>
      <c r="O485" s="183"/>
      <c r="P485" s="183"/>
      <c r="Q485" s="14"/>
      <c r="R485" s="14" t="s">
        <v>2651</v>
      </c>
      <c r="S485" s="14"/>
      <c r="T485" s="15"/>
      <c r="U485" s="14"/>
      <c r="V485" s="15"/>
      <c r="W485" s="16"/>
    </row>
    <row r="486" spans="1:23" ht="91.8">
      <c r="A486" s="7">
        <v>1539</v>
      </c>
      <c r="B486" s="8">
        <v>45088</v>
      </c>
      <c r="C486" s="9" t="s">
        <v>23</v>
      </c>
      <c r="D486" s="10" t="s">
        <v>145</v>
      </c>
      <c r="E486" s="14" t="s">
        <v>2652</v>
      </c>
      <c r="F486" s="15" t="s">
        <v>70</v>
      </c>
      <c r="G486" s="15">
        <v>9</v>
      </c>
      <c r="H486" s="15" t="s">
        <v>347</v>
      </c>
      <c r="I486" s="18" t="s">
        <v>2653</v>
      </c>
      <c r="J486" s="164" t="s">
        <v>2654</v>
      </c>
      <c r="K486" s="164" t="s">
        <v>2655</v>
      </c>
      <c r="L486" s="164" t="s">
        <v>2656</v>
      </c>
      <c r="M486" s="164" t="s">
        <v>969</v>
      </c>
      <c r="N486" s="164"/>
      <c r="O486" s="164"/>
      <c r="P486" s="183" t="s">
        <v>2657</v>
      </c>
      <c r="Q486" s="36" t="s">
        <v>2658</v>
      </c>
      <c r="R486" s="14" t="s">
        <v>2659</v>
      </c>
      <c r="S486" s="14"/>
      <c r="T486" s="15"/>
      <c r="U486" s="14"/>
      <c r="V486" s="15"/>
      <c r="W486" s="16"/>
    </row>
    <row r="487" spans="1:23" ht="61.2">
      <c r="A487" s="7">
        <v>1538</v>
      </c>
      <c r="B487" s="8">
        <v>45087</v>
      </c>
      <c r="C487" s="9" t="s">
        <v>24</v>
      </c>
      <c r="D487" s="10" t="s">
        <v>29</v>
      </c>
      <c r="E487" s="14" t="s">
        <v>2660</v>
      </c>
      <c r="F487" s="15" t="s">
        <v>4</v>
      </c>
      <c r="G487" s="15">
        <v>8</v>
      </c>
      <c r="H487" s="48"/>
      <c r="I487" s="18" t="s">
        <v>2661</v>
      </c>
      <c r="J487" s="164" t="s">
        <v>2662</v>
      </c>
      <c r="K487" s="164"/>
      <c r="L487" s="164"/>
      <c r="M487" s="164"/>
      <c r="N487" s="164"/>
      <c r="O487" s="183"/>
      <c r="P487" s="183"/>
      <c r="Q487" s="14"/>
      <c r="R487" s="14" t="s">
        <v>2663</v>
      </c>
      <c r="S487" s="14"/>
      <c r="T487" s="15"/>
      <c r="U487" s="14"/>
      <c r="V487" s="15"/>
      <c r="W487" s="16"/>
    </row>
    <row r="488" spans="1:23" ht="40.799999999999997">
      <c r="A488" s="7">
        <v>1537</v>
      </c>
      <c r="B488" s="8">
        <v>45086</v>
      </c>
      <c r="C488" s="9" t="s">
        <v>25</v>
      </c>
      <c r="D488" s="10" t="s">
        <v>389</v>
      </c>
      <c r="E488" s="14" t="s">
        <v>2664</v>
      </c>
      <c r="F488" s="15" t="s">
        <v>31</v>
      </c>
      <c r="G488" s="15">
        <v>7</v>
      </c>
      <c r="H488" s="48"/>
      <c r="I488" s="18" t="s">
        <v>2665</v>
      </c>
      <c r="J488" s="164" t="s">
        <v>2666</v>
      </c>
      <c r="K488" s="164" t="s">
        <v>2667</v>
      </c>
      <c r="L488" s="164"/>
      <c r="M488" s="164"/>
      <c r="N488" s="164"/>
      <c r="O488" s="183"/>
      <c r="P488" s="183"/>
      <c r="Q488" s="14"/>
      <c r="R488" s="14" t="s">
        <v>2668</v>
      </c>
      <c r="S488" s="14"/>
      <c r="T488" s="15"/>
      <c r="U488" s="14"/>
      <c r="V488" s="15"/>
      <c r="W488" s="16"/>
    </row>
    <row r="489" spans="1:23" ht="51">
      <c r="A489" s="7">
        <v>1536</v>
      </c>
      <c r="B489" s="8">
        <v>45085</v>
      </c>
      <c r="C489" s="9" t="s">
        <v>26</v>
      </c>
      <c r="D489" s="10" t="s">
        <v>953</v>
      </c>
      <c r="E489" s="14" t="s">
        <v>2669</v>
      </c>
      <c r="F489" s="15" t="s">
        <v>70</v>
      </c>
      <c r="G489" s="15">
        <v>6</v>
      </c>
      <c r="H489" s="15" t="s">
        <v>2670</v>
      </c>
      <c r="I489" s="59" t="s">
        <v>2671</v>
      </c>
      <c r="J489" s="164" t="s">
        <v>2672</v>
      </c>
      <c r="K489" s="164" t="s">
        <v>2673</v>
      </c>
      <c r="L489" s="164" t="s">
        <v>2674</v>
      </c>
      <c r="M489" s="164"/>
      <c r="N489" s="164"/>
      <c r="O489" s="183"/>
      <c r="P489" s="183"/>
      <c r="Q489" s="14"/>
      <c r="R489" s="14" t="s">
        <v>2675</v>
      </c>
      <c r="S489" s="14"/>
      <c r="T489" s="15"/>
      <c r="U489" s="14"/>
      <c r="V489" s="15"/>
      <c r="W489" s="16"/>
    </row>
    <row r="490" spans="1:23" ht="81.599999999999994">
      <c r="A490" s="7">
        <v>1535</v>
      </c>
      <c r="B490" s="8">
        <v>45084</v>
      </c>
      <c r="C490" s="9" t="s">
        <v>27</v>
      </c>
      <c r="D490" s="10" t="s">
        <v>119</v>
      </c>
      <c r="E490" s="14" t="s">
        <v>2676</v>
      </c>
      <c r="F490" s="15" t="s">
        <v>31</v>
      </c>
      <c r="G490" s="15">
        <v>5</v>
      </c>
      <c r="H490" s="48"/>
      <c r="I490" s="18" t="s">
        <v>2677</v>
      </c>
      <c r="J490" s="164" t="s">
        <v>2678</v>
      </c>
      <c r="K490" s="164" t="s">
        <v>2679</v>
      </c>
      <c r="L490" s="164" t="s">
        <v>2680</v>
      </c>
      <c r="M490" s="164" t="s">
        <v>2681</v>
      </c>
      <c r="N490" s="164"/>
      <c r="O490" s="183" t="s">
        <v>2682</v>
      </c>
      <c r="P490" s="183"/>
      <c r="Q490" s="14"/>
      <c r="R490" s="14" t="s">
        <v>2683</v>
      </c>
      <c r="S490" s="14"/>
      <c r="T490" s="15"/>
      <c r="U490" s="14"/>
      <c r="V490" s="15"/>
      <c r="W490" s="16"/>
    </row>
    <row r="491" spans="1:23" ht="30.6">
      <c r="A491" s="7">
        <v>1534</v>
      </c>
      <c r="B491" s="8">
        <v>45083</v>
      </c>
      <c r="C491" s="9" t="s">
        <v>28</v>
      </c>
      <c r="D491" s="10" t="s">
        <v>211</v>
      </c>
      <c r="E491" s="14" t="s">
        <v>2684</v>
      </c>
      <c r="F491" s="15" t="s">
        <v>4</v>
      </c>
      <c r="G491" s="15">
        <v>2</v>
      </c>
      <c r="H491" s="48"/>
      <c r="I491" s="18" t="s">
        <v>2685</v>
      </c>
      <c r="J491" s="164" t="s">
        <v>2686</v>
      </c>
      <c r="K491" s="164"/>
      <c r="L491" s="164"/>
      <c r="M491" s="164"/>
      <c r="N491" s="164"/>
      <c r="O491" s="183"/>
      <c r="P491" s="183"/>
      <c r="Q491" s="14"/>
      <c r="R491" s="14" t="s">
        <v>2687</v>
      </c>
      <c r="S491" s="14"/>
      <c r="T491" s="15"/>
      <c r="U491" s="14"/>
      <c r="V491" s="15"/>
      <c r="W491" s="16"/>
    </row>
    <row r="492" spans="1:23" ht="51">
      <c r="A492" s="7">
        <v>1533</v>
      </c>
      <c r="B492" s="8">
        <v>45082</v>
      </c>
      <c r="C492" s="9" t="s">
        <v>21</v>
      </c>
      <c r="D492" s="10" t="s">
        <v>179</v>
      </c>
      <c r="E492" s="14" t="s">
        <v>2688</v>
      </c>
      <c r="F492" s="15" t="s">
        <v>70</v>
      </c>
      <c r="G492" s="15">
        <v>2</v>
      </c>
      <c r="H492" s="48"/>
      <c r="I492" s="18" t="s">
        <v>2689</v>
      </c>
      <c r="J492" s="164" t="s">
        <v>2690</v>
      </c>
      <c r="K492" s="164"/>
      <c r="L492" s="164"/>
      <c r="M492" s="164"/>
      <c r="N492" s="164"/>
      <c r="O492" s="183"/>
      <c r="P492" s="183"/>
      <c r="Q492" s="14"/>
      <c r="R492" s="14" t="s">
        <v>2691</v>
      </c>
      <c r="S492" s="14"/>
      <c r="T492" s="15"/>
      <c r="U492" s="14"/>
      <c r="V492" s="15"/>
      <c r="W492" s="16"/>
    </row>
    <row r="493" spans="1:23" ht="30.6">
      <c r="A493" s="7">
        <v>1532</v>
      </c>
      <c r="B493" s="8">
        <v>45081</v>
      </c>
      <c r="C493" s="9" t="s">
        <v>23</v>
      </c>
      <c r="D493" s="10" t="s">
        <v>331</v>
      </c>
      <c r="E493" s="14" t="s">
        <v>2692</v>
      </c>
      <c r="F493" s="15" t="s">
        <v>31</v>
      </c>
      <c r="G493" s="15">
        <v>9</v>
      </c>
      <c r="H493" s="48"/>
      <c r="I493" s="14" t="s">
        <v>2693</v>
      </c>
      <c r="J493" s="164"/>
      <c r="K493" s="164"/>
      <c r="L493" s="164"/>
      <c r="M493" s="164"/>
      <c r="N493" s="164"/>
      <c r="O493" s="183"/>
      <c r="P493" s="183"/>
      <c r="Q493" s="14"/>
      <c r="R493" s="14"/>
      <c r="S493" s="14"/>
      <c r="T493" s="15"/>
      <c r="U493" s="14"/>
      <c r="V493" s="15"/>
      <c r="W493" s="16"/>
    </row>
    <row r="494" spans="1:23" ht="91.8">
      <c r="A494" s="7">
        <v>1531</v>
      </c>
      <c r="B494" s="8">
        <v>45080</v>
      </c>
      <c r="C494" s="9" t="s">
        <v>24</v>
      </c>
      <c r="D494" s="10" t="s">
        <v>1989</v>
      </c>
      <c r="E494" s="26" t="s">
        <v>2694</v>
      </c>
      <c r="F494" s="15" t="s">
        <v>4</v>
      </c>
      <c r="G494" s="15">
        <v>8</v>
      </c>
      <c r="H494" s="48"/>
      <c r="I494" s="26" t="s">
        <v>2695</v>
      </c>
      <c r="J494" s="164" t="s">
        <v>2696</v>
      </c>
      <c r="K494" s="164"/>
      <c r="L494" s="164"/>
      <c r="M494" s="164"/>
      <c r="N494" s="164"/>
      <c r="O494" s="183"/>
      <c r="P494" s="183"/>
      <c r="Q494" s="14"/>
      <c r="R494" s="14"/>
      <c r="S494" s="14"/>
      <c r="T494" s="15"/>
      <c r="U494" s="14"/>
      <c r="V494" s="15"/>
      <c r="W494" s="16"/>
    </row>
    <row r="495" spans="1:23" ht="112.2">
      <c r="A495" s="7">
        <v>1530</v>
      </c>
      <c r="B495" s="8">
        <v>45079</v>
      </c>
      <c r="C495" s="9" t="s">
        <v>25</v>
      </c>
      <c r="D495" s="10" t="s">
        <v>389</v>
      </c>
      <c r="E495" s="14" t="s">
        <v>2697</v>
      </c>
      <c r="F495" s="15" t="s">
        <v>70</v>
      </c>
      <c r="G495" s="15">
        <v>8</v>
      </c>
      <c r="H495" s="48"/>
      <c r="I495" s="18" t="s">
        <v>2698</v>
      </c>
      <c r="J495" s="164" t="s">
        <v>2699</v>
      </c>
      <c r="K495" s="164" t="s">
        <v>2700</v>
      </c>
      <c r="L495" s="164" t="s">
        <v>2701</v>
      </c>
      <c r="M495" s="164" t="s">
        <v>2702</v>
      </c>
      <c r="N495" s="164"/>
      <c r="O495" s="183"/>
      <c r="P495" s="184" t="s">
        <v>2703</v>
      </c>
      <c r="Q495" s="14"/>
      <c r="R495" s="14"/>
      <c r="S495" s="14"/>
      <c r="T495" s="15"/>
      <c r="U495" s="14"/>
      <c r="V495" s="15"/>
      <c r="W495" s="16"/>
    </row>
    <row r="496" spans="1:23" ht="20.399999999999999">
      <c r="A496" s="7">
        <v>1529</v>
      </c>
      <c r="B496" s="8">
        <v>45078</v>
      </c>
      <c r="C496" s="9" t="s">
        <v>26</v>
      </c>
      <c r="D496" s="10" t="s">
        <v>953</v>
      </c>
      <c r="E496" s="14" t="s">
        <v>2704</v>
      </c>
      <c r="F496" s="15" t="s">
        <v>4</v>
      </c>
      <c r="G496" s="15">
        <v>5</v>
      </c>
      <c r="H496" s="15" t="s">
        <v>1661</v>
      </c>
      <c r="I496" s="18" t="s">
        <v>2705</v>
      </c>
      <c r="J496" s="164" t="s">
        <v>2706</v>
      </c>
      <c r="K496" s="164" t="s">
        <v>2707</v>
      </c>
      <c r="L496" s="164"/>
      <c r="M496" s="164"/>
      <c r="N496" s="164"/>
      <c r="O496" s="183"/>
      <c r="P496" s="183"/>
      <c r="Q496" s="14"/>
      <c r="R496" s="14"/>
      <c r="S496" s="14"/>
      <c r="T496" s="15"/>
      <c r="U496" s="14"/>
      <c r="V496" s="15"/>
      <c r="W496" s="16"/>
    </row>
    <row r="497" spans="1:23" ht="61.2">
      <c r="A497" s="7">
        <v>1528</v>
      </c>
      <c r="B497" s="8">
        <v>45077</v>
      </c>
      <c r="C497" s="9" t="s">
        <v>27</v>
      </c>
      <c r="D497" s="10" t="s">
        <v>119</v>
      </c>
      <c r="E497" s="14" t="s">
        <v>2708</v>
      </c>
      <c r="F497" s="15" t="s">
        <v>70</v>
      </c>
      <c r="G497" s="15">
        <v>4</v>
      </c>
      <c r="H497" s="48"/>
      <c r="I497" s="18" t="s">
        <v>2709</v>
      </c>
      <c r="J497" s="164" t="s">
        <v>2710</v>
      </c>
      <c r="K497" s="164" t="s">
        <v>2711</v>
      </c>
      <c r="L497" s="164" t="s">
        <v>2712</v>
      </c>
      <c r="M497" s="164" t="s">
        <v>2713</v>
      </c>
      <c r="N497" s="164"/>
      <c r="O497" s="183"/>
      <c r="P497" s="183"/>
      <c r="Q497" s="14" t="s">
        <v>2714</v>
      </c>
      <c r="R497" s="14"/>
      <c r="S497" s="14"/>
      <c r="T497" s="15"/>
      <c r="U497" s="14"/>
      <c r="V497" s="15"/>
      <c r="W497" s="16"/>
    </row>
    <row r="498" spans="1:23" ht="51">
      <c r="A498" s="7">
        <v>1527</v>
      </c>
      <c r="B498" s="8">
        <v>45076</v>
      </c>
      <c r="C498" s="9" t="s">
        <v>28</v>
      </c>
      <c r="D498" s="10" t="s">
        <v>2383</v>
      </c>
      <c r="E498" s="14" t="s">
        <v>928</v>
      </c>
      <c r="F498" s="15" t="s">
        <v>31</v>
      </c>
      <c r="G498" s="15">
        <v>2</v>
      </c>
      <c r="H498" s="48"/>
      <c r="I498" s="18" t="s">
        <v>2715</v>
      </c>
      <c r="J498" s="164" t="s">
        <v>2716</v>
      </c>
      <c r="K498" s="164" t="s">
        <v>2717</v>
      </c>
      <c r="L498" s="164" t="s">
        <v>2718</v>
      </c>
      <c r="M498" s="164">
        <v>580</v>
      </c>
      <c r="N498" s="164"/>
      <c r="O498" s="183"/>
      <c r="P498" s="183"/>
      <c r="Q498" s="14"/>
      <c r="R498" s="14"/>
      <c r="S498" s="14"/>
      <c r="T498" s="15"/>
      <c r="U498" s="14"/>
      <c r="V498" s="15"/>
      <c r="W498" s="16"/>
    </row>
    <row r="499" spans="1:23" ht="81.599999999999994">
      <c r="A499" s="7">
        <v>1526</v>
      </c>
      <c r="B499" s="8">
        <v>45075</v>
      </c>
      <c r="C499" s="9" t="s">
        <v>21</v>
      </c>
      <c r="D499" s="10" t="s">
        <v>179</v>
      </c>
      <c r="E499" s="14" t="s">
        <v>2719</v>
      </c>
      <c r="F499" s="15" t="s">
        <v>31</v>
      </c>
      <c r="G499" s="15">
        <v>2</v>
      </c>
      <c r="H499" s="48"/>
      <c r="I499" s="18" t="s">
        <v>2720</v>
      </c>
      <c r="J499" s="164" t="s">
        <v>2721</v>
      </c>
      <c r="K499" s="164"/>
      <c r="L499" s="164"/>
      <c r="M499" s="164"/>
      <c r="N499" s="164"/>
      <c r="O499" s="183"/>
      <c r="P499" s="183"/>
      <c r="Q499" s="14"/>
      <c r="R499" s="14"/>
      <c r="S499" s="14"/>
      <c r="T499" s="15"/>
      <c r="U499" s="14"/>
      <c r="V499" s="15"/>
      <c r="W499" s="16"/>
    </row>
    <row r="500" spans="1:23" ht="40.799999999999997">
      <c r="A500" s="7">
        <v>1525</v>
      </c>
      <c r="B500" s="8">
        <v>45074</v>
      </c>
      <c r="C500" s="9" t="s">
        <v>23</v>
      </c>
      <c r="D500" s="10" t="s">
        <v>145</v>
      </c>
      <c r="E500" s="14" t="s">
        <v>2722</v>
      </c>
      <c r="F500" s="15" t="s">
        <v>31</v>
      </c>
      <c r="G500" s="15">
        <v>10</v>
      </c>
      <c r="H500" s="48"/>
      <c r="I500" s="18" t="s">
        <v>2723</v>
      </c>
      <c r="J500" s="164" t="s">
        <v>2724</v>
      </c>
      <c r="K500" s="164" t="s">
        <v>2725</v>
      </c>
      <c r="L500" s="164" t="s">
        <v>989</v>
      </c>
      <c r="M500" s="164"/>
      <c r="N500" s="164"/>
      <c r="O500" s="183"/>
      <c r="P500" s="184" t="s">
        <v>2726</v>
      </c>
      <c r="Q500" s="14"/>
      <c r="R500" s="14"/>
      <c r="S500" s="14"/>
      <c r="T500" s="15"/>
      <c r="U500" s="14"/>
      <c r="V500" s="15"/>
      <c r="W500" s="16"/>
    </row>
    <row r="501" spans="1:23" ht="91.8">
      <c r="A501" s="7">
        <v>1524</v>
      </c>
      <c r="B501" s="8">
        <v>45073</v>
      </c>
      <c r="C501" s="9" t="s">
        <v>24</v>
      </c>
      <c r="D501" s="10" t="s">
        <v>2288</v>
      </c>
      <c r="E501" s="14" t="s">
        <v>928</v>
      </c>
      <c r="F501" s="15" t="s">
        <v>4</v>
      </c>
      <c r="G501" s="15">
        <v>7</v>
      </c>
      <c r="H501" s="48"/>
      <c r="I501" s="18" t="s">
        <v>2727</v>
      </c>
      <c r="J501" s="164" t="s">
        <v>2728</v>
      </c>
      <c r="K501" s="164" t="s">
        <v>2729</v>
      </c>
      <c r="L501" s="164"/>
      <c r="M501" s="164"/>
      <c r="N501" s="164"/>
      <c r="O501" s="183"/>
      <c r="P501" s="183"/>
      <c r="Q501" s="14"/>
      <c r="R501" s="14"/>
      <c r="S501" s="14"/>
      <c r="T501" s="15"/>
      <c r="U501" s="14"/>
      <c r="V501" s="15"/>
      <c r="W501" s="16"/>
    </row>
    <row r="502" spans="1:23" ht="61.2">
      <c r="A502" s="7">
        <v>1523</v>
      </c>
      <c r="B502" s="8">
        <v>45072</v>
      </c>
      <c r="C502" s="9" t="s">
        <v>25</v>
      </c>
      <c r="D502" s="10" t="s">
        <v>1515</v>
      </c>
      <c r="E502" s="14" t="s">
        <v>2730</v>
      </c>
      <c r="F502" s="15" t="s">
        <v>70</v>
      </c>
      <c r="G502" s="15">
        <v>6</v>
      </c>
      <c r="H502" s="15"/>
      <c r="I502" s="18" t="s">
        <v>2731</v>
      </c>
      <c r="J502" s="164" t="s">
        <v>2732</v>
      </c>
      <c r="K502" s="164" t="s">
        <v>2733</v>
      </c>
      <c r="L502" s="164"/>
      <c r="M502" s="164"/>
      <c r="N502" s="164"/>
      <c r="O502" s="183"/>
      <c r="P502" s="183"/>
      <c r="Q502" s="14"/>
      <c r="R502" s="14"/>
      <c r="S502" s="14"/>
      <c r="T502" s="15"/>
      <c r="U502" s="14"/>
      <c r="V502" s="15"/>
      <c r="W502" s="16"/>
    </row>
    <row r="503" spans="1:23" ht="20.399999999999999">
      <c r="A503" s="7">
        <v>1522</v>
      </c>
      <c r="B503" s="8">
        <v>45071</v>
      </c>
      <c r="C503" s="9" t="s">
        <v>26</v>
      </c>
      <c r="D503" s="10" t="s">
        <v>1096</v>
      </c>
      <c r="E503" s="14" t="s">
        <v>2734</v>
      </c>
      <c r="F503" s="15" t="s">
        <v>4</v>
      </c>
      <c r="G503" s="15">
        <v>4</v>
      </c>
      <c r="H503" s="15" t="s">
        <v>104</v>
      </c>
      <c r="I503" s="18" t="s">
        <v>2735</v>
      </c>
      <c r="J503" s="164" t="s">
        <v>2736</v>
      </c>
      <c r="K503" s="164" t="s">
        <v>2737</v>
      </c>
      <c r="L503" s="164"/>
      <c r="M503" s="164"/>
      <c r="N503" s="164"/>
      <c r="O503" s="183"/>
      <c r="P503" s="183"/>
      <c r="Q503" s="14"/>
      <c r="R503" s="14"/>
      <c r="S503" s="14"/>
      <c r="T503" s="15"/>
      <c r="U503" s="14"/>
      <c r="V503" s="15"/>
      <c r="W503" s="16"/>
    </row>
    <row r="504" spans="1:23" ht="40.799999999999997">
      <c r="A504" s="7">
        <v>1521</v>
      </c>
      <c r="B504" s="8">
        <v>45070</v>
      </c>
      <c r="C504" s="9" t="s">
        <v>27</v>
      </c>
      <c r="D504" s="10" t="s">
        <v>790</v>
      </c>
      <c r="E504" s="14" t="s">
        <v>2738</v>
      </c>
      <c r="F504" s="15" t="s">
        <v>4</v>
      </c>
      <c r="G504" s="15">
        <v>4</v>
      </c>
      <c r="H504" s="48"/>
      <c r="I504" s="18" t="s">
        <v>2739</v>
      </c>
      <c r="J504" s="164" t="s">
        <v>2740</v>
      </c>
      <c r="K504" s="164" t="s">
        <v>2741</v>
      </c>
      <c r="L504" s="164" t="s">
        <v>2742</v>
      </c>
      <c r="M504" s="164"/>
      <c r="N504" s="164"/>
      <c r="O504" s="183"/>
      <c r="P504" s="183"/>
      <c r="Q504" s="14"/>
      <c r="R504" s="14"/>
      <c r="S504" s="14"/>
      <c r="T504" s="15"/>
      <c r="U504" s="14"/>
      <c r="V504" s="15"/>
      <c r="W504" s="16"/>
    </row>
    <row r="505" spans="1:23" ht="30.6">
      <c r="A505" s="7">
        <v>1520</v>
      </c>
      <c r="B505" s="8">
        <v>45069</v>
      </c>
      <c r="C505" s="9" t="s">
        <v>28</v>
      </c>
      <c r="D505" s="10" t="s">
        <v>2383</v>
      </c>
      <c r="E505" s="14" t="s">
        <v>2743</v>
      </c>
      <c r="F505" s="15" t="s">
        <v>70</v>
      </c>
      <c r="G505" s="15">
        <v>2</v>
      </c>
      <c r="H505" s="48"/>
      <c r="I505" s="18" t="s">
        <v>2744</v>
      </c>
      <c r="J505" s="164" t="s">
        <v>2745</v>
      </c>
      <c r="K505" s="164" t="s">
        <v>2746</v>
      </c>
      <c r="L505" s="164" t="s">
        <v>2747</v>
      </c>
      <c r="M505" s="164"/>
      <c r="N505" s="164"/>
      <c r="O505" s="183"/>
      <c r="P505" s="183"/>
      <c r="Q505" s="14"/>
      <c r="R505" s="14"/>
      <c r="S505" s="14"/>
      <c r="T505" s="15"/>
      <c r="U505" s="14"/>
      <c r="V505" s="15"/>
      <c r="W505" s="16"/>
    </row>
    <row r="506" spans="1:23" ht="40.799999999999997">
      <c r="A506" s="7">
        <v>1519</v>
      </c>
      <c r="B506" s="8">
        <v>45068</v>
      </c>
      <c r="C506" s="9" t="s">
        <v>21</v>
      </c>
      <c r="D506" s="10" t="s">
        <v>2383</v>
      </c>
      <c r="E506" s="14" t="s">
        <v>268</v>
      </c>
      <c r="F506" s="15" t="s">
        <v>291</v>
      </c>
      <c r="G506" s="15">
        <v>1</v>
      </c>
      <c r="H506" s="48"/>
      <c r="I506" s="18" t="s">
        <v>2748</v>
      </c>
      <c r="J506" s="164" t="s">
        <v>2649</v>
      </c>
      <c r="K506" s="164" t="s">
        <v>2749</v>
      </c>
      <c r="L506" s="164" t="s">
        <v>2750</v>
      </c>
      <c r="M506" s="164" t="s">
        <v>2751</v>
      </c>
      <c r="N506" s="164"/>
      <c r="O506" s="183" t="s">
        <v>2752</v>
      </c>
      <c r="P506" s="183"/>
      <c r="Q506" s="14"/>
      <c r="R506" s="14"/>
      <c r="S506" s="14"/>
      <c r="T506" s="15"/>
      <c r="U506" s="14"/>
      <c r="V506" s="15"/>
      <c r="W506" s="16"/>
    </row>
    <row r="507" spans="1:23" ht="71.400000000000006">
      <c r="A507" s="7">
        <v>1518</v>
      </c>
      <c r="B507" s="8">
        <v>45067</v>
      </c>
      <c r="C507" s="9" t="s">
        <v>23</v>
      </c>
      <c r="D507" s="10" t="s">
        <v>1989</v>
      </c>
      <c r="E507" s="14" t="s">
        <v>2753</v>
      </c>
      <c r="F507" s="15" t="s">
        <v>4</v>
      </c>
      <c r="G507" s="15">
        <v>10</v>
      </c>
      <c r="H507" s="48"/>
      <c r="I507" s="18" t="s">
        <v>2754</v>
      </c>
      <c r="J507" s="164" t="s">
        <v>2755</v>
      </c>
      <c r="K507" s="164" t="s">
        <v>2756</v>
      </c>
      <c r="L507" s="164" t="s">
        <v>2757</v>
      </c>
      <c r="M507" s="164"/>
      <c r="N507" s="164"/>
      <c r="O507" s="183"/>
      <c r="P507" s="183"/>
      <c r="Q507" s="14"/>
      <c r="R507" s="14"/>
      <c r="S507" s="14"/>
      <c r="T507" s="15"/>
      <c r="U507" s="14"/>
      <c r="V507" s="15"/>
      <c r="W507" s="16"/>
    </row>
    <row r="508" spans="1:23" ht="71.400000000000006">
      <c r="A508" s="7">
        <v>1517</v>
      </c>
      <c r="B508" s="8">
        <v>45066</v>
      </c>
      <c r="C508" s="9" t="s">
        <v>24</v>
      </c>
      <c r="D508" s="10" t="s">
        <v>331</v>
      </c>
      <c r="E508" s="14" t="s">
        <v>2758</v>
      </c>
      <c r="F508" s="15" t="s">
        <v>64</v>
      </c>
      <c r="G508" s="15">
        <v>9</v>
      </c>
      <c r="H508" s="60" t="s">
        <v>65</v>
      </c>
      <c r="I508" s="18" t="s">
        <v>2759</v>
      </c>
      <c r="J508" s="164" t="s">
        <v>2760</v>
      </c>
      <c r="K508" s="164" t="s">
        <v>2761</v>
      </c>
      <c r="L508" s="164" t="s">
        <v>2762</v>
      </c>
      <c r="M508" s="164"/>
      <c r="N508" s="164"/>
      <c r="O508" s="183"/>
      <c r="P508" s="183"/>
      <c r="Q508" s="14"/>
      <c r="R508" s="14"/>
      <c r="S508" s="14"/>
      <c r="T508" s="15"/>
      <c r="U508" s="14"/>
      <c r="V508" s="15"/>
      <c r="W508" s="16"/>
    </row>
    <row r="509" spans="1:23" ht="61.2">
      <c r="A509" s="7">
        <v>1516</v>
      </c>
      <c r="B509" s="8">
        <v>45065</v>
      </c>
      <c r="C509" s="9" t="s">
        <v>25</v>
      </c>
      <c r="D509" s="10" t="s">
        <v>29</v>
      </c>
      <c r="E509" s="14" t="s">
        <v>2763</v>
      </c>
      <c r="F509" s="15" t="s">
        <v>575</v>
      </c>
      <c r="G509" s="15">
        <v>6</v>
      </c>
      <c r="H509" s="15" t="s">
        <v>121</v>
      </c>
      <c r="I509" s="18" t="s">
        <v>2764</v>
      </c>
      <c r="J509" s="164" t="s">
        <v>2765</v>
      </c>
      <c r="K509" s="164" t="s">
        <v>2766</v>
      </c>
      <c r="L509" s="164" t="s">
        <v>2767</v>
      </c>
      <c r="M509" s="164"/>
      <c r="N509" s="164"/>
      <c r="O509" s="183"/>
      <c r="P509" s="183"/>
      <c r="Q509" s="14"/>
      <c r="R509" s="14"/>
      <c r="S509" s="14"/>
      <c r="T509" s="15"/>
      <c r="U509" s="14"/>
      <c r="V509" s="15"/>
      <c r="W509" s="16"/>
    </row>
    <row r="510" spans="1:23" ht="51">
      <c r="A510" s="7">
        <v>1515</v>
      </c>
      <c r="B510" s="8">
        <v>45064</v>
      </c>
      <c r="C510" s="9" t="s">
        <v>26</v>
      </c>
      <c r="D510" s="10" t="s">
        <v>2768</v>
      </c>
      <c r="E510" s="14" t="s">
        <v>2769</v>
      </c>
      <c r="F510" s="15" t="s">
        <v>549</v>
      </c>
      <c r="G510" s="15">
        <v>5</v>
      </c>
      <c r="H510" s="48"/>
      <c r="I510" s="18" t="s">
        <v>2770</v>
      </c>
      <c r="J510" s="164" t="s">
        <v>2771</v>
      </c>
      <c r="K510" s="164"/>
      <c r="L510" s="164"/>
      <c r="M510" s="164"/>
      <c r="N510" s="164"/>
      <c r="O510" s="183"/>
      <c r="P510" s="183"/>
      <c r="Q510" s="14"/>
      <c r="R510" s="14"/>
      <c r="S510" s="14"/>
      <c r="T510" s="15"/>
      <c r="U510" s="14"/>
      <c r="V510" s="15"/>
      <c r="W510" s="16"/>
    </row>
    <row r="511" spans="1:23" ht="81.599999999999994">
      <c r="A511" s="7">
        <v>1514</v>
      </c>
      <c r="B511" s="8">
        <v>45063</v>
      </c>
      <c r="C511" s="9" t="s">
        <v>27</v>
      </c>
      <c r="D511" s="10" t="s">
        <v>127</v>
      </c>
      <c r="E511" s="14" t="s">
        <v>2772</v>
      </c>
      <c r="F511" s="15" t="s">
        <v>70</v>
      </c>
      <c r="G511" s="15">
        <v>3</v>
      </c>
      <c r="H511" s="15" t="s">
        <v>277</v>
      </c>
      <c r="I511" s="18" t="s">
        <v>2773</v>
      </c>
      <c r="J511" s="164" t="s">
        <v>2774</v>
      </c>
      <c r="K511" s="164" t="s">
        <v>2775</v>
      </c>
      <c r="L511" s="164"/>
      <c r="M511" s="164"/>
      <c r="N511" s="164"/>
      <c r="O511" s="183"/>
      <c r="P511" s="183"/>
      <c r="Q511" s="14"/>
      <c r="R511" s="14"/>
      <c r="S511" s="14"/>
      <c r="T511" s="15"/>
      <c r="U511" s="14"/>
      <c r="V511" s="15"/>
      <c r="W511" s="16"/>
    </row>
    <row r="512" spans="1:23" ht="40.799999999999997">
      <c r="A512" s="7">
        <v>1513</v>
      </c>
      <c r="B512" s="8">
        <v>45062</v>
      </c>
      <c r="C512" s="9" t="s">
        <v>28</v>
      </c>
      <c r="D512" s="10" t="s">
        <v>2383</v>
      </c>
      <c r="E512" s="14" t="s">
        <v>268</v>
      </c>
      <c r="F512" s="15" t="s">
        <v>31</v>
      </c>
      <c r="G512" s="15">
        <v>2</v>
      </c>
      <c r="H512" s="48"/>
      <c r="I512" s="18" t="s">
        <v>2776</v>
      </c>
      <c r="J512" s="164" t="s">
        <v>2777</v>
      </c>
      <c r="K512" s="164" t="s">
        <v>2778</v>
      </c>
      <c r="L512" s="164" t="s">
        <v>2779</v>
      </c>
      <c r="M512" s="164"/>
      <c r="N512" s="164"/>
      <c r="O512" s="183"/>
      <c r="P512" s="183"/>
      <c r="Q512" s="14"/>
      <c r="R512" s="14"/>
      <c r="S512" s="14"/>
      <c r="T512" s="15"/>
      <c r="U512" s="14"/>
      <c r="V512" s="15"/>
      <c r="W512" s="16"/>
    </row>
    <row r="513" spans="1:23" ht="51">
      <c r="A513" s="7">
        <v>1512</v>
      </c>
      <c r="B513" s="8">
        <v>45061</v>
      </c>
      <c r="C513" s="9" t="s">
        <v>21</v>
      </c>
      <c r="D513" s="10" t="s">
        <v>179</v>
      </c>
      <c r="E513" s="14" t="s">
        <v>2780</v>
      </c>
      <c r="F513" s="15" t="s">
        <v>4</v>
      </c>
      <c r="G513" s="15">
        <v>2</v>
      </c>
      <c r="H513" s="48"/>
      <c r="I513" s="18" t="s">
        <v>2781</v>
      </c>
      <c r="J513" s="164" t="s">
        <v>2782</v>
      </c>
      <c r="K513" s="164" t="s">
        <v>2783</v>
      </c>
      <c r="L513" s="164"/>
      <c r="M513" s="164"/>
      <c r="N513" s="164"/>
      <c r="O513" s="183"/>
      <c r="P513" s="183"/>
      <c r="Q513" s="14"/>
      <c r="R513" s="14"/>
      <c r="S513" s="14"/>
      <c r="T513" s="15"/>
      <c r="U513" s="14"/>
      <c r="V513" s="15"/>
      <c r="W513" s="16"/>
    </row>
    <row r="514" spans="1:23" ht="30.6">
      <c r="A514" s="7">
        <v>1511</v>
      </c>
      <c r="B514" s="8">
        <v>45060</v>
      </c>
      <c r="C514" s="9" t="s">
        <v>23</v>
      </c>
      <c r="D514" s="10" t="s">
        <v>2784</v>
      </c>
      <c r="E514" s="14" t="s">
        <v>2785</v>
      </c>
      <c r="F514" s="15" t="s">
        <v>549</v>
      </c>
      <c r="G514" s="15">
        <v>8</v>
      </c>
      <c r="H514" s="48"/>
      <c r="I514" s="18" t="s">
        <v>2786</v>
      </c>
      <c r="J514" s="164" t="s">
        <v>2787</v>
      </c>
      <c r="K514" s="164" t="s">
        <v>2788</v>
      </c>
      <c r="L514" s="164"/>
      <c r="M514" s="164"/>
      <c r="N514" s="164"/>
      <c r="O514" s="183"/>
      <c r="P514" s="183"/>
      <c r="Q514" s="14"/>
      <c r="R514" s="14"/>
      <c r="S514" s="14"/>
      <c r="T514" s="15"/>
      <c r="U514" s="14"/>
      <c r="V514" s="15"/>
      <c r="W514" s="16"/>
    </row>
    <row r="515" spans="1:23" ht="61.2">
      <c r="A515" s="7">
        <v>1510</v>
      </c>
      <c r="B515" s="8">
        <v>45059</v>
      </c>
      <c r="C515" s="9" t="s">
        <v>24</v>
      </c>
      <c r="D515" s="10" t="s">
        <v>145</v>
      </c>
      <c r="E515" s="14" t="s">
        <v>2789</v>
      </c>
      <c r="F515" s="15" t="s">
        <v>4</v>
      </c>
      <c r="G515" s="15">
        <v>8</v>
      </c>
      <c r="H515" s="15" t="s">
        <v>129</v>
      </c>
      <c r="I515" s="18" t="s">
        <v>2790</v>
      </c>
      <c r="J515" s="164" t="s">
        <v>2791</v>
      </c>
      <c r="K515" s="164" t="s">
        <v>2792</v>
      </c>
      <c r="L515" s="164" t="s">
        <v>2793</v>
      </c>
      <c r="M515" s="164"/>
      <c r="N515" s="164"/>
      <c r="O515" s="183"/>
      <c r="P515" s="183"/>
      <c r="Q515" s="14"/>
      <c r="R515" s="14"/>
      <c r="S515" s="14"/>
      <c r="T515" s="15"/>
      <c r="U515" s="14"/>
      <c r="V515" s="15"/>
      <c r="W515" s="16"/>
    </row>
    <row r="516" spans="1:23" ht="61.2">
      <c r="A516" s="7">
        <v>1509</v>
      </c>
      <c r="B516" s="8">
        <v>45058</v>
      </c>
      <c r="C516" s="9" t="s">
        <v>25</v>
      </c>
      <c r="D516" s="10" t="s">
        <v>29</v>
      </c>
      <c r="E516" s="14" t="s">
        <v>2794</v>
      </c>
      <c r="F516" s="15" t="s">
        <v>4</v>
      </c>
      <c r="G516" s="15">
        <v>7</v>
      </c>
      <c r="H516" s="48"/>
      <c r="I516" s="18" t="s">
        <v>2795</v>
      </c>
      <c r="J516" s="164" t="s">
        <v>2796</v>
      </c>
      <c r="K516" s="164" t="s">
        <v>2797</v>
      </c>
      <c r="L516" s="164" t="s">
        <v>2798</v>
      </c>
      <c r="M516" s="164"/>
      <c r="N516" s="164"/>
      <c r="O516" s="183"/>
      <c r="P516" s="183"/>
      <c r="Q516" s="14"/>
      <c r="R516" s="14"/>
      <c r="S516" s="14"/>
      <c r="T516" s="15"/>
      <c r="U516" s="14"/>
      <c r="V516" s="15"/>
      <c r="W516" s="16"/>
    </row>
    <row r="517" spans="1:23" ht="51">
      <c r="A517" s="7">
        <v>1508</v>
      </c>
      <c r="B517" s="8">
        <v>45057</v>
      </c>
      <c r="C517" s="9" t="s">
        <v>26</v>
      </c>
      <c r="D517" s="10" t="s">
        <v>389</v>
      </c>
      <c r="E517" s="14" t="s">
        <v>2799</v>
      </c>
      <c r="F517" s="15" t="s">
        <v>4</v>
      </c>
      <c r="G517" s="15">
        <v>6</v>
      </c>
      <c r="H517" s="48"/>
      <c r="I517" s="18" t="s">
        <v>2800</v>
      </c>
      <c r="J517" s="164" t="s">
        <v>2801</v>
      </c>
      <c r="K517" s="164"/>
      <c r="L517" s="164"/>
      <c r="M517" s="164"/>
      <c r="N517" s="164"/>
      <c r="O517" s="183"/>
      <c r="P517" s="183"/>
      <c r="Q517" s="14"/>
      <c r="R517" s="14"/>
      <c r="S517" s="14"/>
      <c r="T517" s="15"/>
      <c r="U517" s="14"/>
      <c r="V517" s="15"/>
      <c r="W517" s="16"/>
    </row>
    <row r="518" spans="1:23" ht="30.6">
      <c r="A518" s="7">
        <v>1507</v>
      </c>
      <c r="B518" s="8">
        <v>45056</v>
      </c>
      <c r="C518" s="9" t="s">
        <v>27</v>
      </c>
      <c r="D518" s="10" t="s">
        <v>1515</v>
      </c>
      <c r="E518" s="14" t="s">
        <v>2802</v>
      </c>
      <c r="F518" s="15" t="s">
        <v>31</v>
      </c>
      <c r="G518" s="15">
        <v>3</v>
      </c>
      <c r="H518" s="15" t="s">
        <v>104</v>
      </c>
      <c r="I518" s="18" t="s">
        <v>2803</v>
      </c>
      <c r="J518" s="164" t="s">
        <v>2804</v>
      </c>
      <c r="K518" s="164" t="s">
        <v>2805</v>
      </c>
      <c r="L518" s="188" t="s">
        <v>2806</v>
      </c>
      <c r="M518" s="164"/>
      <c r="N518" s="164"/>
      <c r="O518" s="183"/>
      <c r="P518" s="183"/>
      <c r="Q518" s="14"/>
      <c r="R518" s="14"/>
      <c r="S518" s="14"/>
      <c r="T518" s="15"/>
      <c r="U518" s="14"/>
      <c r="V518" s="15"/>
      <c r="W518" s="16"/>
    </row>
    <row r="519" spans="1:23" ht="51">
      <c r="A519" s="7">
        <v>1506</v>
      </c>
      <c r="B519" s="8">
        <v>45055</v>
      </c>
      <c r="C519" s="9" t="s">
        <v>28</v>
      </c>
      <c r="D519" s="10" t="s">
        <v>2383</v>
      </c>
      <c r="E519" s="14" t="s">
        <v>2807</v>
      </c>
      <c r="F519" s="15" t="s">
        <v>31</v>
      </c>
      <c r="G519" s="15">
        <v>2</v>
      </c>
      <c r="H519" s="48"/>
      <c r="I519" s="18" t="s">
        <v>2808</v>
      </c>
      <c r="J519" s="164" t="s">
        <v>2809</v>
      </c>
      <c r="K519" s="164" t="s">
        <v>2810</v>
      </c>
      <c r="L519" s="164" t="s">
        <v>2811</v>
      </c>
      <c r="M519" s="164"/>
      <c r="N519" s="164"/>
      <c r="O519" s="183"/>
      <c r="P519" s="183"/>
      <c r="Q519" s="14"/>
      <c r="R519" s="14"/>
      <c r="S519" s="14"/>
      <c r="T519" s="15"/>
      <c r="U519" s="14"/>
      <c r="V519" s="15"/>
      <c r="W519" s="16"/>
    </row>
    <row r="520" spans="1:23" ht="61.2">
      <c r="A520" s="7">
        <v>1505</v>
      </c>
      <c r="B520" s="8">
        <v>45054</v>
      </c>
      <c r="C520" s="9" t="s">
        <v>21</v>
      </c>
      <c r="D520" s="10" t="s">
        <v>29</v>
      </c>
      <c r="E520" s="14" t="s">
        <v>2812</v>
      </c>
      <c r="F520" s="15" t="s">
        <v>291</v>
      </c>
      <c r="G520" s="15">
        <v>1</v>
      </c>
      <c r="H520" s="15" t="s">
        <v>277</v>
      </c>
      <c r="I520" s="18" t="s">
        <v>2813</v>
      </c>
      <c r="J520" s="164" t="s">
        <v>2814</v>
      </c>
      <c r="K520" s="164" t="s">
        <v>2815</v>
      </c>
      <c r="L520" s="164" t="s">
        <v>2816</v>
      </c>
      <c r="M520" s="164">
        <v>11</v>
      </c>
      <c r="N520" s="164"/>
      <c r="O520" s="183" t="s">
        <v>2817</v>
      </c>
      <c r="P520" s="183"/>
      <c r="Q520" s="14"/>
      <c r="R520" s="14"/>
      <c r="S520" s="14"/>
      <c r="T520" s="15"/>
      <c r="U520" s="14"/>
      <c r="V520" s="15"/>
      <c r="W520" s="16"/>
    </row>
    <row r="521" spans="1:23" ht="61.2">
      <c r="A521" s="7">
        <v>1504</v>
      </c>
      <c r="B521" s="8">
        <v>45053</v>
      </c>
      <c r="C521" s="9" t="s">
        <v>23</v>
      </c>
      <c r="D521" s="10" t="s">
        <v>1989</v>
      </c>
      <c r="E521" s="14" t="s">
        <v>2818</v>
      </c>
      <c r="F521" s="15" t="s">
        <v>4</v>
      </c>
      <c r="G521" s="15">
        <v>9</v>
      </c>
      <c r="H521" s="48"/>
      <c r="I521" s="18" t="s">
        <v>2819</v>
      </c>
      <c r="J521" s="164" t="s">
        <v>2820</v>
      </c>
      <c r="K521" s="164" t="s">
        <v>2821</v>
      </c>
      <c r="L521" s="164" t="s">
        <v>2822</v>
      </c>
      <c r="M521" s="164"/>
      <c r="N521" s="164"/>
      <c r="O521" s="183"/>
      <c r="P521" s="183"/>
      <c r="Q521" s="14"/>
      <c r="R521" s="14"/>
      <c r="S521" s="14"/>
      <c r="T521" s="15"/>
      <c r="U521" s="14"/>
      <c r="V521" s="15"/>
      <c r="W521" s="16"/>
    </row>
    <row r="522" spans="1:23" ht="71.400000000000006">
      <c r="A522" s="7">
        <v>1503</v>
      </c>
      <c r="B522" s="8">
        <v>45052</v>
      </c>
      <c r="C522" s="9" t="s">
        <v>24</v>
      </c>
      <c r="D522" s="10" t="s">
        <v>331</v>
      </c>
      <c r="E522" s="14" t="s">
        <v>2823</v>
      </c>
      <c r="F522" s="15" t="s">
        <v>549</v>
      </c>
      <c r="G522" s="15">
        <v>8</v>
      </c>
      <c r="H522" s="48"/>
      <c r="I522" s="18" t="s">
        <v>2824</v>
      </c>
      <c r="J522" s="164" t="s">
        <v>2825</v>
      </c>
      <c r="K522" s="164" t="s">
        <v>2826</v>
      </c>
      <c r="L522" s="164"/>
      <c r="M522" s="164"/>
      <c r="N522" s="164"/>
      <c r="O522" s="183"/>
      <c r="P522" s="183"/>
      <c r="Q522" s="14"/>
      <c r="R522" s="14"/>
      <c r="S522" s="14"/>
      <c r="T522" s="15"/>
      <c r="U522" s="14"/>
      <c r="V522" s="15"/>
      <c r="W522" s="16"/>
    </row>
    <row r="523" spans="1:23" ht="40.799999999999997">
      <c r="A523" s="7">
        <v>1502</v>
      </c>
      <c r="B523" s="8">
        <v>45051</v>
      </c>
      <c r="C523" s="9" t="s">
        <v>25</v>
      </c>
      <c r="D523" s="10" t="s">
        <v>29</v>
      </c>
      <c r="E523" s="14" t="s">
        <v>2827</v>
      </c>
      <c r="F523" s="15" t="s">
        <v>4</v>
      </c>
      <c r="G523" s="15">
        <v>5</v>
      </c>
      <c r="H523" s="48"/>
      <c r="I523" s="18" t="s">
        <v>2828</v>
      </c>
      <c r="J523" s="164" t="s">
        <v>2829</v>
      </c>
      <c r="K523" s="164" t="s">
        <v>2830</v>
      </c>
      <c r="L523" s="164" t="s">
        <v>2831</v>
      </c>
      <c r="M523" s="164"/>
      <c r="N523" s="164"/>
      <c r="O523" s="183"/>
      <c r="P523" s="183"/>
      <c r="Q523" s="14"/>
      <c r="R523" s="14"/>
      <c r="S523" s="14"/>
      <c r="T523" s="15"/>
      <c r="U523" s="14"/>
      <c r="V523" s="15"/>
      <c r="W523" s="16"/>
    </row>
    <row r="524" spans="1:23" ht="61.2">
      <c r="A524" s="7">
        <v>1501</v>
      </c>
      <c r="B524" s="8">
        <v>45050</v>
      </c>
      <c r="C524" s="9" t="s">
        <v>26</v>
      </c>
      <c r="D524" s="10" t="s">
        <v>927</v>
      </c>
      <c r="E524" s="14" t="s">
        <v>2832</v>
      </c>
      <c r="F524" s="15" t="s">
        <v>64</v>
      </c>
      <c r="G524" s="15">
        <v>5</v>
      </c>
      <c r="H524" s="48"/>
      <c r="I524" s="18" t="s">
        <v>2833</v>
      </c>
      <c r="J524" s="164" t="s">
        <v>2834</v>
      </c>
      <c r="K524" s="164" t="s">
        <v>2835</v>
      </c>
      <c r="L524" s="164"/>
      <c r="M524" s="164"/>
      <c r="N524" s="164"/>
      <c r="O524" s="183"/>
      <c r="P524" s="184" t="s">
        <v>2836</v>
      </c>
      <c r="Q524" s="14"/>
      <c r="R524" s="14"/>
      <c r="S524" s="14"/>
      <c r="T524" s="15"/>
      <c r="U524" s="14"/>
      <c r="V524" s="15"/>
      <c r="W524" s="16"/>
    </row>
    <row r="525" spans="1:23" ht="71.400000000000006">
      <c r="A525" s="7">
        <v>1500</v>
      </c>
      <c r="B525" s="8">
        <v>45049</v>
      </c>
      <c r="C525" s="9" t="s">
        <v>27</v>
      </c>
      <c r="D525" s="10" t="s">
        <v>1515</v>
      </c>
      <c r="E525" s="14" t="s">
        <v>2837</v>
      </c>
      <c r="F525" s="15" t="s">
        <v>1667</v>
      </c>
      <c r="G525" s="15">
        <v>3</v>
      </c>
      <c r="H525" s="48"/>
      <c r="I525" s="18" t="s">
        <v>2838</v>
      </c>
      <c r="J525" s="164" t="s">
        <v>2839</v>
      </c>
      <c r="K525" s="164"/>
      <c r="L525" s="164"/>
      <c r="M525" s="164"/>
      <c r="N525" s="164"/>
      <c r="O525" s="183"/>
      <c r="P525" s="183"/>
      <c r="Q525" s="14"/>
      <c r="R525" s="14"/>
      <c r="S525" s="14"/>
      <c r="T525" s="15"/>
      <c r="U525" s="14"/>
      <c r="V525" s="15"/>
      <c r="W525" s="16"/>
    </row>
    <row r="526" spans="1:23" ht="51">
      <c r="A526" s="7">
        <v>1499</v>
      </c>
      <c r="B526" s="8">
        <v>45048</v>
      </c>
      <c r="C526" s="9" t="s">
        <v>28</v>
      </c>
      <c r="D526" s="10" t="s">
        <v>2383</v>
      </c>
      <c r="E526" s="14" t="s">
        <v>2840</v>
      </c>
      <c r="F526" s="15" t="s">
        <v>64</v>
      </c>
      <c r="G526" s="15">
        <v>2</v>
      </c>
      <c r="H526" s="15" t="s">
        <v>269</v>
      </c>
      <c r="I526" s="18" t="s">
        <v>2841</v>
      </c>
      <c r="J526" s="164" t="s">
        <v>2842</v>
      </c>
      <c r="K526" s="164" t="s">
        <v>2843</v>
      </c>
      <c r="L526" s="164" t="s">
        <v>2844</v>
      </c>
      <c r="M526" s="164"/>
      <c r="N526" s="164"/>
      <c r="O526" s="183"/>
      <c r="P526" s="183"/>
      <c r="Q526" s="14"/>
      <c r="R526" s="14"/>
      <c r="S526" s="14"/>
      <c r="T526" s="15"/>
      <c r="U526" s="14"/>
      <c r="V526" s="15"/>
      <c r="W526" s="16"/>
    </row>
    <row r="527" spans="1:23" ht="51">
      <c r="A527" s="7">
        <v>1498</v>
      </c>
      <c r="B527" s="8">
        <v>45047</v>
      </c>
      <c r="C527" s="9" t="s">
        <v>21</v>
      </c>
      <c r="D527" s="10" t="s">
        <v>790</v>
      </c>
      <c r="E527" s="14" t="s">
        <v>2845</v>
      </c>
      <c r="F527" s="15" t="s">
        <v>31</v>
      </c>
      <c r="G527" s="15">
        <v>2</v>
      </c>
      <c r="H527" s="48"/>
      <c r="I527" s="18" t="s">
        <v>2846</v>
      </c>
      <c r="J527" s="164" t="s">
        <v>2847</v>
      </c>
      <c r="K527" s="164"/>
      <c r="L527" s="164"/>
      <c r="M527" s="164" t="s">
        <v>969</v>
      </c>
      <c r="N527" s="164"/>
      <c r="O527" s="183"/>
      <c r="P527" s="183"/>
      <c r="Q527" s="14"/>
      <c r="R527" s="14"/>
      <c r="S527" s="14"/>
      <c r="T527" s="15"/>
      <c r="U527" s="14"/>
      <c r="V527" s="15"/>
      <c r="W527" s="16"/>
    </row>
    <row r="528" spans="1:23" ht="81.599999999999994">
      <c r="A528" s="7">
        <v>1497</v>
      </c>
      <c r="B528" s="8">
        <v>45046</v>
      </c>
      <c r="C528" s="9" t="s">
        <v>23</v>
      </c>
      <c r="D528" s="10" t="s">
        <v>56</v>
      </c>
      <c r="E528" s="14" t="s">
        <v>2848</v>
      </c>
      <c r="F528" s="15" t="s">
        <v>70</v>
      </c>
      <c r="G528" s="15">
        <v>11</v>
      </c>
      <c r="H528" s="15" t="s">
        <v>849</v>
      </c>
      <c r="I528" s="18" t="s">
        <v>2849</v>
      </c>
      <c r="J528" s="164" t="s">
        <v>2850</v>
      </c>
      <c r="K528" s="164"/>
      <c r="L528" s="164"/>
      <c r="M528" s="164"/>
      <c r="N528" s="164"/>
      <c r="O528" s="183"/>
      <c r="P528" s="183"/>
      <c r="Q528" s="14"/>
      <c r="R528" s="14"/>
      <c r="S528" s="14"/>
      <c r="T528" s="15"/>
      <c r="U528" s="14"/>
      <c r="V528" s="15"/>
      <c r="W528" s="16"/>
    </row>
    <row r="529" spans="1:23" ht="40.799999999999997">
      <c r="A529" s="7">
        <v>1496</v>
      </c>
      <c r="B529" s="8">
        <v>45045</v>
      </c>
      <c r="C529" s="9" t="s">
        <v>24</v>
      </c>
      <c r="D529" s="10" t="s">
        <v>145</v>
      </c>
      <c r="E529" s="14" t="s">
        <v>2851</v>
      </c>
      <c r="F529" s="15" t="s">
        <v>64</v>
      </c>
      <c r="G529" s="15">
        <v>7</v>
      </c>
      <c r="H529" s="48"/>
      <c r="I529" s="18" t="s">
        <v>2852</v>
      </c>
      <c r="J529" s="164" t="s">
        <v>2853</v>
      </c>
      <c r="K529" s="164" t="s">
        <v>2854</v>
      </c>
      <c r="L529" s="164" t="s">
        <v>2855</v>
      </c>
      <c r="M529" s="164"/>
      <c r="N529" s="164"/>
      <c r="O529" s="183"/>
      <c r="P529" s="183"/>
      <c r="Q529" s="14"/>
      <c r="R529" s="14"/>
      <c r="S529" s="14"/>
      <c r="T529" s="15"/>
      <c r="U529" s="14"/>
      <c r="V529" s="15"/>
      <c r="W529" s="16"/>
    </row>
    <row r="530" spans="1:23" ht="30.6">
      <c r="A530" s="7">
        <v>1495</v>
      </c>
      <c r="B530" s="8">
        <v>45044</v>
      </c>
      <c r="C530" s="9" t="s">
        <v>25</v>
      </c>
      <c r="D530" s="10" t="s">
        <v>29</v>
      </c>
      <c r="E530" s="14" t="s">
        <v>2856</v>
      </c>
      <c r="F530" s="15" t="s">
        <v>2857</v>
      </c>
      <c r="G530" s="15">
        <v>5</v>
      </c>
      <c r="H530" s="48"/>
      <c r="I530" s="18" t="s">
        <v>2858</v>
      </c>
      <c r="J530" s="164" t="s">
        <v>2859</v>
      </c>
      <c r="K530" s="164" t="s">
        <v>2860</v>
      </c>
      <c r="L530" s="164" t="s">
        <v>2861</v>
      </c>
      <c r="M530" s="164"/>
      <c r="N530" s="164"/>
      <c r="O530" s="183"/>
      <c r="P530" s="183"/>
      <c r="Q530" s="14"/>
      <c r="R530" s="14"/>
      <c r="S530" s="14"/>
      <c r="T530" s="15"/>
      <c r="U530" s="14"/>
      <c r="V530" s="15"/>
      <c r="W530" s="16"/>
    </row>
    <row r="531" spans="1:23" ht="20.399999999999999">
      <c r="A531" s="7">
        <v>1494</v>
      </c>
      <c r="B531" s="8">
        <v>45043</v>
      </c>
      <c r="C531" s="9" t="s">
        <v>26</v>
      </c>
      <c r="D531" s="10" t="s">
        <v>389</v>
      </c>
      <c r="E531" s="14" t="s">
        <v>2862</v>
      </c>
      <c r="F531" s="15" t="s">
        <v>31</v>
      </c>
      <c r="G531" s="15">
        <v>4</v>
      </c>
      <c r="H531" s="48"/>
      <c r="I531" s="18" t="s">
        <v>2863</v>
      </c>
      <c r="J531" s="164" t="s">
        <v>2864</v>
      </c>
      <c r="K531" s="164"/>
      <c r="L531" s="164"/>
      <c r="M531" s="164"/>
      <c r="N531" s="164"/>
      <c r="O531" s="183"/>
      <c r="P531" s="183"/>
      <c r="Q531" s="14"/>
      <c r="R531" s="14"/>
      <c r="S531" s="14"/>
      <c r="T531" s="15"/>
      <c r="U531" s="14"/>
      <c r="V531" s="15"/>
      <c r="W531" s="16"/>
    </row>
    <row r="532" spans="1:23" ht="30.6">
      <c r="A532" s="7">
        <v>1493</v>
      </c>
      <c r="B532" s="8">
        <v>45042</v>
      </c>
      <c r="C532" s="9" t="s">
        <v>27</v>
      </c>
      <c r="D532" s="10" t="s">
        <v>1096</v>
      </c>
      <c r="E532" s="14" t="s">
        <v>2865</v>
      </c>
      <c r="F532" s="15" t="s">
        <v>549</v>
      </c>
      <c r="G532" s="15">
        <v>4</v>
      </c>
      <c r="H532" s="48"/>
      <c r="I532" s="26" t="s">
        <v>2866</v>
      </c>
      <c r="J532" s="164" t="s">
        <v>2867</v>
      </c>
      <c r="K532" s="164" t="s">
        <v>2868</v>
      </c>
      <c r="L532" s="164"/>
      <c r="M532" s="164"/>
      <c r="N532" s="164"/>
      <c r="O532" s="183"/>
      <c r="P532" s="183"/>
      <c r="Q532" s="14"/>
      <c r="R532" s="14"/>
      <c r="S532" s="14"/>
      <c r="T532" s="15"/>
      <c r="U532" s="14"/>
      <c r="V532" s="15"/>
      <c r="W532" s="16"/>
    </row>
    <row r="533" spans="1:23" ht="51">
      <c r="A533" s="7">
        <v>1492</v>
      </c>
      <c r="B533" s="8">
        <v>45041</v>
      </c>
      <c r="C533" s="9" t="s">
        <v>28</v>
      </c>
      <c r="D533" s="10" t="s">
        <v>1196</v>
      </c>
      <c r="E533" s="14" t="s">
        <v>2869</v>
      </c>
      <c r="F533" s="15" t="s">
        <v>291</v>
      </c>
      <c r="G533" s="15">
        <v>2</v>
      </c>
      <c r="H533" s="48"/>
      <c r="I533" s="18" t="s">
        <v>2870</v>
      </c>
      <c r="J533" s="164" t="s">
        <v>2871</v>
      </c>
      <c r="K533" s="164" t="s">
        <v>2872</v>
      </c>
      <c r="L533" s="164"/>
      <c r="M533" s="164">
        <v>958</v>
      </c>
      <c r="N533" s="164"/>
      <c r="O533" s="183"/>
      <c r="P533" s="184" t="s">
        <v>2873</v>
      </c>
      <c r="Q533" s="14"/>
      <c r="R533" s="14"/>
      <c r="S533" s="14"/>
      <c r="T533" s="15"/>
      <c r="U533" s="14"/>
      <c r="V533" s="15"/>
      <c r="W533" s="16"/>
    </row>
    <row r="534" spans="1:23" ht="51">
      <c r="A534" s="7">
        <v>1491</v>
      </c>
      <c r="B534" s="8">
        <v>45040</v>
      </c>
      <c r="C534" s="9" t="s">
        <v>21</v>
      </c>
      <c r="D534" s="10" t="s">
        <v>127</v>
      </c>
      <c r="E534" s="14" t="s">
        <v>268</v>
      </c>
      <c r="F534" s="15" t="s">
        <v>31</v>
      </c>
      <c r="G534" s="15">
        <v>1</v>
      </c>
      <c r="H534" s="48"/>
      <c r="I534" s="18" t="s">
        <v>2874</v>
      </c>
      <c r="J534" s="164" t="s">
        <v>2875</v>
      </c>
      <c r="K534" s="164" t="s">
        <v>2876</v>
      </c>
      <c r="L534" s="164"/>
      <c r="M534" s="164"/>
      <c r="N534" s="164" t="s">
        <v>2877</v>
      </c>
      <c r="O534" s="183" t="s">
        <v>2878</v>
      </c>
      <c r="P534" s="183"/>
      <c r="Q534" s="14"/>
      <c r="R534" s="14"/>
      <c r="S534" s="14"/>
      <c r="T534" s="15"/>
      <c r="U534" s="14"/>
      <c r="V534" s="15"/>
      <c r="W534" s="16"/>
    </row>
    <row r="535" spans="1:23" ht="102">
      <c r="A535" s="7">
        <v>1490</v>
      </c>
      <c r="B535" s="8">
        <v>45039</v>
      </c>
      <c r="C535" s="9" t="s">
        <v>23</v>
      </c>
      <c r="D535" s="10" t="s">
        <v>127</v>
      </c>
      <c r="E535" s="14" t="s">
        <v>2879</v>
      </c>
      <c r="F535" s="15" t="s">
        <v>64</v>
      </c>
      <c r="G535" s="15">
        <v>10</v>
      </c>
      <c r="H535" s="15" t="s">
        <v>2880</v>
      </c>
      <c r="I535" s="18" t="s">
        <v>2881</v>
      </c>
      <c r="J535" s="164" t="s">
        <v>2882</v>
      </c>
      <c r="K535" s="164" t="s">
        <v>2883</v>
      </c>
      <c r="L535" s="164" t="s">
        <v>2884</v>
      </c>
      <c r="M535" s="164"/>
      <c r="N535" s="164"/>
      <c r="O535" s="183"/>
      <c r="P535" s="183"/>
      <c r="Q535" s="14"/>
      <c r="R535" s="14"/>
      <c r="S535" s="14"/>
      <c r="T535" s="15"/>
      <c r="U535" s="14"/>
      <c r="V535" s="15"/>
      <c r="W535" s="16"/>
    </row>
    <row r="536" spans="1:23" ht="71.400000000000006">
      <c r="A536" s="7">
        <v>1489</v>
      </c>
      <c r="B536" s="8">
        <v>45038</v>
      </c>
      <c r="C536" s="9" t="s">
        <v>24</v>
      </c>
      <c r="D536" s="10" t="s">
        <v>331</v>
      </c>
      <c r="E536" s="14" t="s">
        <v>2885</v>
      </c>
      <c r="F536" s="15" t="s">
        <v>4</v>
      </c>
      <c r="G536" s="15">
        <v>8</v>
      </c>
      <c r="H536" s="48"/>
      <c r="I536" s="18" t="s">
        <v>2886</v>
      </c>
      <c r="J536" s="164" t="s">
        <v>2887</v>
      </c>
      <c r="K536" s="164" t="s">
        <v>2888</v>
      </c>
      <c r="L536" s="164" t="s">
        <v>2889</v>
      </c>
      <c r="M536" s="164"/>
      <c r="N536" s="164"/>
      <c r="O536" s="183"/>
      <c r="P536" s="183"/>
      <c r="Q536" s="14"/>
      <c r="R536" s="14"/>
      <c r="S536" s="14"/>
      <c r="T536" s="15"/>
      <c r="U536" s="14"/>
      <c r="V536" s="15"/>
      <c r="W536" s="16"/>
    </row>
    <row r="537" spans="1:23" ht="51">
      <c r="A537" s="7">
        <v>1488</v>
      </c>
      <c r="B537" s="8">
        <v>45037</v>
      </c>
      <c r="C537" s="9" t="s">
        <v>25</v>
      </c>
      <c r="D537" s="10" t="s">
        <v>29</v>
      </c>
      <c r="E537" s="14" t="s">
        <v>2890</v>
      </c>
      <c r="F537" s="15" t="s">
        <v>4</v>
      </c>
      <c r="G537" s="15">
        <v>5</v>
      </c>
      <c r="H537" s="48"/>
      <c r="I537" s="18" t="s">
        <v>2891</v>
      </c>
      <c r="J537" s="164" t="s">
        <v>2892</v>
      </c>
      <c r="K537" s="164"/>
      <c r="L537" s="164"/>
      <c r="M537" s="164"/>
      <c r="N537" s="164"/>
      <c r="O537" s="183"/>
      <c r="P537" s="183"/>
      <c r="Q537" s="14"/>
      <c r="R537" s="14"/>
      <c r="S537" s="14"/>
      <c r="T537" s="15"/>
      <c r="U537" s="14"/>
      <c r="V537" s="15"/>
      <c r="W537" s="16"/>
    </row>
    <row r="538" spans="1:23" ht="40.799999999999997">
      <c r="A538" s="7">
        <v>1487</v>
      </c>
      <c r="B538" s="8">
        <v>45036</v>
      </c>
      <c r="C538" s="9" t="s">
        <v>26</v>
      </c>
      <c r="D538" s="10" t="s">
        <v>389</v>
      </c>
      <c r="E538" s="14" t="s">
        <v>2893</v>
      </c>
      <c r="F538" s="15" t="s">
        <v>4</v>
      </c>
      <c r="G538" s="15">
        <v>8</v>
      </c>
      <c r="H538" s="48"/>
      <c r="I538" s="18" t="s">
        <v>2894</v>
      </c>
      <c r="J538" s="164" t="s">
        <v>2895</v>
      </c>
      <c r="K538" s="164"/>
      <c r="L538" s="164"/>
      <c r="M538" s="164"/>
      <c r="N538" s="164"/>
      <c r="O538" s="183"/>
      <c r="P538" s="183"/>
      <c r="Q538" s="14"/>
      <c r="R538" s="14"/>
      <c r="S538" s="14"/>
      <c r="T538" s="15"/>
      <c r="U538" s="14"/>
      <c r="V538" s="15"/>
      <c r="W538" s="16"/>
    </row>
    <row r="539" spans="1:23" ht="81.599999999999994">
      <c r="A539" s="7">
        <v>1486</v>
      </c>
      <c r="B539" s="8">
        <v>45035</v>
      </c>
      <c r="C539" s="9" t="s">
        <v>27</v>
      </c>
      <c r="D539" s="10" t="s">
        <v>2383</v>
      </c>
      <c r="E539" s="14" t="s">
        <v>2896</v>
      </c>
      <c r="F539" s="15" t="s">
        <v>4</v>
      </c>
      <c r="G539" s="15">
        <v>4</v>
      </c>
      <c r="H539" s="48"/>
      <c r="I539" s="18" t="s">
        <v>2897</v>
      </c>
      <c r="J539" s="164" t="s">
        <v>2898</v>
      </c>
      <c r="K539" s="164" t="s">
        <v>2899</v>
      </c>
      <c r="L539" s="164" t="s">
        <v>2900</v>
      </c>
      <c r="M539" s="164"/>
      <c r="N539" s="164"/>
      <c r="O539" s="183"/>
      <c r="P539" s="183"/>
      <c r="Q539" s="14"/>
      <c r="R539" s="14"/>
      <c r="S539" s="14"/>
      <c r="T539" s="15"/>
      <c r="U539" s="14"/>
      <c r="V539" s="15"/>
      <c r="W539" s="16"/>
    </row>
    <row r="540" spans="1:23" ht="30.6">
      <c r="A540" s="7">
        <v>1485</v>
      </c>
      <c r="B540" s="8">
        <v>45034</v>
      </c>
      <c r="C540" s="9" t="s">
        <v>28</v>
      </c>
      <c r="D540" s="10" t="s">
        <v>2383</v>
      </c>
      <c r="E540" s="14" t="s">
        <v>268</v>
      </c>
      <c r="F540" s="15" t="s">
        <v>31</v>
      </c>
      <c r="G540" s="15">
        <v>2</v>
      </c>
      <c r="H540" s="48"/>
      <c r="I540" s="18" t="s">
        <v>2901</v>
      </c>
      <c r="J540" s="164" t="s">
        <v>2902</v>
      </c>
      <c r="K540" s="164" t="s">
        <v>2903</v>
      </c>
      <c r="L540" s="164" t="s">
        <v>2904</v>
      </c>
      <c r="M540" s="164"/>
      <c r="N540" s="164"/>
      <c r="O540" s="183"/>
      <c r="P540" s="183"/>
      <c r="Q540" s="14"/>
      <c r="R540" s="14"/>
      <c r="S540" s="14"/>
      <c r="T540" s="15"/>
      <c r="U540" s="14"/>
      <c r="V540" s="15"/>
      <c r="W540" s="16"/>
    </row>
    <row r="541" spans="1:23" ht="20.399999999999999">
      <c r="A541" s="7">
        <v>1484</v>
      </c>
      <c r="B541" s="8">
        <v>45033</v>
      </c>
      <c r="C541" s="9" t="s">
        <v>21</v>
      </c>
      <c r="D541" s="10" t="s">
        <v>1196</v>
      </c>
      <c r="E541" s="14" t="s">
        <v>2905</v>
      </c>
      <c r="F541" s="15" t="s">
        <v>31</v>
      </c>
      <c r="G541" s="15">
        <v>1</v>
      </c>
      <c r="H541" s="48"/>
      <c r="I541" s="18" t="s">
        <v>2906</v>
      </c>
      <c r="J541" s="164" t="s">
        <v>2907</v>
      </c>
      <c r="K541" s="164" t="s">
        <v>2908</v>
      </c>
      <c r="L541" s="164"/>
      <c r="M541" s="164"/>
      <c r="N541" s="164"/>
      <c r="O541" s="183" t="s">
        <v>2909</v>
      </c>
      <c r="P541" s="183"/>
      <c r="Q541" s="14"/>
      <c r="R541" s="14"/>
      <c r="S541" s="14"/>
      <c r="T541" s="15"/>
      <c r="U541" s="14"/>
      <c r="V541" s="15"/>
      <c r="W541" s="16"/>
    </row>
    <row r="542" spans="1:23" ht="102">
      <c r="A542" s="7">
        <v>1483</v>
      </c>
      <c r="B542" s="8">
        <v>45032</v>
      </c>
      <c r="C542" s="9" t="s">
        <v>23</v>
      </c>
      <c r="D542" s="10" t="s">
        <v>2784</v>
      </c>
      <c r="E542" s="14" t="s">
        <v>2910</v>
      </c>
      <c r="F542" s="15" t="s">
        <v>70</v>
      </c>
      <c r="G542" s="15">
        <v>9</v>
      </c>
      <c r="H542" s="48"/>
      <c r="I542" s="18" t="s">
        <v>2911</v>
      </c>
      <c r="J542" s="164" t="s">
        <v>2912</v>
      </c>
      <c r="K542" s="164" t="s">
        <v>2913</v>
      </c>
      <c r="L542" s="164"/>
      <c r="M542" s="164" t="s">
        <v>2914</v>
      </c>
      <c r="N542" s="164"/>
      <c r="O542" s="184" t="s">
        <v>2915</v>
      </c>
      <c r="P542" s="183"/>
      <c r="Q542" s="14"/>
      <c r="R542" s="14"/>
      <c r="S542" s="14"/>
      <c r="T542" s="15"/>
      <c r="U542" s="14"/>
      <c r="V542" s="15"/>
      <c r="W542" s="16"/>
    </row>
    <row r="543" spans="1:23" ht="61.2">
      <c r="A543" s="7">
        <v>1482</v>
      </c>
      <c r="B543" s="8">
        <v>45031</v>
      </c>
      <c r="C543" s="9" t="s">
        <v>24</v>
      </c>
      <c r="D543" s="10" t="s">
        <v>145</v>
      </c>
      <c r="E543" s="14" t="s">
        <v>2916</v>
      </c>
      <c r="F543" s="15" t="s">
        <v>291</v>
      </c>
      <c r="G543" s="15">
        <v>8</v>
      </c>
      <c r="H543" s="15" t="s">
        <v>1439</v>
      </c>
      <c r="I543" s="18" t="s">
        <v>2917</v>
      </c>
      <c r="J543" s="164" t="s">
        <v>2918</v>
      </c>
      <c r="K543" s="164" t="s">
        <v>2919</v>
      </c>
      <c r="L543" s="164" t="s">
        <v>2920</v>
      </c>
      <c r="M543" s="164"/>
      <c r="N543" s="164"/>
      <c r="O543" s="183"/>
      <c r="P543" s="183"/>
      <c r="Q543" s="14"/>
      <c r="R543" s="14"/>
      <c r="S543" s="14"/>
      <c r="T543" s="15"/>
      <c r="U543" s="14"/>
      <c r="V543" s="15"/>
      <c r="W543" s="16"/>
    </row>
    <row r="544" spans="1:23" ht="71.400000000000006">
      <c r="A544" s="7">
        <v>1481</v>
      </c>
      <c r="B544" s="8">
        <v>45030</v>
      </c>
      <c r="C544" s="9" t="s">
        <v>25</v>
      </c>
      <c r="D544" s="10" t="s">
        <v>2921</v>
      </c>
      <c r="E544" s="14" t="s">
        <v>2922</v>
      </c>
      <c r="F544" s="15" t="s">
        <v>549</v>
      </c>
      <c r="G544" s="15">
        <v>5</v>
      </c>
      <c r="H544" s="48"/>
      <c r="I544" s="18" t="s">
        <v>2923</v>
      </c>
      <c r="J544" s="164" t="s">
        <v>2924</v>
      </c>
      <c r="K544" s="164" t="s">
        <v>2925</v>
      </c>
      <c r="L544" s="164"/>
      <c r="M544" s="164"/>
      <c r="N544" s="164"/>
      <c r="O544" s="183"/>
      <c r="P544" s="183"/>
      <c r="Q544" s="14"/>
      <c r="R544" s="14"/>
      <c r="S544" s="14"/>
      <c r="T544" s="15"/>
      <c r="U544" s="14"/>
      <c r="V544" s="15"/>
      <c r="W544" s="16"/>
    </row>
    <row r="545" spans="1:23" ht="71.400000000000006">
      <c r="A545" s="7">
        <v>1480</v>
      </c>
      <c r="B545" s="8">
        <v>45029</v>
      </c>
      <c r="C545" s="9" t="s">
        <v>26</v>
      </c>
      <c r="D545" s="10" t="s">
        <v>2926</v>
      </c>
      <c r="E545" s="14" t="s">
        <v>2927</v>
      </c>
      <c r="F545" s="15" t="s">
        <v>31</v>
      </c>
      <c r="G545" s="15">
        <v>4</v>
      </c>
      <c r="H545" s="15" t="s">
        <v>2928</v>
      </c>
      <c r="I545" s="18" t="s">
        <v>2929</v>
      </c>
      <c r="J545" s="164" t="s">
        <v>2930</v>
      </c>
      <c r="K545" s="164"/>
      <c r="L545" s="164"/>
      <c r="M545" s="164"/>
      <c r="N545" s="164"/>
      <c r="O545" s="183"/>
      <c r="P545" s="183"/>
      <c r="Q545" s="14"/>
      <c r="R545" s="14"/>
      <c r="S545" s="14"/>
      <c r="T545" s="15"/>
      <c r="U545" s="14"/>
      <c r="V545" s="15"/>
      <c r="W545" s="16"/>
    </row>
    <row r="546" spans="1:23" ht="163.19999999999999">
      <c r="A546" s="7">
        <v>1479</v>
      </c>
      <c r="B546" s="8">
        <v>45028</v>
      </c>
      <c r="C546" s="9" t="s">
        <v>27</v>
      </c>
      <c r="D546" s="10" t="s">
        <v>1590</v>
      </c>
      <c r="E546" s="14" t="s">
        <v>2931</v>
      </c>
      <c r="F546" s="15" t="s">
        <v>70</v>
      </c>
      <c r="G546" s="15">
        <v>4</v>
      </c>
      <c r="H546" s="48"/>
      <c r="I546" s="18" t="s">
        <v>2932</v>
      </c>
      <c r="J546" s="164" t="s">
        <v>2933</v>
      </c>
      <c r="K546" s="164" t="s">
        <v>2934</v>
      </c>
      <c r="L546" s="164" t="s">
        <v>2935</v>
      </c>
      <c r="M546" s="164"/>
      <c r="N546" s="164"/>
      <c r="O546" s="183"/>
      <c r="P546" s="183"/>
      <c r="Q546" s="14"/>
      <c r="R546" s="14"/>
      <c r="S546" s="14"/>
      <c r="T546" s="15"/>
      <c r="U546" s="14"/>
      <c r="V546" s="15"/>
      <c r="W546" s="16"/>
    </row>
    <row r="547" spans="1:23" ht="61.2">
      <c r="A547" s="7">
        <v>1478</v>
      </c>
      <c r="B547" s="8">
        <v>45027</v>
      </c>
      <c r="C547" s="9" t="s">
        <v>28</v>
      </c>
      <c r="D547" s="10" t="s">
        <v>2383</v>
      </c>
      <c r="E547" s="14" t="s">
        <v>2936</v>
      </c>
      <c r="F547" s="15" t="s">
        <v>4</v>
      </c>
      <c r="G547" s="15">
        <v>2</v>
      </c>
      <c r="H547" s="48"/>
      <c r="I547" s="18" t="s">
        <v>2937</v>
      </c>
      <c r="J547" s="164" t="s">
        <v>2938</v>
      </c>
      <c r="K547" s="164" t="s">
        <v>2939</v>
      </c>
      <c r="L547" s="164" t="s">
        <v>2940</v>
      </c>
      <c r="M547" s="164" t="s">
        <v>2941</v>
      </c>
      <c r="N547" s="164"/>
      <c r="O547" s="183"/>
      <c r="P547" s="184" t="s">
        <v>2942</v>
      </c>
      <c r="Q547" s="14"/>
      <c r="R547" s="14"/>
      <c r="S547" s="14"/>
      <c r="T547" s="15"/>
      <c r="U547" s="14"/>
      <c r="V547" s="15"/>
      <c r="W547" s="16"/>
    </row>
    <row r="548" spans="1:23" ht="30.6">
      <c r="A548" s="7">
        <v>1477</v>
      </c>
      <c r="B548" s="8">
        <v>45026</v>
      </c>
      <c r="C548" s="9" t="s">
        <v>21</v>
      </c>
      <c r="D548" s="10" t="s">
        <v>389</v>
      </c>
      <c r="E548" s="14" t="s">
        <v>2943</v>
      </c>
      <c r="F548" s="15" t="s">
        <v>64</v>
      </c>
      <c r="G548" s="15">
        <v>2</v>
      </c>
      <c r="H548" s="48"/>
      <c r="I548" s="18" t="s">
        <v>2944</v>
      </c>
      <c r="J548" s="164" t="s">
        <v>2945</v>
      </c>
      <c r="K548" s="164"/>
      <c r="L548" s="164"/>
      <c r="M548" s="164"/>
      <c r="N548" s="164"/>
      <c r="O548" s="183"/>
      <c r="P548" s="183"/>
      <c r="Q548" s="14"/>
      <c r="R548" s="14"/>
      <c r="S548" s="14"/>
      <c r="T548" s="15"/>
      <c r="U548" s="14"/>
      <c r="V548" s="15"/>
      <c r="W548" s="16"/>
    </row>
    <row r="549" spans="1:23" ht="71.400000000000006">
      <c r="A549" s="7">
        <v>1476</v>
      </c>
      <c r="B549" s="8">
        <v>45025</v>
      </c>
      <c r="C549" s="9" t="s">
        <v>23</v>
      </c>
      <c r="D549" s="10" t="s">
        <v>1989</v>
      </c>
      <c r="E549" s="14" t="s">
        <v>2946</v>
      </c>
      <c r="F549" s="15" t="s">
        <v>4</v>
      </c>
      <c r="G549" s="15">
        <v>9</v>
      </c>
      <c r="H549" s="48"/>
      <c r="I549" s="18" t="s">
        <v>2947</v>
      </c>
      <c r="J549" s="164"/>
      <c r="K549" s="164"/>
      <c r="L549" s="164"/>
      <c r="M549" s="164"/>
      <c r="N549" s="164"/>
      <c r="O549" s="183"/>
      <c r="P549" s="183"/>
      <c r="Q549" s="14"/>
      <c r="R549" s="14"/>
      <c r="S549" s="14"/>
      <c r="T549" s="15"/>
      <c r="U549" s="14"/>
      <c r="V549" s="15"/>
      <c r="W549" s="16"/>
    </row>
    <row r="550" spans="1:23" ht="40.799999999999997">
      <c r="A550" s="7">
        <v>1475</v>
      </c>
      <c r="B550" s="8">
        <v>45024</v>
      </c>
      <c r="C550" s="9" t="s">
        <v>24</v>
      </c>
      <c r="D550" s="21" t="s">
        <v>331</v>
      </c>
      <c r="E550" s="21" t="s">
        <v>2948</v>
      </c>
      <c r="F550" s="15" t="s">
        <v>64</v>
      </c>
      <c r="G550" s="15">
        <v>10</v>
      </c>
      <c r="H550" s="15" t="s">
        <v>65</v>
      </c>
      <c r="I550" s="21" t="s">
        <v>2949</v>
      </c>
      <c r="J550" s="164" t="s">
        <v>2950</v>
      </c>
      <c r="K550" s="164"/>
      <c r="L550" s="164"/>
      <c r="M550" s="164"/>
      <c r="N550" s="164"/>
      <c r="O550" s="183"/>
      <c r="P550" s="183"/>
      <c r="Q550" s="14"/>
      <c r="R550" s="14"/>
      <c r="S550" s="14"/>
      <c r="T550" s="15"/>
      <c r="U550" s="14"/>
      <c r="V550" s="15"/>
      <c r="W550" s="16"/>
    </row>
    <row r="551" spans="1:23" ht="40.799999999999997">
      <c r="A551" s="7">
        <v>1474</v>
      </c>
      <c r="B551" s="8">
        <v>45023</v>
      </c>
      <c r="C551" s="9" t="s">
        <v>25</v>
      </c>
      <c r="D551" s="10" t="s">
        <v>2288</v>
      </c>
      <c r="E551" s="14" t="s">
        <v>2951</v>
      </c>
      <c r="F551" s="15" t="s">
        <v>549</v>
      </c>
      <c r="G551" s="15">
        <v>5</v>
      </c>
      <c r="H551" s="48"/>
      <c r="I551" s="18" t="s">
        <v>2952</v>
      </c>
      <c r="J551" s="164" t="s">
        <v>2953</v>
      </c>
      <c r="K551" s="164"/>
      <c r="L551" s="164"/>
      <c r="M551" s="164"/>
      <c r="N551" s="164"/>
      <c r="O551" s="183"/>
      <c r="P551" s="183"/>
      <c r="Q551" s="14"/>
      <c r="R551" s="14"/>
      <c r="S551" s="14"/>
      <c r="T551" s="15"/>
      <c r="U551" s="14"/>
      <c r="V551" s="15"/>
      <c r="W551" s="16"/>
    </row>
    <row r="552" spans="1:23" ht="81.599999999999994">
      <c r="A552" s="7">
        <v>1473</v>
      </c>
      <c r="B552" s="8">
        <v>45022</v>
      </c>
      <c r="C552" s="9" t="s">
        <v>26</v>
      </c>
      <c r="D552" s="10" t="s">
        <v>389</v>
      </c>
      <c r="E552" s="14" t="s">
        <v>2954</v>
      </c>
      <c r="F552" s="15" t="s">
        <v>4</v>
      </c>
      <c r="G552" s="15">
        <v>5</v>
      </c>
      <c r="H552" s="48"/>
      <c r="I552" s="18" t="s">
        <v>2955</v>
      </c>
      <c r="J552" s="164" t="s">
        <v>2956</v>
      </c>
      <c r="K552" s="164"/>
      <c r="L552" s="164"/>
      <c r="M552" s="164"/>
      <c r="N552" s="164"/>
      <c r="O552" s="183"/>
      <c r="P552" s="184" t="s">
        <v>2957</v>
      </c>
      <c r="Q552" s="14"/>
      <c r="R552" s="14"/>
      <c r="S552" s="14"/>
      <c r="T552" s="15"/>
      <c r="U552" s="14"/>
      <c r="V552" s="15"/>
      <c r="W552" s="16"/>
    </row>
    <row r="553" spans="1:23" ht="61.2">
      <c r="A553" s="7">
        <v>1472</v>
      </c>
      <c r="B553" s="8">
        <v>45021</v>
      </c>
      <c r="C553" s="9" t="s">
        <v>27</v>
      </c>
      <c r="D553" s="10" t="s">
        <v>2958</v>
      </c>
      <c r="E553" s="14" t="s">
        <v>2959</v>
      </c>
      <c r="F553" s="15" t="s">
        <v>70</v>
      </c>
      <c r="G553" s="15">
        <v>3</v>
      </c>
      <c r="H553" s="48"/>
      <c r="I553" s="18" t="s">
        <v>2960</v>
      </c>
      <c r="J553" s="164" t="s">
        <v>2961</v>
      </c>
      <c r="K553" s="164" t="s">
        <v>2962</v>
      </c>
      <c r="L553" s="164" t="s">
        <v>2963</v>
      </c>
      <c r="M553" s="164">
        <v>144</v>
      </c>
      <c r="N553" s="164"/>
      <c r="O553" s="183"/>
      <c r="P553" s="184" t="s">
        <v>2964</v>
      </c>
      <c r="Q553" s="14"/>
      <c r="R553" s="14"/>
      <c r="S553" s="14"/>
      <c r="T553" s="15"/>
      <c r="U553" s="14"/>
      <c r="V553" s="15"/>
      <c r="W553" s="16"/>
    </row>
    <row r="554" spans="1:23" ht="20.399999999999999">
      <c r="A554" s="7">
        <v>1471</v>
      </c>
      <c r="B554" s="8">
        <v>45020</v>
      </c>
      <c r="C554" s="9" t="s">
        <v>28</v>
      </c>
      <c r="D554" s="10" t="s">
        <v>2383</v>
      </c>
      <c r="E554" s="14" t="s">
        <v>2965</v>
      </c>
      <c r="F554" s="15" t="s">
        <v>64</v>
      </c>
      <c r="G554" s="15">
        <v>0</v>
      </c>
      <c r="H554" s="48"/>
      <c r="I554" s="18" t="s">
        <v>2966</v>
      </c>
      <c r="J554" s="164" t="s">
        <v>2967</v>
      </c>
      <c r="K554" s="164" t="s">
        <v>2968</v>
      </c>
      <c r="L554" s="164" t="s">
        <v>2969</v>
      </c>
      <c r="M554" s="164" t="s">
        <v>2970</v>
      </c>
      <c r="N554" s="164"/>
      <c r="O554" s="183"/>
      <c r="P554" s="184" t="s">
        <v>2971</v>
      </c>
      <c r="Q554" s="14"/>
      <c r="R554" s="14"/>
      <c r="S554" s="14"/>
      <c r="T554" s="15"/>
      <c r="U554" s="14"/>
      <c r="V554" s="15"/>
      <c r="W554" s="16"/>
    </row>
    <row r="555" spans="1:23" ht="30.6">
      <c r="A555" s="7">
        <v>1470</v>
      </c>
      <c r="B555" s="8">
        <v>45019</v>
      </c>
      <c r="C555" s="9" t="s">
        <v>21</v>
      </c>
      <c r="D555" s="10" t="s">
        <v>179</v>
      </c>
      <c r="E555" s="14" t="s">
        <v>2972</v>
      </c>
      <c r="F555" s="15" t="s">
        <v>31</v>
      </c>
      <c r="G555" s="15">
        <v>3</v>
      </c>
      <c r="H555" s="48"/>
      <c r="I555" s="18" t="s">
        <v>2973</v>
      </c>
      <c r="J555" s="164" t="s">
        <v>2974</v>
      </c>
      <c r="K555" s="164"/>
      <c r="L555" s="164"/>
      <c r="M555" s="164" t="s">
        <v>2975</v>
      </c>
      <c r="N555" s="164"/>
      <c r="O555" s="183"/>
      <c r="P555" s="183"/>
      <c r="Q555" s="14"/>
      <c r="R555" s="14"/>
      <c r="S555" s="14"/>
      <c r="T555" s="15"/>
      <c r="U555" s="14"/>
      <c r="V555" s="15"/>
      <c r="W555" s="16"/>
    </row>
    <row r="556" spans="1:23" ht="20.399999999999999">
      <c r="A556" s="7">
        <v>1469</v>
      </c>
      <c r="B556" s="8">
        <v>45018</v>
      </c>
      <c r="C556" s="9" t="s">
        <v>23</v>
      </c>
      <c r="D556" s="10" t="s">
        <v>1989</v>
      </c>
      <c r="E556" s="14" t="s">
        <v>2976</v>
      </c>
      <c r="F556" s="15" t="s">
        <v>4</v>
      </c>
      <c r="G556" s="15">
        <v>10</v>
      </c>
      <c r="H556" s="18"/>
      <c r="I556" s="21" t="s">
        <v>2977</v>
      </c>
      <c r="J556" s="164" t="s">
        <v>2978</v>
      </c>
      <c r="K556" s="164" t="s">
        <v>2979</v>
      </c>
      <c r="L556" s="164"/>
      <c r="M556" s="164"/>
      <c r="N556" s="164"/>
      <c r="O556" s="183"/>
      <c r="P556" s="183"/>
      <c r="Q556" s="14"/>
      <c r="R556" s="14"/>
      <c r="S556" s="14"/>
      <c r="T556" s="15"/>
      <c r="U556" s="14"/>
      <c r="V556" s="15"/>
      <c r="W556" s="16"/>
    </row>
    <row r="557" spans="1:23" ht="40.799999999999997">
      <c r="A557" s="7">
        <v>1468</v>
      </c>
      <c r="B557" s="8">
        <v>45017</v>
      </c>
      <c r="C557" s="9" t="s">
        <v>24</v>
      </c>
      <c r="D557" s="10" t="s">
        <v>145</v>
      </c>
      <c r="E557" s="14" t="s">
        <v>2980</v>
      </c>
      <c r="F557" s="15" t="s">
        <v>31</v>
      </c>
      <c r="G557" s="15" t="s">
        <v>6</v>
      </c>
      <c r="H557" s="48"/>
      <c r="I557" s="18" t="s">
        <v>2981</v>
      </c>
      <c r="J557" s="164" t="s">
        <v>2178</v>
      </c>
      <c r="K557" s="164" t="s">
        <v>2982</v>
      </c>
      <c r="L557" s="164"/>
      <c r="M557" s="164"/>
      <c r="N557" s="164"/>
      <c r="O557" s="183"/>
      <c r="P557" s="183"/>
      <c r="Q557" s="14"/>
      <c r="R557" s="14"/>
      <c r="S557" s="14"/>
      <c r="T557" s="15"/>
      <c r="U557" s="14"/>
      <c r="V557" s="15"/>
      <c r="W557" s="16"/>
    </row>
    <row r="558" spans="1:23" ht="81.599999999999994">
      <c r="A558" s="7">
        <v>1467</v>
      </c>
      <c r="B558" s="8">
        <v>45016</v>
      </c>
      <c r="C558" s="9" t="s">
        <v>25</v>
      </c>
      <c r="D558" s="10" t="s">
        <v>29</v>
      </c>
      <c r="E558" s="14" t="s">
        <v>2983</v>
      </c>
      <c r="F558" s="15" t="s">
        <v>549</v>
      </c>
      <c r="G558" s="15">
        <v>7</v>
      </c>
      <c r="H558" s="48"/>
      <c r="I558" s="18" t="s">
        <v>2984</v>
      </c>
      <c r="J558" s="164" t="s">
        <v>2985</v>
      </c>
      <c r="K558" s="164" t="s">
        <v>2986</v>
      </c>
      <c r="L558" s="164" t="s">
        <v>2987</v>
      </c>
      <c r="M558" s="164"/>
      <c r="N558" s="164"/>
      <c r="O558" s="183"/>
      <c r="P558" s="183"/>
      <c r="Q558" s="14"/>
      <c r="R558" s="14"/>
      <c r="S558" s="14"/>
      <c r="T558" s="15"/>
      <c r="U558" s="14"/>
      <c r="V558" s="15"/>
      <c r="W558" s="16"/>
    </row>
    <row r="559" spans="1:23" ht="102">
      <c r="A559" s="7">
        <v>1466</v>
      </c>
      <c r="B559" s="8">
        <v>45015</v>
      </c>
      <c r="C559" s="9" t="s">
        <v>26</v>
      </c>
      <c r="D559" s="10" t="s">
        <v>389</v>
      </c>
      <c r="E559" s="14" t="s">
        <v>2988</v>
      </c>
      <c r="F559" s="15" t="s">
        <v>31</v>
      </c>
      <c r="G559" s="15">
        <v>5</v>
      </c>
      <c r="H559" s="48"/>
      <c r="I559" s="18" t="s">
        <v>2989</v>
      </c>
      <c r="J559" s="164" t="s">
        <v>2990</v>
      </c>
      <c r="K559" s="164" t="s">
        <v>2991</v>
      </c>
      <c r="L559" s="164" t="s">
        <v>2992</v>
      </c>
      <c r="M559" s="164"/>
      <c r="N559" s="164"/>
      <c r="O559" s="183"/>
      <c r="P559" s="183"/>
      <c r="Q559" s="14"/>
      <c r="R559" s="14"/>
      <c r="S559" s="14"/>
      <c r="T559" s="15"/>
      <c r="U559" s="14"/>
      <c r="V559" s="15"/>
      <c r="W559" s="16"/>
    </row>
    <row r="560" spans="1:23" ht="51">
      <c r="A560" s="7">
        <v>1465</v>
      </c>
      <c r="B560" s="8">
        <v>45014</v>
      </c>
      <c r="C560" s="9" t="s">
        <v>27</v>
      </c>
      <c r="D560" s="10" t="s">
        <v>2958</v>
      </c>
      <c r="E560" s="14" t="s">
        <v>2993</v>
      </c>
      <c r="F560" s="15" t="s">
        <v>64</v>
      </c>
      <c r="G560" s="15">
        <v>2</v>
      </c>
      <c r="H560" s="48"/>
      <c r="I560" s="18" t="s">
        <v>2994</v>
      </c>
      <c r="J560" s="164" t="s">
        <v>2995</v>
      </c>
      <c r="K560" s="164" t="s">
        <v>2996</v>
      </c>
      <c r="L560" s="164" t="s">
        <v>2997</v>
      </c>
      <c r="M560" s="164"/>
      <c r="N560" s="164"/>
      <c r="O560" s="183"/>
      <c r="P560" s="183"/>
      <c r="Q560" s="14"/>
      <c r="R560" s="14"/>
      <c r="S560" s="14"/>
      <c r="T560" s="15"/>
      <c r="U560" s="14"/>
      <c r="V560" s="15"/>
      <c r="W560" s="16"/>
    </row>
    <row r="561" spans="1:23" ht="40.799999999999997">
      <c r="A561" s="7">
        <v>1464</v>
      </c>
      <c r="B561" s="8">
        <v>45013</v>
      </c>
      <c r="C561" s="9" t="s">
        <v>28</v>
      </c>
      <c r="D561" s="10" t="s">
        <v>29</v>
      </c>
      <c r="E561" s="14" t="s">
        <v>2998</v>
      </c>
      <c r="F561" s="15" t="s">
        <v>4</v>
      </c>
      <c r="G561" s="15">
        <v>3</v>
      </c>
      <c r="H561" s="48"/>
      <c r="I561" s="18" t="s">
        <v>2999</v>
      </c>
      <c r="J561" s="164" t="s">
        <v>3000</v>
      </c>
      <c r="K561" s="164" t="s">
        <v>3001</v>
      </c>
      <c r="L561" s="164" t="s">
        <v>3002</v>
      </c>
      <c r="M561" s="164"/>
      <c r="N561" s="164"/>
      <c r="O561" s="183"/>
      <c r="P561" s="183"/>
      <c r="Q561" s="14"/>
      <c r="R561" s="14"/>
      <c r="S561" s="14"/>
      <c r="T561" s="15"/>
      <c r="U561" s="14"/>
      <c r="V561" s="15"/>
      <c r="W561" s="16"/>
    </row>
    <row r="562" spans="1:23" ht="30.6">
      <c r="A562" s="7">
        <v>1463</v>
      </c>
      <c r="B562" s="8">
        <v>45012</v>
      </c>
      <c r="C562" s="9" t="s">
        <v>21</v>
      </c>
      <c r="D562" s="10" t="s">
        <v>179</v>
      </c>
      <c r="E562" s="14" t="s">
        <v>3003</v>
      </c>
      <c r="F562" s="15" t="s">
        <v>31</v>
      </c>
      <c r="G562" s="15">
        <v>2</v>
      </c>
      <c r="H562" s="48"/>
      <c r="I562" s="18" t="s">
        <v>3004</v>
      </c>
      <c r="J562" s="164" t="s">
        <v>3005</v>
      </c>
      <c r="K562" s="164"/>
      <c r="L562" s="164"/>
      <c r="M562" s="164"/>
      <c r="N562" s="164"/>
      <c r="O562" s="183"/>
      <c r="P562" s="183"/>
      <c r="Q562" s="14"/>
      <c r="R562" s="14"/>
      <c r="S562" s="14"/>
      <c r="T562" s="15"/>
      <c r="U562" s="14"/>
      <c r="V562" s="15"/>
      <c r="W562" s="16"/>
    </row>
    <row r="563" spans="1:23" ht="71.400000000000006">
      <c r="A563" s="7">
        <v>1462</v>
      </c>
      <c r="B563" s="8">
        <v>45011</v>
      </c>
      <c r="C563" s="9" t="s">
        <v>23</v>
      </c>
      <c r="D563" s="10" t="s">
        <v>1989</v>
      </c>
      <c r="E563" s="14" t="s">
        <v>3006</v>
      </c>
      <c r="F563" s="15" t="s">
        <v>4</v>
      </c>
      <c r="G563" s="15">
        <v>9</v>
      </c>
      <c r="H563" s="48"/>
      <c r="I563" s="18" t="s">
        <v>3007</v>
      </c>
      <c r="J563" s="164" t="s">
        <v>3008</v>
      </c>
      <c r="K563" s="164" t="s">
        <v>3009</v>
      </c>
      <c r="L563" s="164"/>
      <c r="M563" s="164"/>
      <c r="N563" s="164"/>
      <c r="O563" s="183"/>
      <c r="P563" s="183"/>
      <c r="Q563" s="14"/>
      <c r="R563" s="14"/>
      <c r="S563" s="14"/>
      <c r="T563" s="15"/>
      <c r="U563" s="14"/>
      <c r="V563" s="15"/>
      <c r="W563" s="16"/>
    </row>
    <row r="564" spans="1:23" ht="81.599999999999994">
      <c r="A564" s="7">
        <v>1461</v>
      </c>
      <c r="B564" s="8">
        <v>45010</v>
      </c>
      <c r="C564" s="9" t="s">
        <v>24</v>
      </c>
      <c r="D564" s="10" t="s">
        <v>145</v>
      </c>
      <c r="E564" s="14" t="s">
        <v>3010</v>
      </c>
      <c r="F564" s="15" t="s">
        <v>549</v>
      </c>
      <c r="G564" s="15">
        <v>8</v>
      </c>
      <c r="H564" s="48"/>
      <c r="I564" s="18" t="s">
        <v>3011</v>
      </c>
      <c r="J564" s="164" t="s">
        <v>3012</v>
      </c>
      <c r="K564" s="164" t="s">
        <v>3013</v>
      </c>
      <c r="L564" s="164" t="s">
        <v>3014</v>
      </c>
      <c r="M564" s="164"/>
      <c r="N564" s="164"/>
      <c r="O564" s="183"/>
      <c r="P564" s="183"/>
      <c r="Q564" s="14"/>
      <c r="R564" s="14"/>
      <c r="S564" s="14"/>
      <c r="T564" s="15"/>
      <c r="U564" s="14"/>
      <c r="V564" s="15"/>
      <c r="W564" s="16"/>
    </row>
    <row r="565" spans="1:23" ht="132.6">
      <c r="A565" s="7">
        <v>1460</v>
      </c>
      <c r="B565" s="8">
        <v>45009</v>
      </c>
      <c r="C565" s="9" t="s">
        <v>25</v>
      </c>
      <c r="D565" s="10" t="s">
        <v>29</v>
      </c>
      <c r="E565" s="14" t="s">
        <v>3015</v>
      </c>
      <c r="F565" s="15" t="s">
        <v>549</v>
      </c>
      <c r="G565" s="15">
        <v>7</v>
      </c>
      <c r="H565" s="15" t="s">
        <v>104</v>
      </c>
      <c r="I565" s="18" t="s">
        <v>3016</v>
      </c>
      <c r="J565" s="164" t="s">
        <v>3017</v>
      </c>
      <c r="K565" s="164" t="s">
        <v>3018</v>
      </c>
      <c r="L565" s="164" t="s">
        <v>3019</v>
      </c>
      <c r="M565" s="164"/>
      <c r="N565" s="164"/>
      <c r="O565" s="183"/>
      <c r="P565" s="183"/>
      <c r="Q565" s="14"/>
      <c r="R565" s="14"/>
      <c r="S565" s="14"/>
      <c r="T565" s="15"/>
      <c r="U565" s="14"/>
      <c r="V565" s="15"/>
      <c r="W565" s="16"/>
    </row>
    <row r="566" spans="1:23" ht="51">
      <c r="A566" s="7">
        <v>1459</v>
      </c>
      <c r="B566" s="8">
        <v>45008</v>
      </c>
      <c r="C566" s="9" t="s">
        <v>26</v>
      </c>
      <c r="D566" s="10" t="s">
        <v>389</v>
      </c>
      <c r="E566" s="14" t="s">
        <v>268</v>
      </c>
      <c r="F566" s="15" t="s">
        <v>4</v>
      </c>
      <c r="G566" s="15">
        <v>4</v>
      </c>
      <c r="H566" s="48"/>
      <c r="I566" s="18" t="s">
        <v>3020</v>
      </c>
      <c r="J566" s="164" t="s">
        <v>3021</v>
      </c>
      <c r="K566" s="164"/>
      <c r="L566" s="164"/>
      <c r="M566" s="164"/>
      <c r="N566" s="164"/>
      <c r="O566" s="183"/>
      <c r="P566" s="183"/>
      <c r="Q566" s="14"/>
      <c r="R566" s="14"/>
      <c r="S566" s="14"/>
      <c r="T566" s="15"/>
      <c r="U566" s="14"/>
      <c r="V566" s="15"/>
      <c r="W566" s="16"/>
    </row>
    <row r="567" spans="1:23" ht="81.599999999999994">
      <c r="A567" s="7">
        <v>1458</v>
      </c>
      <c r="B567" s="8">
        <v>45007</v>
      </c>
      <c r="C567" s="9" t="s">
        <v>27</v>
      </c>
      <c r="D567" s="10" t="s">
        <v>29</v>
      </c>
      <c r="E567" s="14" t="s">
        <v>3022</v>
      </c>
      <c r="F567" s="15" t="s">
        <v>70</v>
      </c>
      <c r="G567" s="15">
        <v>3</v>
      </c>
      <c r="H567" s="15" t="s">
        <v>277</v>
      </c>
      <c r="I567" s="18" t="s">
        <v>3023</v>
      </c>
      <c r="J567" s="164" t="s">
        <v>3024</v>
      </c>
      <c r="K567" s="164" t="s">
        <v>3025</v>
      </c>
      <c r="L567" s="164" t="s">
        <v>3026</v>
      </c>
      <c r="M567" s="164"/>
      <c r="N567" s="164"/>
      <c r="O567" s="183"/>
      <c r="P567" s="183"/>
      <c r="Q567" s="14"/>
      <c r="R567" s="14"/>
      <c r="S567" s="14"/>
      <c r="T567" s="15"/>
      <c r="U567" s="14"/>
      <c r="V567" s="15"/>
      <c r="W567" s="16"/>
    </row>
    <row r="568" spans="1:23" ht="30.6">
      <c r="A568" s="7">
        <v>1457</v>
      </c>
      <c r="B568" s="8">
        <v>45006</v>
      </c>
      <c r="C568" s="9" t="s">
        <v>28</v>
      </c>
      <c r="D568" s="10" t="s">
        <v>2383</v>
      </c>
      <c r="E568" s="14" t="s">
        <v>3027</v>
      </c>
      <c r="F568" s="15" t="s">
        <v>4</v>
      </c>
      <c r="G568" s="15">
        <v>2</v>
      </c>
      <c r="H568" s="48"/>
      <c r="I568" s="18" t="s">
        <v>3028</v>
      </c>
      <c r="J568" s="164" t="s">
        <v>3029</v>
      </c>
      <c r="K568" s="164" t="s">
        <v>3030</v>
      </c>
      <c r="L568" s="164" t="s">
        <v>3031</v>
      </c>
      <c r="M568" s="164"/>
      <c r="N568" s="164"/>
      <c r="O568" s="183"/>
      <c r="P568" s="189" t="s">
        <v>3032</v>
      </c>
      <c r="Q568" s="14"/>
      <c r="R568" s="14"/>
      <c r="S568" s="14"/>
      <c r="T568" s="15"/>
      <c r="U568" s="14"/>
      <c r="V568" s="15"/>
      <c r="W568" s="16"/>
    </row>
    <row r="569" spans="1:23" ht="30.6">
      <c r="A569" s="7">
        <v>1456</v>
      </c>
      <c r="B569" s="8">
        <v>45005</v>
      </c>
      <c r="C569" s="9" t="s">
        <v>21</v>
      </c>
      <c r="D569" s="10" t="s">
        <v>179</v>
      </c>
      <c r="E569" s="14" t="s">
        <v>3033</v>
      </c>
      <c r="F569" s="15" t="s">
        <v>70</v>
      </c>
      <c r="G569" s="15">
        <v>2</v>
      </c>
      <c r="H569" s="48"/>
      <c r="I569" s="18" t="s">
        <v>3034</v>
      </c>
      <c r="J569" s="164" t="s">
        <v>3035</v>
      </c>
      <c r="K569" s="164"/>
      <c r="L569" s="164"/>
      <c r="M569" s="164"/>
      <c r="N569" s="164"/>
      <c r="O569" s="183"/>
      <c r="P569" s="183"/>
      <c r="Q569" s="14"/>
      <c r="R569" s="14"/>
      <c r="S569" s="14"/>
      <c r="T569" s="15"/>
      <c r="U569" s="14"/>
      <c r="V569" s="15"/>
      <c r="W569" s="16"/>
    </row>
    <row r="570" spans="1:23" ht="81.599999999999994">
      <c r="A570" s="7">
        <v>1455</v>
      </c>
      <c r="B570" s="8">
        <v>45004</v>
      </c>
      <c r="C570" s="9" t="s">
        <v>23</v>
      </c>
      <c r="D570" s="9" t="s">
        <v>3036</v>
      </c>
      <c r="E570" s="14" t="s">
        <v>3037</v>
      </c>
      <c r="F570" s="15" t="s">
        <v>291</v>
      </c>
      <c r="G570" s="15">
        <v>10</v>
      </c>
      <c r="H570" s="48"/>
      <c r="I570" s="18" t="s">
        <v>3038</v>
      </c>
      <c r="J570" s="164" t="s">
        <v>3039</v>
      </c>
      <c r="K570" s="164"/>
      <c r="L570" s="164"/>
      <c r="M570" s="164"/>
      <c r="N570" s="164"/>
      <c r="O570" s="183"/>
      <c r="P570" s="184" t="s">
        <v>3040</v>
      </c>
      <c r="Q570" s="14"/>
      <c r="R570" s="14"/>
      <c r="S570" s="14"/>
      <c r="T570" s="15"/>
      <c r="U570" s="14"/>
      <c r="V570" s="15"/>
      <c r="W570" s="16"/>
    </row>
    <row r="571" spans="1:23" ht="30.6">
      <c r="A571" s="7">
        <v>1454</v>
      </c>
      <c r="B571" s="8">
        <v>45003</v>
      </c>
      <c r="C571" s="9" t="s">
        <v>24</v>
      </c>
      <c r="D571" s="10" t="s">
        <v>331</v>
      </c>
      <c r="E571" s="14" t="s">
        <v>3041</v>
      </c>
      <c r="F571" s="15" t="s">
        <v>31</v>
      </c>
      <c r="G571" s="15">
        <v>8</v>
      </c>
      <c r="H571" s="48"/>
      <c r="I571" s="18" t="s">
        <v>3042</v>
      </c>
      <c r="J571" s="164"/>
      <c r="K571" s="164"/>
      <c r="L571" s="164"/>
      <c r="M571" s="164"/>
      <c r="N571" s="164"/>
      <c r="O571" s="183"/>
      <c r="P571" s="183"/>
      <c r="Q571" s="14"/>
      <c r="R571" s="14"/>
      <c r="S571" s="14"/>
      <c r="T571" s="15"/>
      <c r="U571" s="14"/>
      <c r="V571" s="15"/>
      <c r="W571" s="16"/>
    </row>
    <row r="572" spans="1:23" ht="40.799999999999997">
      <c r="A572" s="7">
        <v>1453</v>
      </c>
      <c r="B572" s="8">
        <v>45002</v>
      </c>
      <c r="C572" s="9" t="s">
        <v>25</v>
      </c>
      <c r="D572" s="10" t="s">
        <v>29</v>
      </c>
      <c r="E572" s="14" t="s">
        <v>3043</v>
      </c>
      <c r="F572" s="15" t="s">
        <v>4</v>
      </c>
      <c r="G572" s="15">
        <v>5</v>
      </c>
      <c r="H572" s="48"/>
      <c r="I572" s="18" t="s">
        <v>3044</v>
      </c>
      <c r="J572" s="164" t="s">
        <v>3045</v>
      </c>
      <c r="K572" s="164" t="s">
        <v>3046</v>
      </c>
      <c r="L572" s="164" t="s">
        <v>3047</v>
      </c>
      <c r="M572" s="164"/>
      <c r="N572" s="164"/>
      <c r="O572" s="183"/>
      <c r="P572" s="183"/>
      <c r="Q572" s="14"/>
      <c r="R572" s="14"/>
      <c r="S572" s="14"/>
      <c r="T572" s="15"/>
      <c r="U572" s="14"/>
      <c r="V572" s="15"/>
      <c r="W572" s="16"/>
    </row>
    <row r="573" spans="1:23" ht="81.599999999999994">
      <c r="A573" s="7">
        <v>1452</v>
      </c>
      <c r="B573" s="8">
        <v>45001</v>
      </c>
      <c r="C573" s="9" t="s">
        <v>26</v>
      </c>
      <c r="D573" s="10" t="s">
        <v>389</v>
      </c>
      <c r="E573" s="14" t="s">
        <v>3048</v>
      </c>
      <c r="F573" s="15" t="s">
        <v>70</v>
      </c>
      <c r="G573" s="15">
        <v>4</v>
      </c>
      <c r="H573" s="15" t="s">
        <v>231</v>
      </c>
      <c r="I573" s="18" t="s">
        <v>3049</v>
      </c>
      <c r="J573" s="164"/>
      <c r="K573" s="164"/>
      <c r="L573" s="164"/>
      <c r="M573" s="164"/>
      <c r="N573" s="164"/>
      <c r="O573" s="183"/>
      <c r="P573" s="183"/>
      <c r="Q573" s="14"/>
      <c r="R573" s="14"/>
      <c r="S573" s="14"/>
      <c r="T573" s="15"/>
      <c r="U573" s="14"/>
      <c r="V573" s="15"/>
      <c r="W573" s="16"/>
    </row>
    <row r="574" spans="1:23" ht="112.2">
      <c r="A574" s="7">
        <v>1451</v>
      </c>
      <c r="B574" s="8">
        <v>45000</v>
      </c>
      <c r="C574" s="9" t="s">
        <v>27</v>
      </c>
      <c r="D574" s="10" t="s">
        <v>2958</v>
      </c>
      <c r="E574" s="14" t="s">
        <v>3050</v>
      </c>
      <c r="F574" s="15" t="s">
        <v>70</v>
      </c>
      <c r="G574" s="15">
        <v>3</v>
      </c>
      <c r="H574" s="48"/>
      <c r="I574" s="18" t="s">
        <v>3051</v>
      </c>
      <c r="J574" s="164"/>
      <c r="K574" s="164"/>
      <c r="L574" s="164"/>
      <c r="M574" s="164"/>
      <c r="N574" s="164"/>
      <c r="O574" s="183"/>
      <c r="P574" s="183"/>
      <c r="Q574" s="14"/>
      <c r="R574" s="14"/>
      <c r="S574" s="14"/>
      <c r="T574" s="15"/>
      <c r="U574" s="14"/>
      <c r="V574" s="15"/>
      <c r="W574" s="16"/>
    </row>
    <row r="575" spans="1:23" ht="51">
      <c r="A575" s="7">
        <v>1450</v>
      </c>
      <c r="B575" s="8">
        <v>44999</v>
      </c>
      <c r="C575" s="9" t="s">
        <v>28</v>
      </c>
      <c r="D575" s="10" t="s">
        <v>2383</v>
      </c>
      <c r="E575" s="14" t="s">
        <v>3052</v>
      </c>
      <c r="F575" s="15" t="s">
        <v>31</v>
      </c>
      <c r="G575" s="15">
        <v>2</v>
      </c>
      <c r="H575" s="48"/>
      <c r="I575" s="18" t="s">
        <v>3053</v>
      </c>
      <c r="J575" s="164" t="s">
        <v>3054</v>
      </c>
      <c r="K575" s="164" t="s">
        <v>3055</v>
      </c>
      <c r="L575" s="164" t="s">
        <v>3056</v>
      </c>
      <c r="M575" s="164"/>
      <c r="N575" s="164"/>
      <c r="O575" s="183"/>
      <c r="P575" s="183"/>
      <c r="Q575" s="14"/>
      <c r="R575" s="14"/>
      <c r="S575" s="14"/>
      <c r="T575" s="15"/>
      <c r="U575" s="14"/>
      <c r="V575" s="15"/>
      <c r="W575" s="16"/>
    </row>
    <row r="576" spans="1:23" ht="30.6">
      <c r="A576" s="7">
        <v>1449</v>
      </c>
      <c r="B576" s="8">
        <v>44998</v>
      </c>
      <c r="C576" s="9" t="s">
        <v>21</v>
      </c>
      <c r="D576" s="10" t="s">
        <v>179</v>
      </c>
      <c r="E576" s="14" t="s">
        <v>928</v>
      </c>
      <c r="F576" s="15" t="s">
        <v>64</v>
      </c>
      <c r="G576" s="15">
        <v>2</v>
      </c>
      <c r="H576" s="48" t="s">
        <v>65</v>
      </c>
      <c r="I576" s="18" t="s">
        <v>3057</v>
      </c>
      <c r="J576" s="164" t="s">
        <v>3058</v>
      </c>
      <c r="K576" s="164"/>
      <c r="L576" s="164"/>
      <c r="M576" s="164"/>
      <c r="N576" s="164"/>
      <c r="O576" s="183"/>
      <c r="P576" s="183"/>
      <c r="Q576" s="14"/>
      <c r="R576" s="14"/>
      <c r="S576" s="14"/>
      <c r="T576" s="15"/>
      <c r="U576" s="14"/>
      <c r="V576" s="15"/>
      <c r="W576" s="16"/>
    </row>
    <row r="577" spans="1:23" ht="102">
      <c r="A577" s="7">
        <v>1448</v>
      </c>
      <c r="B577" s="8">
        <v>44997</v>
      </c>
      <c r="C577" s="9" t="s">
        <v>23</v>
      </c>
      <c r="D577" s="10" t="s">
        <v>2784</v>
      </c>
      <c r="E577" s="14" t="s">
        <v>3059</v>
      </c>
      <c r="F577" s="15" t="s">
        <v>64</v>
      </c>
      <c r="G577" s="15">
        <v>11</v>
      </c>
      <c r="H577" s="48"/>
      <c r="I577" s="18" t="s">
        <v>3060</v>
      </c>
      <c r="J577" s="164" t="s">
        <v>3061</v>
      </c>
      <c r="K577" s="164" t="s">
        <v>3062</v>
      </c>
      <c r="L577" s="164" t="s">
        <v>3063</v>
      </c>
      <c r="M577" s="164"/>
      <c r="N577" s="164"/>
      <c r="O577" s="183"/>
      <c r="P577" s="183"/>
      <c r="Q577" s="14"/>
      <c r="R577" s="14"/>
      <c r="S577" s="14"/>
      <c r="T577" s="15"/>
      <c r="U577" s="14"/>
      <c r="V577" s="15"/>
      <c r="W577" s="16"/>
    </row>
    <row r="578" spans="1:23" ht="102">
      <c r="A578" s="7">
        <v>1447</v>
      </c>
      <c r="B578" s="8">
        <v>44996</v>
      </c>
      <c r="C578" s="9" t="s">
        <v>24</v>
      </c>
      <c r="D578" s="10" t="s">
        <v>145</v>
      </c>
      <c r="E578" s="14" t="s">
        <v>3064</v>
      </c>
      <c r="F578" s="15" t="s">
        <v>31</v>
      </c>
      <c r="G578" s="15">
        <v>8</v>
      </c>
      <c r="H578" s="48"/>
      <c r="I578" s="18" t="s">
        <v>3065</v>
      </c>
      <c r="J578" s="164" t="s">
        <v>3066</v>
      </c>
      <c r="K578" s="164" t="s">
        <v>3067</v>
      </c>
      <c r="L578" s="164" t="s">
        <v>3068</v>
      </c>
      <c r="M578" s="164" t="s">
        <v>3069</v>
      </c>
      <c r="N578" s="164"/>
      <c r="O578" s="183"/>
      <c r="P578" s="183"/>
      <c r="Q578" s="14"/>
      <c r="R578" s="14"/>
      <c r="S578" s="14"/>
      <c r="T578" s="15"/>
      <c r="U578" s="14"/>
      <c r="V578" s="15"/>
      <c r="W578" s="16"/>
    </row>
    <row r="579" spans="1:23" ht="71.400000000000006">
      <c r="A579" s="7">
        <v>1446</v>
      </c>
      <c r="B579" s="8">
        <v>44995</v>
      </c>
      <c r="C579" s="9" t="s">
        <v>25</v>
      </c>
      <c r="D579" s="10" t="s">
        <v>29</v>
      </c>
      <c r="E579" s="14" t="s">
        <v>3070</v>
      </c>
      <c r="F579" s="15" t="s">
        <v>4</v>
      </c>
      <c r="G579" s="15">
        <v>7</v>
      </c>
      <c r="H579" s="48"/>
      <c r="I579" s="18" t="s">
        <v>3071</v>
      </c>
      <c r="J579" s="164" t="s">
        <v>3072</v>
      </c>
      <c r="K579" s="164" t="s">
        <v>3073</v>
      </c>
      <c r="L579" s="164" t="s">
        <v>3074</v>
      </c>
      <c r="M579" s="164"/>
      <c r="N579" s="190"/>
      <c r="O579" s="183"/>
      <c r="P579" s="183"/>
      <c r="Q579" s="14"/>
      <c r="R579" s="14"/>
      <c r="S579" s="14"/>
      <c r="T579" s="15"/>
      <c r="U579" s="14"/>
      <c r="V579" s="15"/>
      <c r="W579" s="16"/>
    </row>
    <row r="580" spans="1:23" ht="51">
      <c r="A580" s="7">
        <v>1445</v>
      </c>
      <c r="B580" s="8">
        <v>44994</v>
      </c>
      <c r="C580" s="9" t="s">
        <v>26</v>
      </c>
      <c r="D580" s="10" t="s">
        <v>389</v>
      </c>
      <c r="E580" s="14" t="s">
        <v>3075</v>
      </c>
      <c r="F580" s="15" t="s">
        <v>549</v>
      </c>
      <c r="G580" s="15">
        <v>5</v>
      </c>
      <c r="H580" s="48"/>
      <c r="I580" s="18" t="s">
        <v>3076</v>
      </c>
      <c r="J580" s="164" t="s">
        <v>3077</v>
      </c>
      <c r="K580" s="164"/>
      <c r="L580" s="164"/>
      <c r="M580" s="164"/>
      <c r="N580" s="164"/>
      <c r="O580" s="183"/>
      <c r="P580" s="183"/>
      <c r="Q580" s="14"/>
      <c r="R580" s="14"/>
      <c r="S580" s="14"/>
      <c r="T580" s="15"/>
      <c r="U580" s="14"/>
      <c r="V580" s="15"/>
      <c r="W580" s="16"/>
    </row>
    <row r="581" spans="1:23" ht="51">
      <c r="A581" s="7">
        <v>1444</v>
      </c>
      <c r="B581" s="8">
        <v>44993</v>
      </c>
      <c r="C581" s="9" t="s">
        <v>27</v>
      </c>
      <c r="D581" s="10" t="s">
        <v>29</v>
      </c>
      <c r="E581" s="14" t="s">
        <v>3078</v>
      </c>
      <c r="F581" s="15" t="s">
        <v>4</v>
      </c>
      <c r="G581" s="15">
        <v>3</v>
      </c>
      <c r="H581" s="48"/>
      <c r="I581" s="18" t="s">
        <v>3079</v>
      </c>
      <c r="J581" s="164" t="s">
        <v>3080</v>
      </c>
      <c r="K581" s="164" t="s">
        <v>3081</v>
      </c>
      <c r="L581" s="164" t="s">
        <v>3082</v>
      </c>
      <c r="M581" s="164"/>
      <c r="N581" s="164"/>
      <c r="O581" s="183"/>
      <c r="P581" s="183"/>
      <c r="Q581" s="14"/>
      <c r="R581" s="14"/>
      <c r="S581" s="14"/>
      <c r="T581" s="15"/>
      <c r="U581" s="14"/>
      <c r="V581" s="15"/>
      <c r="W581" s="16"/>
    </row>
    <row r="582" spans="1:23" ht="51">
      <c r="A582" s="7">
        <v>1443</v>
      </c>
      <c r="B582" s="8">
        <v>44992</v>
      </c>
      <c r="C582" s="9" t="s">
        <v>28</v>
      </c>
      <c r="D582" s="10" t="s">
        <v>2383</v>
      </c>
      <c r="E582" s="14" t="s">
        <v>3083</v>
      </c>
      <c r="F582" s="15" t="s">
        <v>70</v>
      </c>
      <c r="G582" s="15">
        <v>4</v>
      </c>
      <c r="H582" s="48"/>
      <c r="I582" s="18" t="s">
        <v>3084</v>
      </c>
      <c r="J582" s="164" t="s">
        <v>3085</v>
      </c>
      <c r="K582" s="164" t="s">
        <v>3086</v>
      </c>
      <c r="L582" s="164" t="s">
        <v>3087</v>
      </c>
      <c r="M582" s="164"/>
      <c r="N582" s="164"/>
      <c r="O582" s="183"/>
      <c r="P582" s="183"/>
      <c r="Q582" s="14"/>
      <c r="R582" s="14"/>
      <c r="S582" s="14"/>
      <c r="T582" s="15"/>
      <c r="U582" s="14"/>
      <c r="V582" s="15"/>
      <c r="W582" s="16"/>
    </row>
    <row r="583" spans="1:23" ht="30.6">
      <c r="A583" s="7">
        <v>1442</v>
      </c>
      <c r="B583" s="8">
        <v>44991</v>
      </c>
      <c r="C583" s="9" t="s">
        <v>21</v>
      </c>
      <c r="D583" s="10" t="s">
        <v>1515</v>
      </c>
      <c r="E583" s="14" t="s">
        <v>3088</v>
      </c>
      <c r="F583" s="15" t="s">
        <v>31</v>
      </c>
      <c r="G583" s="15">
        <v>3</v>
      </c>
      <c r="H583" s="48"/>
      <c r="I583" s="18" t="s">
        <v>3089</v>
      </c>
      <c r="J583" s="164" t="s">
        <v>3090</v>
      </c>
      <c r="K583" s="164" t="s">
        <v>3091</v>
      </c>
      <c r="L583" s="164"/>
      <c r="M583" s="164"/>
      <c r="N583" s="164"/>
      <c r="O583" s="183"/>
      <c r="P583" s="183"/>
      <c r="Q583" s="14"/>
      <c r="R583" s="14"/>
      <c r="S583" s="14"/>
      <c r="T583" s="15"/>
      <c r="U583" s="14"/>
      <c r="V583" s="15"/>
      <c r="W583" s="16"/>
    </row>
    <row r="584" spans="1:23" ht="81.599999999999994">
      <c r="A584" s="7">
        <v>1441</v>
      </c>
      <c r="B584" s="8">
        <v>44990</v>
      </c>
      <c r="C584" s="9" t="s">
        <v>23</v>
      </c>
      <c r="D584" s="10" t="s">
        <v>1515</v>
      </c>
      <c r="E584" s="14" t="s">
        <v>3092</v>
      </c>
      <c r="F584" s="15" t="s">
        <v>70</v>
      </c>
      <c r="G584" s="15">
        <v>8</v>
      </c>
      <c r="H584" s="15" t="s">
        <v>2670</v>
      </c>
      <c r="I584" s="18" t="s">
        <v>3093</v>
      </c>
      <c r="J584" s="164" t="s">
        <v>3094</v>
      </c>
      <c r="K584" s="164" t="s">
        <v>3095</v>
      </c>
      <c r="L584" s="164"/>
      <c r="M584" s="164"/>
      <c r="N584" s="164"/>
      <c r="O584" s="183"/>
      <c r="P584" s="183"/>
      <c r="Q584" s="14"/>
      <c r="R584" s="14"/>
      <c r="S584" s="14"/>
      <c r="T584" s="15"/>
      <c r="U584" s="14"/>
      <c r="V584" s="15"/>
      <c r="W584" s="16"/>
    </row>
    <row r="585" spans="1:23" ht="61.2">
      <c r="A585" s="7">
        <v>1440</v>
      </c>
      <c r="B585" s="8">
        <v>44989</v>
      </c>
      <c r="C585" s="9" t="s">
        <v>24</v>
      </c>
      <c r="D585" s="10" t="s">
        <v>331</v>
      </c>
      <c r="E585" s="14" t="s">
        <v>3096</v>
      </c>
      <c r="F585" s="15" t="s">
        <v>4</v>
      </c>
      <c r="G585" s="15">
        <v>9</v>
      </c>
      <c r="H585" s="48"/>
      <c r="I585" s="18" t="s">
        <v>3097</v>
      </c>
      <c r="J585" s="164" t="s">
        <v>3098</v>
      </c>
      <c r="K585" s="164" t="s">
        <v>3099</v>
      </c>
      <c r="L585" s="164"/>
      <c r="M585" s="164"/>
      <c r="N585" s="164"/>
      <c r="O585" s="183"/>
      <c r="P585" s="183"/>
      <c r="Q585" s="14"/>
      <c r="R585" s="14"/>
      <c r="S585" s="14"/>
      <c r="T585" s="15"/>
      <c r="U585" s="14"/>
      <c r="V585" s="15"/>
      <c r="W585" s="16"/>
    </row>
    <row r="586" spans="1:23" ht="40.799999999999997">
      <c r="A586" s="7">
        <v>1439</v>
      </c>
      <c r="B586" s="8">
        <v>44988</v>
      </c>
      <c r="C586" s="9" t="s">
        <v>25</v>
      </c>
      <c r="D586" s="10" t="s">
        <v>29</v>
      </c>
      <c r="E586" s="14" t="s">
        <v>3100</v>
      </c>
      <c r="F586" s="15" t="s">
        <v>4</v>
      </c>
      <c r="G586" s="15">
        <v>5</v>
      </c>
      <c r="H586" s="48"/>
      <c r="I586" s="18" t="s">
        <v>3101</v>
      </c>
      <c r="J586" s="164" t="s">
        <v>3102</v>
      </c>
      <c r="K586" s="164" t="s">
        <v>3103</v>
      </c>
      <c r="L586" s="164"/>
      <c r="M586" s="164"/>
      <c r="N586" s="164"/>
      <c r="O586" s="183"/>
      <c r="P586" s="183"/>
      <c r="Q586" s="14"/>
      <c r="R586" s="14"/>
      <c r="S586" s="14"/>
      <c r="T586" s="15"/>
      <c r="U586" s="14"/>
      <c r="V586" s="15"/>
      <c r="W586" s="16"/>
    </row>
    <row r="587" spans="1:23" ht="51">
      <c r="A587" s="7">
        <v>1438</v>
      </c>
      <c r="B587" s="8">
        <v>44987</v>
      </c>
      <c r="C587" s="9" t="s">
        <v>26</v>
      </c>
      <c r="D587" s="10" t="s">
        <v>389</v>
      </c>
      <c r="E587" s="14" t="s">
        <v>3104</v>
      </c>
      <c r="F587" s="15" t="s">
        <v>64</v>
      </c>
      <c r="G587" s="15">
        <v>6</v>
      </c>
      <c r="H587" s="48"/>
      <c r="I587" s="18" t="s">
        <v>3105</v>
      </c>
      <c r="J587" s="164" t="s">
        <v>3106</v>
      </c>
      <c r="K587" s="164" t="s">
        <v>3107</v>
      </c>
      <c r="L587" s="164"/>
      <c r="M587" s="164"/>
      <c r="N587" s="164"/>
      <c r="O587" s="183"/>
      <c r="P587" s="183"/>
      <c r="Q587" s="14"/>
      <c r="R587" s="14"/>
      <c r="S587" s="14"/>
      <c r="T587" s="15"/>
      <c r="U587" s="14"/>
      <c r="V587" s="15"/>
      <c r="W587" s="16"/>
    </row>
    <row r="588" spans="1:23" ht="20.399999999999999">
      <c r="A588" s="7">
        <v>1437</v>
      </c>
      <c r="B588" s="8">
        <v>44986</v>
      </c>
      <c r="C588" s="9" t="s">
        <v>27</v>
      </c>
      <c r="D588" s="10" t="s">
        <v>2958</v>
      </c>
      <c r="E588" s="14" t="s">
        <v>3108</v>
      </c>
      <c r="F588" s="15" t="s">
        <v>64</v>
      </c>
      <c r="G588" s="15">
        <v>4</v>
      </c>
      <c r="H588" s="15" t="s">
        <v>65</v>
      </c>
      <c r="I588" s="18" t="s">
        <v>3109</v>
      </c>
      <c r="J588" s="164" t="s">
        <v>3110</v>
      </c>
      <c r="K588" s="164" t="s">
        <v>3111</v>
      </c>
      <c r="L588" s="164" t="s">
        <v>3112</v>
      </c>
      <c r="M588" s="164"/>
      <c r="N588" s="164"/>
      <c r="O588" s="183"/>
      <c r="P588" s="183"/>
      <c r="Q588" s="14"/>
      <c r="R588" s="14"/>
      <c r="S588" s="14"/>
      <c r="T588" s="15"/>
      <c r="U588" s="14"/>
      <c r="V588" s="15"/>
      <c r="W588" s="16"/>
    </row>
    <row r="589" spans="1:23" ht="61.2">
      <c r="A589" s="7">
        <v>1436</v>
      </c>
      <c r="B589" s="8">
        <v>44985</v>
      </c>
      <c r="C589" s="9" t="s">
        <v>28</v>
      </c>
      <c r="D589" s="10" t="s">
        <v>2383</v>
      </c>
      <c r="E589" s="14" t="s">
        <v>3113</v>
      </c>
      <c r="F589" s="15" t="s">
        <v>4</v>
      </c>
      <c r="G589" s="15">
        <v>3</v>
      </c>
      <c r="H589" s="48"/>
      <c r="I589" s="18" t="s">
        <v>3114</v>
      </c>
      <c r="J589" s="164" t="s">
        <v>3115</v>
      </c>
      <c r="K589" s="164" t="s">
        <v>3116</v>
      </c>
      <c r="L589" s="164" t="s">
        <v>3117</v>
      </c>
      <c r="M589" s="164"/>
      <c r="N589" s="164"/>
      <c r="O589" s="183"/>
      <c r="P589" s="183"/>
      <c r="Q589" s="14"/>
      <c r="R589" s="14"/>
      <c r="S589" s="14"/>
      <c r="T589" s="15"/>
      <c r="U589" s="14"/>
      <c r="V589" s="15"/>
      <c r="W589" s="16"/>
    </row>
    <row r="590" spans="1:23" ht="20.399999999999999">
      <c r="A590" s="7">
        <v>1435</v>
      </c>
      <c r="B590" s="8">
        <v>44984</v>
      </c>
      <c r="C590" s="9" t="s">
        <v>21</v>
      </c>
      <c r="D590" s="10" t="s">
        <v>179</v>
      </c>
      <c r="E590" s="14" t="s">
        <v>3118</v>
      </c>
      <c r="F590" s="15" t="s">
        <v>31</v>
      </c>
      <c r="G590" s="15">
        <v>2</v>
      </c>
      <c r="H590" s="48"/>
      <c r="I590" s="18" t="s">
        <v>3119</v>
      </c>
      <c r="J590" s="164" t="s">
        <v>3120</v>
      </c>
      <c r="K590" s="164" t="s">
        <v>3121</v>
      </c>
      <c r="L590" s="164" t="s">
        <v>3122</v>
      </c>
      <c r="M590" s="164"/>
      <c r="N590" s="164"/>
      <c r="O590" s="183"/>
      <c r="P590" s="183"/>
      <c r="Q590" s="14"/>
      <c r="R590" s="14"/>
      <c r="S590" s="14"/>
      <c r="T590" s="15"/>
      <c r="U590" s="14"/>
      <c r="V590" s="15"/>
      <c r="W590" s="16"/>
    </row>
    <row r="591" spans="1:23" ht="71.400000000000006">
      <c r="A591" s="7">
        <v>1434</v>
      </c>
      <c r="B591" s="8">
        <v>44983</v>
      </c>
      <c r="C591" s="9" t="s">
        <v>23</v>
      </c>
      <c r="D591" s="10" t="s">
        <v>145</v>
      </c>
      <c r="E591" s="14" t="s">
        <v>3123</v>
      </c>
      <c r="F591" s="15" t="s">
        <v>549</v>
      </c>
      <c r="G591" s="15">
        <v>9</v>
      </c>
      <c r="H591" s="48"/>
      <c r="I591" s="18" t="s">
        <v>3124</v>
      </c>
      <c r="J591" s="164" t="s">
        <v>3125</v>
      </c>
      <c r="K591" s="164" t="s">
        <v>3126</v>
      </c>
      <c r="L591" s="164" t="s">
        <v>3127</v>
      </c>
      <c r="M591" s="164"/>
      <c r="N591" s="164"/>
      <c r="O591" s="183"/>
      <c r="P591" s="183"/>
      <c r="Q591" s="14"/>
      <c r="R591" s="14"/>
      <c r="S591" s="14"/>
      <c r="T591" s="15"/>
      <c r="U591" s="14"/>
      <c r="V591" s="15"/>
      <c r="W591" s="16"/>
    </row>
    <row r="592" spans="1:23" ht="71.400000000000006">
      <c r="A592" s="7">
        <v>1433</v>
      </c>
      <c r="B592" s="8">
        <v>44982</v>
      </c>
      <c r="C592" s="9" t="s">
        <v>24</v>
      </c>
      <c r="D592" s="10" t="s">
        <v>1989</v>
      </c>
      <c r="E592" s="21" t="s">
        <v>3128</v>
      </c>
      <c r="F592" s="15" t="s">
        <v>4</v>
      </c>
      <c r="G592" s="15">
        <v>7</v>
      </c>
      <c r="H592" s="57"/>
      <c r="I592" s="26" t="s">
        <v>3129</v>
      </c>
      <c r="J592" s="191" t="s">
        <v>3130</v>
      </c>
      <c r="K592" s="191" t="s">
        <v>3131</v>
      </c>
      <c r="L592" s="191" t="s">
        <v>3132</v>
      </c>
      <c r="M592" s="191"/>
      <c r="N592" s="191"/>
      <c r="O592" s="192"/>
      <c r="P592" s="192"/>
      <c r="Q592" s="14"/>
      <c r="R592" s="14"/>
      <c r="S592" s="14"/>
      <c r="T592" s="15"/>
      <c r="U592" s="14"/>
      <c r="V592" s="15"/>
      <c r="W592" s="16"/>
    </row>
    <row r="593" spans="1:23" ht="51">
      <c r="A593" s="7">
        <v>1432</v>
      </c>
      <c r="B593" s="8">
        <v>44981</v>
      </c>
      <c r="C593" s="9" t="s">
        <v>25</v>
      </c>
      <c r="D593" s="10" t="s">
        <v>29</v>
      </c>
      <c r="E593" s="14" t="s">
        <v>3133</v>
      </c>
      <c r="F593" s="15" t="s">
        <v>31</v>
      </c>
      <c r="G593" s="15">
        <v>6</v>
      </c>
      <c r="H593" s="48"/>
      <c r="I593" s="18" t="s">
        <v>3134</v>
      </c>
      <c r="J593" s="164" t="s">
        <v>3135</v>
      </c>
      <c r="K593" s="164" t="s">
        <v>3136</v>
      </c>
      <c r="L593" s="164"/>
      <c r="M593" s="164"/>
      <c r="N593" s="164"/>
      <c r="O593" s="183"/>
      <c r="P593" s="183"/>
      <c r="Q593" s="14"/>
      <c r="R593" s="14"/>
      <c r="S593" s="14"/>
      <c r="T593" s="15"/>
      <c r="U593" s="14"/>
      <c r="V593" s="15"/>
      <c r="W593" s="16"/>
    </row>
    <row r="594" spans="1:23" ht="40.799999999999997">
      <c r="A594" s="7">
        <v>1431</v>
      </c>
      <c r="B594" s="8">
        <v>44980</v>
      </c>
      <c r="C594" s="9" t="s">
        <v>26</v>
      </c>
      <c r="D594" s="10" t="s">
        <v>389</v>
      </c>
      <c r="E594" s="14" t="s">
        <v>3137</v>
      </c>
      <c r="F594" s="15" t="s">
        <v>64</v>
      </c>
      <c r="G594" s="15">
        <v>6</v>
      </c>
      <c r="H594" s="48"/>
      <c r="I594" s="18" t="s">
        <v>3138</v>
      </c>
      <c r="J594" s="164" t="s">
        <v>3139</v>
      </c>
      <c r="K594" s="164"/>
      <c r="L594" s="164"/>
      <c r="M594" s="164" t="s">
        <v>3140</v>
      </c>
      <c r="N594" s="164"/>
      <c r="O594" s="189"/>
      <c r="P594" s="189" t="s">
        <v>3141</v>
      </c>
      <c r="Q594" s="14"/>
      <c r="R594" s="14"/>
      <c r="S594" s="14"/>
      <c r="T594" s="15"/>
      <c r="U594" s="14"/>
      <c r="V594" s="15"/>
      <c r="W594" s="16"/>
    </row>
    <row r="595" spans="1:23" ht="51">
      <c r="A595" s="7">
        <v>1430</v>
      </c>
      <c r="B595" s="8">
        <v>44979</v>
      </c>
      <c r="C595" s="9" t="s">
        <v>27</v>
      </c>
      <c r="D595" s="10" t="s">
        <v>2958</v>
      </c>
      <c r="E595" s="14" t="s">
        <v>3142</v>
      </c>
      <c r="F595" s="15" t="s">
        <v>31</v>
      </c>
      <c r="G595" s="15">
        <v>3</v>
      </c>
      <c r="H595" s="48"/>
      <c r="I595" s="18" t="s">
        <v>3143</v>
      </c>
      <c r="J595" s="164"/>
      <c r="K595" s="164"/>
      <c r="L595" s="164"/>
      <c r="M595" s="164"/>
      <c r="N595" s="164"/>
      <c r="O595" s="183"/>
      <c r="P595" s="183"/>
      <c r="Q595" s="14"/>
      <c r="R595" s="14"/>
      <c r="S595" s="14"/>
      <c r="T595" s="15"/>
      <c r="U595" s="14"/>
      <c r="V595" s="15"/>
      <c r="W595" s="16"/>
    </row>
    <row r="596" spans="1:23" ht="40.799999999999997">
      <c r="A596" s="7">
        <v>1429</v>
      </c>
      <c r="B596" s="8">
        <v>44978</v>
      </c>
      <c r="C596" s="9" t="s">
        <v>28</v>
      </c>
      <c r="D596" s="10" t="s">
        <v>2383</v>
      </c>
      <c r="E596" s="14" t="s">
        <v>3144</v>
      </c>
      <c r="F596" s="15" t="s">
        <v>70</v>
      </c>
      <c r="G596" s="15">
        <v>3</v>
      </c>
      <c r="H596" s="48"/>
      <c r="I596" s="18" t="s">
        <v>3145</v>
      </c>
      <c r="J596" s="164" t="s">
        <v>3146</v>
      </c>
      <c r="K596" s="164" t="s">
        <v>3147</v>
      </c>
      <c r="L596" s="164" t="s">
        <v>3148</v>
      </c>
      <c r="M596" s="164">
        <v>928</v>
      </c>
      <c r="N596" s="164"/>
      <c r="O596" s="183"/>
      <c r="P596" s="184" t="s">
        <v>3149</v>
      </c>
      <c r="Q596" s="14"/>
      <c r="R596" s="14"/>
      <c r="S596" s="14"/>
      <c r="T596" s="15"/>
      <c r="U596" s="14"/>
      <c r="V596" s="15"/>
      <c r="W596" s="16"/>
    </row>
    <row r="597" spans="1:23" ht="20.399999999999999">
      <c r="A597" s="7">
        <v>1428</v>
      </c>
      <c r="B597" s="8">
        <v>44977</v>
      </c>
      <c r="C597" s="9" t="s">
        <v>21</v>
      </c>
      <c r="D597" s="10" t="s">
        <v>179</v>
      </c>
      <c r="E597" s="14" t="s">
        <v>268</v>
      </c>
      <c r="F597" s="15" t="s">
        <v>70</v>
      </c>
      <c r="G597" s="15">
        <v>1</v>
      </c>
      <c r="H597" s="48"/>
      <c r="I597" s="18" t="s">
        <v>3150</v>
      </c>
      <c r="J597" s="164" t="s">
        <v>3151</v>
      </c>
      <c r="K597" s="164"/>
      <c r="L597" s="164"/>
      <c r="M597" s="164"/>
      <c r="N597" s="164"/>
      <c r="O597" s="183"/>
      <c r="P597" s="183"/>
      <c r="Q597" s="14"/>
      <c r="R597" s="14"/>
      <c r="S597" s="14"/>
      <c r="T597" s="15"/>
      <c r="U597" s="14"/>
      <c r="V597" s="15"/>
      <c r="W597" s="16"/>
    </row>
    <row r="598" spans="1:23" ht="71.400000000000006">
      <c r="A598" s="7">
        <v>1427</v>
      </c>
      <c r="B598" s="8">
        <v>44976</v>
      </c>
      <c r="C598" s="9" t="s">
        <v>23</v>
      </c>
      <c r="D598" s="10" t="s">
        <v>1989</v>
      </c>
      <c r="E598" s="14" t="s">
        <v>3152</v>
      </c>
      <c r="F598" s="15" t="s">
        <v>4</v>
      </c>
      <c r="G598" s="15">
        <v>9</v>
      </c>
      <c r="H598" s="48"/>
      <c r="I598" s="18" t="s">
        <v>3153</v>
      </c>
      <c r="J598" s="164" t="s">
        <v>3154</v>
      </c>
      <c r="K598" s="164" t="s">
        <v>3155</v>
      </c>
      <c r="L598" s="164"/>
      <c r="M598" s="164"/>
      <c r="N598" s="164"/>
      <c r="O598" s="183"/>
      <c r="P598" s="184" t="s">
        <v>3156</v>
      </c>
      <c r="Q598" s="14"/>
      <c r="R598" s="14"/>
      <c r="S598" s="14"/>
      <c r="T598" s="15"/>
      <c r="U598" s="14"/>
      <c r="V598" s="15"/>
      <c r="W598" s="16"/>
    </row>
    <row r="599" spans="1:23" ht="61.2">
      <c r="A599" s="7">
        <v>1426</v>
      </c>
      <c r="B599" s="8">
        <v>44975</v>
      </c>
      <c r="C599" s="9" t="s">
        <v>24</v>
      </c>
      <c r="D599" s="10" t="s">
        <v>331</v>
      </c>
      <c r="E599" s="14" t="s">
        <v>3157</v>
      </c>
      <c r="F599" s="15" t="s">
        <v>64</v>
      </c>
      <c r="G599" s="15">
        <v>8</v>
      </c>
      <c r="H599" s="48"/>
      <c r="I599" s="18" t="s">
        <v>3158</v>
      </c>
      <c r="J599" s="164" t="s">
        <v>3159</v>
      </c>
      <c r="K599" s="164" t="s">
        <v>3160</v>
      </c>
      <c r="L599" s="164" t="s">
        <v>3161</v>
      </c>
      <c r="M599" s="164"/>
      <c r="N599" s="164"/>
      <c r="O599" s="183"/>
      <c r="P599" s="183"/>
      <c r="Q599" s="14"/>
      <c r="R599" s="14"/>
      <c r="S599" s="14"/>
      <c r="T599" s="15"/>
      <c r="U599" s="14"/>
      <c r="V599" s="15"/>
      <c r="W599" s="16"/>
    </row>
    <row r="600" spans="1:23" ht="30.6">
      <c r="A600" s="7">
        <v>1425</v>
      </c>
      <c r="B600" s="8">
        <v>44974</v>
      </c>
      <c r="C600" s="9" t="s">
        <v>25</v>
      </c>
      <c r="D600" s="10" t="s">
        <v>29</v>
      </c>
      <c r="E600" s="14" t="s">
        <v>3162</v>
      </c>
      <c r="F600" s="15" t="s">
        <v>64</v>
      </c>
      <c r="G600" s="15">
        <v>5</v>
      </c>
      <c r="H600" s="15" t="s">
        <v>65</v>
      </c>
      <c r="I600" s="18" t="s">
        <v>3163</v>
      </c>
      <c r="J600" s="164" t="s">
        <v>3164</v>
      </c>
      <c r="K600" s="164" t="s">
        <v>3165</v>
      </c>
      <c r="L600" s="164"/>
      <c r="M600" s="164"/>
      <c r="N600" s="164"/>
      <c r="O600" s="183"/>
      <c r="P600" s="183"/>
      <c r="Q600" s="14"/>
      <c r="R600" s="14"/>
      <c r="S600" s="14"/>
      <c r="T600" s="15"/>
      <c r="U600" s="14"/>
      <c r="V600" s="15"/>
      <c r="W600" s="16"/>
    </row>
    <row r="601" spans="1:23" ht="30.6">
      <c r="A601" s="7">
        <v>1424</v>
      </c>
      <c r="B601" s="8">
        <v>44973</v>
      </c>
      <c r="C601" s="9" t="s">
        <v>26</v>
      </c>
      <c r="D601" s="10" t="s">
        <v>389</v>
      </c>
      <c r="E601" s="14" t="s">
        <v>3166</v>
      </c>
      <c r="F601" s="15" t="s">
        <v>31</v>
      </c>
      <c r="G601" s="15">
        <v>6</v>
      </c>
      <c r="H601" s="48"/>
      <c r="I601" s="18" t="s">
        <v>3167</v>
      </c>
      <c r="J601" s="164" t="s">
        <v>3168</v>
      </c>
      <c r="K601" s="164" t="s">
        <v>3169</v>
      </c>
      <c r="L601" s="164"/>
      <c r="M601" s="164"/>
      <c r="N601" s="164"/>
      <c r="O601" s="189"/>
      <c r="P601" s="189" t="s">
        <v>3170</v>
      </c>
      <c r="Q601" s="14"/>
      <c r="R601" s="14"/>
      <c r="S601" s="14"/>
      <c r="T601" s="15"/>
      <c r="U601" s="14"/>
      <c r="V601" s="15"/>
      <c r="W601" s="16"/>
    </row>
    <row r="602" spans="1:23" ht="51">
      <c r="A602" s="7">
        <v>1423</v>
      </c>
      <c r="B602" s="8">
        <v>44972</v>
      </c>
      <c r="C602" s="9" t="s">
        <v>27</v>
      </c>
      <c r="D602" s="10" t="s">
        <v>2958</v>
      </c>
      <c r="E602" s="14" t="s">
        <v>3171</v>
      </c>
      <c r="F602" s="15" t="s">
        <v>64</v>
      </c>
      <c r="G602" s="15">
        <v>3</v>
      </c>
      <c r="H602" s="48"/>
      <c r="I602" s="18" t="s">
        <v>3172</v>
      </c>
      <c r="J602" s="164" t="s">
        <v>3173</v>
      </c>
      <c r="K602" s="164" t="s">
        <v>3174</v>
      </c>
      <c r="L602" s="164" t="s">
        <v>3175</v>
      </c>
      <c r="M602" s="164"/>
      <c r="N602" s="164"/>
      <c r="O602" s="183"/>
      <c r="P602" s="183"/>
      <c r="Q602" s="14"/>
      <c r="R602" s="14"/>
      <c r="S602" s="14"/>
      <c r="T602" s="15"/>
      <c r="U602" s="14"/>
      <c r="V602" s="15"/>
      <c r="W602" s="16"/>
    </row>
    <row r="603" spans="1:23" ht="61.2">
      <c r="A603" s="7">
        <v>1422</v>
      </c>
      <c r="B603" s="8">
        <v>44971</v>
      </c>
      <c r="C603" s="9" t="s">
        <v>28</v>
      </c>
      <c r="D603" s="10" t="s">
        <v>2383</v>
      </c>
      <c r="E603" s="14" t="s">
        <v>3176</v>
      </c>
      <c r="F603" s="15" t="s">
        <v>64</v>
      </c>
      <c r="G603" s="15">
        <v>3</v>
      </c>
      <c r="H603" s="48"/>
      <c r="I603" s="18" t="s">
        <v>3177</v>
      </c>
      <c r="J603" s="164" t="s">
        <v>3178</v>
      </c>
      <c r="K603" s="164" t="s">
        <v>3179</v>
      </c>
      <c r="L603" s="164" t="s">
        <v>3180</v>
      </c>
      <c r="M603" s="164">
        <v>944</v>
      </c>
      <c r="N603" s="164"/>
      <c r="O603" s="183"/>
      <c r="P603" s="184" t="s">
        <v>3181</v>
      </c>
      <c r="Q603" s="14"/>
      <c r="R603" s="14"/>
      <c r="S603" s="14"/>
      <c r="T603" s="15"/>
      <c r="U603" s="14"/>
      <c r="V603" s="15"/>
      <c r="W603" s="16"/>
    </row>
    <row r="604" spans="1:23" ht="40.799999999999997">
      <c r="A604" s="7">
        <v>1421</v>
      </c>
      <c r="B604" s="8">
        <v>44970</v>
      </c>
      <c r="C604" s="9" t="s">
        <v>21</v>
      </c>
      <c r="D604" s="10" t="s">
        <v>179</v>
      </c>
      <c r="E604" s="14" t="s">
        <v>3182</v>
      </c>
      <c r="F604" s="15" t="s">
        <v>4</v>
      </c>
      <c r="G604" s="15">
        <v>2</v>
      </c>
      <c r="H604" s="48"/>
      <c r="I604" s="18" t="s">
        <v>3183</v>
      </c>
      <c r="J604" s="164" t="s">
        <v>2149</v>
      </c>
      <c r="K604" s="164" t="s">
        <v>3184</v>
      </c>
      <c r="L604" s="164" t="s">
        <v>3185</v>
      </c>
      <c r="M604" s="164"/>
      <c r="N604" s="164"/>
      <c r="O604" s="183"/>
      <c r="P604" s="183"/>
      <c r="Q604" s="14"/>
      <c r="R604" s="14"/>
      <c r="S604" s="14"/>
      <c r="T604" s="15"/>
      <c r="U604" s="14"/>
      <c r="V604" s="15"/>
      <c r="W604" s="16"/>
    </row>
    <row r="605" spans="1:23" ht="61.2">
      <c r="A605" s="7">
        <v>1420</v>
      </c>
      <c r="B605" s="8">
        <v>44969</v>
      </c>
      <c r="C605" s="9" t="s">
        <v>23</v>
      </c>
      <c r="D605" s="10" t="s">
        <v>2784</v>
      </c>
      <c r="E605" s="14" t="s">
        <v>3186</v>
      </c>
      <c r="F605" s="15" t="s">
        <v>70</v>
      </c>
      <c r="G605" s="15">
        <v>9</v>
      </c>
      <c r="H605" s="48"/>
      <c r="I605" s="18" t="s">
        <v>3187</v>
      </c>
      <c r="J605" s="164" t="s">
        <v>3188</v>
      </c>
      <c r="K605" s="164" t="s">
        <v>3189</v>
      </c>
      <c r="L605" s="164"/>
      <c r="M605" s="164"/>
      <c r="N605" s="164"/>
      <c r="O605" s="183"/>
      <c r="P605" s="183"/>
      <c r="Q605" s="14"/>
      <c r="R605" s="14"/>
      <c r="S605" s="14"/>
      <c r="T605" s="15"/>
      <c r="U605" s="14"/>
      <c r="V605" s="15"/>
      <c r="W605" s="16"/>
    </row>
    <row r="606" spans="1:23" ht="163.19999999999999">
      <c r="A606" s="7">
        <v>1419</v>
      </c>
      <c r="B606" s="8">
        <v>44968</v>
      </c>
      <c r="C606" s="9" t="s">
        <v>24</v>
      </c>
      <c r="D606" s="10" t="s">
        <v>145</v>
      </c>
      <c r="E606" s="14" t="s">
        <v>3190</v>
      </c>
      <c r="F606" s="15" t="s">
        <v>783</v>
      </c>
      <c r="G606" s="15">
        <v>7</v>
      </c>
      <c r="H606" s="48"/>
      <c r="I606" s="18" t="s">
        <v>3191</v>
      </c>
      <c r="J606" s="164" t="s">
        <v>3192</v>
      </c>
      <c r="K606" s="164" t="s">
        <v>3193</v>
      </c>
      <c r="L606" s="164" t="s">
        <v>3194</v>
      </c>
      <c r="M606" s="164"/>
      <c r="N606" s="164"/>
      <c r="O606" s="183"/>
      <c r="P606" s="183"/>
      <c r="Q606" s="14"/>
      <c r="R606" s="14"/>
      <c r="S606" s="14"/>
      <c r="T606" s="15"/>
      <c r="U606" s="14"/>
      <c r="V606" s="15"/>
      <c r="W606" s="16"/>
    </row>
    <row r="607" spans="1:23" ht="112.2">
      <c r="A607" s="7">
        <v>1418</v>
      </c>
      <c r="B607" s="8">
        <v>44967</v>
      </c>
      <c r="C607" s="9" t="s">
        <v>25</v>
      </c>
      <c r="D607" s="10" t="s">
        <v>29</v>
      </c>
      <c r="E607" s="14" t="s">
        <v>3195</v>
      </c>
      <c r="F607" s="15" t="s">
        <v>70</v>
      </c>
      <c r="G607" s="15">
        <v>6</v>
      </c>
      <c r="H607" s="15" t="s">
        <v>3196</v>
      </c>
      <c r="I607" s="18" t="s">
        <v>3197</v>
      </c>
      <c r="J607" s="164" t="s">
        <v>3198</v>
      </c>
      <c r="K607" s="164"/>
      <c r="L607" s="164"/>
      <c r="M607" s="164"/>
      <c r="N607" s="164"/>
      <c r="O607" s="183"/>
      <c r="P607" s="183"/>
      <c r="Q607" s="14"/>
      <c r="R607" s="14"/>
      <c r="S607" s="14"/>
      <c r="T607" s="15"/>
      <c r="U607" s="14"/>
      <c r="V607" s="15"/>
      <c r="W607" s="16"/>
    </row>
    <row r="608" spans="1:23" ht="30.6">
      <c r="A608" s="7">
        <v>1417</v>
      </c>
      <c r="B608" s="8">
        <v>44966</v>
      </c>
      <c r="C608" s="9" t="s">
        <v>26</v>
      </c>
      <c r="D608" s="10" t="s">
        <v>389</v>
      </c>
      <c r="E608" s="14" t="s">
        <v>3199</v>
      </c>
      <c r="F608" s="15" t="s">
        <v>31</v>
      </c>
      <c r="G608" s="15">
        <v>5</v>
      </c>
      <c r="H608" s="48"/>
      <c r="I608" s="18" t="s">
        <v>3200</v>
      </c>
      <c r="J608" s="164" t="s">
        <v>3201</v>
      </c>
      <c r="K608" s="164"/>
      <c r="L608" s="164"/>
      <c r="M608" s="164"/>
      <c r="N608" s="164"/>
      <c r="O608" s="183"/>
      <c r="P608" s="183"/>
      <c r="Q608" s="14"/>
      <c r="R608" s="14"/>
      <c r="S608" s="14"/>
      <c r="T608" s="15"/>
      <c r="U608" s="14"/>
      <c r="V608" s="15"/>
      <c r="W608" s="16"/>
    </row>
    <row r="609" spans="1:23" ht="71.400000000000006">
      <c r="A609" s="7">
        <v>1416</v>
      </c>
      <c r="B609" s="8">
        <v>44965</v>
      </c>
      <c r="C609" s="9" t="s">
        <v>27</v>
      </c>
      <c r="D609" s="10" t="s">
        <v>2958</v>
      </c>
      <c r="E609" s="14" t="s">
        <v>3202</v>
      </c>
      <c r="F609" s="15" t="s">
        <v>70</v>
      </c>
      <c r="G609" s="15">
        <v>4</v>
      </c>
      <c r="H609" s="48"/>
      <c r="I609" s="18" t="s">
        <v>3203</v>
      </c>
      <c r="J609" s="164" t="s">
        <v>3204</v>
      </c>
      <c r="K609" s="164" t="s">
        <v>3205</v>
      </c>
      <c r="L609" s="164" t="s">
        <v>3206</v>
      </c>
      <c r="M609" s="164"/>
      <c r="N609" s="164"/>
      <c r="O609" s="183"/>
      <c r="P609" s="183"/>
      <c r="Q609" s="14"/>
      <c r="R609" s="14"/>
      <c r="S609" s="14"/>
      <c r="T609" s="15"/>
      <c r="U609" s="14"/>
      <c r="V609" s="15"/>
      <c r="W609" s="16"/>
    </row>
    <row r="610" spans="1:23" ht="40.799999999999997">
      <c r="A610" s="7">
        <v>1415</v>
      </c>
      <c r="B610" s="8">
        <v>44964</v>
      </c>
      <c r="C610" s="9" t="s">
        <v>28</v>
      </c>
      <c r="D610" s="10" t="s">
        <v>2383</v>
      </c>
      <c r="E610" s="14" t="s">
        <v>3207</v>
      </c>
      <c r="F610" s="15" t="s">
        <v>31</v>
      </c>
      <c r="G610" s="15">
        <v>2</v>
      </c>
      <c r="H610" s="48"/>
      <c r="I610" s="18" t="s">
        <v>3208</v>
      </c>
      <c r="J610" s="164" t="s">
        <v>3209</v>
      </c>
      <c r="K610" s="164" t="s">
        <v>3210</v>
      </c>
      <c r="L610" s="164" t="s">
        <v>3211</v>
      </c>
      <c r="M610" s="164"/>
      <c r="N610" s="164"/>
      <c r="O610" s="183"/>
      <c r="P610" s="183"/>
      <c r="Q610" s="14"/>
      <c r="R610" s="14"/>
      <c r="S610" s="14"/>
      <c r="T610" s="15"/>
      <c r="U610" s="14"/>
      <c r="V610" s="15"/>
      <c r="W610" s="16"/>
    </row>
    <row r="611" spans="1:23" ht="61.2">
      <c r="A611" s="7">
        <v>1414</v>
      </c>
      <c r="B611" s="8">
        <v>44963</v>
      </c>
      <c r="C611" s="9" t="s">
        <v>21</v>
      </c>
      <c r="D611" s="10" t="s">
        <v>2383</v>
      </c>
      <c r="E611" s="14" t="s">
        <v>3212</v>
      </c>
      <c r="F611" s="15" t="s">
        <v>31</v>
      </c>
      <c r="G611" s="15">
        <v>1</v>
      </c>
      <c r="H611" s="48"/>
      <c r="I611" s="18" t="s">
        <v>3213</v>
      </c>
      <c r="J611" s="164" t="s">
        <v>3214</v>
      </c>
      <c r="K611" s="164" t="s">
        <v>3215</v>
      </c>
      <c r="L611" s="164" t="s">
        <v>3216</v>
      </c>
      <c r="M611" s="164"/>
      <c r="N611" s="164"/>
      <c r="O611" s="183"/>
      <c r="P611" s="183"/>
      <c r="Q611" s="14"/>
      <c r="R611" s="14"/>
      <c r="S611" s="14"/>
      <c r="T611" s="15"/>
      <c r="U611" s="14"/>
      <c r="V611" s="15"/>
      <c r="W611" s="16"/>
    </row>
    <row r="612" spans="1:23" ht="112.2">
      <c r="A612" s="7">
        <v>1413</v>
      </c>
      <c r="B612" s="8">
        <v>44962</v>
      </c>
      <c r="C612" s="9" t="s">
        <v>23</v>
      </c>
      <c r="D612" s="10" t="s">
        <v>1989</v>
      </c>
      <c r="E612" s="14" t="s">
        <v>3217</v>
      </c>
      <c r="F612" s="15" t="s">
        <v>4</v>
      </c>
      <c r="G612" s="15">
        <v>10</v>
      </c>
      <c r="H612" s="48"/>
      <c r="I612" s="18" t="s">
        <v>3218</v>
      </c>
      <c r="J612" s="164" t="s">
        <v>3219</v>
      </c>
      <c r="K612" s="164" t="s">
        <v>3220</v>
      </c>
      <c r="L612" s="164" t="s">
        <v>3221</v>
      </c>
      <c r="M612" s="164"/>
      <c r="N612" s="164"/>
      <c r="O612" s="183"/>
      <c r="P612" s="183"/>
      <c r="Q612" s="14"/>
      <c r="R612" s="14"/>
      <c r="S612" s="14"/>
      <c r="T612" s="15"/>
      <c r="U612" s="14"/>
      <c r="V612" s="15"/>
      <c r="W612" s="16"/>
    </row>
    <row r="613" spans="1:23" ht="51">
      <c r="A613" s="7">
        <v>1412</v>
      </c>
      <c r="B613" s="8">
        <v>44961</v>
      </c>
      <c r="C613" s="9" t="s">
        <v>24</v>
      </c>
      <c r="D613" s="10" t="s">
        <v>331</v>
      </c>
      <c r="E613" s="14" t="s">
        <v>3222</v>
      </c>
      <c r="F613" s="15" t="s">
        <v>64</v>
      </c>
      <c r="G613" s="15">
        <v>10</v>
      </c>
      <c r="H613" s="15" t="s">
        <v>65</v>
      </c>
      <c r="I613" s="18" t="s">
        <v>3223</v>
      </c>
      <c r="J613" s="164" t="s">
        <v>3224</v>
      </c>
      <c r="K613" s="164" t="s">
        <v>3225</v>
      </c>
      <c r="L613" s="164" t="s">
        <v>3226</v>
      </c>
      <c r="M613" s="164"/>
      <c r="N613" s="164"/>
      <c r="O613" s="183"/>
      <c r="P613" s="183"/>
      <c r="Q613" s="14"/>
      <c r="R613" s="14"/>
      <c r="S613" s="14"/>
      <c r="T613" s="15"/>
      <c r="U613" s="14"/>
      <c r="V613" s="15"/>
      <c r="W613" s="16"/>
    </row>
    <row r="614" spans="1:23" ht="142.80000000000001">
      <c r="A614" s="7">
        <v>1411</v>
      </c>
      <c r="B614" s="8">
        <v>44960</v>
      </c>
      <c r="C614" s="9" t="s">
        <v>25</v>
      </c>
      <c r="D614" s="10" t="s">
        <v>29</v>
      </c>
      <c r="E614" s="14" t="s">
        <v>3227</v>
      </c>
      <c r="F614" s="15" t="s">
        <v>4</v>
      </c>
      <c r="G614" s="15">
        <v>6</v>
      </c>
      <c r="H614" s="48"/>
      <c r="I614" s="18" t="s">
        <v>3228</v>
      </c>
      <c r="J614" s="164" t="s">
        <v>3229</v>
      </c>
      <c r="K614" s="164" t="s">
        <v>3230</v>
      </c>
      <c r="L614" s="185"/>
      <c r="M614" s="185"/>
      <c r="N614" s="185"/>
      <c r="O614" s="193"/>
      <c r="P614" s="193"/>
      <c r="Q614" s="14"/>
      <c r="R614" s="14"/>
      <c r="S614" s="14"/>
      <c r="T614" s="15"/>
      <c r="U614" s="14"/>
      <c r="V614" s="15"/>
      <c r="W614" s="16"/>
    </row>
    <row r="615" spans="1:23" ht="61.2">
      <c r="A615" s="7">
        <v>1410</v>
      </c>
      <c r="B615" s="8">
        <v>44959</v>
      </c>
      <c r="C615" s="9" t="s">
        <v>26</v>
      </c>
      <c r="D615" s="10" t="s">
        <v>389</v>
      </c>
      <c r="E615" s="14" t="s">
        <v>3231</v>
      </c>
      <c r="F615" s="15" t="s">
        <v>64</v>
      </c>
      <c r="G615" s="15">
        <v>6</v>
      </c>
      <c r="H615" s="15" t="s">
        <v>65</v>
      </c>
      <c r="I615" s="18" t="s">
        <v>3232</v>
      </c>
      <c r="J615" s="164" t="s">
        <v>3233</v>
      </c>
      <c r="K615" s="164" t="s">
        <v>3234</v>
      </c>
      <c r="L615" s="164" t="s">
        <v>3235</v>
      </c>
      <c r="M615" s="164"/>
      <c r="N615" s="164"/>
      <c r="O615" s="183"/>
      <c r="P615" s="183"/>
      <c r="Q615" s="14"/>
      <c r="R615" s="14"/>
      <c r="S615" s="14"/>
      <c r="T615" s="15"/>
      <c r="U615" s="14"/>
      <c r="V615" s="15"/>
      <c r="W615" s="16"/>
    </row>
    <row r="616" spans="1:23" ht="122.4">
      <c r="A616" s="7">
        <v>1409</v>
      </c>
      <c r="B616" s="8">
        <v>44958</v>
      </c>
      <c r="C616" s="9" t="s">
        <v>27</v>
      </c>
      <c r="D616" s="10" t="s">
        <v>29</v>
      </c>
      <c r="E616" s="14" t="s">
        <v>3236</v>
      </c>
      <c r="F616" s="15" t="s">
        <v>4</v>
      </c>
      <c r="G616" s="15">
        <v>3</v>
      </c>
      <c r="H616" s="48"/>
      <c r="I616" s="18" t="s">
        <v>3237</v>
      </c>
      <c r="J616" s="164" t="s">
        <v>3238</v>
      </c>
      <c r="K616" s="164" t="s">
        <v>3239</v>
      </c>
      <c r="L616" s="164" t="s">
        <v>3240</v>
      </c>
      <c r="M616" s="164"/>
      <c r="N616" s="164"/>
      <c r="O616" s="183"/>
      <c r="P616" s="183"/>
      <c r="Q616" s="14"/>
      <c r="R616" s="14"/>
      <c r="S616" s="14"/>
      <c r="T616" s="15"/>
      <c r="U616" s="14"/>
      <c r="V616" s="15"/>
      <c r="W616" s="16"/>
    </row>
    <row r="617" spans="1:23" ht="30.6">
      <c r="A617" s="7">
        <v>1408</v>
      </c>
      <c r="B617" s="8">
        <v>44957</v>
      </c>
      <c r="C617" s="9" t="s">
        <v>28</v>
      </c>
      <c r="D617" s="10" t="s">
        <v>2383</v>
      </c>
      <c r="E617" s="14" t="s">
        <v>3241</v>
      </c>
      <c r="F617" s="15" t="s">
        <v>70</v>
      </c>
      <c r="G617" s="15">
        <v>3</v>
      </c>
      <c r="H617" s="48"/>
      <c r="I617" s="18" t="s">
        <v>3242</v>
      </c>
      <c r="J617" s="164" t="s">
        <v>3243</v>
      </c>
      <c r="K617" s="164" t="s">
        <v>3244</v>
      </c>
      <c r="L617" s="164" t="s">
        <v>3245</v>
      </c>
      <c r="M617" s="164"/>
      <c r="N617" s="164"/>
      <c r="O617" s="183"/>
      <c r="P617" s="183"/>
      <c r="Q617" s="14"/>
      <c r="R617" s="14"/>
      <c r="S617" s="14"/>
      <c r="T617" s="15"/>
      <c r="U617" s="14"/>
      <c r="V617" s="15"/>
      <c r="W617" s="16"/>
    </row>
    <row r="618" spans="1:23" ht="30.6">
      <c r="A618" s="7">
        <v>1407</v>
      </c>
      <c r="B618" s="8">
        <v>44956</v>
      </c>
      <c r="C618" s="9" t="s">
        <v>21</v>
      </c>
      <c r="D618" s="10" t="s">
        <v>179</v>
      </c>
      <c r="E618" s="14" t="s">
        <v>268</v>
      </c>
      <c r="F618" s="15" t="s">
        <v>31</v>
      </c>
      <c r="G618" s="15">
        <v>2</v>
      </c>
      <c r="H618" s="15" t="s">
        <v>269</v>
      </c>
      <c r="I618" s="18" t="s">
        <v>3246</v>
      </c>
      <c r="J618" s="164" t="s">
        <v>3247</v>
      </c>
      <c r="K618" s="164"/>
      <c r="L618" s="164"/>
      <c r="M618" s="164"/>
      <c r="N618" s="164"/>
      <c r="O618" s="183"/>
      <c r="P618" s="183"/>
      <c r="Q618" s="14"/>
      <c r="R618" s="14"/>
      <c r="S618" s="14"/>
      <c r="T618" s="15"/>
      <c r="U618" s="14"/>
      <c r="V618" s="15"/>
      <c r="W618" s="16"/>
    </row>
    <row r="619" spans="1:23" ht="71.400000000000006">
      <c r="A619" s="7">
        <v>1406</v>
      </c>
      <c r="B619" s="8">
        <v>44955</v>
      </c>
      <c r="C619" s="9" t="s">
        <v>23</v>
      </c>
      <c r="D619" s="10" t="s">
        <v>136</v>
      </c>
      <c r="E619" s="14" t="s">
        <v>3248</v>
      </c>
      <c r="F619" s="15" t="s">
        <v>4</v>
      </c>
      <c r="G619" s="15">
        <v>10</v>
      </c>
      <c r="H619" s="48"/>
      <c r="I619" s="18" t="s">
        <v>3249</v>
      </c>
      <c r="J619" s="164" t="s">
        <v>3250</v>
      </c>
      <c r="K619" s="164" t="s">
        <v>3251</v>
      </c>
      <c r="L619" s="164" t="s">
        <v>3252</v>
      </c>
      <c r="M619" s="164"/>
      <c r="N619" s="164"/>
      <c r="O619" s="183"/>
      <c r="P619" s="183"/>
      <c r="Q619" s="14"/>
      <c r="R619" s="14"/>
      <c r="S619" s="14"/>
      <c r="T619" s="15"/>
      <c r="U619" s="14"/>
      <c r="V619" s="15"/>
      <c r="W619" s="16"/>
    </row>
    <row r="620" spans="1:23" ht="112.2">
      <c r="A620" s="7">
        <v>1405</v>
      </c>
      <c r="B620" s="8">
        <v>44954</v>
      </c>
      <c r="C620" s="9" t="s">
        <v>24</v>
      </c>
      <c r="D620" s="10" t="s">
        <v>145</v>
      </c>
      <c r="E620" s="14" t="s">
        <v>3253</v>
      </c>
      <c r="F620" s="15" t="s">
        <v>4</v>
      </c>
      <c r="G620" s="15">
        <v>9</v>
      </c>
      <c r="H620" s="48"/>
      <c r="I620" s="18" t="s">
        <v>3254</v>
      </c>
      <c r="J620" s="164" t="s">
        <v>3255</v>
      </c>
      <c r="K620" s="164" t="s">
        <v>3256</v>
      </c>
      <c r="L620" s="164" t="s">
        <v>3257</v>
      </c>
      <c r="M620" s="164"/>
      <c r="N620" s="164"/>
      <c r="O620" s="189"/>
      <c r="P620" s="189" t="s">
        <v>3258</v>
      </c>
      <c r="Q620" s="14"/>
      <c r="R620" s="14"/>
      <c r="S620" s="14"/>
      <c r="T620" s="15"/>
      <c r="U620" s="14"/>
      <c r="V620" s="15"/>
      <c r="W620" s="16"/>
    </row>
    <row r="621" spans="1:23" ht="40.799999999999997">
      <c r="A621" s="7">
        <v>1404</v>
      </c>
      <c r="B621" s="8">
        <v>44953</v>
      </c>
      <c r="C621" s="9" t="s">
        <v>25</v>
      </c>
      <c r="D621" s="10" t="s">
        <v>29</v>
      </c>
      <c r="E621" s="14" t="s">
        <v>3259</v>
      </c>
      <c r="F621" s="15" t="s">
        <v>70</v>
      </c>
      <c r="G621" s="15">
        <v>9</v>
      </c>
      <c r="H621" s="48"/>
      <c r="I621" s="18" t="s">
        <v>3260</v>
      </c>
      <c r="J621" s="164" t="s">
        <v>3261</v>
      </c>
      <c r="K621" s="164" t="s">
        <v>3262</v>
      </c>
      <c r="L621" s="164"/>
      <c r="M621" s="164"/>
      <c r="N621" s="164"/>
      <c r="O621" s="183"/>
      <c r="P621" s="183"/>
      <c r="Q621" s="14"/>
      <c r="R621" s="14"/>
      <c r="S621" s="14"/>
      <c r="T621" s="15"/>
      <c r="U621" s="14"/>
      <c r="V621" s="15"/>
      <c r="W621" s="16"/>
    </row>
    <row r="622" spans="1:23" ht="40.799999999999997">
      <c r="A622" s="7">
        <v>1403</v>
      </c>
      <c r="B622" s="8">
        <v>44952</v>
      </c>
      <c r="C622" s="9" t="s">
        <v>26</v>
      </c>
      <c r="D622" s="10" t="s">
        <v>389</v>
      </c>
      <c r="E622" s="14" t="s">
        <v>3263</v>
      </c>
      <c r="F622" s="15" t="s">
        <v>4</v>
      </c>
      <c r="G622" s="15">
        <v>5</v>
      </c>
      <c r="H622" s="48"/>
      <c r="I622" s="18" t="s">
        <v>3264</v>
      </c>
      <c r="J622" s="164" t="s">
        <v>3265</v>
      </c>
      <c r="K622" s="164"/>
      <c r="L622" s="164"/>
      <c r="M622" s="164"/>
      <c r="N622" s="164"/>
      <c r="O622" s="183"/>
      <c r="P622" s="183"/>
      <c r="Q622" s="14"/>
      <c r="R622" s="14"/>
      <c r="S622" s="14"/>
      <c r="T622" s="15"/>
      <c r="U622" s="14"/>
      <c r="V622" s="15"/>
      <c r="W622" s="16"/>
    </row>
    <row r="623" spans="1:23" ht="40.799999999999997">
      <c r="A623" s="7">
        <v>1402</v>
      </c>
      <c r="B623" s="8">
        <v>44951</v>
      </c>
      <c r="C623" s="9" t="s">
        <v>27</v>
      </c>
      <c r="D623" s="10" t="s">
        <v>2288</v>
      </c>
      <c r="E623" s="14" t="s">
        <v>3266</v>
      </c>
      <c r="F623" s="15" t="s">
        <v>64</v>
      </c>
      <c r="G623" s="15">
        <v>4</v>
      </c>
      <c r="H623" s="48"/>
      <c r="I623" s="18" t="s">
        <v>3267</v>
      </c>
      <c r="J623" s="164" t="s">
        <v>3268</v>
      </c>
      <c r="K623" s="164" t="s">
        <v>3269</v>
      </c>
      <c r="L623" s="164" t="s">
        <v>3270</v>
      </c>
      <c r="M623" s="164"/>
      <c r="N623" s="164"/>
      <c r="O623" s="183"/>
      <c r="P623" s="183"/>
      <c r="Q623" s="14"/>
      <c r="R623" s="14"/>
      <c r="S623" s="14"/>
      <c r="T623" s="15"/>
      <c r="U623" s="14"/>
      <c r="V623" s="15"/>
      <c r="W623" s="16"/>
    </row>
    <row r="624" spans="1:23" ht="61.2">
      <c r="A624" s="7">
        <v>1401</v>
      </c>
      <c r="B624" s="8">
        <v>44950</v>
      </c>
      <c r="C624" s="9" t="s">
        <v>28</v>
      </c>
      <c r="D624" s="10" t="s">
        <v>2383</v>
      </c>
      <c r="E624" s="14" t="s">
        <v>3271</v>
      </c>
      <c r="F624" s="15" t="s">
        <v>70</v>
      </c>
      <c r="G624" s="15">
        <v>2</v>
      </c>
      <c r="H624" s="48"/>
      <c r="I624" s="18" t="s">
        <v>3272</v>
      </c>
      <c r="J624" s="191" t="s">
        <v>3273</v>
      </c>
      <c r="K624" s="164" t="s">
        <v>3274</v>
      </c>
      <c r="L624" s="164" t="s">
        <v>3275</v>
      </c>
      <c r="M624" s="164"/>
      <c r="N624" s="164"/>
      <c r="O624" s="183"/>
      <c r="P624" s="183"/>
      <c r="Q624" s="14"/>
      <c r="R624" s="14"/>
      <c r="S624" s="14"/>
      <c r="T624" s="15"/>
      <c r="U624" s="14"/>
      <c r="V624" s="15"/>
      <c r="W624" s="16"/>
    </row>
    <row r="625" spans="1:23" ht="40.799999999999997">
      <c r="A625" s="7">
        <v>1400</v>
      </c>
      <c r="B625" s="8">
        <v>44949</v>
      </c>
      <c r="C625" s="9" t="s">
        <v>21</v>
      </c>
      <c r="D625" s="10" t="s">
        <v>2383</v>
      </c>
      <c r="E625" s="14" t="s">
        <v>3276</v>
      </c>
      <c r="F625" s="15" t="s">
        <v>31</v>
      </c>
      <c r="G625" s="15">
        <v>1</v>
      </c>
      <c r="H625" s="48"/>
      <c r="I625" s="18" t="s">
        <v>3277</v>
      </c>
      <c r="J625" s="164" t="s">
        <v>3278</v>
      </c>
      <c r="K625" s="164" t="s">
        <v>3279</v>
      </c>
      <c r="L625" s="164" t="s">
        <v>3280</v>
      </c>
      <c r="M625" s="164">
        <v>217</v>
      </c>
      <c r="N625" s="164"/>
      <c r="O625" s="183" t="s">
        <v>3281</v>
      </c>
      <c r="P625" s="183"/>
      <c r="Q625" s="14"/>
      <c r="R625" s="14"/>
      <c r="S625" s="14"/>
      <c r="T625" s="15"/>
      <c r="U625" s="14"/>
      <c r="V625" s="15"/>
      <c r="W625" s="16"/>
    </row>
    <row r="626" spans="1:23" ht="102">
      <c r="A626" s="7">
        <v>1399</v>
      </c>
      <c r="B626" s="8">
        <v>44948</v>
      </c>
      <c r="C626" s="9" t="s">
        <v>23</v>
      </c>
      <c r="D626" s="10" t="s">
        <v>2784</v>
      </c>
      <c r="E626" s="14" t="s">
        <v>3282</v>
      </c>
      <c r="F626" s="15" t="s">
        <v>70</v>
      </c>
      <c r="G626" s="15">
        <v>9</v>
      </c>
      <c r="H626" s="48"/>
      <c r="I626" s="18" t="s">
        <v>3283</v>
      </c>
      <c r="J626" s="191" t="s">
        <v>4</v>
      </c>
      <c r="K626" s="185"/>
      <c r="L626" s="164"/>
      <c r="M626" s="164"/>
      <c r="N626" s="164"/>
      <c r="O626" s="183"/>
      <c r="P626" s="183"/>
      <c r="Q626" s="14"/>
      <c r="R626" s="14"/>
      <c r="S626" s="14"/>
      <c r="T626" s="15"/>
      <c r="U626" s="14"/>
      <c r="V626" s="15"/>
      <c r="W626" s="16"/>
    </row>
    <row r="627" spans="1:23" ht="51">
      <c r="A627" s="7">
        <v>1398</v>
      </c>
      <c r="B627" s="8">
        <v>44947</v>
      </c>
      <c r="C627" s="9" t="s">
        <v>24</v>
      </c>
      <c r="D627" s="10" t="s">
        <v>331</v>
      </c>
      <c r="E627" s="10" t="s">
        <v>3284</v>
      </c>
      <c r="F627" s="15" t="s">
        <v>4</v>
      </c>
      <c r="G627" s="15">
        <v>7</v>
      </c>
      <c r="H627" s="48"/>
      <c r="I627" s="18" t="s">
        <v>3285</v>
      </c>
      <c r="J627" s="164" t="s">
        <v>3286</v>
      </c>
      <c r="K627" s="164" t="s">
        <v>3287</v>
      </c>
      <c r="L627" s="164"/>
      <c r="M627" s="164"/>
      <c r="N627" s="164"/>
      <c r="O627" s="183"/>
      <c r="P627" s="183"/>
      <c r="Q627" s="14"/>
      <c r="R627" s="14"/>
      <c r="S627" s="14"/>
      <c r="T627" s="15"/>
      <c r="U627" s="14"/>
      <c r="V627" s="15"/>
      <c r="W627" s="16"/>
    </row>
    <row r="628" spans="1:23" ht="30.6">
      <c r="A628" s="7">
        <v>1397</v>
      </c>
      <c r="B628" s="8">
        <v>44946</v>
      </c>
      <c r="C628" s="9" t="s">
        <v>25</v>
      </c>
      <c r="D628" s="10" t="s">
        <v>29</v>
      </c>
      <c r="E628" s="14" t="s">
        <v>3288</v>
      </c>
      <c r="F628" s="15" t="s">
        <v>31</v>
      </c>
      <c r="G628" s="15">
        <v>5</v>
      </c>
      <c r="H628" s="15" t="s">
        <v>38</v>
      </c>
      <c r="I628" s="18" t="s">
        <v>3289</v>
      </c>
      <c r="J628" s="164" t="s">
        <v>3290</v>
      </c>
      <c r="K628" s="164" t="s">
        <v>3291</v>
      </c>
      <c r="L628" s="164"/>
      <c r="M628" s="164"/>
      <c r="N628" s="164"/>
      <c r="O628" s="183"/>
      <c r="P628" s="183"/>
      <c r="Q628" s="14"/>
      <c r="R628" s="14"/>
      <c r="S628" s="14"/>
      <c r="T628" s="15"/>
      <c r="U628" s="14"/>
      <c r="V628" s="15"/>
      <c r="W628" s="16"/>
    </row>
    <row r="629" spans="1:23" ht="30.6">
      <c r="A629" s="7">
        <v>1396</v>
      </c>
      <c r="B629" s="8">
        <v>44945</v>
      </c>
      <c r="C629" s="9" t="s">
        <v>26</v>
      </c>
      <c r="D629" s="10" t="s">
        <v>389</v>
      </c>
      <c r="E629" s="14" t="s">
        <v>3292</v>
      </c>
      <c r="F629" s="15" t="s">
        <v>64</v>
      </c>
      <c r="G629" s="15">
        <v>5</v>
      </c>
      <c r="H629" s="15"/>
      <c r="I629" s="18" t="s">
        <v>3293</v>
      </c>
      <c r="J629" s="164"/>
      <c r="K629" s="164"/>
      <c r="L629" s="164"/>
      <c r="M629" s="164"/>
      <c r="N629" s="164"/>
      <c r="O629" s="183"/>
      <c r="P629" s="183"/>
      <c r="Q629" s="14"/>
      <c r="R629" s="14"/>
      <c r="S629" s="14"/>
      <c r="T629" s="15"/>
      <c r="U629" s="14"/>
      <c r="V629" s="15"/>
      <c r="W629" s="16"/>
    </row>
    <row r="630" spans="1:23" ht="102">
      <c r="A630" s="7">
        <v>1395</v>
      </c>
      <c r="B630" s="8">
        <v>44944</v>
      </c>
      <c r="C630" s="9" t="s">
        <v>27</v>
      </c>
      <c r="D630" s="10" t="s">
        <v>2958</v>
      </c>
      <c r="E630" s="14" t="s">
        <v>3294</v>
      </c>
      <c r="F630" s="15" t="s">
        <v>31</v>
      </c>
      <c r="G630" s="15">
        <v>3</v>
      </c>
      <c r="H630" s="48"/>
      <c r="I630" s="18" t="s">
        <v>3295</v>
      </c>
      <c r="J630" s="164" t="s">
        <v>3296</v>
      </c>
      <c r="K630" s="164" t="s">
        <v>3297</v>
      </c>
      <c r="L630" s="164"/>
      <c r="M630" s="164"/>
      <c r="N630" s="164"/>
      <c r="O630" s="183"/>
      <c r="P630" s="183"/>
      <c r="Q630" s="14"/>
      <c r="R630" s="14"/>
      <c r="S630" s="14"/>
      <c r="T630" s="15"/>
      <c r="U630" s="14"/>
      <c r="V630" s="15"/>
      <c r="W630" s="16"/>
    </row>
    <row r="631" spans="1:23" ht="30.6">
      <c r="A631" s="7">
        <v>1394</v>
      </c>
      <c r="B631" s="8">
        <v>44943</v>
      </c>
      <c r="C631" s="9" t="s">
        <v>28</v>
      </c>
      <c r="D631" s="10" t="s">
        <v>2383</v>
      </c>
      <c r="E631" s="14" t="s">
        <v>3298</v>
      </c>
      <c r="F631" s="15" t="s">
        <v>70</v>
      </c>
      <c r="G631" s="15">
        <v>2</v>
      </c>
      <c r="H631" s="48"/>
      <c r="I631" s="18" t="s">
        <v>3299</v>
      </c>
      <c r="J631" s="164" t="s">
        <v>3300</v>
      </c>
      <c r="K631" s="164" t="s">
        <v>2745</v>
      </c>
      <c r="L631" s="164" t="s">
        <v>3301</v>
      </c>
      <c r="M631" s="164"/>
      <c r="N631" s="164"/>
      <c r="O631" s="183"/>
      <c r="P631" s="183"/>
      <c r="Q631" s="14"/>
      <c r="R631" s="14"/>
      <c r="S631" s="14"/>
      <c r="T631" s="15"/>
      <c r="U631" s="14"/>
      <c r="V631" s="15"/>
      <c r="W631" s="16"/>
    </row>
    <row r="632" spans="1:23" ht="30.6">
      <c r="A632" s="7">
        <v>1393</v>
      </c>
      <c r="B632" s="8">
        <v>44942</v>
      </c>
      <c r="C632" s="9" t="s">
        <v>21</v>
      </c>
      <c r="D632" s="10" t="s">
        <v>179</v>
      </c>
      <c r="E632" s="14" t="s">
        <v>3302</v>
      </c>
      <c r="F632" s="15" t="s">
        <v>4</v>
      </c>
      <c r="G632" s="15">
        <v>2</v>
      </c>
      <c r="H632" s="48"/>
      <c r="I632" s="18" t="s">
        <v>3303</v>
      </c>
      <c r="J632" s="164" t="s">
        <v>3304</v>
      </c>
      <c r="K632" s="164"/>
      <c r="L632" s="164"/>
      <c r="M632" s="164"/>
      <c r="N632" s="164"/>
      <c r="O632" s="183"/>
      <c r="P632" s="183"/>
      <c r="Q632" s="14"/>
      <c r="R632" s="14"/>
      <c r="S632" s="14"/>
      <c r="T632" s="15"/>
      <c r="U632" s="14"/>
      <c r="V632" s="15"/>
      <c r="W632" s="16"/>
    </row>
    <row r="633" spans="1:23" ht="91.8">
      <c r="A633" s="7">
        <v>1392</v>
      </c>
      <c r="B633" s="8">
        <v>44941</v>
      </c>
      <c r="C633" s="9" t="s">
        <v>23</v>
      </c>
      <c r="D633" s="10" t="s">
        <v>1989</v>
      </c>
      <c r="E633" s="14" t="s">
        <v>3305</v>
      </c>
      <c r="F633" s="15" t="s">
        <v>4</v>
      </c>
      <c r="G633" s="15">
        <v>10</v>
      </c>
      <c r="H633" s="48"/>
      <c r="I633" s="18" t="s">
        <v>3306</v>
      </c>
      <c r="J633" s="164" t="s">
        <v>3307</v>
      </c>
      <c r="K633" s="164" t="s">
        <v>3308</v>
      </c>
      <c r="L633" s="164"/>
      <c r="M633" s="164"/>
      <c r="N633" s="164"/>
      <c r="O633" s="183"/>
      <c r="P633" s="183"/>
      <c r="Q633" s="14"/>
      <c r="R633" s="14"/>
      <c r="S633" s="14"/>
      <c r="T633" s="15"/>
      <c r="U633" s="14"/>
      <c r="V633" s="15"/>
      <c r="W633" s="16"/>
    </row>
    <row r="634" spans="1:23" ht="91.8">
      <c r="A634" s="7">
        <v>1391</v>
      </c>
      <c r="B634" s="8">
        <v>44940</v>
      </c>
      <c r="C634" s="9" t="s">
        <v>24</v>
      </c>
      <c r="D634" s="10" t="s">
        <v>145</v>
      </c>
      <c r="E634" s="14" t="s">
        <v>3309</v>
      </c>
      <c r="F634" s="15" t="s">
        <v>70</v>
      </c>
      <c r="G634" s="15">
        <v>7</v>
      </c>
      <c r="H634" s="48"/>
      <c r="I634" s="18" t="s">
        <v>3310</v>
      </c>
      <c r="J634" s="164" t="s">
        <v>3311</v>
      </c>
      <c r="K634" s="164" t="s">
        <v>3312</v>
      </c>
      <c r="L634" s="164" t="s">
        <v>3313</v>
      </c>
      <c r="M634" s="164"/>
      <c r="N634" s="164"/>
      <c r="O634" s="183"/>
      <c r="P634" s="183"/>
      <c r="Q634" s="14"/>
      <c r="R634" s="14"/>
      <c r="S634" s="14"/>
      <c r="T634" s="15"/>
      <c r="U634" s="14"/>
      <c r="V634" s="15"/>
      <c r="W634" s="16"/>
    </row>
    <row r="635" spans="1:23" ht="40.799999999999997">
      <c r="A635" s="7">
        <v>1390</v>
      </c>
      <c r="B635" s="8">
        <v>44939</v>
      </c>
      <c r="C635" s="9" t="s">
        <v>25</v>
      </c>
      <c r="D635" s="10" t="s">
        <v>29</v>
      </c>
      <c r="E635" s="14" t="s">
        <v>3314</v>
      </c>
      <c r="F635" s="15" t="s">
        <v>4</v>
      </c>
      <c r="G635" s="15">
        <v>7</v>
      </c>
      <c r="H635" s="48"/>
      <c r="I635" s="18" t="s">
        <v>3315</v>
      </c>
      <c r="J635" s="164" t="s">
        <v>3316</v>
      </c>
      <c r="K635" s="164" t="s">
        <v>3317</v>
      </c>
      <c r="L635" s="164" t="s">
        <v>3318</v>
      </c>
      <c r="M635" s="164"/>
      <c r="N635" s="164"/>
      <c r="O635" s="183"/>
      <c r="P635" s="183"/>
      <c r="Q635" s="14"/>
      <c r="R635" s="14"/>
      <c r="S635" s="14"/>
      <c r="T635" s="15"/>
      <c r="U635" s="14"/>
      <c r="V635" s="15"/>
      <c r="W635" s="16"/>
    </row>
    <row r="636" spans="1:23" ht="40.799999999999997">
      <c r="A636" s="7">
        <v>1389</v>
      </c>
      <c r="B636" s="8">
        <v>44938</v>
      </c>
      <c r="C636" s="9" t="s">
        <v>26</v>
      </c>
      <c r="D636" s="10" t="s">
        <v>29</v>
      </c>
      <c r="E636" s="14" t="s">
        <v>3319</v>
      </c>
      <c r="F636" s="15" t="s">
        <v>31</v>
      </c>
      <c r="G636" s="15">
        <v>5</v>
      </c>
      <c r="H636" s="48"/>
      <c r="I636" s="18" t="s">
        <v>3320</v>
      </c>
      <c r="J636" s="164" t="s">
        <v>3321</v>
      </c>
      <c r="K636" s="164" t="s">
        <v>3322</v>
      </c>
      <c r="L636" s="164" t="s">
        <v>3323</v>
      </c>
      <c r="M636" s="164"/>
      <c r="N636" s="164"/>
      <c r="O636" s="183"/>
      <c r="P636" s="183"/>
      <c r="Q636" s="14"/>
      <c r="R636" s="14"/>
      <c r="S636" s="14"/>
      <c r="T636" s="15"/>
      <c r="U636" s="14"/>
      <c r="V636" s="15"/>
      <c r="W636" s="16"/>
    </row>
    <row r="637" spans="1:23" ht="30.6">
      <c r="A637" s="7">
        <v>1388</v>
      </c>
      <c r="B637" s="8">
        <v>44937</v>
      </c>
      <c r="C637" s="9" t="s">
        <v>27</v>
      </c>
      <c r="D637" s="10" t="s">
        <v>2958</v>
      </c>
      <c r="E637" s="14" t="s">
        <v>3324</v>
      </c>
      <c r="F637" s="15" t="s">
        <v>64</v>
      </c>
      <c r="G637" s="15">
        <v>5</v>
      </c>
      <c r="H637" s="48"/>
      <c r="I637" s="18" t="s">
        <v>3325</v>
      </c>
      <c r="J637" s="164" t="s">
        <v>3326</v>
      </c>
      <c r="K637" s="164" t="s">
        <v>3327</v>
      </c>
      <c r="L637" s="164" t="s">
        <v>3328</v>
      </c>
      <c r="M637" s="164"/>
      <c r="N637" s="164"/>
      <c r="O637" s="183"/>
      <c r="P637" s="183"/>
      <c r="Q637" s="14"/>
      <c r="R637" s="14"/>
      <c r="S637" s="14"/>
      <c r="T637" s="15"/>
      <c r="U637" s="14"/>
      <c r="V637" s="15"/>
      <c r="W637" s="16"/>
    </row>
    <row r="638" spans="1:23" ht="30.6">
      <c r="A638" s="7">
        <v>1387</v>
      </c>
      <c r="B638" s="8">
        <v>44936</v>
      </c>
      <c r="C638" s="9" t="s">
        <v>28</v>
      </c>
      <c r="D638" s="10" t="s">
        <v>2383</v>
      </c>
      <c r="E638" s="14" t="s">
        <v>3329</v>
      </c>
      <c r="F638" s="15" t="s">
        <v>64</v>
      </c>
      <c r="G638" s="15">
        <v>3</v>
      </c>
      <c r="H638" s="48"/>
      <c r="I638" s="18" t="s">
        <v>3330</v>
      </c>
      <c r="J638" s="164" t="s">
        <v>3331</v>
      </c>
      <c r="K638" s="164" t="s">
        <v>3332</v>
      </c>
      <c r="L638" s="164" t="s">
        <v>3333</v>
      </c>
      <c r="M638" s="164"/>
      <c r="N638" s="164"/>
      <c r="O638" s="183"/>
      <c r="P638" s="183"/>
      <c r="Q638" s="14"/>
      <c r="R638" s="14"/>
      <c r="S638" s="14"/>
      <c r="T638" s="15"/>
      <c r="U638" s="14"/>
      <c r="V638" s="15"/>
      <c r="W638" s="16"/>
    </row>
    <row r="639" spans="1:23" ht="30.6">
      <c r="A639" s="7">
        <v>1386</v>
      </c>
      <c r="B639" s="8">
        <v>44935</v>
      </c>
      <c r="C639" s="9" t="s">
        <v>21</v>
      </c>
      <c r="D639" s="10" t="s">
        <v>179</v>
      </c>
      <c r="E639" s="14" t="s">
        <v>3334</v>
      </c>
      <c r="F639" s="15" t="s">
        <v>70</v>
      </c>
      <c r="G639" s="15">
        <v>1</v>
      </c>
      <c r="H639" s="48"/>
      <c r="I639" s="18" t="s">
        <v>3335</v>
      </c>
      <c r="J639" s="164" t="s">
        <v>3336</v>
      </c>
      <c r="K639" s="164"/>
      <c r="L639" s="164"/>
      <c r="M639" s="164"/>
      <c r="N639" s="164"/>
      <c r="O639" s="183"/>
      <c r="P639" s="183"/>
      <c r="Q639" s="14"/>
      <c r="R639" s="14"/>
      <c r="S639" s="14"/>
      <c r="T639" s="15"/>
      <c r="U639" s="14"/>
      <c r="V639" s="15"/>
      <c r="W639" s="16"/>
    </row>
    <row r="640" spans="1:23" ht="112.2">
      <c r="A640" s="7">
        <v>1385</v>
      </c>
      <c r="B640" s="8">
        <v>44934</v>
      </c>
      <c r="C640" s="9" t="s">
        <v>23</v>
      </c>
      <c r="D640" s="10" t="s">
        <v>1989</v>
      </c>
      <c r="E640" s="14" t="s">
        <v>3337</v>
      </c>
      <c r="F640" s="15" t="s">
        <v>4</v>
      </c>
      <c r="G640" s="15">
        <v>10</v>
      </c>
      <c r="H640" s="48"/>
      <c r="I640" s="18" t="s">
        <v>3338</v>
      </c>
      <c r="J640" s="164" t="s">
        <v>3339</v>
      </c>
      <c r="K640" s="164"/>
      <c r="L640" s="164"/>
      <c r="M640" s="164"/>
      <c r="N640" s="164"/>
      <c r="O640" s="183"/>
      <c r="P640" s="183"/>
      <c r="Q640" s="14"/>
      <c r="R640" s="14"/>
      <c r="S640" s="14"/>
      <c r="T640" s="15"/>
      <c r="U640" s="14"/>
      <c r="V640" s="15"/>
      <c r="W640" s="16"/>
    </row>
    <row r="641" spans="1:23" ht="30.6">
      <c r="A641" s="7">
        <v>1384</v>
      </c>
      <c r="B641" s="8">
        <v>44933</v>
      </c>
      <c r="C641" s="9" t="s">
        <v>24</v>
      </c>
      <c r="D641" s="10" t="s">
        <v>331</v>
      </c>
      <c r="E641" s="14" t="s">
        <v>3340</v>
      </c>
      <c r="F641" s="15" t="s">
        <v>64</v>
      </c>
      <c r="G641" s="15">
        <v>8</v>
      </c>
      <c r="H641" s="15" t="s">
        <v>65</v>
      </c>
      <c r="I641" s="18" t="s">
        <v>3341</v>
      </c>
      <c r="J641" s="164" t="s">
        <v>3342</v>
      </c>
      <c r="K641" s="164"/>
      <c r="L641" s="164"/>
      <c r="M641" s="164"/>
      <c r="N641" s="164"/>
      <c r="O641" s="183"/>
      <c r="P641" s="183"/>
      <c r="Q641" s="14"/>
      <c r="R641" s="14"/>
      <c r="S641" s="14"/>
      <c r="T641" s="15"/>
      <c r="U641" s="14"/>
      <c r="V641" s="15"/>
      <c r="W641" s="16"/>
    </row>
    <row r="642" spans="1:23" ht="71.400000000000006">
      <c r="A642" s="7">
        <v>1383</v>
      </c>
      <c r="B642" s="8">
        <v>44932</v>
      </c>
      <c r="C642" s="9" t="s">
        <v>25</v>
      </c>
      <c r="D642" s="10" t="s">
        <v>29</v>
      </c>
      <c r="E642" s="14" t="s">
        <v>3343</v>
      </c>
      <c r="F642" s="15" t="s">
        <v>31</v>
      </c>
      <c r="G642" s="15">
        <v>7</v>
      </c>
      <c r="H642" s="48"/>
      <c r="I642" s="18" t="s">
        <v>3344</v>
      </c>
      <c r="J642" s="164" t="s">
        <v>3345</v>
      </c>
      <c r="K642" s="164" t="s">
        <v>3346</v>
      </c>
      <c r="L642" s="164" t="s">
        <v>3347</v>
      </c>
      <c r="M642" s="164"/>
      <c r="N642" s="164"/>
      <c r="O642" s="183"/>
      <c r="P642" s="183"/>
      <c r="Q642" s="14"/>
      <c r="R642" s="14"/>
      <c r="S642" s="14"/>
      <c r="T642" s="15"/>
      <c r="U642" s="14"/>
      <c r="V642" s="15"/>
      <c r="W642" s="16"/>
    </row>
    <row r="643" spans="1:23" ht="61.2">
      <c r="A643" s="7">
        <v>1382</v>
      </c>
      <c r="B643" s="8">
        <v>44931</v>
      </c>
      <c r="C643" s="9" t="s">
        <v>26</v>
      </c>
      <c r="D643" s="10" t="s">
        <v>389</v>
      </c>
      <c r="E643" s="14" t="s">
        <v>3348</v>
      </c>
      <c r="F643" s="15" t="s">
        <v>4</v>
      </c>
      <c r="G643" s="15">
        <v>5</v>
      </c>
      <c r="H643" s="48"/>
      <c r="I643" s="18" t="s">
        <v>3349</v>
      </c>
      <c r="J643" s="164" t="s">
        <v>3350</v>
      </c>
      <c r="K643" s="164" t="s">
        <v>3351</v>
      </c>
      <c r="L643" s="164"/>
      <c r="M643" s="164"/>
      <c r="N643" s="164"/>
      <c r="O643" s="183"/>
      <c r="P643" s="183"/>
      <c r="Q643" s="14"/>
      <c r="R643" s="14"/>
      <c r="S643" s="14"/>
      <c r="T643" s="15"/>
      <c r="U643" s="14"/>
      <c r="V643" s="15"/>
      <c r="W643" s="16"/>
    </row>
    <row r="644" spans="1:23" ht="71.400000000000006">
      <c r="A644" s="7">
        <v>1381</v>
      </c>
      <c r="B644" s="8">
        <v>44930</v>
      </c>
      <c r="C644" s="9" t="s">
        <v>27</v>
      </c>
      <c r="D644" s="10" t="s">
        <v>2958</v>
      </c>
      <c r="E644" s="14" t="s">
        <v>3352</v>
      </c>
      <c r="F644" s="15" t="s">
        <v>31</v>
      </c>
      <c r="G644" s="15">
        <v>5</v>
      </c>
      <c r="H644" s="48"/>
      <c r="I644" s="18" t="s">
        <v>3353</v>
      </c>
      <c r="J644" s="164" t="s">
        <v>3354</v>
      </c>
      <c r="K644" s="164" t="s">
        <v>3355</v>
      </c>
      <c r="L644" s="164" t="s">
        <v>3356</v>
      </c>
      <c r="M644" s="164"/>
      <c r="N644" s="164"/>
      <c r="O644" s="183"/>
      <c r="P644" s="183"/>
      <c r="Q644" s="14"/>
      <c r="R644" s="14"/>
      <c r="S644" s="14"/>
      <c r="T644" s="15"/>
      <c r="U644" s="14"/>
      <c r="V644" s="15"/>
      <c r="W644" s="16"/>
    </row>
    <row r="645" spans="1:23" ht="40.799999999999997">
      <c r="A645" s="7">
        <v>1380</v>
      </c>
      <c r="B645" s="8">
        <v>44929</v>
      </c>
      <c r="C645" s="9" t="s">
        <v>28</v>
      </c>
      <c r="D645" s="10" t="s">
        <v>2383</v>
      </c>
      <c r="E645" s="14" t="s">
        <v>3357</v>
      </c>
      <c r="F645" s="15" t="s">
        <v>31</v>
      </c>
      <c r="G645" s="15">
        <v>2</v>
      </c>
      <c r="H645" s="15" t="s">
        <v>121</v>
      </c>
      <c r="I645" s="18" t="s">
        <v>3358</v>
      </c>
      <c r="J645" s="164" t="s">
        <v>3359</v>
      </c>
      <c r="K645" s="164" t="s">
        <v>3360</v>
      </c>
      <c r="L645" s="164" t="s">
        <v>3361</v>
      </c>
      <c r="M645" s="164"/>
      <c r="N645" s="164"/>
      <c r="O645" s="183"/>
      <c r="P645" s="183"/>
      <c r="Q645" s="14"/>
      <c r="R645" s="14"/>
      <c r="S645" s="14"/>
      <c r="T645" s="15"/>
      <c r="U645" s="14"/>
      <c r="V645" s="15"/>
      <c r="W645" s="16"/>
    </row>
    <row r="646" spans="1:23" ht="51">
      <c r="A646" s="7">
        <v>1379</v>
      </c>
      <c r="B646" s="8">
        <v>44928</v>
      </c>
      <c r="C646" s="9" t="s">
        <v>21</v>
      </c>
      <c r="D646" s="10" t="s">
        <v>2383</v>
      </c>
      <c r="E646" s="14" t="s">
        <v>3362</v>
      </c>
      <c r="F646" s="15" t="s">
        <v>31</v>
      </c>
      <c r="G646" s="15">
        <v>0</v>
      </c>
      <c r="H646" s="48"/>
      <c r="I646" s="18" t="s">
        <v>3363</v>
      </c>
      <c r="J646" s="164" t="s">
        <v>3364</v>
      </c>
      <c r="K646" s="164" t="s">
        <v>3365</v>
      </c>
      <c r="L646" s="164" t="s">
        <v>3366</v>
      </c>
      <c r="M646" s="164"/>
      <c r="N646" s="164"/>
      <c r="O646" s="183"/>
      <c r="P646" s="183"/>
      <c r="Q646" s="14" t="s">
        <v>3367</v>
      </c>
      <c r="R646" s="14"/>
      <c r="S646" s="14"/>
      <c r="T646" s="15"/>
      <c r="U646" s="14"/>
      <c r="V646" s="15"/>
      <c r="W646" s="16"/>
    </row>
    <row r="647" spans="1:23" ht="51">
      <c r="A647" s="7">
        <v>1378</v>
      </c>
      <c r="B647" s="8">
        <v>44927</v>
      </c>
      <c r="C647" s="9" t="s">
        <v>23</v>
      </c>
      <c r="D647" s="10" t="s">
        <v>2784</v>
      </c>
      <c r="E647" s="14" t="s">
        <v>3368</v>
      </c>
      <c r="F647" s="15" t="s">
        <v>4</v>
      </c>
      <c r="G647" s="15">
        <v>8</v>
      </c>
      <c r="H647" s="48"/>
      <c r="I647" s="18" t="s">
        <v>3369</v>
      </c>
      <c r="J647" s="164" t="s">
        <v>3370</v>
      </c>
      <c r="K647" s="164"/>
      <c r="L647" s="164"/>
      <c r="M647" s="164"/>
      <c r="N647" s="164"/>
      <c r="O647" s="183"/>
      <c r="P647" s="183"/>
      <c r="Q647" s="14"/>
      <c r="R647" s="14"/>
      <c r="S647" s="14"/>
      <c r="T647" s="15"/>
      <c r="U647" s="14"/>
      <c r="V647" s="15"/>
      <c r="W647" s="16"/>
    </row>
    <row r="648" spans="1:23" ht="51">
      <c r="A648" s="7">
        <v>1377</v>
      </c>
      <c r="B648" s="8">
        <v>44926</v>
      </c>
      <c r="C648" s="9" t="s">
        <v>24</v>
      </c>
      <c r="D648" s="10" t="s">
        <v>145</v>
      </c>
      <c r="E648" s="14" t="s">
        <v>3371</v>
      </c>
      <c r="F648" s="15" t="s">
        <v>549</v>
      </c>
      <c r="G648" s="15">
        <v>6</v>
      </c>
      <c r="H648" s="48"/>
      <c r="I648" s="18" t="s">
        <v>3372</v>
      </c>
      <c r="J648" s="164" t="s">
        <v>3373</v>
      </c>
      <c r="K648" s="164" t="s">
        <v>3374</v>
      </c>
      <c r="L648" s="164" t="s">
        <v>3375</v>
      </c>
      <c r="M648" s="164"/>
      <c r="N648" s="164"/>
      <c r="O648" s="183"/>
      <c r="P648" s="183"/>
      <c r="Q648" s="35" t="s">
        <v>3376</v>
      </c>
      <c r="R648" s="35"/>
      <c r="S648" s="35"/>
      <c r="T648" s="15"/>
      <c r="U648" s="14"/>
      <c r="V648" s="15"/>
      <c r="W648" s="16"/>
    </row>
    <row r="649" spans="1:23" ht="122.4">
      <c r="A649" s="7">
        <v>1376</v>
      </c>
      <c r="B649" s="8">
        <v>44925</v>
      </c>
      <c r="C649" s="9" t="s">
        <v>25</v>
      </c>
      <c r="D649" s="10" t="s">
        <v>29</v>
      </c>
      <c r="E649" s="14" t="s">
        <v>3377</v>
      </c>
      <c r="F649" s="15" t="s">
        <v>70</v>
      </c>
      <c r="G649" s="15">
        <v>5</v>
      </c>
      <c r="H649" s="48"/>
      <c r="I649" s="18" t="s">
        <v>3378</v>
      </c>
      <c r="J649" s="164"/>
      <c r="K649" s="164"/>
      <c r="L649" s="164"/>
      <c r="M649" s="164"/>
      <c r="N649" s="164"/>
      <c r="O649" s="183"/>
      <c r="P649" s="183"/>
      <c r="Q649" s="14"/>
      <c r="R649" s="14"/>
      <c r="S649" s="14"/>
      <c r="T649" s="15"/>
      <c r="U649" s="14"/>
      <c r="V649" s="15"/>
      <c r="W649" s="16"/>
    </row>
    <row r="650" spans="1:23" ht="51">
      <c r="A650" s="7">
        <v>1375</v>
      </c>
      <c r="B650" s="8">
        <v>44924</v>
      </c>
      <c r="C650" s="9" t="s">
        <v>26</v>
      </c>
      <c r="D650" s="10" t="s">
        <v>389</v>
      </c>
      <c r="E650" s="14" t="s">
        <v>3379</v>
      </c>
      <c r="F650" s="15" t="s">
        <v>4</v>
      </c>
      <c r="G650" s="15">
        <v>5</v>
      </c>
      <c r="H650" s="48"/>
      <c r="I650" s="18" t="s">
        <v>3380</v>
      </c>
      <c r="J650" s="164"/>
      <c r="K650" s="164"/>
      <c r="L650" s="164"/>
      <c r="M650" s="164"/>
      <c r="N650" s="164"/>
      <c r="O650" s="183"/>
      <c r="P650" s="183"/>
      <c r="Q650" s="14"/>
      <c r="R650" s="14"/>
      <c r="S650" s="14"/>
      <c r="T650" s="15"/>
      <c r="U650" s="14"/>
      <c r="V650" s="15"/>
      <c r="W650" s="16"/>
    </row>
    <row r="651" spans="1:23" ht="30.6">
      <c r="A651" s="7">
        <v>1374</v>
      </c>
      <c r="B651" s="8">
        <v>44923</v>
      </c>
      <c r="C651" s="9" t="s">
        <v>27</v>
      </c>
      <c r="D651" s="10" t="s">
        <v>2958</v>
      </c>
      <c r="E651" s="14" t="s">
        <v>3381</v>
      </c>
      <c r="F651" s="15" t="s">
        <v>31</v>
      </c>
      <c r="G651" s="15">
        <v>3</v>
      </c>
      <c r="H651" s="48"/>
      <c r="I651" s="18" t="s">
        <v>3382</v>
      </c>
      <c r="J651" s="164" t="s">
        <v>3383</v>
      </c>
      <c r="K651" s="164"/>
      <c r="L651" s="164"/>
      <c r="M651" s="164"/>
      <c r="N651" s="164"/>
      <c r="O651" s="183"/>
      <c r="P651" s="183"/>
      <c r="Q651" s="14"/>
      <c r="R651" s="14"/>
      <c r="S651" s="14"/>
      <c r="T651" s="15"/>
      <c r="U651" s="14"/>
      <c r="V651" s="15"/>
      <c r="W651" s="16"/>
    </row>
    <row r="652" spans="1:23" ht="51">
      <c r="A652" s="7">
        <v>1373</v>
      </c>
      <c r="B652" s="8">
        <v>44922</v>
      </c>
      <c r="C652" s="9" t="s">
        <v>28</v>
      </c>
      <c r="D652" s="10" t="s">
        <v>2383</v>
      </c>
      <c r="E652" s="14" t="s">
        <v>3384</v>
      </c>
      <c r="F652" s="15" t="s">
        <v>4</v>
      </c>
      <c r="G652" s="15">
        <v>3</v>
      </c>
      <c r="H652" s="48"/>
      <c r="I652" s="18" t="s">
        <v>3385</v>
      </c>
      <c r="J652" s="164" t="s">
        <v>3386</v>
      </c>
      <c r="K652" s="164" t="s">
        <v>3387</v>
      </c>
      <c r="L652" s="164"/>
      <c r="M652" s="164">
        <v>554</v>
      </c>
      <c r="N652" s="164"/>
      <c r="O652" s="183"/>
      <c r="P652" s="184" t="s">
        <v>3388</v>
      </c>
      <c r="T652" s="15"/>
      <c r="U652" s="14"/>
      <c r="V652" s="15"/>
      <c r="W652" s="16"/>
    </row>
    <row r="653" spans="1:23" ht="40.799999999999997">
      <c r="A653" s="7">
        <v>1372</v>
      </c>
      <c r="B653" s="8">
        <v>44921</v>
      </c>
      <c r="C653" s="9" t="s">
        <v>21</v>
      </c>
      <c r="D653" s="10" t="s">
        <v>179</v>
      </c>
      <c r="E653" s="14" t="s">
        <v>3389</v>
      </c>
      <c r="F653" s="15" t="s">
        <v>31</v>
      </c>
      <c r="G653" s="15">
        <v>2</v>
      </c>
      <c r="H653" s="48"/>
      <c r="I653" s="18" t="s">
        <v>3390</v>
      </c>
      <c r="J653" s="164" t="s">
        <v>3391</v>
      </c>
      <c r="K653" s="164"/>
      <c r="L653" s="164"/>
      <c r="M653" s="164"/>
      <c r="N653" s="164"/>
      <c r="O653" s="183"/>
      <c r="P653" s="183"/>
      <c r="Q653" s="14"/>
      <c r="R653" s="14"/>
      <c r="S653" s="14"/>
      <c r="T653" s="15"/>
      <c r="U653" s="14"/>
      <c r="V653" s="15"/>
      <c r="W653" s="16"/>
    </row>
    <row r="654" spans="1:23" ht="71.400000000000006">
      <c r="A654" s="7">
        <v>1371</v>
      </c>
      <c r="B654" s="8">
        <v>44920</v>
      </c>
      <c r="C654" s="9" t="s">
        <v>23</v>
      </c>
      <c r="D654" s="10" t="s">
        <v>1989</v>
      </c>
      <c r="E654" s="14" t="s">
        <v>3392</v>
      </c>
      <c r="F654" s="15" t="s">
        <v>4</v>
      </c>
      <c r="G654" s="15">
        <v>8</v>
      </c>
      <c r="H654" s="48"/>
      <c r="I654" s="18" t="s">
        <v>3393</v>
      </c>
      <c r="J654" s="164" t="s">
        <v>3394</v>
      </c>
      <c r="K654" s="164" t="s">
        <v>3395</v>
      </c>
      <c r="L654" s="164"/>
      <c r="M654" s="164"/>
      <c r="N654" s="164"/>
      <c r="O654" s="183"/>
      <c r="P654" s="183"/>
      <c r="Q654" s="14"/>
      <c r="R654" s="14"/>
      <c r="S654" s="14"/>
      <c r="T654" s="15"/>
      <c r="U654" s="14"/>
      <c r="V654" s="15"/>
      <c r="W654" s="16"/>
    </row>
    <row r="655" spans="1:23" ht="61.2">
      <c r="A655" s="7">
        <v>1370</v>
      </c>
      <c r="B655" s="8">
        <v>44919</v>
      </c>
      <c r="C655" s="9" t="s">
        <v>24</v>
      </c>
      <c r="D655" s="10" t="s">
        <v>331</v>
      </c>
      <c r="E655" s="14" t="s">
        <v>3396</v>
      </c>
      <c r="F655" s="15" t="s">
        <v>70</v>
      </c>
      <c r="G655" s="15">
        <v>7</v>
      </c>
      <c r="H655" s="48"/>
      <c r="I655" s="18" t="s">
        <v>3397</v>
      </c>
      <c r="J655" s="164" t="s">
        <v>3398</v>
      </c>
      <c r="K655" s="164"/>
      <c r="L655" s="164"/>
      <c r="M655" s="164"/>
      <c r="N655" s="164"/>
      <c r="O655" s="183"/>
      <c r="P655" s="183"/>
      <c r="Q655" s="14"/>
      <c r="R655" s="14"/>
      <c r="S655" s="14"/>
      <c r="T655" s="15"/>
      <c r="U655" s="14"/>
      <c r="V655" s="15"/>
      <c r="W655" s="16"/>
    </row>
    <row r="656" spans="1:23" ht="91.8">
      <c r="A656" s="7">
        <v>1369</v>
      </c>
      <c r="B656" s="8">
        <v>44918</v>
      </c>
      <c r="C656" s="9" t="s">
        <v>25</v>
      </c>
      <c r="D656" s="10" t="s">
        <v>29</v>
      </c>
      <c r="E656" s="14" t="s">
        <v>3399</v>
      </c>
      <c r="F656" s="15" t="s">
        <v>31</v>
      </c>
      <c r="G656" s="15">
        <v>6</v>
      </c>
      <c r="H656" s="48"/>
      <c r="I656" s="18" t="s">
        <v>3400</v>
      </c>
      <c r="J656" s="164"/>
      <c r="K656" s="164"/>
      <c r="L656" s="164"/>
      <c r="M656" s="164"/>
      <c r="N656" s="164"/>
      <c r="O656" s="183"/>
      <c r="P656" s="183"/>
      <c r="Q656" s="14"/>
      <c r="R656" s="14"/>
      <c r="S656" s="14"/>
      <c r="T656" s="15"/>
      <c r="U656" s="14"/>
      <c r="V656" s="15"/>
      <c r="W656" s="16"/>
    </row>
    <row r="657" spans="1:23" ht="20.399999999999999">
      <c r="A657" s="7">
        <v>1368</v>
      </c>
      <c r="B657" s="8">
        <v>44917</v>
      </c>
      <c r="C657" s="9" t="s">
        <v>26</v>
      </c>
      <c r="D657" s="10" t="s">
        <v>389</v>
      </c>
      <c r="E657" s="14" t="s">
        <v>3401</v>
      </c>
      <c r="F657" s="15" t="s">
        <v>64</v>
      </c>
      <c r="G657" s="15">
        <v>4</v>
      </c>
      <c r="H657" s="15" t="s">
        <v>65</v>
      </c>
      <c r="I657" s="18" t="s">
        <v>3402</v>
      </c>
      <c r="J657" s="164" t="s">
        <v>3403</v>
      </c>
      <c r="K657" s="164"/>
      <c r="L657" s="164"/>
      <c r="M657" s="164"/>
      <c r="N657" s="164"/>
      <c r="O657" s="183"/>
      <c r="P657" s="183"/>
      <c r="T657" s="15"/>
      <c r="U657" s="14"/>
      <c r="V657" s="15"/>
      <c r="W657" s="16"/>
    </row>
    <row r="658" spans="1:23" ht="40.799999999999997">
      <c r="A658" s="7">
        <v>1367</v>
      </c>
      <c r="B658" s="8">
        <v>44916</v>
      </c>
      <c r="C658" s="9" t="s">
        <v>27</v>
      </c>
      <c r="D658" s="10" t="s">
        <v>2958</v>
      </c>
      <c r="E658" s="14" t="s">
        <v>3404</v>
      </c>
      <c r="F658" s="15" t="s">
        <v>31</v>
      </c>
      <c r="G658" s="15">
        <v>4</v>
      </c>
      <c r="H658" s="48"/>
      <c r="I658" s="18" t="s">
        <v>3405</v>
      </c>
      <c r="J658" s="164" t="s">
        <v>3406</v>
      </c>
      <c r="K658" s="164"/>
      <c r="L658" s="164"/>
      <c r="M658" s="164" t="s">
        <v>3407</v>
      </c>
      <c r="N658" s="164"/>
      <c r="O658" s="183"/>
      <c r="P658" s="184" t="s">
        <v>3408</v>
      </c>
      <c r="Q658" s="14"/>
      <c r="R658" s="14"/>
      <c r="S658" s="14"/>
      <c r="T658" s="15"/>
      <c r="U658" s="14"/>
      <c r="V658" s="15"/>
      <c r="W658" s="16"/>
    </row>
    <row r="659" spans="1:23" ht="51">
      <c r="A659" s="7">
        <v>1366</v>
      </c>
      <c r="B659" s="8">
        <v>44915</v>
      </c>
      <c r="C659" s="9" t="s">
        <v>28</v>
      </c>
      <c r="D659" s="10" t="s">
        <v>2383</v>
      </c>
      <c r="E659" s="14" t="s">
        <v>3409</v>
      </c>
      <c r="F659" s="15" t="s">
        <v>4</v>
      </c>
      <c r="G659" s="15">
        <v>2</v>
      </c>
      <c r="H659" s="48"/>
      <c r="I659" s="18" t="s">
        <v>3410</v>
      </c>
      <c r="J659" s="164" t="s">
        <v>3411</v>
      </c>
      <c r="K659" s="164" t="s">
        <v>3412</v>
      </c>
      <c r="L659" s="164"/>
      <c r="M659" s="164"/>
      <c r="N659" s="164"/>
      <c r="O659" s="183"/>
      <c r="P659" s="183"/>
      <c r="T659" s="15"/>
      <c r="U659" s="14"/>
      <c r="V659" s="15"/>
      <c r="W659" s="16"/>
    </row>
    <row r="660" spans="1:23" ht="71.400000000000006">
      <c r="A660" s="7">
        <v>1365</v>
      </c>
      <c r="B660" s="8">
        <v>44914</v>
      </c>
      <c r="C660" s="9" t="s">
        <v>21</v>
      </c>
      <c r="D660" s="21" t="s">
        <v>179</v>
      </c>
      <c r="E660" s="21" t="s">
        <v>3413</v>
      </c>
      <c r="F660" s="15" t="s">
        <v>64</v>
      </c>
      <c r="G660" s="15">
        <v>2</v>
      </c>
      <c r="H660" s="48"/>
      <c r="I660" s="26" t="s">
        <v>3414</v>
      </c>
      <c r="J660" s="164" t="s">
        <v>3415</v>
      </c>
      <c r="K660" s="164"/>
      <c r="L660" s="164"/>
      <c r="M660" s="164"/>
      <c r="N660" s="164"/>
      <c r="O660" s="183"/>
      <c r="P660" s="183"/>
      <c r="Q660" s="14"/>
      <c r="R660" s="14"/>
      <c r="S660" s="14"/>
      <c r="T660" s="15"/>
      <c r="U660" s="14"/>
      <c r="V660" s="15"/>
      <c r="W660" s="16"/>
    </row>
    <row r="661" spans="1:23" ht="61.2">
      <c r="A661" s="7">
        <v>1364</v>
      </c>
      <c r="B661" s="8">
        <v>44913</v>
      </c>
      <c r="C661" s="9" t="s">
        <v>23</v>
      </c>
      <c r="D661" s="10" t="s">
        <v>1989</v>
      </c>
      <c r="E661" s="14" t="s">
        <v>3416</v>
      </c>
      <c r="F661" s="15" t="s">
        <v>4</v>
      </c>
      <c r="G661" s="15">
        <v>10</v>
      </c>
      <c r="H661" s="48"/>
      <c r="I661" s="18" t="s">
        <v>3417</v>
      </c>
      <c r="J661" s="164"/>
      <c r="K661" s="164"/>
      <c r="L661" s="164"/>
      <c r="M661" s="164"/>
      <c r="N661" s="164"/>
      <c r="O661" s="183"/>
      <c r="P661" s="183"/>
      <c r="Q661" s="14"/>
      <c r="R661" s="14"/>
      <c r="S661" s="14"/>
      <c r="T661" s="15"/>
      <c r="U661" s="14"/>
      <c r="V661" s="15"/>
      <c r="W661" s="16"/>
    </row>
    <row r="662" spans="1:23" ht="81.599999999999994">
      <c r="A662" s="7">
        <v>1363</v>
      </c>
      <c r="B662" s="8">
        <v>44912</v>
      </c>
      <c r="C662" s="9" t="s">
        <v>24</v>
      </c>
      <c r="D662" s="10" t="s">
        <v>145</v>
      </c>
      <c r="E662" s="14" t="s">
        <v>3418</v>
      </c>
      <c r="F662" s="15" t="s">
        <v>64</v>
      </c>
      <c r="G662" s="15">
        <v>7</v>
      </c>
      <c r="H662" s="48"/>
      <c r="I662" s="18" t="s">
        <v>3419</v>
      </c>
      <c r="J662" s="164"/>
      <c r="K662" s="164"/>
      <c r="L662" s="164"/>
      <c r="M662" s="164" t="s">
        <v>3420</v>
      </c>
      <c r="N662" s="164"/>
      <c r="O662" s="183" t="s">
        <v>3420</v>
      </c>
      <c r="P662" s="183"/>
      <c r="Q662" s="35"/>
      <c r="R662" s="35"/>
      <c r="S662" s="35"/>
      <c r="T662" s="15"/>
      <c r="U662" s="14"/>
      <c r="V662" s="15"/>
      <c r="W662" s="16"/>
    </row>
    <row r="663" spans="1:23" ht="40.799999999999997">
      <c r="A663" s="7">
        <v>1362</v>
      </c>
      <c r="B663" s="8">
        <v>44911</v>
      </c>
      <c r="C663" s="9" t="s">
        <v>25</v>
      </c>
      <c r="D663" s="10" t="s">
        <v>29</v>
      </c>
      <c r="E663" s="14" t="s">
        <v>3421</v>
      </c>
      <c r="F663" s="15" t="s">
        <v>3422</v>
      </c>
      <c r="G663" s="15">
        <v>7</v>
      </c>
      <c r="H663" s="48"/>
      <c r="I663" s="18" t="s">
        <v>3423</v>
      </c>
      <c r="J663" s="164"/>
      <c r="K663" s="164"/>
      <c r="L663" s="164"/>
      <c r="M663" s="164"/>
      <c r="N663" s="164"/>
      <c r="O663" s="183" t="s">
        <v>3424</v>
      </c>
      <c r="P663" s="184" t="s">
        <v>3425</v>
      </c>
      <c r="Q663" s="14"/>
      <c r="R663" s="14"/>
      <c r="S663" s="14"/>
      <c r="T663" s="15"/>
      <c r="U663" s="14"/>
      <c r="V663" s="15"/>
      <c r="W663" s="16"/>
    </row>
    <row r="664" spans="1:23" ht="61.2">
      <c r="A664" s="7">
        <v>1361</v>
      </c>
      <c r="B664" s="8">
        <v>44910</v>
      </c>
      <c r="C664" s="9" t="s">
        <v>26</v>
      </c>
      <c r="D664" s="10" t="s">
        <v>389</v>
      </c>
      <c r="E664" s="14" t="s">
        <v>3426</v>
      </c>
      <c r="F664" s="15" t="s">
        <v>70</v>
      </c>
      <c r="G664" s="15">
        <v>5</v>
      </c>
      <c r="H664" s="48"/>
      <c r="I664" s="18" t="s">
        <v>3427</v>
      </c>
      <c r="J664" s="164"/>
      <c r="K664" s="164"/>
      <c r="L664" s="164"/>
      <c r="M664" s="164"/>
      <c r="N664" s="164"/>
      <c r="O664" s="183"/>
      <c r="P664" s="183"/>
      <c r="Q664" s="14"/>
      <c r="R664" s="14"/>
      <c r="S664" s="14"/>
      <c r="T664" s="15"/>
      <c r="U664" s="14"/>
      <c r="V664" s="15"/>
      <c r="W664" s="16"/>
    </row>
    <row r="665" spans="1:23" ht="71.400000000000006">
      <c r="A665" s="7">
        <v>1360</v>
      </c>
      <c r="B665" s="8">
        <v>44909</v>
      </c>
      <c r="C665" s="9" t="s">
        <v>27</v>
      </c>
      <c r="D665" s="10" t="s">
        <v>2958</v>
      </c>
      <c r="E665" s="14" t="s">
        <v>3428</v>
      </c>
      <c r="F665" s="15" t="s">
        <v>31</v>
      </c>
      <c r="G665" s="15">
        <v>4</v>
      </c>
      <c r="H665" s="48"/>
      <c r="I665" s="18" t="s">
        <v>3429</v>
      </c>
      <c r="J665" s="164" t="s">
        <v>3430</v>
      </c>
      <c r="K665" s="164"/>
      <c r="L665" s="164"/>
      <c r="M665" s="164"/>
      <c r="N665" s="164"/>
      <c r="O665" s="183"/>
      <c r="P665" s="183"/>
      <c r="Q665" s="14"/>
      <c r="R665" s="14"/>
      <c r="S665" s="14"/>
      <c r="T665" s="15"/>
      <c r="U665" s="14"/>
      <c r="V665" s="15"/>
      <c r="W665" s="16"/>
    </row>
    <row r="666" spans="1:23" ht="91.8">
      <c r="A666" s="7">
        <v>1359</v>
      </c>
      <c r="B666" s="8">
        <v>44908</v>
      </c>
      <c r="C666" s="9" t="s">
        <v>28</v>
      </c>
      <c r="D666" s="10" t="s">
        <v>2383</v>
      </c>
      <c r="E666" s="14" t="s">
        <v>3431</v>
      </c>
      <c r="F666" s="15" t="s">
        <v>31</v>
      </c>
      <c r="G666" s="15">
        <v>3</v>
      </c>
      <c r="H666" s="15" t="s">
        <v>38</v>
      </c>
      <c r="I666" s="18" t="s">
        <v>3432</v>
      </c>
      <c r="J666" s="164" t="s">
        <v>3433</v>
      </c>
      <c r="K666" s="164" t="s">
        <v>3434</v>
      </c>
      <c r="L666" s="164" t="s">
        <v>3435</v>
      </c>
      <c r="M666" s="164" t="s">
        <v>1004</v>
      </c>
      <c r="N666" s="164"/>
      <c r="O666" s="183"/>
      <c r="P666" s="183"/>
      <c r="Q666" s="14"/>
      <c r="R666" s="14"/>
      <c r="S666" s="14"/>
      <c r="T666" s="15"/>
      <c r="U666" s="14"/>
      <c r="V666" s="15"/>
      <c r="W666" s="16"/>
    </row>
    <row r="667" spans="1:23" ht="61.2">
      <c r="A667" s="7">
        <v>1358</v>
      </c>
      <c r="B667" s="8">
        <v>44907</v>
      </c>
      <c r="C667" s="9" t="s">
        <v>21</v>
      </c>
      <c r="D667" s="10" t="s">
        <v>179</v>
      </c>
      <c r="E667" s="14" t="s">
        <v>3436</v>
      </c>
      <c r="F667" s="15" t="s">
        <v>70</v>
      </c>
      <c r="G667" s="15">
        <v>2</v>
      </c>
      <c r="H667" s="48"/>
      <c r="I667" s="18" t="s">
        <v>3437</v>
      </c>
      <c r="J667" s="164"/>
      <c r="K667" s="164"/>
      <c r="L667" s="164"/>
      <c r="M667" s="164" t="s">
        <v>3438</v>
      </c>
      <c r="N667" s="164"/>
      <c r="O667" s="183"/>
      <c r="P667" s="183"/>
      <c r="Q667" s="14"/>
      <c r="R667" s="14"/>
      <c r="S667" s="14"/>
      <c r="T667" s="15"/>
      <c r="U667" s="14"/>
      <c r="V667" s="15"/>
      <c r="W667" s="16"/>
    </row>
    <row r="668" spans="1:23" ht="61.2">
      <c r="A668" s="7">
        <v>1357</v>
      </c>
      <c r="B668" s="8">
        <v>44906</v>
      </c>
      <c r="C668" s="9" t="s">
        <v>23</v>
      </c>
      <c r="D668" s="10" t="s">
        <v>1989</v>
      </c>
      <c r="E668" s="14" t="s">
        <v>3439</v>
      </c>
      <c r="F668" s="15" t="s">
        <v>4</v>
      </c>
      <c r="G668" s="15">
        <v>8</v>
      </c>
      <c r="H668" s="48"/>
      <c r="I668" s="18" t="s">
        <v>3440</v>
      </c>
      <c r="J668" s="164"/>
      <c r="K668" s="164"/>
      <c r="L668" s="164"/>
      <c r="M668" s="164"/>
      <c r="N668" s="164"/>
      <c r="O668" s="183"/>
      <c r="P668" s="183"/>
      <c r="Q668" s="14"/>
      <c r="R668" s="14"/>
      <c r="S668" s="14"/>
      <c r="T668" s="15"/>
      <c r="U668" s="14"/>
      <c r="V668" s="15"/>
      <c r="W668" s="16"/>
    </row>
    <row r="669" spans="1:23" ht="81.599999999999994">
      <c r="A669" s="7">
        <v>1356</v>
      </c>
      <c r="B669" s="8">
        <v>44905</v>
      </c>
      <c r="C669" s="9" t="s">
        <v>24</v>
      </c>
      <c r="D669" s="10" t="s">
        <v>331</v>
      </c>
      <c r="E669" s="14" t="s">
        <v>3441</v>
      </c>
      <c r="F669" s="15" t="s">
        <v>4</v>
      </c>
      <c r="G669" s="15">
        <v>9</v>
      </c>
      <c r="H669" s="48"/>
      <c r="I669" s="18" t="s">
        <v>3442</v>
      </c>
      <c r="J669" s="164"/>
      <c r="K669" s="164"/>
      <c r="L669" s="164"/>
      <c r="M669" s="164"/>
      <c r="N669" s="164"/>
      <c r="O669" s="183"/>
      <c r="P669" s="183"/>
      <c r="Q669" s="14"/>
      <c r="R669" s="14"/>
      <c r="S669" s="14"/>
      <c r="T669" s="15"/>
      <c r="U669" s="14"/>
      <c r="V669" s="15"/>
      <c r="W669" s="16"/>
    </row>
    <row r="670" spans="1:23" ht="61.2">
      <c r="A670" s="7">
        <v>1355</v>
      </c>
      <c r="B670" s="8">
        <v>44904</v>
      </c>
      <c r="C670" s="9" t="s">
        <v>25</v>
      </c>
      <c r="D670" s="10" t="s">
        <v>29</v>
      </c>
      <c r="E670" s="14" t="s">
        <v>3443</v>
      </c>
      <c r="F670" s="15" t="s">
        <v>4</v>
      </c>
      <c r="G670" s="15">
        <v>7</v>
      </c>
      <c r="H670" s="48"/>
      <c r="I670" s="18" t="s">
        <v>3444</v>
      </c>
      <c r="J670" s="164"/>
      <c r="K670" s="164"/>
      <c r="L670" s="164"/>
      <c r="M670" s="164"/>
      <c r="N670" s="164"/>
      <c r="O670" s="183"/>
      <c r="P670" s="184" t="s">
        <v>3445</v>
      </c>
      <c r="Q670" s="14"/>
      <c r="R670" s="14"/>
      <c r="S670" s="14"/>
      <c r="T670" s="15"/>
      <c r="U670" s="14"/>
      <c r="V670" s="15"/>
      <c r="W670" s="16"/>
    </row>
    <row r="671" spans="1:23" ht="40.799999999999997">
      <c r="A671" s="7">
        <v>1354</v>
      </c>
      <c r="B671" s="8">
        <v>44903</v>
      </c>
      <c r="C671" s="9" t="s">
        <v>26</v>
      </c>
      <c r="D671" s="10" t="s">
        <v>389</v>
      </c>
      <c r="E671" s="14" t="s">
        <v>3446</v>
      </c>
      <c r="F671" s="15" t="s">
        <v>64</v>
      </c>
      <c r="G671" s="15">
        <v>6</v>
      </c>
      <c r="H671" s="15"/>
      <c r="I671" s="18" t="s">
        <v>3447</v>
      </c>
      <c r="J671" s="164"/>
      <c r="K671" s="164"/>
      <c r="L671" s="164"/>
      <c r="M671" s="164"/>
      <c r="N671" s="164"/>
      <c r="O671" s="183"/>
      <c r="P671" s="183"/>
      <c r="Q671" s="14"/>
      <c r="R671" s="14"/>
      <c r="S671" s="14"/>
      <c r="T671" s="15"/>
      <c r="U671" s="14"/>
      <c r="V671" s="15"/>
      <c r="W671" s="16"/>
    </row>
    <row r="672" spans="1:23" ht="71.400000000000006">
      <c r="A672" s="7">
        <v>1353</v>
      </c>
      <c r="B672" s="8">
        <v>44902</v>
      </c>
      <c r="C672" s="9" t="s">
        <v>27</v>
      </c>
      <c r="D672" s="10" t="s">
        <v>29</v>
      </c>
      <c r="E672" s="14" t="s">
        <v>3448</v>
      </c>
      <c r="F672" s="15" t="s">
        <v>549</v>
      </c>
      <c r="G672" s="15">
        <v>4</v>
      </c>
      <c r="H672" s="48"/>
      <c r="I672" s="18" t="s">
        <v>3449</v>
      </c>
      <c r="J672" s="164"/>
      <c r="K672" s="164"/>
      <c r="L672" s="164"/>
      <c r="M672" s="164"/>
      <c r="N672" s="164"/>
      <c r="O672" s="183"/>
      <c r="P672" s="183"/>
      <c r="Q672" s="14"/>
      <c r="R672" s="14"/>
      <c r="S672" s="14"/>
      <c r="T672" s="15"/>
      <c r="U672" s="14"/>
      <c r="V672" s="15"/>
      <c r="W672" s="16"/>
    </row>
    <row r="673" spans="1:23" ht="51">
      <c r="A673" s="7">
        <v>1352</v>
      </c>
      <c r="B673" s="8">
        <v>44901</v>
      </c>
      <c r="C673" s="9" t="s">
        <v>28</v>
      </c>
      <c r="D673" s="10" t="s">
        <v>2383</v>
      </c>
      <c r="E673" s="14" t="s">
        <v>3450</v>
      </c>
      <c r="F673" s="15" t="s">
        <v>4</v>
      </c>
      <c r="G673" s="15">
        <v>2</v>
      </c>
      <c r="H673" s="48"/>
      <c r="I673" s="18" t="s">
        <v>3451</v>
      </c>
      <c r="J673" s="164"/>
      <c r="K673" s="164"/>
      <c r="L673" s="164"/>
      <c r="M673" s="164"/>
      <c r="N673" s="164"/>
      <c r="O673" s="183"/>
      <c r="P673" s="183"/>
      <c r="Q673" s="14"/>
      <c r="R673" s="14"/>
      <c r="S673" s="14"/>
      <c r="T673" s="15"/>
      <c r="U673" s="14"/>
      <c r="V673" s="15"/>
      <c r="W673" s="16"/>
    </row>
    <row r="674" spans="1:23" ht="61.2">
      <c r="A674" s="7">
        <v>1351</v>
      </c>
      <c r="B674" s="8">
        <v>44900</v>
      </c>
      <c r="C674" s="9" t="s">
        <v>21</v>
      </c>
      <c r="D674" s="10" t="s">
        <v>389</v>
      </c>
      <c r="E674" s="14" t="s">
        <v>3452</v>
      </c>
      <c r="F674" s="15" t="s">
        <v>4</v>
      </c>
      <c r="G674" s="15">
        <v>1</v>
      </c>
      <c r="H674" s="48"/>
      <c r="I674" s="18" t="s">
        <v>3453</v>
      </c>
      <c r="J674" s="164"/>
      <c r="K674" s="164"/>
      <c r="L674" s="164"/>
      <c r="M674" s="164"/>
      <c r="N674" s="164"/>
      <c r="O674" s="183"/>
      <c r="P674" s="183"/>
      <c r="Q674" s="14"/>
      <c r="R674" s="14"/>
      <c r="S674" s="14"/>
      <c r="T674" s="15"/>
      <c r="U674" s="14"/>
      <c r="V674" s="15"/>
      <c r="W674" s="16"/>
    </row>
    <row r="675" spans="1:23" ht="40.799999999999997">
      <c r="A675" s="7">
        <v>1350</v>
      </c>
      <c r="B675" s="8">
        <v>44899</v>
      </c>
      <c r="C675" s="9" t="s">
        <v>23</v>
      </c>
      <c r="D675" s="10" t="s">
        <v>2784</v>
      </c>
      <c r="E675" s="14" t="s">
        <v>3454</v>
      </c>
      <c r="F675" s="15" t="s">
        <v>31</v>
      </c>
      <c r="G675" s="15">
        <v>9</v>
      </c>
      <c r="H675" s="48"/>
      <c r="I675" s="18" t="s">
        <v>3455</v>
      </c>
      <c r="J675" s="164"/>
      <c r="K675" s="164"/>
      <c r="L675" s="164"/>
      <c r="M675" s="164"/>
      <c r="N675" s="164"/>
      <c r="O675" s="189"/>
      <c r="P675" s="189" t="s">
        <v>3456</v>
      </c>
      <c r="Q675" s="14"/>
      <c r="R675" s="14"/>
      <c r="S675" s="14"/>
      <c r="T675" s="15"/>
      <c r="U675" s="14"/>
      <c r="V675" s="15"/>
      <c r="W675" s="16"/>
    </row>
    <row r="676" spans="1:23" ht="40.799999999999997">
      <c r="A676" s="7">
        <v>1349</v>
      </c>
      <c r="B676" s="8">
        <v>44898</v>
      </c>
      <c r="C676" s="9" t="s">
        <v>24</v>
      </c>
      <c r="D676" s="10" t="s">
        <v>145</v>
      </c>
      <c r="E676" s="14" t="s">
        <v>3457</v>
      </c>
      <c r="F676" s="15" t="s">
        <v>70</v>
      </c>
      <c r="G676" s="15">
        <v>9</v>
      </c>
      <c r="H676" s="48"/>
      <c r="I676" s="18" t="s">
        <v>3458</v>
      </c>
      <c r="J676" s="164"/>
      <c r="K676" s="164"/>
      <c r="L676" s="164"/>
      <c r="M676" s="164"/>
      <c r="N676" s="164"/>
      <c r="O676" s="183" t="s">
        <v>3459</v>
      </c>
      <c r="P676" s="189" t="s">
        <v>3460</v>
      </c>
      <c r="Q676" s="35"/>
      <c r="R676" s="35"/>
      <c r="S676" s="35"/>
      <c r="T676" s="15"/>
      <c r="U676" s="14"/>
      <c r="V676" s="15"/>
      <c r="W676" s="16"/>
    </row>
    <row r="677" spans="1:23" ht="40.799999999999997">
      <c r="A677" s="7">
        <v>1348</v>
      </c>
      <c r="B677" s="8">
        <v>44897</v>
      </c>
      <c r="C677" s="9" t="s">
        <v>25</v>
      </c>
      <c r="D677" s="10" t="s">
        <v>29</v>
      </c>
      <c r="E677" s="14" t="s">
        <v>3461</v>
      </c>
      <c r="F677" s="15" t="s">
        <v>70</v>
      </c>
      <c r="G677" s="15">
        <v>5</v>
      </c>
      <c r="H677" s="48"/>
      <c r="I677" s="18" t="s">
        <v>3462</v>
      </c>
      <c r="J677" s="164"/>
      <c r="K677" s="164"/>
      <c r="L677" s="164"/>
      <c r="M677" s="164"/>
      <c r="N677" s="164"/>
      <c r="O677" s="183"/>
      <c r="P677" s="183"/>
      <c r="Q677" s="14"/>
      <c r="R677" s="14"/>
      <c r="S677" s="14"/>
      <c r="T677" s="15"/>
      <c r="U677" s="14"/>
      <c r="V677" s="15"/>
      <c r="W677" s="16"/>
    </row>
    <row r="678" spans="1:23" ht="81.599999999999994">
      <c r="A678" s="7">
        <v>1347</v>
      </c>
      <c r="B678" s="8">
        <v>44896</v>
      </c>
      <c r="C678" s="9" t="s">
        <v>26</v>
      </c>
      <c r="D678" s="10" t="s">
        <v>389</v>
      </c>
      <c r="E678" s="14" t="s">
        <v>3463</v>
      </c>
      <c r="F678" s="15" t="s">
        <v>70</v>
      </c>
      <c r="G678" s="15">
        <v>6</v>
      </c>
      <c r="H678" s="48"/>
      <c r="I678" s="18" t="s">
        <v>3464</v>
      </c>
      <c r="J678" s="164"/>
      <c r="K678" s="164"/>
      <c r="L678" s="164"/>
      <c r="M678" s="164" t="s">
        <v>3465</v>
      </c>
      <c r="N678" s="164"/>
      <c r="O678" s="183"/>
      <c r="P678" s="183"/>
      <c r="Q678" s="14"/>
      <c r="R678" s="14"/>
      <c r="S678" s="14"/>
      <c r="T678" s="15"/>
      <c r="U678" s="14"/>
      <c r="V678" s="15"/>
      <c r="W678" s="16"/>
    </row>
    <row r="679" spans="1:23" ht="132.6">
      <c r="A679" s="7">
        <v>1346</v>
      </c>
      <c r="B679" s="8">
        <v>44895</v>
      </c>
      <c r="C679" s="9" t="s">
        <v>27</v>
      </c>
      <c r="D679" s="10" t="s">
        <v>389</v>
      </c>
      <c r="E679" s="14" t="s">
        <v>3466</v>
      </c>
      <c r="F679" s="15" t="s">
        <v>70</v>
      </c>
      <c r="G679" s="15">
        <v>5</v>
      </c>
      <c r="H679" s="15" t="s">
        <v>1439</v>
      </c>
      <c r="I679" s="18" t="s">
        <v>3467</v>
      </c>
      <c r="J679" s="164" t="s">
        <v>3468</v>
      </c>
      <c r="K679" s="164" t="s">
        <v>3469</v>
      </c>
      <c r="L679" s="164"/>
      <c r="M679" s="164"/>
      <c r="N679" s="164"/>
      <c r="O679" s="183"/>
      <c r="P679" s="183"/>
      <c r="Q679" s="14"/>
      <c r="R679" s="14"/>
      <c r="S679" s="14"/>
      <c r="T679" s="15"/>
      <c r="U679" s="14"/>
      <c r="V679" s="15"/>
      <c r="W679" s="16"/>
    </row>
    <row r="680" spans="1:23" ht="61.2">
      <c r="A680" s="7">
        <v>1345</v>
      </c>
      <c r="B680" s="8">
        <v>44894</v>
      </c>
      <c r="C680" s="9" t="s">
        <v>28</v>
      </c>
      <c r="D680" s="10" t="s">
        <v>2383</v>
      </c>
      <c r="E680" s="14" t="s">
        <v>3470</v>
      </c>
      <c r="F680" s="15" t="s">
        <v>31</v>
      </c>
      <c r="G680" s="15">
        <v>3</v>
      </c>
      <c r="H680" s="15" t="s">
        <v>121</v>
      </c>
      <c r="I680" s="18" t="s">
        <v>3471</v>
      </c>
      <c r="J680" s="164"/>
      <c r="K680" s="164"/>
      <c r="L680" s="164"/>
      <c r="M680" s="164"/>
      <c r="N680" s="164"/>
      <c r="O680" s="183"/>
      <c r="P680" s="183"/>
      <c r="Q680" s="14"/>
      <c r="R680" s="14"/>
      <c r="S680" s="14"/>
      <c r="T680" s="15"/>
      <c r="U680" s="14"/>
      <c r="V680" s="15"/>
      <c r="W680" s="16"/>
    </row>
    <row r="681" spans="1:23" ht="20.399999999999999">
      <c r="A681" s="7">
        <v>1344</v>
      </c>
      <c r="B681" s="8">
        <v>44893</v>
      </c>
      <c r="C681" s="9" t="s">
        <v>21</v>
      </c>
      <c r="D681" s="10" t="s">
        <v>179</v>
      </c>
      <c r="E681" s="14" t="s">
        <v>3472</v>
      </c>
      <c r="F681" s="15" t="s">
        <v>4</v>
      </c>
      <c r="G681" s="15">
        <v>2</v>
      </c>
      <c r="H681" s="48"/>
      <c r="I681" s="18" t="s">
        <v>3473</v>
      </c>
      <c r="J681" s="164"/>
      <c r="K681" s="164"/>
      <c r="L681" s="164"/>
      <c r="M681" s="164"/>
      <c r="N681" s="164"/>
      <c r="O681" s="183"/>
      <c r="P681" s="183"/>
      <c r="Q681" s="14"/>
      <c r="R681" s="14"/>
      <c r="S681" s="14"/>
      <c r="T681" s="15"/>
      <c r="U681" s="14"/>
      <c r="V681" s="15"/>
      <c r="W681" s="16"/>
    </row>
    <row r="682" spans="1:23" ht="91.8">
      <c r="A682" s="7">
        <v>1343</v>
      </c>
      <c r="B682" s="8">
        <v>44892</v>
      </c>
      <c r="C682" s="9" t="s">
        <v>23</v>
      </c>
      <c r="D682" s="10" t="s">
        <v>1989</v>
      </c>
      <c r="E682" s="27" t="s">
        <v>3474</v>
      </c>
      <c r="F682" s="15" t="s">
        <v>4</v>
      </c>
      <c r="G682" s="15">
        <v>8</v>
      </c>
      <c r="H682" s="48"/>
      <c r="I682" s="18" t="s">
        <v>3475</v>
      </c>
      <c r="J682" s="164"/>
      <c r="K682" s="164"/>
      <c r="L682" s="164"/>
      <c r="M682" s="164"/>
      <c r="N682" s="164"/>
      <c r="O682" s="183"/>
      <c r="P682" s="183"/>
      <c r="Q682" s="14"/>
      <c r="R682" s="14"/>
      <c r="S682" s="14"/>
      <c r="T682" s="15"/>
      <c r="U682" s="14"/>
      <c r="V682" s="15"/>
      <c r="W682" s="16"/>
    </row>
    <row r="683" spans="1:23" ht="30.6">
      <c r="A683" s="7">
        <v>1342</v>
      </c>
      <c r="B683" s="8">
        <v>44891</v>
      </c>
      <c r="C683" s="9" t="s">
        <v>24</v>
      </c>
      <c r="D683" s="10" t="s">
        <v>331</v>
      </c>
      <c r="E683" s="14" t="s">
        <v>3476</v>
      </c>
      <c r="F683" s="15" t="s">
        <v>64</v>
      </c>
      <c r="G683" s="15">
        <v>9</v>
      </c>
      <c r="H683" s="15" t="s">
        <v>65</v>
      </c>
      <c r="I683" s="18" t="s">
        <v>3477</v>
      </c>
      <c r="J683" s="164"/>
      <c r="K683" s="164"/>
      <c r="L683" s="164"/>
      <c r="M683" s="164"/>
      <c r="N683" s="164"/>
      <c r="O683" s="183"/>
      <c r="P683" s="183"/>
      <c r="Q683" s="14"/>
      <c r="R683" s="14"/>
      <c r="S683" s="14"/>
      <c r="T683" s="15"/>
      <c r="U683" s="14"/>
      <c r="V683" s="15"/>
      <c r="W683" s="16"/>
    </row>
    <row r="684" spans="1:23" ht="51">
      <c r="A684" s="7">
        <v>1341</v>
      </c>
      <c r="B684" s="8">
        <v>44890</v>
      </c>
      <c r="C684" s="9" t="s">
        <v>25</v>
      </c>
      <c r="D684" s="10" t="s">
        <v>29</v>
      </c>
      <c r="E684" s="14" t="s">
        <v>3478</v>
      </c>
      <c r="F684" s="15" t="s">
        <v>31</v>
      </c>
      <c r="G684" s="15">
        <v>7</v>
      </c>
      <c r="H684" s="48"/>
      <c r="I684" s="18" t="s">
        <v>3479</v>
      </c>
      <c r="J684" s="164"/>
      <c r="K684" s="164"/>
      <c r="L684" s="164"/>
      <c r="M684" s="164" t="s">
        <v>3480</v>
      </c>
      <c r="N684" s="164"/>
      <c r="O684" s="183"/>
      <c r="P684" s="183"/>
      <c r="Q684" s="14"/>
      <c r="R684" s="14"/>
      <c r="S684" s="14"/>
      <c r="T684" s="15"/>
      <c r="U684" s="14"/>
      <c r="V684" s="15"/>
      <c r="W684" s="16"/>
    </row>
    <row r="685" spans="1:23" ht="30.6">
      <c r="A685" s="7">
        <v>1340</v>
      </c>
      <c r="B685" s="8">
        <v>44889</v>
      </c>
      <c r="C685" s="9" t="s">
        <v>26</v>
      </c>
      <c r="D685" s="10" t="s">
        <v>389</v>
      </c>
      <c r="E685" s="14" t="s">
        <v>268</v>
      </c>
      <c r="F685" s="15" t="s">
        <v>31</v>
      </c>
      <c r="G685" s="15">
        <v>4</v>
      </c>
      <c r="H685" s="15" t="s">
        <v>121</v>
      </c>
      <c r="I685" s="18" t="s">
        <v>3481</v>
      </c>
      <c r="J685" s="164"/>
      <c r="K685" s="164"/>
      <c r="L685" s="164"/>
      <c r="M685" s="164"/>
      <c r="N685" s="164"/>
      <c r="O685" s="183"/>
      <c r="P685" s="183"/>
      <c r="Q685" s="14"/>
      <c r="R685" s="14"/>
      <c r="S685" s="14"/>
      <c r="T685" s="15"/>
      <c r="U685" s="14"/>
      <c r="V685" s="15"/>
      <c r="W685" s="16"/>
    </row>
    <row r="686" spans="1:23" ht="61.2">
      <c r="A686" s="7">
        <v>1339</v>
      </c>
      <c r="B686" s="8">
        <v>44888</v>
      </c>
      <c r="C686" s="9" t="s">
        <v>27</v>
      </c>
      <c r="D686" s="10" t="s">
        <v>29</v>
      </c>
      <c r="E686" s="14" t="s">
        <v>3482</v>
      </c>
      <c r="F686" s="15" t="s">
        <v>31</v>
      </c>
      <c r="G686" s="15">
        <v>3</v>
      </c>
      <c r="H686" s="15"/>
      <c r="I686" s="18" t="s">
        <v>3483</v>
      </c>
      <c r="J686" s="164"/>
      <c r="K686" s="164"/>
      <c r="L686" s="164"/>
      <c r="M686" s="164"/>
      <c r="N686" s="164"/>
      <c r="O686" s="183"/>
      <c r="P686" s="183"/>
      <c r="Q686" s="14"/>
      <c r="R686" s="14"/>
      <c r="S686" s="14"/>
      <c r="T686" s="15"/>
      <c r="U686" s="14"/>
      <c r="V686" s="15"/>
      <c r="W686" s="16"/>
    </row>
    <row r="687" spans="1:23" ht="153.6">
      <c r="A687" s="7">
        <v>1338</v>
      </c>
      <c r="B687" s="8">
        <v>44887</v>
      </c>
      <c r="C687" s="9" t="s">
        <v>28</v>
      </c>
      <c r="D687" s="21" t="s">
        <v>2383</v>
      </c>
      <c r="E687" s="26" t="s">
        <v>3484</v>
      </c>
      <c r="F687" s="15" t="s">
        <v>70</v>
      </c>
      <c r="G687" s="15">
        <v>2</v>
      </c>
      <c r="H687" s="15" t="s">
        <v>277</v>
      </c>
      <c r="I687" s="61" t="s">
        <v>3485</v>
      </c>
      <c r="J687" s="164"/>
      <c r="K687" s="164"/>
      <c r="L687" s="164"/>
      <c r="M687" s="164"/>
      <c r="N687" s="164"/>
      <c r="O687" s="183"/>
      <c r="P687" s="183"/>
      <c r="Q687" s="14" t="s">
        <v>3486</v>
      </c>
      <c r="R687" s="14"/>
      <c r="S687" s="14"/>
      <c r="T687" s="15"/>
      <c r="U687" s="14"/>
      <c r="V687" s="15"/>
      <c r="W687" s="16"/>
    </row>
    <row r="688" spans="1:23" ht="30.6">
      <c r="A688" s="7">
        <v>1337</v>
      </c>
      <c r="B688" s="8">
        <v>44886</v>
      </c>
      <c r="C688" s="9" t="s">
        <v>21</v>
      </c>
      <c r="D688" s="10" t="s">
        <v>179</v>
      </c>
      <c r="E688" s="14" t="s">
        <v>3487</v>
      </c>
      <c r="F688" s="15" t="s">
        <v>31</v>
      </c>
      <c r="G688" s="15">
        <v>1</v>
      </c>
      <c r="H688" s="48"/>
      <c r="I688" s="18" t="s">
        <v>3488</v>
      </c>
      <c r="J688" s="164" t="s">
        <v>3489</v>
      </c>
      <c r="K688" s="164"/>
      <c r="L688" s="164"/>
      <c r="M688" s="164"/>
      <c r="N688" s="164"/>
      <c r="O688" s="183"/>
      <c r="P688" s="183"/>
      <c r="Q688" s="14"/>
      <c r="R688" s="14"/>
      <c r="S688" s="14"/>
      <c r="T688" s="15"/>
      <c r="U688" s="14"/>
      <c r="V688" s="15"/>
      <c r="W688" s="16"/>
    </row>
    <row r="689" spans="1:23" ht="51">
      <c r="A689" s="7">
        <v>1336</v>
      </c>
      <c r="B689" s="8">
        <v>44885</v>
      </c>
      <c r="C689" s="9" t="s">
        <v>23</v>
      </c>
      <c r="D689" s="10" t="s">
        <v>1989</v>
      </c>
      <c r="E689" s="14" t="s">
        <v>3490</v>
      </c>
      <c r="F689" s="15" t="s">
        <v>4</v>
      </c>
      <c r="G689" s="15">
        <v>10</v>
      </c>
      <c r="H689" s="48"/>
      <c r="I689" s="18" t="s">
        <v>3491</v>
      </c>
      <c r="J689" s="164"/>
      <c r="K689" s="164"/>
      <c r="L689" s="164"/>
      <c r="M689" s="164"/>
      <c r="N689" s="164"/>
      <c r="O689" s="183"/>
      <c r="P689" s="183"/>
      <c r="Q689" s="14"/>
      <c r="R689" s="14"/>
      <c r="S689" s="14"/>
      <c r="T689" s="15"/>
      <c r="U689" s="14"/>
      <c r="V689" s="15"/>
      <c r="W689" s="16"/>
    </row>
    <row r="690" spans="1:23" ht="51">
      <c r="A690" s="7">
        <v>1335</v>
      </c>
      <c r="B690" s="8">
        <v>44884</v>
      </c>
      <c r="C690" s="9" t="s">
        <v>24</v>
      </c>
      <c r="D690" s="10" t="s">
        <v>145</v>
      </c>
      <c r="E690" s="14" t="s">
        <v>3492</v>
      </c>
      <c r="F690" s="15" t="s">
        <v>4</v>
      </c>
      <c r="G690" s="15">
        <v>8</v>
      </c>
      <c r="H690" s="48"/>
      <c r="I690" s="18" t="s">
        <v>3493</v>
      </c>
      <c r="J690" s="164"/>
      <c r="K690" s="164"/>
      <c r="L690" s="164"/>
      <c r="M690" s="164"/>
      <c r="N690" s="164"/>
      <c r="O690" s="183"/>
      <c r="P690" s="184" t="s">
        <v>3494</v>
      </c>
      <c r="Q690" s="14"/>
      <c r="R690" s="14"/>
      <c r="S690" s="14"/>
      <c r="T690" s="15"/>
      <c r="U690" s="14"/>
      <c r="V690" s="15"/>
      <c r="W690" s="16"/>
    </row>
    <row r="691" spans="1:23" ht="40.799999999999997">
      <c r="A691" s="7">
        <v>1334</v>
      </c>
      <c r="B691" s="8">
        <v>44883</v>
      </c>
      <c r="C691" s="9" t="s">
        <v>25</v>
      </c>
      <c r="D691" s="10" t="s">
        <v>29</v>
      </c>
      <c r="E691" s="14" t="s">
        <v>3495</v>
      </c>
      <c r="F691" s="15" t="s">
        <v>64</v>
      </c>
      <c r="G691" s="15">
        <v>5</v>
      </c>
      <c r="H691" s="48" t="s">
        <v>65</v>
      </c>
      <c r="I691" s="18" t="s">
        <v>3496</v>
      </c>
      <c r="J691" s="164"/>
      <c r="K691" s="164"/>
      <c r="L691" s="164"/>
      <c r="M691" s="164"/>
      <c r="N691" s="164"/>
      <c r="O691" s="164"/>
      <c r="P691" s="183"/>
      <c r="Q691" s="14"/>
      <c r="R691" s="14"/>
      <c r="S691" s="14"/>
      <c r="T691" s="15"/>
      <c r="U691" s="14"/>
      <c r="V691" s="15"/>
      <c r="W691" s="16"/>
    </row>
    <row r="692" spans="1:23" ht="30.6">
      <c r="A692" s="7">
        <v>1333</v>
      </c>
      <c r="B692" s="8">
        <v>44882</v>
      </c>
      <c r="C692" s="9" t="s">
        <v>26</v>
      </c>
      <c r="D692" s="10" t="s">
        <v>389</v>
      </c>
      <c r="E692" s="14" t="s">
        <v>3497</v>
      </c>
      <c r="F692" s="15" t="s">
        <v>64</v>
      </c>
      <c r="G692" s="15">
        <v>6</v>
      </c>
      <c r="H692" s="15" t="s">
        <v>3498</v>
      </c>
      <c r="I692" s="18" t="s">
        <v>3499</v>
      </c>
      <c r="J692" s="164"/>
      <c r="K692" s="164"/>
      <c r="L692" s="164"/>
      <c r="M692" s="164"/>
      <c r="N692" s="164"/>
      <c r="O692" s="183"/>
      <c r="P692" s="183"/>
      <c r="Q692" s="14"/>
      <c r="R692" s="14"/>
      <c r="S692" s="14"/>
      <c r="T692" s="15"/>
      <c r="U692" s="14"/>
      <c r="V692" s="15"/>
      <c r="W692" s="16"/>
    </row>
    <row r="693" spans="1:23" ht="51">
      <c r="A693" s="7">
        <v>1332</v>
      </c>
      <c r="B693" s="8">
        <v>44881</v>
      </c>
      <c r="C693" s="9" t="s">
        <v>27</v>
      </c>
      <c r="D693" s="10" t="s">
        <v>2958</v>
      </c>
      <c r="E693" s="14" t="s">
        <v>3500</v>
      </c>
      <c r="F693" s="15" t="s">
        <v>64</v>
      </c>
      <c r="G693" s="15">
        <v>4</v>
      </c>
      <c r="H693" s="48"/>
      <c r="I693" s="18" t="s">
        <v>3501</v>
      </c>
      <c r="J693" s="164"/>
      <c r="K693" s="164"/>
      <c r="L693" s="164"/>
      <c r="M693" s="164"/>
      <c r="N693" s="164"/>
      <c r="O693" s="183"/>
      <c r="P693" s="183"/>
      <c r="Q693" s="14"/>
      <c r="R693" s="14"/>
      <c r="S693" s="14"/>
      <c r="T693" s="15"/>
      <c r="U693" s="14"/>
      <c r="V693" s="15"/>
      <c r="W693" s="16"/>
    </row>
    <row r="694" spans="1:23" ht="142.80000000000001">
      <c r="A694" s="7">
        <v>1331</v>
      </c>
      <c r="B694" s="8">
        <v>44880</v>
      </c>
      <c r="C694" s="9" t="s">
        <v>28</v>
      </c>
      <c r="D694" s="10" t="s">
        <v>2383</v>
      </c>
      <c r="E694" s="14" t="s">
        <v>3502</v>
      </c>
      <c r="F694" s="15" t="s">
        <v>70</v>
      </c>
      <c r="G694" s="15">
        <v>2</v>
      </c>
      <c r="H694" s="15" t="s">
        <v>277</v>
      </c>
      <c r="I694" s="18" t="s">
        <v>3503</v>
      </c>
      <c r="J694" s="164"/>
      <c r="K694" s="164"/>
      <c r="L694" s="164"/>
      <c r="M694" s="164"/>
      <c r="N694" s="164"/>
      <c r="O694" s="183"/>
      <c r="P694" s="183"/>
      <c r="Q694" s="14"/>
      <c r="R694" s="14"/>
      <c r="S694" s="14"/>
      <c r="T694" s="15"/>
      <c r="U694" s="14"/>
      <c r="V694" s="15"/>
      <c r="W694" s="16"/>
    </row>
    <row r="695" spans="1:23" ht="30.6">
      <c r="A695" s="7">
        <v>1330</v>
      </c>
      <c r="B695" s="8">
        <v>44879</v>
      </c>
      <c r="C695" s="9" t="s">
        <v>21</v>
      </c>
      <c r="D695" s="10" t="s">
        <v>29</v>
      </c>
      <c r="E695" s="14" t="s">
        <v>3504</v>
      </c>
      <c r="F695" s="15" t="s">
        <v>64</v>
      </c>
      <c r="G695" s="15">
        <v>2</v>
      </c>
      <c r="H695" s="48"/>
      <c r="I695" s="18" t="s">
        <v>3505</v>
      </c>
      <c r="J695" s="164"/>
      <c r="K695" s="164"/>
      <c r="L695" s="164"/>
      <c r="M695" s="164"/>
      <c r="N695" s="164"/>
      <c r="O695" s="183"/>
      <c r="P695" s="183"/>
      <c r="Q695" s="14"/>
      <c r="R695" s="14"/>
      <c r="S695" s="14"/>
      <c r="T695" s="15"/>
      <c r="U695" s="14"/>
      <c r="V695" s="15"/>
      <c r="W695" s="16"/>
    </row>
    <row r="696" spans="1:23" ht="91.8">
      <c r="A696" s="7">
        <v>1329</v>
      </c>
      <c r="B696" s="8">
        <v>44878</v>
      </c>
      <c r="C696" s="9" t="s">
        <v>23</v>
      </c>
      <c r="D696" s="10" t="s">
        <v>1989</v>
      </c>
      <c r="E696" s="14" t="s">
        <v>3506</v>
      </c>
      <c r="F696" s="15" t="s">
        <v>4</v>
      </c>
      <c r="G696" s="15">
        <v>9</v>
      </c>
      <c r="H696" s="48"/>
      <c r="I696" s="18" t="s">
        <v>3507</v>
      </c>
      <c r="J696" s="164"/>
      <c r="K696" s="164"/>
      <c r="L696" s="164"/>
      <c r="M696" s="164"/>
      <c r="N696" s="164"/>
      <c r="O696" s="183"/>
      <c r="P696" s="183"/>
      <c r="Q696" s="14"/>
      <c r="R696" s="14"/>
      <c r="S696" s="14"/>
      <c r="T696" s="15"/>
      <c r="U696" s="14"/>
      <c r="V696" s="15"/>
      <c r="W696" s="16"/>
    </row>
    <row r="697" spans="1:23" ht="51">
      <c r="A697" s="7">
        <v>1328</v>
      </c>
      <c r="B697" s="8">
        <v>44877</v>
      </c>
      <c r="C697" s="9" t="s">
        <v>24</v>
      </c>
      <c r="D697" s="21" t="s">
        <v>331</v>
      </c>
      <c r="E697" s="21" t="s">
        <v>3508</v>
      </c>
      <c r="F697" s="15" t="s">
        <v>783</v>
      </c>
      <c r="G697" s="15">
        <v>8</v>
      </c>
      <c r="H697" s="48"/>
      <c r="I697" s="18" t="s">
        <v>3509</v>
      </c>
      <c r="J697" s="164" t="s">
        <v>3510</v>
      </c>
      <c r="K697" s="164" t="s">
        <v>3511</v>
      </c>
      <c r="L697" s="164" t="s">
        <v>3512</v>
      </c>
      <c r="M697" s="164">
        <v>4</v>
      </c>
      <c r="N697" s="164"/>
      <c r="O697" s="183"/>
      <c r="P697" s="183"/>
      <c r="Q697" s="14"/>
      <c r="R697" s="14"/>
      <c r="S697" s="14"/>
      <c r="T697" s="15"/>
      <c r="U697" s="14"/>
      <c r="V697" s="15"/>
      <c r="W697" s="16"/>
    </row>
    <row r="698" spans="1:23" ht="40.799999999999997">
      <c r="A698" s="7">
        <v>1327</v>
      </c>
      <c r="B698" s="8">
        <v>44876</v>
      </c>
      <c r="C698" s="9" t="s">
        <v>25</v>
      </c>
      <c r="D698" s="10" t="s">
        <v>29</v>
      </c>
      <c r="E698" s="14" t="s">
        <v>3513</v>
      </c>
      <c r="F698" s="15" t="s">
        <v>31</v>
      </c>
      <c r="G698" s="15">
        <v>7</v>
      </c>
      <c r="H698" s="48" t="s">
        <v>65</v>
      </c>
      <c r="I698" s="18" t="s">
        <v>3514</v>
      </c>
      <c r="J698" s="164"/>
      <c r="K698" s="164"/>
      <c r="L698" s="164"/>
      <c r="M698" s="164"/>
      <c r="N698" s="164"/>
      <c r="O698" s="183"/>
      <c r="P698" s="183"/>
      <c r="Q698" s="14"/>
      <c r="R698" s="14"/>
      <c r="S698" s="14"/>
      <c r="T698" s="15"/>
      <c r="U698" s="14"/>
      <c r="V698" s="15"/>
      <c r="W698" s="16"/>
    </row>
    <row r="699" spans="1:23" ht="30.6">
      <c r="A699" s="7">
        <v>1326</v>
      </c>
      <c r="B699" s="8">
        <v>44875</v>
      </c>
      <c r="C699" s="9" t="s">
        <v>26</v>
      </c>
      <c r="D699" s="10" t="s">
        <v>389</v>
      </c>
      <c r="E699" s="14" t="s">
        <v>3515</v>
      </c>
      <c r="F699" s="15" t="s">
        <v>4</v>
      </c>
      <c r="G699" s="15">
        <v>6</v>
      </c>
      <c r="H699" s="48"/>
      <c r="I699" s="18" t="s">
        <v>3516</v>
      </c>
      <c r="J699" s="164"/>
      <c r="K699" s="164"/>
      <c r="L699" s="164"/>
      <c r="M699" s="164"/>
      <c r="N699" s="164"/>
      <c r="O699" s="183"/>
      <c r="P699" s="183"/>
      <c r="Q699" s="14"/>
      <c r="R699" s="14"/>
      <c r="S699" s="14"/>
      <c r="T699" s="15"/>
      <c r="U699" s="14"/>
      <c r="V699" s="15"/>
      <c r="W699" s="16"/>
    </row>
    <row r="700" spans="1:23" ht="102">
      <c r="A700" s="7">
        <v>1325</v>
      </c>
      <c r="B700" s="8">
        <v>44874</v>
      </c>
      <c r="C700" s="9" t="s">
        <v>27</v>
      </c>
      <c r="D700" s="10" t="s">
        <v>2958</v>
      </c>
      <c r="E700" s="14" t="s">
        <v>3517</v>
      </c>
      <c r="F700" s="15" t="s">
        <v>70</v>
      </c>
      <c r="G700" s="15">
        <v>3</v>
      </c>
      <c r="H700" s="48"/>
      <c r="I700" s="18" t="s">
        <v>3518</v>
      </c>
      <c r="J700" s="164"/>
      <c r="K700" s="164"/>
      <c r="L700" s="164"/>
      <c r="M700" s="164"/>
      <c r="N700" s="164"/>
      <c r="O700" s="183"/>
      <c r="P700" s="183"/>
      <c r="Q700" s="14"/>
      <c r="R700" s="14"/>
      <c r="S700" s="14"/>
      <c r="T700" s="15"/>
      <c r="U700" s="14"/>
      <c r="V700" s="15"/>
      <c r="W700" s="16"/>
    </row>
    <row r="701" spans="1:23" ht="20.399999999999999">
      <c r="A701" s="7">
        <v>1324</v>
      </c>
      <c r="B701" s="8">
        <v>44873</v>
      </c>
      <c r="C701" s="9" t="s">
        <v>28</v>
      </c>
      <c r="D701" s="10" t="s">
        <v>2383</v>
      </c>
      <c r="E701" s="14" t="s">
        <v>3519</v>
      </c>
      <c r="F701" s="15" t="s">
        <v>64</v>
      </c>
      <c r="G701" s="15">
        <v>2</v>
      </c>
      <c r="H701" s="15" t="s">
        <v>184</v>
      </c>
      <c r="I701" s="18" t="s">
        <v>3520</v>
      </c>
      <c r="J701" s="164"/>
      <c r="K701" s="164"/>
      <c r="L701" s="164"/>
      <c r="M701" s="164"/>
      <c r="N701" s="164"/>
      <c r="O701" s="183"/>
      <c r="P701" s="183"/>
      <c r="Q701" s="14"/>
      <c r="R701" s="14"/>
      <c r="S701" s="14"/>
      <c r="T701" s="15"/>
      <c r="U701" s="14"/>
      <c r="V701" s="15"/>
      <c r="W701" s="16"/>
    </row>
    <row r="702" spans="1:23" ht="153">
      <c r="A702" s="7">
        <v>1323</v>
      </c>
      <c r="B702" s="8">
        <v>44872</v>
      </c>
      <c r="C702" s="9" t="s">
        <v>21</v>
      </c>
      <c r="D702" s="10" t="s">
        <v>29</v>
      </c>
      <c r="E702" s="14" t="s">
        <v>3521</v>
      </c>
      <c r="F702" s="15" t="s">
        <v>31</v>
      </c>
      <c r="G702" s="15">
        <v>1</v>
      </c>
      <c r="H702" s="48"/>
      <c r="I702" s="18" t="s">
        <v>3522</v>
      </c>
      <c r="J702" s="164" t="s">
        <v>3523</v>
      </c>
      <c r="K702" s="164"/>
      <c r="L702" s="164"/>
      <c r="M702" s="164" t="s">
        <v>3524</v>
      </c>
      <c r="N702" s="164"/>
      <c r="O702" s="164" t="s">
        <v>3525</v>
      </c>
      <c r="P702" s="183"/>
      <c r="Q702" s="14"/>
      <c r="R702" s="14"/>
      <c r="S702" s="14"/>
      <c r="T702" s="15"/>
      <c r="U702" s="14"/>
      <c r="V702" s="15"/>
      <c r="W702" s="16"/>
    </row>
    <row r="703" spans="1:23" ht="102">
      <c r="A703" s="7">
        <v>1322</v>
      </c>
      <c r="B703" s="8">
        <v>44871</v>
      </c>
      <c r="C703" s="9" t="s">
        <v>23</v>
      </c>
      <c r="D703" s="10" t="s">
        <v>2784</v>
      </c>
      <c r="E703" s="14" t="s">
        <v>3526</v>
      </c>
      <c r="F703" s="15" t="s">
        <v>70</v>
      </c>
      <c r="G703" s="15">
        <v>10</v>
      </c>
      <c r="H703" s="48"/>
      <c r="I703" s="18" t="s">
        <v>3527</v>
      </c>
      <c r="J703" s="164"/>
      <c r="K703" s="164"/>
      <c r="L703" s="164"/>
      <c r="M703" s="164"/>
      <c r="N703" s="164"/>
      <c r="O703" s="183"/>
      <c r="P703" s="183"/>
      <c r="Q703" s="14"/>
      <c r="R703" s="14"/>
      <c r="S703" s="14"/>
      <c r="T703" s="15"/>
      <c r="U703" s="14"/>
      <c r="V703" s="15"/>
      <c r="W703" s="16"/>
    </row>
    <row r="704" spans="1:23" ht="40.799999999999997">
      <c r="A704" s="7">
        <v>1321</v>
      </c>
      <c r="B704" s="8">
        <v>44870</v>
      </c>
      <c r="C704" s="9" t="s">
        <v>24</v>
      </c>
      <c r="D704" s="10" t="s">
        <v>145</v>
      </c>
      <c r="E704" s="14" t="s">
        <v>3528</v>
      </c>
      <c r="F704" s="15" t="s">
        <v>291</v>
      </c>
      <c r="G704" s="15">
        <v>8</v>
      </c>
      <c r="H704" s="15" t="s">
        <v>121</v>
      </c>
      <c r="I704" s="18" t="s">
        <v>3529</v>
      </c>
      <c r="J704" s="164" t="s">
        <v>3530</v>
      </c>
      <c r="K704" s="164"/>
      <c r="L704" s="164"/>
      <c r="M704" s="164"/>
      <c r="N704" s="164"/>
      <c r="O704" s="189"/>
      <c r="P704" s="189" t="s">
        <v>3531</v>
      </c>
      <c r="Q704" s="14"/>
      <c r="R704" s="14"/>
      <c r="S704" s="14"/>
      <c r="T704" s="15"/>
      <c r="U704" s="14"/>
      <c r="V704" s="15"/>
      <c r="W704" s="16"/>
    </row>
    <row r="705" spans="1:23" ht="30.6">
      <c r="A705" s="7">
        <v>1320</v>
      </c>
      <c r="B705" s="8">
        <v>44869</v>
      </c>
      <c r="C705" s="9" t="s">
        <v>25</v>
      </c>
      <c r="D705" s="10" t="s">
        <v>29</v>
      </c>
      <c r="E705" s="14" t="s">
        <v>3532</v>
      </c>
      <c r="F705" s="15" t="s">
        <v>64</v>
      </c>
      <c r="G705" s="15">
        <v>7</v>
      </c>
      <c r="H705" s="48" t="s">
        <v>184</v>
      </c>
      <c r="I705" s="18" t="s">
        <v>3533</v>
      </c>
      <c r="J705" s="164"/>
      <c r="K705" s="164"/>
      <c r="L705" s="164"/>
      <c r="M705" s="164"/>
      <c r="N705" s="164"/>
      <c r="O705" s="183"/>
      <c r="P705" s="183"/>
      <c r="Q705" s="14"/>
      <c r="R705" s="14"/>
      <c r="S705" s="14"/>
      <c r="T705" s="15"/>
      <c r="U705" s="14"/>
      <c r="V705" s="15"/>
      <c r="W705" s="16"/>
    </row>
    <row r="706" spans="1:23" ht="40.799999999999997">
      <c r="A706" s="7">
        <v>1319</v>
      </c>
      <c r="B706" s="8">
        <v>44868</v>
      </c>
      <c r="C706" s="9" t="s">
        <v>26</v>
      </c>
      <c r="D706" s="10" t="s">
        <v>1515</v>
      </c>
      <c r="E706" s="14" t="s">
        <v>3534</v>
      </c>
      <c r="F706" s="15" t="s">
        <v>31</v>
      </c>
      <c r="G706" s="15">
        <v>4</v>
      </c>
      <c r="H706" s="48"/>
      <c r="I706" s="18" t="s">
        <v>3535</v>
      </c>
      <c r="J706" s="164" t="s">
        <v>3536</v>
      </c>
      <c r="K706" s="164"/>
      <c r="L706" s="164"/>
      <c r="M706" s="164"/>
      <c r="N706" s="164"/>
      <c r="O706" s="183"/>
      <c r="P706" s="183"/>
      <c r="Q706" s="14"/>
      <c r="R706" s="14"/>
      <c r="S706" s="14"/>
      <c r="T706" s="15"/>
      <c r="U706" s="14"/>
      <c r="V706" s="15"/>
      <c r="W706" s="16"/>
    </row>
    <row r="707" spans="1:23" ht="30.6">
      <c r="A707" s="7">
        <v>1318</v>
      </c>
      <c r="B707" s="8">
        <v>44867</v>
      </c>
      <c r="C707" s="9" t="s">
        <v>27</v>
      </c>
      <c r="D707" s="10" t="s">
        <v>2958</v>
      </c>
      <c r="E707" s="14" t="s">
        <v>3537</v>
      </c>
      <c r="F707" s="15" t="s">
        <v>31</v>
      </c>
      <c r="G707" s="15">
        <v>3</v>
      </c>
      <c r="H707" s="48"/>
      <c r="I707" s="18" t="s">
        <v>3538</v>
      </c>
      <c r="J707" s="164" t="s">
        <v>3539</v>
      </c>
      <c r="K707" s="164" t="s">
        <v>3540</v>
      </c>
      <c r="L707" s="164" t="s">
        <v>3541</v>
      </c>
      <c r="M707" s="164" t="s">
        <v>3542</v>
      </c>
      <c r="N707" s="164"/>
      <c r="O707" s="183"/>
      <c r="P707" s="183"/>
      <c r="Q707" s="14"/>
      <c r="R707" s="14"/>
      <c r="S707" s="14"/>
      <c r="T707" s="15"/>
      <c r="U707" s="14"/>
      <c r="V707" s="15"/>
      <c r="W707" s="16"/>
    </row>
    <row r="708" spans="1:23" ht="40.799999999999997">
      <c r="A708" s="7">
        <v>1317</v>
      </c>
      <c r="B708" s="8">
        <v>44866</v>
      </c>
      <c r="C708" s="9" t="s">
        <v>28</v>
      </c>
      <c r="D708" s="10" t="s">
        <v>1515</v>
      </c>
      <c r="E708" s="14" t="s">
        <v>3543</v>
      </c>
      <c r="F708" s="15" t="s">
        <v>70</v>
      </c>
      <c r="G708" s="15">
        <v>2</v>
      </c>
      <c r="H708" s="15" t="s">
        <v>2670</v>
      </c>
      <c r="I708" s="18" t="s">
        <v>3544</v>
      </c>
      <c r="J708" s="164"/>
      <c r="K708" s="164"/>
      <c r="L708" s="164"/>
      <c r="M708" s="164"/>
      <c r="N708" s="164"/>
      <c r="O708" s="183"/>
      <c r="P708" s="183"/>
      <c r="Q708" s="14"/>
      <c r="R708" s="14"/>
      <c r="S708" s="14"/>
      <c r="T708" s="15"/>
      <c r="U708" s="14"/>
      <c r="V708" s="15"/>
      <c r="W708" s="16"/>
    </row>
    <row r="709" spans="1:23" ht="30.6">
      <c r="A709" s="7">
        <v>1316</v>
      </c>
      <c r="B709" s="8">
        <v>44865</v>
      </c>
      <c r="C709" s="9" t="s">
        <v>21</v>
      </c>
      <c r="D709" s="10" t="s">
        <v>179</v>
      </c>
      <c r="E709" s="14" t="s">
        <v>268</v>
      </c>
      <c r="F709" s="15" t="s">
        <v>70</v>
      </c>
      <c r="G709" s="15">
        <v>1</v>
      </c>
      <c r="H709" s="48"/>
      <c r="I709" s="18" t="s">
        <v>3545</v>
      </c>
      <c r="J709" s="164"/>
      <c r="K709" s="164"/>
      <c r="L709" s="164"/>
      <c r="M709" s="164"/>
      <c r="N709" s="164"/>
      <c r="O709" s="183"/>
      <c r="P709" s="183"/>
      <c r="Q709" s="14"/>
      <c r="R709" s="14"/>
      <c r="S709" s="14"/>
      <c r="T709" s="15"/>
      <c r="U709" s="14"/>
      <c r="V709" s="15"/>
      <c r="W709" s="16"/>
    </row>
    <row r="710" spans="1:23" ht="51">
      <c r="A710" s="7">
        <v>1315</v>
      </c>
      <c r="B710" s="8">
        <v>44864</v>
      </c>
      <c r="C710" s="9" t="s">
        <v>23</v>
      </c>
      <c r="D710" s="10" t="s">
        <v>3546</v>
      </c>
      <c r="E710" s="14" t="s">
        <v>3547</v>
      </c>
      <c r="F710" s="15" t="s">
        <v>549</v>
      </c>
      <c r="G710" s="15">
        <v>8</v>
      </c>
      <c r="H710" s="48"/>
      <c r="I710" s="18" t="s">
        <v>3548</v>
      </c>
      <c r="J710" s="164"/>
      <c r="K710" s="164"/>
      <c r="L710" s="164"/>
      <c r="M710" s="164"/>
      <c r="N710" s="164"/>
      <c r="O710" s="183"/>
      <c r="P710" s="183"/>
      <c r="Q710" s="14"/>
      <c r="R710" s="14"/>
      <c r="S710" s="14"/>
      <c r="T710" s="15"/>
      <c r="U710" s="14"/>
      <c r="V710" s="15"/>
      <c r="W710" s="16"/>
    </row>
    <row r="711" spans="1:23" ht="81.599999999999994">
      <c r="A711" s="7">
        <v>1314</v>
      </c>
      <c r="B711" s="8">
        <v>44863</v>
      </c>
      <c r="C711" s="9" t="s">
        <v>24</v>
      </c>
      <c r="D711" s="10" t="s">
        <v>145</v>
      </c>
      <c r="E711" s="14" t="s">
        <v>3549</v>
      </c>
      <c r="F711" s="15" t="s">
        <v>70</v>
      </c>
      <c r="G711" s="15">
        <v>8</v>
      </c>
      <c r="H711" s="48"/>
      <c r="I711" s="18" t="s">
        <v>3550</v>
      </c>
      <c r="J711" s="164"/>
      <c r="K711" s="164"/>
      <c r="L711" s="164"/>
      <c r="M711" s="164"/>
      <c r="N711" s="164"/>
      <c r="O711" s="183"/>
      <c r="P711" s="183"/>
      <c r="Q711" s="14"/>
      <c r="R711" s="14"/>
      <c r="S711" s="14"/>
      <c r="T711" s="15"/>
      <c r="U711" s="14"/>
      <c r="V711" s="15"/>
      <c r="W711" s="16"/>
    </row>
    <row r="712" spans="1:23" ht="71.400000000000006">
      <c r="A712" s="7">
        <v>1313</v>
      </c>
      <c r="B712" s="8">
        <v>44862</v>
      </c>
      <c r="C712" s="9" t="s">
        <v>25</v>
      </c>
      <c r="D712" s="10" t="s">
        <v>29</v>
      </c>
      <c r="E712" s="14" t="s">
        <v>3551</v>
      </c>
      <c r="F712" s="15" t="s">
        <v>4</v>
      </c>
      <c r="G712" s="15">
        <v>7</v>
      </c>
      <c r="H712" s="48"/>
      <c r="I712" s="18" t="s">
        <v>3552</v>
      </c>
      <c r="J712" s="164"/>
      <c r="K712" s="164"/>
      <c r="L712" s="164"/>
      <c r="M712" s="164"/>
      <c r="N712" s="164"/>
      <c r="O712" s="183"/>
      <c r="P712" s="183"/>
      <c r="Q712" s="14"/>
      <c r="R712" s="14"/>
      <c r="S712" s="14"/>
      <c r="T712" s="15"/>
      <c r="U712" s="14"/>
      <c r="V712" s="15"/>
      <c r="W712" s="16"/>
    </row>
    <row r="713" spans="1:23" ht="40.799999999999997">
      <c r="A713" s="7">
        <v>1312</v>
      </c>
      <c r="B713" s="8">
        <v>44861</v>
      </c>
      <c r="C713" s="9" t="s">
        <v>26</v>
      </c>
      <c r="D713" s="10" t="s">
        <v>1515</v>
      </c>
      <c r="E713" s="14" t="s">
        <v>3553</v>
      </c>
      <c r="F713" s="15" t="s">
        <v>4</v>
      </c>
      <c r="G713" s="15">
        <v>5</v>
      </c>
      <c r="H713" s="48"/>
      <c r="I713" s="18" t="s">
        <v>3554</v>
      </c>
      <c r="J713" s="164" t="s">
        <v>3555</v>
      </c>
      <c r="K713" s="164"/>
      <c r="L713" s="164"/>
      <c r="M713" s="164"/>
      <c r="N713" s="164"/>
      <c r="O713" s="183"/>
      <c r="P713" s="183"/>
      <c r="Q713" s="14"/>
      <c r="R713" s="14"/>
      <c r="S713" s="14"/>
      <c r="T713" s="15"/>
      <c r="U713" s="14"/>
      <c r="V713" s="15"/>
      <c r="W713" s="16"/>
    </row>
    <row r="714" spans="1:23" ht="51">
      <c r="A714" s="7">
        <v>1311</v>
      </c>
      <c r="B714" s="8">
        <v>44860</v>
      </c>
      <c r="C714" s="9" t="s">
        <v>27</v>
      </c>
      <c r="D714" s="10" t="s">
        <v>2958</v>
      </c>
      <c r="E714" s="14" t="s">
        <v>3556</v>
      </c>
      <c r="F714" s="15" t="s">
        <v>31</v>
      </c>
      <c r="G714" s="15">
        <v>4</v>
      </c>
      <c r="H714" s="48"/>
      <c r="I714" s="18" t="s">
        <v>3557</v>
      </c>
      <c r="J714" s="164"/>
      <c r="K714" s="164"/>
      <c r="L714" s="164"/>
      <c r="M714" s="164"/>
      <c r="N714" s="164"/>
      <c r="O714" s="183"/>
      <c r="P714" s="183"/>
      <c r="Q714" s="14"/>
      <c r="R714" s="14"/>
      <c r="S714" s="14"/>
      <c r="T714" s="15"/>
      <c r="U714" s="14"/>
      <c r="V714" s="15"/>
      <c r="W714" s="16"/>
    </row>
    <row r="715" spans="1:23" ht="40.799999999999997">
      <c r="A715" s="7">
        <v>1310</v>
      </c>
      <c r="B715" s="8">
        <v>44859</v>
      </c>
      <c r="C715" s="9" t="s">
        <v>28</v>
      </c>
      <c r="D715" s="10" t="s">
        <v>3558</v>
      </c>
      <c r="E715" s="14" t="s">
        <v>3559</v>
      </c>
      <c r="F715" s="15" t="s">
        <v>4</v>
      </c>
      <c r="G715" s="15">
        <v>2</v>
      </c>
      <c r="H715" s="48"/>
      <c r="I715" s="18" t="s">
        <v>3560</v>
      </c>
      <c r="J715" s="164"/>
      <c r="K715" s="164"/>
      <c r="L715" s="164"/>
      <c r="M715" s="164"/>
      <c r="N715" s="164"/>
      <c r="O715" s="183"/>
      <c r="P715" s="183"/>
      <c r="Q715" s="14"/>
      <c r="R715" s="14"/>
      <c r="S715" s="14"/>
      <c r="T715" s="15"/>
      <c r="U715" s="14"/>
      <c r="V715" s="15"/>
      <c r="W715" s="16"/>
    </row>
    <row r="716" spans="1:23" ht="51">
      <c r="A716" s="7">
        <v>1309</v>
      </c>
      <c r="B716" s="8">
        <v>44858</v>
      </c>
      <c r="C716" s="9" t="s">
        <v>21</v>
      </c>
      <c r="D716" s="10" t="s">
        <v>179</v>
      </c>
      <c r="E716" s="14" t="s">
        <v>3561</v>
      </c>
      <c r="F716" s="15" t="s">
        <v>64</v>
      </c>
      <c r="G716" s="15">
        <v>0</v>
      </c>
      <c r="H716" s="48"/>
      <c r="I716" s="18" t="s">
        <v>3562</v>
      </c>
      <c r="J716" s="164"/>
      <c r="K716" s="164"/>
      <c r="L716" s="164"/>
      <c r="M716" s="164"/>
      <c r="N716" s="164"/>
      <c r="O716" s="183"/>
      <c r="P716" s="183"/>
      <c r="Q716" s="14"/>
      <c r="R716" s="14"/>
      <c r="S716" s="14"/>
      <c r="T716" s="15"/>
      <c r="U716" s="14"/>
      <c r="V716" s="15"/>
      <c r="W716" s="16"/>
    </row>
    <row r="717" spans="1:23" ht="51">
      <c r="A717" s="7">
        <v>1308</v>
      </c>
      <c r="B717" s="8">
        <v>44857</v>
      </c>
      <c r="C717" s="9" t="s">
        <v>23</v>
      </c>
      <c r="D717" s="10" t="s">
        <v>3546</v>
      </c>
      <c r="E717" s="14" t="s">
        <v>3563</v>
      </c>
      <c r="F717" s="15" t="s">
        <v>4</v>
      </c>
      <c r="G717" s="15">
        <v>8</v>
      </c>
      <c r="H717" s="48"/>
      <c r="I717" s="18" t="s">
        <v>3564</v>
      </c>
      <c r="J717" s="164"/>
      <c r="K717" s="164"/>
      <c r="L717" s="164"/>
      <c r="M717" s="164"/>
      <c r="N717" s="164"/>
      <c r="O717" s="183"/>
      <c r="P717" s="183"/>
      <c r="Q717" s="14"/>
      <c r="R717" s="14"/>
      <c r="S717" s="14"/>
      <c r="T717" s="15"/>
      <c r="U717" s="14"/>
      <c r="V717" s="15"/>
      <c r="W717" s="16"/>
    </row>
    <row r="718" spans="1:23" ht="20.399999999999999">
      <c r="A718" s="7">
        <v>1307</v>
      </c>
      <c r="B718" s="8">
        <v>44856</v>
      </c>
      <c r="C718" s="9" t="s">
        <v>24</v>
      </c>
      <c r="D718" s="10" t="s">
        <v>145</v>
      </c>
      <c r="E718" s="14" t="s">
        <v>3565</v>
      </c>
      <c r="F718" s="15" t="s">
        <v>64</v>
      </c>
      <c r="G718" s="15">
        <v>6</v>
      </c>
      <c r="H718" s="15" t="s">
        <v>269</v>
      </c>
      <c r="I718" s="18" t="s">
        <v>3566</v>
      </c>
      <c r="J718" s="164"/>
      <c r="K718" s="164"/>
      <c r="L718" s="164"/>
      <c r="M718" s="164"/>
      <c r="N718" s="164"/>
      <c r="O718" s="183"/>
      <c r="P718" s="183"/>
      <c r="Q718" s="14"/>
      <c r="R718" s="14"/>
      <c r="S718" s="14"/>
      <c r="T718" s="15"/>
      <c r="U718" s="14"/>
      <c r="V718" s="15"/>
      <c r="W718" s="16"/>
    </row>
    <row r="719" spans="1:23" ht="51">
      <c r="A719" s="7">
        <v>1306</v>
      </c>
      <c r="B719" s="8">
        <v>44855</v>
      </c>
      <c r="C719" s="9" t="s">
        <v>25</v>
      </c>
      <c r="D719" s="10" t="s">
        <v>29</v>
      </c>
      <c r="E719" s="14" t="s">
        <v>3567</v>
      </c>
      <c r="F719" s="15" t="s">
        <v>4</v>
      </c>
      <c r="G719" s="15">
        <v>5</v>
      </c>
      <c r="H719" s="48"/>
      <c r="I719" s="18" t="s">
        <v>3568</v>
      </c>
      <c r="J719" s="164"/>
      <c r="K719" s="164"/>
      <c r="L719" s="164"/>
      <c r="M719" s="164"/>
      <c r="N719" s="164"/>
      <c r="O719" s="183"/>
      <c r="P719" s="183"/>
      <c r="Q719" s="14"/>
      <c r="R719" s="14"/>
      <c r="S719" s="14"/>
      <c r="T719" s="15"/>
      <c r="U719" s="14"/>
      <c r="V719" s="15"/>
      <c r="W719" s="16"/>
    </row>
    <row r="720" spans="1:23" ht="30.6">
      <c r="A720" s="7">
        <v>1305</v>
      </c>
      <c r="B720" s="8">
        <v>44854</v>
      </c>
      <c r="C720" s="9" t="s">
        <v>26</v>
      </c>
      <c r="D720" s="10" t="s">
        <v>1515</v>
      </c>
      <c r="E720" s="14" t="s">
        <v>3569</v>
      </c>
      <c r="F720" s="15" t="s">
        <v>31</v>
      </c>
      <c r="G720" s="15">
        <v>5</v>
      </c>
      <c r="H720" s="15" t="s">
        <v>121</v>
      </c>
      <c r="I720" s="18" t="s">
        <v>3570</v>
      </c>
      <c r="J720" s="164"/>
      <c r="K720" s="164"/>
      <c r="L720" s="164"/>
      <c r="M720" s="164"/>
      <c r="N720" s="164"/>
      <c r="O720" s="183"/>
      <c r="P720" s="183"/>
      <c r="Q720" s="14"/>
      <c r="R720" s="14"/>
      <c r="S720" s="14"/>
      <c r="T720" s="15"/>
      <c r="U720" s="14"/>
      <c r="V720" s="15"/>
      <c r="W720" s="16"/>
    </row>
    <row r="721" spans="1:23" ht="71.400000000000006">
      <c r="A721" s="7">
        <v>1304</v>
      </c>
      <c r="B721" s="8">
        <v>44853</v>
      </c>
      <c r="C721" s="9" t="s">
        <v>27</v>
      </c>
      <c r="D721" s="10" t="s">
        <v>2958</v>
      </c>
      <c r="E721" s="14" t="s">
        <v>3571</v>
      </c>
      <c r="F721" s="15" t="s">
        <v>64</v>
      </c>
      <c r="G721" s="15">
        <v>5</v>
      </c>
      <c r="H721" s="48"/>
      <c r="I721" s="18" t="s">
        <v>3572</v>
      </c>
      <c r="J721" s="164"/>
      <c r="K721" s="164"/>
      <c r="L721" s="164"/>
      <c r="M721" s="164"/>
      <c r="N721" s="164"/>
      <c r="O721" s="183"/>
      <c r="P721" s="183"/>
      <c r="Q721" s="14"/>
      <c r="R721" s="14"/>
      <c r="S721" s="14"/>
      <c r="T721" s="15"/>
      <c r="U721" s="14"/>
      <c r="V721" s="15"/>
      <c r="W721" s="16"/>
    </row>
    <row r="722" spans="1:23" ht="30.6">
      <c r="A722" s="7">
        <v>1303</v>
      </c>
      <c r="B722" s="8">
        <v>44852</v>
      </c>
      <c r="C722" s="9" t="s">
        <v>28</v>
      </c>
      <c r="D722" s="10" t="s">
        <v>3558</v>
      </c>
      <c r="E722" s="14" t="s">
        <v>3573</v>
      </c>
      <c r="F722" s="15" t="s">
        <v>4</v>
      </c>
      <c r="G722" s="15">
        <v>2</v>
      </c>
      <c r="H722" s="48"/>
      <c r="I722" s="18" t="s">
        <v>3574</v>
      </c>
      <c r="J722" s="164"/>
      <c r="K722" s="164"/>
      <c r="L722" s="164"/>
      <c r="M722" s="164"/>
      <c r="N722" s="164"/>
      <c r="O722" s="183"/>
      <c r="P722" s="183"/>
      <c r="Q722" s="14"/>
      <c r="R722" s="14"/>
      <c r="S722" s="14"/>
      <c r="T722" s="15"/>
      <c r="U722" s="14"/>
      <c r="V722" s="15"/>
      <c r="W722" s="16"/>
    </row>
    <row r="723" spans="1:23" ht="30.6">
      <c r="A723" s="7">
        <v>1302</v>
      </c>
      <c r="B723" s="8">
        <v>44851</v>
      </c>
      <c r="C723" s="9" t="s">
        <v>21</v>
      </c>
      <c r="D723" s="10" t="s">
        <v>179</v>
      </c>
      <c r="E723" s="14" t="s">
        <v>3575</v>
      </c>
      <c r="F723" s="15" t="s">
        <v>31</v>
      </c>
      <c r="G723" s="15">
        <v>2</v>
      </c>
      <c r="H723" s="48"/>
      <c r="I723" s="18" t="s">
        <v>3576</v>
      </c>
      <c r="J723" s="164"/>
      <c r="K723" s="164"/>
      <c r="L723" s="164"/>
      <c r="M723" s="164"/>
      <c r="N723" s="164"/>
      <c r="O723" s="183"/>
      <c r="P723" s="183"/>
      <c r="Q723" s="14"/>
      <c r="R723" s="14"/>
      <c r="S723" s="14"/>
      <c r="T723" s="15"/>
      <c r="U723" s="14"/>
      <c r="V723" s="15"/>
      <c r="W723" s="16"/>
    </row>
    <row r="724" spans="1:23" ht="71.400000000000006">
      <c r="A724" s="7">
        <v>1301</v>
      </c>
      <c r="B724" s="8">
        <v>44850</v>
      </c>
      <c r="C724" s="9" t="s">
        <v>23</v>
      </c>
      <c r="D724" s="10" t="s">
        <v>1989</v>
      </c>
      <c r="E724" s="14" t="s">
        <v>3577</v>
      </c>
      <c r="F724" s="15" t="s">
        <v>4</v>
      </c>
      <c r="G724" s="15">
        <v>9</v>
      </c>
      <c r="H724" s="48"/>
      <c r="I724" s="18" t="s">
        <v>3578</v>
      </c>
      <c r="J724" s="164"/>
      <c r="K724" s="164"/>
      <c r="L724" s="164"/>
      <c r="M724" s="164"/>
      <c r="N724" s="164"/>
      <c r="O724" s="183"/>
      <c r="P724" s="183"/>
      <c r="Q724" s="14"/>
      <c r="R724" s="14"/>
      <c r="S724" s="14"/>
      <c r="T724" s="15"/>
      <c r="U724" s="14"/>
      <c r="V724" s="15"/>
      <c r="W724" s="16"/>
    </row>
    <row r="725" spans="1:23" ht="51">
      <c r="A725" s="7">
        <v>1300</v>
      </c>
      <c r="B725" s="8">
        <v>44849</v>
      </c>
      <c r="C725" s="9" t="s">
        <v>24</v>
      </c>
      <c r="D725" s="10" t="s">
        <v>145</v>
      </c>
      <c r="E725" s="14" t="s">
        <v>3579</v>
      </c>
      <c r="F725" s="15" t="s">
        <v>4</v>
      </c>
      <c r="G725" s="15">
        <v>7</v>
      </c>
      <c r="H725" s="15" t="s">
        <v>129</v>
      </c>
      <c r="I725" s="18" t="s">
        <v>3580</v>
      </c>
      <c r="J725" s="164"/>
      <c r="K725" s="164"/>
      <c r="L725" s="164"/>
      <c r="M725" s="164"/>
      <c r="N725" s="164"/>
      <c r="O725" s="183"/>
      <c r="P725" s="183"/>
      <c r="Q725" s="14"/>
      <c r="R725" s="14"/>
      <c r="S725" s="14"/>
      <c r="T725" s="15"/>
      <c r="U725" s="14"/>
      <c r="V725" s="15"/>
      <c r="W725" s="16"/>
    </row>
    <row r="726" spans="1:23" ht="20.399999999999999">
      <c r="A726" s="7">
        <v>1299</v>
      </c>
      <c r="B726" s="8">
        <v>44848</v>
      </c>
      <c r="C726" s="9" t="s">
        <v>25</v>
      </c>
      <c r="D726" s="10" t="s">
        <v>29</v>
      </c>
      <c r="E726" s="14" t="s">
        <v>3581</v>
      </c>
      <c r="F726" s="15" t="s">
        <v>31</v>
      </c>
      <c r="G726" s="15">
        <v>6</v>
      </c>
      <c r="H726" s="48" t="s">
        <v>38</v>
      </c>
      <c r="I726" s="18" t="s">
        <v>3582</v>
      </c>
      <c r="J726" s="164"/>
      <c r="K726" s="164"/>
      <c r="L726" s="164"/>
      <c r="M726" s="164"/>
      <c r="N726" s="164"/>
      <c r="O726" s="183"/>
      <c r="P726" s="183"/>
      <c r="Q726" s="14"/>
      <c r="R726" s="14"/>
      <c r="S726" s="14"/>
      <c r="T726" s="15"/>
      <c r="U726" s="14"/>
      <c r="V726" s="15"/>
      <c r="W726" s="16"/>
    </row>
    <row r="727" spans="1:23" ht="51">
      <c r="A727" s="7">
        <v>1298</v>
      </c>
      <c r="B727" s="8">
        <v>44847</v>
      </c>
      <c r="C727" s="9" t="s">
        <v>26</v>
      </c>
      <c r="D727" s="10" t="s">
        <v>1515</v>
      </c>
      <c r="E727" s="14" t="s">
        <v>3583</v>
      </c>
      <c r="F727" s="15" t="s">
        <v>291</v>
      </c>
      <c r="G727" s="15">
        <v>6</v>
      </c>
      <c r="H727" s="48"/>
      <c r="I727" s="18" t="s">
        <v>3584</v>
      </c>
      <c r="J727" s="164"/>
      <c r="K727" s="164"/>
      <c r="L727" s="164"/>
      <c r="M727" s="164"/>
      <c r="N727" s="164"/>
      <c r="O727" s="183"/>
      <c r="P727" s="183"/>
      <c r="Q727" s="14"/>
      <c r="R727" s="14"/>
      <c r="S727" s="14"/>
      <c r="T727" s="15"/>
      <c r="U727" s="14"/>
      <c r="V727" s="15"/>
      <c r="W727" s="16"/>
    </row>
    <row r="728" spans="1:23" ht="81.599999999999994">
      <c r="A728" s="7">
        <v>1297</v>
      </c>
      <c r="B728" s="8">
        <v>44846</v>
      </c>
      <c r="C728" s="9" t="s">
        <v>27</v>
      </c>
      <c r="D728" s="10" t="s">
        <v>2958</v>
      </c>
      <c r="E728" s="14" t="s">
        <v>3585</v>
      </c>
      <c r="F728" s="15" t="s">
        <v>70</v>
      </c>
      <c r="G728" s="15">
        <v>3</v>
      </c>
      <c r="H728" s="48"/>
      <c r="I728" s="18" t="s">
        <v>3586</v>
      </c>
      <c r="J728" s="164"/>
      <c r="K728" s="164"/>
      <c r="L728" s="164"/>
      <c r="M728" s="164"/>
      <c r="N728" s="164"/>
      <c r="O728" s="183"/>
      <c r="P728" s="183"/>
      <c r="Q728" s="14"/>
      <c r="R728" s="14"/>
      <c r="S728" s="14"/>
      <c r="T728" s="15"/>
      <c r="U728" s="14"/>
      <c r="V728" s="15"/>
      <c r="W728" s="16"/>
    </row>
    <row r="729" spans="1:23" ht="20.399999999999999">
      <c r="A729" s="7">
        <v>1296</v>
      </c>
      <c r="B729" s="8">
        <v>44845</v>
      </c>
      <c r="C729" s="9" t="s">
        <v>28</v>
      </c>
      <c r="D729" s="10" t="s">
        <v>3558</v>
      </c>
      <c r="E729" s="14" t="s">
        <v>874</v>
      </c>
      <c r="F729" s="15" t="s">
        <v>64</v>
      </c>
      <c r="G729" s="15">
        <v>1</v>
      </c>
      <c r="H729" s="48"/>
      <c r="I729" s="18" t="s">
        <v>3587</v>
      </c>
      <c r="J729" s="164"/>
      <c r="K729" s="164"/>
      <c r="L729" s="164"/>
      <c r="M729" s="164"/>
      <c r="N729" s="164"/>
      <c r="O729" s="183"/>
      <c r="P729" s="183"/>
      <c r="Q729" s="14"/>
      <c r="R729" s="14"/>
      <c r="S729" s="14"/>
      <c r="T729" s="15"/>
      <c r="U729" s="14"/>
      <c r="V729" s="15"/>
      <c r="W729" s="16"/>
    </row>
    <row r="730" spans="1:23" ht="30.6">
      <c r="A730" s="7">
        <v>1295</v>
      </c>
      <c r="B730" s="8">
        <v>44844</v>
      </c>
      <c r="C730" s="9" t="s">
        <v>21</v>
      </c>
      <c r="D730" s="10" t="s">
        <v>179</v>
      </c>
      <c r="E730" s="14" t="s">
        <v>3588</v>
      </c>
      <c r="F730" s="15" t="s">
        <v>64</v>
      </c>
      <c r="G730" s="15">
        <v>2</v>
      </c>
      <c r="H730" s="48"/>
      <c r="I730" s="18" t="s">
        <v>3589</v>
      </c>
      <c r="J730" s="164"/>
      <c r="K730" s="164"/>
      <c r="L730" s="164"/>
      <c r="M730" s="164"/>
      <c r="N730" s="164"/>
      <c r="O730" s="183"/>
      <c r="P730" s="183"/>
      <c r="Q730" s="14"/>
      <c r="R730" s="14"/>
      <c r="S730" s="14"/>
      <c r="T730" s="15"/>
      <c r="U730" s="14"/>
      <c r="V730" s="15"/>
      <c r="W730" s="16"/>
    </row>
    <row r="731" spans="1:23" ht="81.599999999999994">
      <c r="A731" s="7">
        <v>1294</v>
      </c>
      <c r="B731" s="8">
        <v>44843</v>
      </c>
      <c r="C731" s="9" t="s">
        <v>23</v>
      </c>
      <c r="D731" s="10" t="s">
        <v>1989</v>
      </c>
      <c r="E731" s="14" t="s">
        <v>3590</v>
      </c>
      <c r="F731" s="15" t="s">
        <v>4</v>
      </c>
      <c r="G731" s="15">
        <v>9</v>
      </c>
      <c r="H731" s="48"/>
      <c r="I731" s="18" t="s">
        <v>3591</v>
      </c>
      <c r="J731" s="164"/>
      <c r="K731" s="164"/>
      <c r="L731" s="164"/>
      <c r="M731" s="164"/>
      <c r="N731" s="164"/>
      <c r="O731" s="183"/>
      <c r="P731" s="183"/>
      <c r="Q731" s="14"/>
      <c r="R731" s="14"/>
      <c r="S731" s="14"/>
      <c r="T731" s="15"/>
      <c r="U731" s="14"/>
      <c r="V731" s="15"/>
      <c r="W731" s="16"/>
    </row>
    <row r="732" spans="1:23" ht="51">
      <c r="A732" s="7">
        <v>1293</v>
      </c>
      <c r="B732" s="8">
        <v>44842</v>
      </c>
      <c r="C732" s="9" t="s">
        <v>24</v>
      </c>
      <c r="D732" s="10" t="s">
        <v>145</v>
      </c>
      <c r="E732" s="14" t="s">
        <v>3592</v>
      </c>
      <c r="F732" s="15" t="s">
        <v>31</v>
      </c>
      <c r="G732" s="15">
        <v>8</v>
      </c>
      <c r="H732" s="48"/>
      <c r="I732" s="18" t="s">
        <v>3593</v>
      </c>
      <c r="J732" s="164"/>
      <c r="K732" s="164"/>
      <c r="L732" s="164"/>
      <c r="M732" s="164"/>
      <c r="N732" s="164"/>
      <c r="O732" s="183"/>
      <c r="P732" s="183"/>
      <c r="Q732" s="14"/>
      <c r="R732" s="14"/>
      <c r="S732" s="14"/>
      <c r="T732" s="15"/>
      <c r="U732" s="14"/>
      <c r="V732" s="15"/>
      <c r="W732" s="16"/>
    </row>
    <row r="733" spans="1:23" ht="20.399999999999999">
      <c r="A733" s="7">
        <v>1292</v>
      </c>
      <c r="B733" s="8">
        <v>44841</v>
      </c>
      <c r="C733" s="9" t="s">
        <v>25</v>
      </c>
      <c r="D733" s="10" t="s">
        <v>29</v>
      </c>
      <c r="E733" s="14" t="s">
        <v>3594</v>
      </c>
      <c r="F733" s="15" t="s">
        <v>31</v>
      </c>
      <c r="G733" s="15">
        <v>7</v>
      </c>
      <c r="H733" s="48" t="s">
        <v>38</v>
      </c>
      <c r="I733" s="18" t="s">
        <v>3595</v>
      </c>
      <c r="J733" s="164"/>
      <c r="K733" s="164"/>
      <c r="L733" s="164"/>
      <c r="M733" s="164"/>
      <c r="N733" s="164"/>
      <c r="O733" s="183"/>
      <c r="P733" s="184" t="s">
        <v>3596</v>
      </c>
      <c r="Q733" s="14"/>
      <c r="R733" s="14"/>
      <c r="S733" s="14"/>
      <c r="T733" s="15"/>
      <c r="U733" s="14"/>
      <c r="V733" s="15"/>
      <c r="W733" s="16"/>
    </row>
    <row r="734" spans="1:23" ht="51">
      <c r="A734" s="7">
        <v>1291</v>
      </c>
      <c r="B734" s="8">
        <v>44840</v>
      </c>
      <c r="C734" s="9" t="s">
        <v>26</v>
      </c>
      <c r="D734" s="10" t="s">
        <v>1515</v>
      </c>
      <c r="E734" s="14" t="s">
        <v>3597</v>
      </c>
      <c r="F734" s="15" t="s">
        <v>4</v>
      </c>
      <c r="G734" s="15">
        <v>5</v>
      </c>
      <c r="H734" s="48"/>
      <c r="I734" s="18" t="s">
        <v>3598</v>
      </c>
      <c r="J734" s="164"/>
      <c r="K734" s="164"/>
      <c r="L734" s="164"/>
      <c r="M734" s="164"/>
      <c r="N734" s="164"/>
      <c r="O734" s="183"/>
      <c r="P734" s="183"/>
      <c r="Q734" s="14"/>
      <c r="R734" s="14"/>
      <c r="S734" s="14"/>
      <c r="T734" s="15"/>
      <c r="U734" s="14"/>
      <c r="V734" s="15"/>
      <c r="W734" s="16"/>
    </row>
    <row r="735" spans="1:23" ht="163.19999999999999">
      <c r="A735" s="7">
        <v>1290</v>
      </c>
      <c r="B735" s="8">
        <v>44839</v>
      </c>
      <c r="C735" s="9" t="s">
        <v>27</v>
      </c>
      <c r="D735" s="10" t="s">
        <v>2958</v>
      </c>
      <c r="E735" s="14" t="s">
        <v>3599</v>
      </c>
      <c r="F735" s="15" t="s">
        <v>70</v>
      </c>
      <c r="G735" s="15">
        <v>3</v>
      </c>
      <c r="H735" s="48"/>
      <c r="I735" s="18" t="s">
        <v>3600</v>
      </c>
      <c r="J735" s="164"/>
      <c r="K735" s="164"/>
      <c r="L735" s="164"/>
      <c r="M735" s="164"/>
      <c r="N735" s="164"/>
      <c r="O735" s="183"/>
      <c r="P735" s="183"/>
      <c r="Q735" s="14"/>
      <c r="R735" s="14"/>
      <c r="S735" s="14"/>
      <c r="T735" s="15"/>
      <c r="U735" s="14"/>
      <c r="V735" s="15"/>
      <c r="W735" s="16"/>
    </row>
    <row r="736" spans="1:23" ht="40.799999999999997">
      <c r="A736" s="7">
        <v>1289</v>
      </c>
      <c r="B736" s="8">
        <v>44838</v>
      </c>
      <c r="C736" s="9" t="s">
        <v>28</v>
      </c>
      <c r="D736" s="10" t="s">
        <v>3558</v>
      </c>
      <c r="E736" s="14" t="s">
        <v>3601</v>
      </c>
      <c r="F736" s="15" t="s">
        <v>4</v>
      </c>
      <c r="G736" s="15">
        <v>1</v>
      </c>
      <c r="H736" s="48"/>
      <c r="I736" s="18" t="s">
        <v>3602</v>
      </c>
      <c r="J736" s="164"/>
      <c r="K736" s="164"/>
      <c r="L736" s="164"/>
      <c r="M736" s="164">
        <v>120</v>
      </c>
      <c r="N736" s="164"/>
      <c r="O736" s="183"/>
      <c r="P736" s="184" t="s">
        <v>3603</v>
      </c>
      <c r="Q736" s="14"/>
      <c r="R736" s="14"/>
      <c r="S736" s="14"/>
      <c r="T736" s="15"/>
      <c r="U736" s="14"/>
      <c r="V736" s="15"/>
      <c r="W736" s="16"/>
    </row>
    <row r="737" spans="1:23" ht="51">
      <c r="A737" s="7">
        <v>1288</v>
      </c>
      <c r="B737" s="8">
        <v>44837</v>
      </c>
      <c r="C737" s="9" t="s">
        <v>21</v>
      </c>
      <c r="D737" s="10" t="s">
        <v>179</v>
      </c>
      <c r="E737" s="14" t="s">
        <v>3604</v>
      </c>
      <c r="F737" s="15" t="s">
        <v>31</v>
      </c>
      <c r="G737" s="15">
        <v>2</v>
      </c>
      <c r="H737" s="48"/>
      <c r="I737" s="18" t="s">
        <v>3605</v>
      </c>
      <c r="J737" s="164"/>
      <c r="K737" s="164"/>
      <c r="L737" s="164"/>
      <c r="M737" s="164"/>
      <c r="N737" s="164"/>
      <c r="O737" s="183"/>
      <c r="P737" s="183"/>
      <c r="Q737" s="14"/>
      <c r="R737" s="14"/>
      <c r="S737" s="14"/>
      <c r="T737" s="15"/>
      <c r="U737" s="14"/>
      <c r="V737" s="15"/>
      <c r="W737" s="16"/>
    </row>
    <row r="738" spans="1:23" ht="71.400000000000006">
      <c r="A738" s="7">
        <v>1287</v>
      </c>
      <c r="B738" s="8">
        <v>44836</v>
      </c>
      <c r="C738" s="9" t="s">
        <v>23</v>
      </c>
      <c r="D738" s="10" t="s">
        <v>1989</v>
      </c>
      <c r="E738" s="14" t="s">
        <v>3606</v>
      </c>
      <c r="F738" s="15" t="s">
        <v>4</v>
      </c>
      <c r="G738" s="15">
        <v>8</v>
      </c>
      <c r="H738" s="48"/>
      <c r="I738" s="18" t="s">
        <v>3607</v>
      </c>
      <c r="J738" s="164"/>
      <c r="K738" s="164"/>
      <c r="L738" s="164"/>
      <c r="M738" s="164"/>
      <c r="N738" s="164"/>
      <c r="O738" s="183"/>
      <c r="P738" s="183"/>
      <c r="Q738" s="14"/>
      <c r="R738" s="14"/>
      <c r="S738" s="14"/>
      <c r="T738" s="15"/>
      <c r="U738" s="14"/>
      <c r="V738" s="15"/>
      <c r="W738" s="16"/>
    </row>
    <row r="739" spans="1:23" ht="91.8">
      <c r="A739" s="7">
        <v>1286</v>
      </c>
      <c r="B739" s="8">
        <v>44835</v>
      </c>
      <c r="C739" s="9" t="s">
        <v>24</v>
      </c>
      <c r="D739" s="10" t="s">
        <v>145</v>
      </c>
      <c r="E739" s="14" t="s">
        <v>3608</v>
      </c>
      <c r="F739" s="15" t="s">
        <v>70</v>
      </c>
      <c r="G739" s="15">
        <v>7</v>
      </c>
      <c r="H739" s="48"/>
      <c r="I739" s="18" t="s">
        <v>3609</v>
      </c>
      <c r="J739" s="164"/>
      <c r="K739" s="164"/>
      <c r="L739" s="164"/>
      <c r="M739" s="164"/>
      <c r="N739" s="164"/>
      <c r="O739" s="183"/>
      <c r="P739" s="183"/>
      <c r="Q739" s="14"/>
      <c r="R739" s="14"/>
      <c r="S739" s="14"/>
      <c r="T739" s="15"/>
      <c r="U739" s="14"/>
      <c r="V739" s="15"/>
      <c r="W739" s="16"/>
    </row>
    <row r="740" spans="1:23" ht="71.400000000000006">
      <c r="A740" s="7">
        <v>1285</v>
      </c>
      <c r="B740" s="8">
        <v>44834</v>
      </c>
      <c r="C740" s="9" t="s">
        <v>25</v>
      </c>
      <c r="D740" s="10" t="s">
        <v>29</v>
      </c>
      <c r="E740" s="14" t="s">
        <v>3610</v>
      </c>
      <c r="F740" s="15" t="s">
        <v>4</v>
      </c>
      <c r="G740" s="15">
        <v>6</v>
      </c>
      <c r="H740" s="48"/>
      <c r="I740" s="18" t="s">
        <v>3611</v>
      </c>
      <c r="J740" s="164"/>
      <c r="K740" s="164"/>
      <c r="L740" s="164"/>
      <c r="M740" s="164"/>
      <c r="N740" s="164"/>
      <c r="O740" s="183"/>
      <c r="P740" s="184" t="s">
        <v>3612</v>
      </c>
      <c r="Q740" s="14"/>
      <c r="R740" s="14"/>
      <c r="S740" s="14"/>
      <c r="T740" s="15"/>
      <c r="U740" s="14"/>
      <c r="V740" s="15"/>
      <c r="W740" s="16"/>
    </row>
    <row r="741" spans="1:23" ht="61.2">
      <c r="A741" s="7">
        <v>1284</v>
      </c>
      <c r="B741" s="8">
        <v>44833</v>
      </c>
      <c r="C741" s="9" t="s">
        <v>26</v>
      </c>
      <c r="D741" s="10" t="s">
        <v>1515</v>
      </c>
      <c r="E741" s="14" t="s">
        <v>3613</v>
      </c>
      <c r="F741" s="15" t="s">
        <v>70</v>
      </c>
      <c r="G741" s="15">
        <v>5</v>
      </c>
      <c r="H741" s="48"/>
      <c r="I741" s="18" t="s">
        <v>3614</v>
      </c>
      <c r="J741" s="164"/>
      <c r="K741" s="164"/>
      <c r="L741" s="164"/>
      <c r="M741" s="164"/>
      <c r="N741" s="164"/>
      <c r="O741" s="183"/>
      <c r="P741" s="183"/>
      <c r="Q741" s="14"/>
      <c r="R741" s="14"/>
      <c r="S741" s="14"/>
      <c r="T741" s="15"/>
      <c r="U741" s="14"/>
      <c r="V741" s="15"/>
      <c r="W741" s="16"/>
    </row>
    <row r="742" spans="1:23" ht="51">
      <c r="A742" s="7">
        <v>1283</v>
      </c>
      <c r="B742" s="8">
        <v>44832</v>
      </c>
      <c r="C742" s="9" t="s">
        <v>27</v>
      </c>
      <c r="D742" s="10" t="s">
        <v>2958</v>
      </c>
      <c r="E742" s="14" t="s">
        <v>3615</v>
      </c>
      <c r="F742" s="15" t="s">
        <v>70</v>
      </c>
      <c r="G742" s="15">
        <v>4</v>
      </c>
      <c r="H742" s="48"/>
      <c r="I742" s="18" t="s">
        <v>3616</v>
      </c>
      <c r="J742" s="164"/>
      <c r="K742" s="164"/>
      <c r="L742" s="164"/>
      <c r="M742" s="164"/>
      <c r="N742" s="164"/>
      <c r="O742" s="183"/>
      <c r="P742" s="183"/>
      <c r="Q742" s="14"/>
      <c r="R742" s="14"/>
      <c r="S742" s="14"/>
      <c r="T742" s="15"/>
      <c r="U742" s="14"/>
      <c r="V742" s="15"/>
      <c r="W742" s="16"/>
    </row>
    <row r="743" spans="1:23" ht="40.799999999999997">
      <c r="A743" s="7">
        <v>1282</v>
      </c>
      <c r="B743" s="8">
        <v>44831</v>
      </c>
      <c r="C743" s="9" t="s">
        <v>28</v>
      </c>
      <c r="D743" s="10" t="s">
        <v>3558</v>
      </c>
      <c r="E743" s="14" t="s">
        <v>3617</v>
      </c>
      <c r="F743" s="15" t="s">
        <v>64</v>
      </c>
      <c r="G743" s="15">
        <v>2</v>
      </c>
      <c r="H743" s="48"/>
      <c r="I743" s="53" t="s">
        <v>3618</v>
      </c>
      <c r="J743" s="164"/>
      <c r="K743" s="164"/>
      <c r="L743" s="164"/>
      <c r="M743" s="164">
        <v>46</v>
      </c>
      <c r="N743" s="164"/>
      <c r="O743" s="183"/>
      <c r="P743" s="184" t="s">
        <v>3619</v>
      </c>
      <c r="Q743" s="14"/>
      <c r="R743" s="14"/>
      <c r="S743" s="14"/>
      <c r="T743" s="15"/>
      <c r="U743" s="14"/>
      <c r="V743" s="15"/>
      <c r="W743" s="16"/>
    </row>
    <row r="744" spans="1:23" ht="40.799999999999997">
      <c r="A744" s="7">
        <v>1281</v>
      </c>
      <c r="B744" s="8">
        <v>44830</v>
      </c>
      <c r="C744" s="9" t="s">
        <v>21</v>
      </c>
      <c r="D744" s="10" t="s">
        <v>1515</v>
      </c>
      <c r="E744" s="14" t="s">
        <v>3620</v>
      </c>
      <c r="F744" s="15" t="s">
        <v>4</v>
      </c>
      <c r="G744" s="15">
        <v>1</v>
      </c>
      <c r="H744" s="48"/>
      <c r="I744" s="18" t="s">
        <v>3621</v>
      </c>
      <c r="J744" s="164"/>
      <c r="K744" s="164"/>
      <c r="L744" s="164"/>
      <c r="M744" s="164"/>
      <c r="N744" s="164"/>
      <c r="O744" s="183"/>
      <c r="P744" s="183"/>
      <c r="Q744" s="14"/>
      <c r="R744" s="14"/>
      <c r="S744" s="14"/>
      <c r="T744" s="15"/>
      <c r="U744" s="14"/>
      <c r="V744" s="15"/>
      <c r="W744" s="16"/>
    </row>
    <row r="745" spans="1:23" ht="71.400000000000006">
      <c r="A745" s="7">
        <v>1280</v>
      </c>
      <c r="B745" s="8">
        <v>44829</v>
      </c>
      <c r="C745" s="9" t="s">
        <v>23</v>
      </c>
      <c r="D745" s="10" t="s">
        <v>2784</v>
      </c>
      <c r="E745" s="14" t="s">
        <v>3622</v>
      </c>
      <c r="F745" s="15" t="s">
        <v>70</v>
      </c>
      <c r="G745" s="15">
        <v>10</v>
      </c>
      <c r="H745" s="48"/>
      <c r="I745" s="18" t="s">
        <v>3623</v>
      </c>
      <c r="J745" s="164"/>
      <c r="K745" s="164"/>
      <c r="L745" s="164"/>
      <c r="M745" s="164"/>
      <c r="N745" s="164"/>
      <c r="O745" s="189"/>
      <c r="P745" s="189" t="s">
        <v>3624</v>
      </c>
      <c r="Q745" s="14"/>
      <c r="R745" s="14"/>
      <c r="S745" s="14"/>
      <c r="T745" s="15"/>
      <c r="U745" s="14"/>
      <c r="V745" s="15"/>
      <c r="W745" s="16"/>
    </row>
    <row r="746" spans="1:23" ht="61.2">
      <c r="A746" s="7">
        <v>1279</v>
      </c>
      <c r="B746" s="8">
        <v>44828</v>
      </c>
      <c r="C746" s="9" t="s">
        <v>24</v>
      </c>
      <c r="D746" s="10" t="s">
        <v>145</v>
      </c>
      <c r="E746" s="14" t="s">
        <v>3625</v>
      </c>
      <c r="F746" s="15" t="s">
        <v>64</v>
      </c>
      <c r="G746" s="15">
        <v>8</v>
      </c>
      <c r="H746" s="48"/>
      <c r="I746" s="18" t="s">
        <v>3626</v>
      </c>
      <c r="J746" s="164"/>
      <c r="K746" s="164"/>
      <c r="L746" s="164"/>
      <c r="M746" s="164"/>
      <c r="N746" s="164"/>
      <c r="O746" s="183"/>
      <c r="P746" s="183"/>
      <c r="Q746" s="14"/>
      <c r="R746" s="14"/>
      <c r="S746" s="14"/>
      <c r="T746" s="15"/>
      <c r="U746" s="14"/>
      <c r="V746" s="15"/>
      <c r="W746" s="16"/>
    </row>
    <row r="747" spans="1:23" ht="112.2">
      <c r="A747" s="7">
        <v>1278</v>
      </c>
      <c r="B747" s="8">
        <v>44827</v>
      </c>
      <c r="C747" s="9" t="s">
        <v>25</v>
      </c>
      <c r="D747" s="10" t="s">
        <v>29</v>
      </c>
      <c r="E747" s="14" t="s">
        <v>3627</v>
      </c>
      <c r="F747" s="15" t="s">
        <v>549</v>
      </c>
      <c r="G747" s="15">
        <v>6</v>
      </c>
      <c r="H747" s="48" t="s">
        <v>849</v>
      </c>
      <c r="I747" s="18" t="s">
        <v>3628</v>
      </c>
      <c r="J747" s="164"/>
      <c r="K747" s="164"/>
      <c r="L747" s="164"/>
      <c r="M747" s="164"/>
      <c r="N747" s="164"/>
      <c r="O747" s="183"/>
      <c r="P747" s="183"/>
      <c r="Q747" s="14"/>
      <c r="R747" s="14"/>
      <c r="S747" s="14"/>
      <c r="T747" s="15"/>
      <c r="U747" s="14"/>
      <c r="V747" s="15"/>
      <c r="W747" s="16"/>
    </row>
    <row r="748" spans="1:23" ht="40.799999999999997">
      <c r="A748" s="7">
        <v>1277</v>
      </c>
      <c r="B748" s="8">
        <v>44826</v>
      </c>
      <c r="C748" s="9" t="s">
        <v>26</v>
      </c>
      <c r="D748" s="10" t="s">
        <v>1515</v>
      </c>
      <c r="E748" s="14" t="s">
        <v>3629</v>
      </c>
      <c r="F748" s="15" t="s">
        <v>4</v>
      </c>
      <c r="G748" s="15">
        <v>6</v>
      </c>
      <c r="H748" s="48" t="s">
        <v>129</v>
      </c>
      <c r="I748" s="18" t="s">
        <v>3630</v>
      </c>
      <c r="J748" s="164"/>
      <c r="K748" s="164"/>
      <c r="L748" s="164"/>
      <c r="M748" s="164"/>
      <c r="N748" s="164"/>
      <c r="O748" s="183"/>
      <c r="P748" s="183"/>
      <c r="Q748" s="14"/>
      <c r="R748" s="14"/>
      <c r="S748" s="14"/>
      <c r="T748" s="15"/>
      <c r="U748" s="14"/>
      <c r="V748" s="15"/>
      <c r="W748" s="16"/>
    </row>
    <row r="749" spans="1:23" ht="20.399999999999999">
      <c r="A749" s="7">
        <v>1276</v>
      </c>
      <c r="B749" s="8">
        <v>44825</v>
      </c>
      <c r="C749" s="9" t="s">
        <v>27</v>
      </c>
      <c r="D749" s="10" t="s">
        <v>2958</v>
      </c>
      <c r="E749" s="14" t="s">
        <v>3631</v>
      </c>
      <c r="F749" s="15" t="s">
        <v>31</v>
      </c>
      <c r="G749" s="15">
        <v>5</v>
      </c>
      <c r="H749" s="48"/>
      <c r="I749" s="18" t="s">
        <v>3632</v>
      </c>
      <c r="J749" s="164"/>
      <c r="K749" s="164"/>
      <c r="L749" s="164"/>
      <c r="M749" s="164"/>
      <c r="N749" s="164"/>
      <c r="O749" s="183"/>
      <c r="P749" s="183"/>
      <c r="Q749" s="14"/>
      <c r="R749" s="14"/>
      <c r="S749" s="14"/>
      <c r="T749" s="15"/>
      <c r="U749" s="14"/>
      <c r="V749" s="15"/>
      <c r="W749" s="16"/>
    </row>
    <row r="750" spans="1:23" ht="20.399999999999999">
      <c r="A750" s="7">
        <v>1275</v>
      </c>
      <c r="B750" s="8">
        <v>44824</v>
      </c>
      <c r="C750" s="9" t="s">
        <v>28</v>
      </c>
      <c r="D750" s="10" t="s">
        <v>1515</v>
      </c>
      <c r="E750" s="14" t="s">
        <v>3633</v>
      </c>
      <c r="F750" s="15" t="s">
        <v>70</v>
      </c>
      <c r="G750" s="15">
        <v>3</v>
      </c>
      <c r="H750" s="48"/>
      <c r="I750" s="18" t="s">
        <v>3634</v>
      </c>
      <c r="J750" s="164"/>
      <c r="K750" s="164"/>
      <c r="L750" s="164"/>
      <c r="M750" s="164"/>
      <c r="N750" s="164"/>
      <c r="O750" s="183"/>
      <c r="P750" s="183"/>
      <c r="Q750" s="14"/>
      <c r="R750" s="14"/>
      <c r="S750" s="14"/>
      <c r="T750" s="15"/>
      <c r="U750" s="14"/>
      <c r="V750" s="15"/>
      <c r="W750" s="16"/>
    </row>
    <row r="751" spans="1:23" ht="13.2">
      <c r="A751" s="7">
        <v>1274</v>
      </c>
      <c r="B751" s="8">
        <v>44823</v>
      </c>
      <c r="C751" s="9" t="s">
        <v>21</v>
      </c>
      <c r="D751" s="10" t="s">
        <v>179</v>
      </c>
      <c r="E751" s="14" t="s">
        <v>268</v>
      </c>
      <c r="F751" s="15" t="s">
        <v>31</v>
      </c>
      <c r="G751" s="15">
        <v>2</v>
      </c>
      <c r="H751" s="48"/>
      <c r="I751" s="18" t="s">
        <v>3635</v>
      </c>
      <c r="J751" s="164" t="s">
        <v>1680</v>
      </c>
      <c r="K751" s="164"/>
      <c r="L751" s="164"/>
      <c r="M751" s="164"/>
      <c r="N751" s="164"/>
      <c r="O751" s="183"/>
      <c r="P751" s="183"/>
      <c r="Q751" s="14"/>
      <c r="R751" s="14"/>
      <c r="S751" s="14"/>
      <c r="T751" s="15"/>
      <c r="U751" s="14"/>
      <c r="V751" s="15"/>
      <c r="W751" s="16"/>
    </row>
    <row r="752" spans="1:23" ht="51">
      <c r="A752" s="7">
        <v>1273</v>
      </c>
      <c r="B752" s="8">
        <v>44822</v>
      </c>
      <c r="C752" s="9" t="s">
        <v>23</v>
      </c>
      <c r="D752" s="10" t="s">
        <v>3546</v>
      </c>
      <c r="E752" s="14" t="s">
        <v>3636</v>
      </c>
      <c r="F752" s="15" t="s">
        <v>64</v>
      </c>
      <c r="G752" s="15">
        <v>10</v>
      </c>
      <c r="H752" s="48"/>
      <c r="I752" s="18" t="s">
        <v>3637</v>
      </c>
      <c r="J752" s="164"/>
      <c r="K752" s="164"/>
      <c r="L752" s="164"/>
      <c r="M752" s="164"/>
      <c r="N752" s="164"/>
      <c r="O752" s="183"/>
      <c r="P752" s="183"/>
      <c r="Q752" s="14"/>
      <c r="R752" s="14"/>
      <c r="S752" s="14"/>
      <c r="T752" s="15"/>
      <c r="U752" s="14"/>
      <c r="V752" s="15"/>
      <c r="W752" s="16"/>
    </row>
    <row r="753" spans="1:23" ht="81.599999999999994">
      <c r="A753" s="7">
        <v>1272</v>
      </c>
      <c r="B753" s="8">
        <v>44821</v>
      </c>
      <c r="C753" s="9" t="s">
        <v>24</v>
      </c>
      <c r="D753" s="10" t="s">
        <v>145</v>
      </c>
      <c r="E753" s="14" t="s">
        <v>3638</v>
      </c>
      <c r="F753" s="15" t="s">
        <v>31</v>
      </c>
      <c r="G753" s="15">
        <v>8</v>
      </c>
      <c r="H753" s="48"/>
      <c r="I753" s="18" t="s">
        <v>3639</v>
      </c>
      <c r="J753" s="164"/>
      <c r="K753" s="164"/>
      <c r="L753" s="164"/>
      <c r="M753" s="164"/>
      <c r="N753" s="164"/>
      <c r="O753" s="183"/>
      <c r="P753" s="184" t="s">
        <v>3640</v>
      </c>
      <c r="Q753" s="14"/>
      <c r="R753" s="14"/>
      <c r="S753" s="14"/>
      <c r="T753" s="15"/>
      <c r="U753" s="14"/>
      <c r="V753" s="15"/>
      <c r="W753" s="16"/>
    </row>
    <row r="754" spans="1:23" ht="132.6">
      <c r="A754" s="7">
        <v>1271</v>
      </c>
      <c r="B754" s="8">
        <v>44820</v>
      </c>
      <c r="C754" s="9" t="s">
        <v>25</v>
      </c>
      <c r="D754" s="10" t="s">
        <v>29</v>
      </c>
      <c r="E754" s="14" t="s">
        <v>3641</v>
      </c>
      <c r="F754" s="15" t="s">
        <v>70</v>
      </c>
      <c r="G754" s="15">
        <v>6</v>
      </c>
      <c r="H754" s="48"/>
      <c r="I754" s="18" t="s">
        <v>3642</v>
      </c>
      <c r="J754" s="164"/>
      <c r="K754" s="164"/>
      <c r="L754" s="164"/>
      <c r="M754" s="164"/>
      <c r="N754" s="164"/>
      <c r="O754" s="183"/>
      <c r="P754" s="184" t="s">
        <v>3643</v>
      </c>
      <c r="Q754" s="14"/>
      <c r="R754" s="14"/>
      <c r="S754" s="14"/>
      <c r="T754" s="15"/>
      <c r="U754" s="14"/>
      <c r="V754" s="15"/>
      <c r="W754" s="16"/>
    </row>
    <row r="755" spans="1:23" ht="122.4">
      <c r="A755" s="7">
        <v>1270</v>
      </c>
      <c r="B755" s="8">
        <v>44819</v>
      </c>
      <c r="C755" s="9" t="s">
        <v>26</v>
      </c>
      <c r="D755" s="10" t="s">
        <v>1515</v>
      </c>
      <c r="E755" s="14" t="s">
        <v>3644</v>
      </c>
      <c r="F755" s="15" t="s">
        <v>70</v>
      </c>
      <c r="G755" s="15">
        <v>4</v>
      </c>
      <c r="H755" s="48"/>
      <c r="I755" s="18" t="s">
        <v>3645</v>
      </c>
      <c r="J755" s="164"/>
      <c r="K755" s="164"/>
      <c r="L755" s="164"/>
      <c r="M755" s="164"/>
      <c r="N755" s="164"/>
      <c r="O755" s="183"/>
      <c r="P755" s="183"/>
      <c r="Q755" s="14"/>
      <c r="R755" s="14"/>
      <c r="S755" s="14"/>
      <c r="T755" s="15"/>
      <c r="U755" s="14"/>
      <c r="V755" s="15"/>
      <c r="W755" s="16"/>
    </row>
    <row r="756" spans="1:23" ht="91.8">
      <c r="A756" s="7">
        <v>1269</v>
      </c>
      <c r="B756" s="8">
        <v>44818</v>
      </c>
      <c r="C756" s="9" t="s">
        <v>27</v>
      </c>
      <c r="D756" s="10" t="s">
        <v>2958</v>
      </c>
      <c r="E756" s="14" t="s">
        <v>3646</v>
      </c>
      <c r="F756" s="15" t="s">
        <v>70</v>
      </c>
      <c r="G756" s="15">
        <v>3</v>
      </c>
      <c r="H756" s="48"/>
      <c r="I756" s="18" t="s">
        <v>3647</v>
      </c>
      <c r="J756" s="164"/>
      <c r="K756" s="164"/>
      <c r="L756" s="164"/>
      <c r="M756" s="164"/>
      <c r="N756" s="164"/>
      <c r="O756" s="183"/>
      <c r="P756" s="183"/>
      <c r="Q756" s="14"/>
      <c r="R756" s="14"/>
      <c r="S756" s="14"/>
      <c r="T756" s="15"/>
      <c r="U756" s="14"/>
      <c r="V756" s="15"/>
      <c r="W756" s="16"/>
    </row>
    <row r="757" spans="1:23" ht="30.6">
      <c r="A757" s="7">
        <v>1268</v>
      </c>
      <c r="B757" s="8">
        <v>44817</v>
      </c>
      <c r="C757" s="9" t="s">
        <v>28</v>
      </c>
      <c r="D757" s="10" t="s">
        <v>3558</v>
      </c>
      <c r="E757" s="14" t="s">
        <v>3648</v>
      </c>
      <c r="F757" s="15" t="s">
        <v>64</v>
      </c>
      <c r="G757" s="15">
        <v>2</v>
      </c>
      <c r="H757" s="48"/>
      <c r="I757" s="18" t="s">
        <v>3649</v>
      </c>
      <c r="J757" s="164"/>
      <c r="K757" s="164"/>
      <c r="L757" s="164"/>
      <c r="M757" s="164">
        <v>116</v>
      </c>
      <c r="N757" s="164"/>
      <c r="O757" s="183"/>
      <c r="P757" s="184" t="s">
        <v>3650</v>
      </c>
      <c r="Q757" s="14"/>
      <c r="R757" s="14"/>
      <c r="S757" s="14"/>
      <c r="T757" s="15"/>
      <c r="U757" s="14"/>
      <c r="V757" s="15"/>
      <c r="W757" s="16"/>
    </row>
    <row r="758" spans="1:23" ht="30.6">
      <c r="A758" s="7">
        <v>1267</v>
      </c>
      <c r="B758" s="8">
        <v>44816</v>
      </c>
      <c r="C758" s="9" t="s">
        <v>21</v>
      </c>
      <c r="D758" s="10" t="s">
        <v>179</v>
      </c>
      <c r="E758" s="14" t="s">
        <v>268</v>
      </c>
      <c r="F758" s="15" t="s">
        <v>4</v>
      </c>
      <c r="G758" s="15">
        <v>2</v>
      </c>
      <c r="H758" s="48"/>
      <c r="I758" s="18" t="s">
        <v>3651</v>
      </c>
      <c r="J758" s="164"/>
      <c r="K758" s="164"/>
      <c r="L758" s="164"/>
      <c r="M758" s="164"/>
      <c r="N758" s="164"/>
      <c r="O758" s="183"/>
      <c r="P758" s="183"/>
      <c r="Q758" s="14"/>
      <c r="R758" s="14"/>
      <c r="S758" s="14"/>
      <c r="T758" s="15"/>
      <c r="U758" s="14"/>
      <c r="V758" s="15"/>
      <c r="W758" s="16"/>
    </row>
    <row r="759" spans="1:23" ht="51">
      <c r="A759" s="7">
        <v>1266</v>
      </c>
      <c r="B759" s="8">
        <v>44815</v>
      </c>
      <c r="C759" s="9" t="s">
        <v>23</v>
      </c>
      <c r="D759" s="10" t="s">
        <v>1989</v>
      </c>
      <c r="E759" s="14" t="s">
        <v>3652</v>
      </c>
      <c r="F759" s="15" t="s">
        <v>4</v>
      </c>
      <c r="G759" s="15">
        <v>8</v>
      </c>
      <c r="H759" s="48"/>
      <c r="I759" s="18" t="s">
        <v>3653</v>
      </c>
      <c r="J759" s="164"/>
      <c r="K759" s="164"/>
      <c r="L759" s="164"/>
      <c r="M759" s="164"/>
      <c r="N759" s="164"/>
      <c r="O759" s="183"/>
      <c r="P759" s="183"/>
      <c r="Q759" s="14"/>
      <c r="R759" s="14"/>
      <c r="S759" s="14"/>
      <c r="T759" s="15"/>
      <c r="U759" s="14"/>
      <c r="V759" s="15"/>
      <c r="W759" s="16"/>
    </row>
    <row r="760" spans="1:23" ht="61.2">
      <c r="A760" s="7">
        <v>1265</v>
      </c>
      <c r="B760" s="8">
        <v>44814</v>
      </c>
      <c r="C760" s="9" t="s">
        <v>24</v>
      </c>
      <c r="D760" s="10" t="s">
        <v>145</v>
      </c>
      <c r="E760" s="14" t="s">
        <v>3654</v>
      </c>
      <c r="F760" s="15" t="s">
        <v>4</v>
      </c>
      <c r="G760" s="15">
        <v>7</v>
      </c>
      <c r="H760" s="48"/>
      <c r="I760" s="18" t="s">
        <v>3655</v>
      </c>
      <c r="J760" s="164"/>
      <c r="K760" s="164"/>
      <c r="L760" s="164"/>
      <c r="M760" s="164"/>
      <c r="N760" s="164"/>
      <c r="O760" s="183"/>
      <c r="P760" s="183"/>
      <c r="Q760" s="14"/>
      <c r="R760" s="14"/>
      <c r="S760" s="14"/>
      <c r="T760" s="15"/>
      <c r="U760" s="14"/>
      <c r="V760" s="15"/>
      <c r="W760" s="16"/>
    </row>
    <row r="761" spans="1:23" ht="51">
      <c r="A761" s="7">
        <v>1264</v>
      </c>
      <c r="B761" s="8">
        <v>44813</v>
      </c>
      <c r="C761" s="9" t="s">
        <v>25</v>
      </c>
      <c r="D761" s="10" t="s">
        <v>29</v>
      </c>
      <c r="E761" s="14" t="s">
        <v>3656</v>
      </c>
      <c r="F761" s="15" t="s">
        <v>70</v>
      </c>
      <c r="G761" s="15">
        <v>5</v>
      </c>
      <c r="H761" s="48"/>
      <c r="I761" s="18" t="s">
        <v>3657</v>
      </c>
      <c r="J761" s="164"/>
      <c r="K761" s="164"/>
      <c r="L761" s="164"/>
      <c r="M761" s="164"/>
      <c r="N761" s="164"/>
      <c r="O761" s="183"/>
      <c r="P761" s="184" t="s">
        <v>3658</v>
      </c>
      <c r="Q761" s="14"/>
      <c r="R761" s="14"/>
      <c r="S761" s="14"/>
      <c r="T761" s="15"/>
      <c r="U761" s="14"/>
      <c r="V761" s="15"/>
      <c r="W761" s="16"/>
    </row>
    <row r="762" spans="1:23" ht="163.19999999999999">
      <c r="A762" s="7">
        <v>1263</v>
      </c>
      <c r="B762" s="8">
        <v>44812</v>
      </c>
      <c r="C762" s="9" t="s">
        <v>26</v>
      </c>
      <c r="D762" s="10" t="s">
        <v>1515</v>
      </c>
      <c r="E762" s="14" t="s">
        <v>3659</v>
      </c>
      <c r="F762" s="15" t="s">
        <v>70</v>
      </c>
      <c r="G762" s="15">
        <v>5</v>
      </c>
      <c r="H762" s="48"/>
      <c r="I762" s="18" t="s">
        <v>3660</v>
      </c>
      <c r="J762" s="164"/>
      <c r="K762" s="164"/>
      <c r="L762" s="164"/>
      <c r="M762" s="164"/>
      <c r="N762" s="164"/>
      <c r="O762" s="183"/>
      <c r="P762" s="183"/>
      <c r="Q762" s="14"/>
      <c r="R762" s="14"/>
      <c r="S762" s="14"/>
      <c r="T762" s="15"/>
      <c r="U762" s="14"/>
      <c r="V762" s="15"/>
      <c r="W762" s="16"/>
    </row>
    <row r="763" spans="1:23" ht="30.6">
      <c r="A763" s="7">
        <v>1262</v>
      </c>
      <c r="B763" s="8">
        <v>44811</v>
      </c>
      <c r="C763" s="9" t="s">
        <v>27</v>
      </c>
      <c r="D763" s="10" t="s">
        <v>2958</v>
      </c>
      <c r="E763" s="14" t="s">
        <v>3661</v>
      </c>
      <c r="F763" s="15" t="s">
        <v>31</v>
      </c>
      <c r="G763" s="15">
        <v>5</v>
      </c>
      <c r="H763" s="48"/>
      <c r="I763" s="18" t="s">
        <v>3662</v>
      </c>
      <c r="J763" s="164"/>
      <c r="K763" s="164"/>
      <c r="L763" s="164"/>
      <c r="M763" s="164"/>
      <c r="N763" s="164"/>
      <c r="O763" s="183"/>
      <c r="P763" s="183"/>
      <c r="Q763" s="14"/>
      <c r="R763" s="14"/>
      <c r="S763" s="14"/>
      <c r="T763" s="15"/>
      <c r="U763" s="14"/>
      <c r="V763" s="15"/>
      <c r="W763" s="16"/>
    </row>
    <row r="764" spans="1:23" ht="20.399999999999999">
      <c r="A764" s="7">
        <v>1261</v>
      </c>
      <c r="B764" s="8">
        <v>44810</v>
      </c>
      <c r="C764" s="9" t="s">
        <v>28</v>
      </c>
      <c r="D764" s="10" t="s">
        <v>3558</v>
      </c>
      <c r="E764" s="14" t="s">
        <v>3663</v>
      </c>
      <c r="F764" s="15" t="s">
        <v>31</v>
      </c>
      <c r="G764" s="15">
        <v>3</v>
      </c>
      <c r="H764" s="48"/>
      <c r="I764" s="62" t="s">
        <v>3664</v>
      </c>
      <c r="J764" s="164"/>
      <c r="K764" s="164"/>
      <c r="L764" s="164"/>
      <c r="M764" s="164"/>
      <c r="N764" s="164"/>
      <c r="O764" s="183"/>
      <c r="P764" s="183"/>
      <c r="Q764" s="14"/>
      <c r="R764" s="14"/>
      <c r="S764" s="14"/>
      <c r="T764" s="15"/>
      <c r="U764" s="14"/>
      <c r="V764" s="15"/>
      <c r="W764" s="16"/>
    </row>
    <row r="765" spans="1:23" ht="30.6">
      <c r="A765" s="7">
        <v>1260</v>
      </c>
      <c r="B765" s="8">
        <v>44809</v>
      </c>
      <c r="C765" s="9" t="s">
        <v>21</v>
      </c>
      <c r="D765" s="10" t="s">
        <v>179</v>
      </c>
      <c r="E765" s="14" t="s">
        <v>3665</v>
      </c>
      <c r="F765" s="15" t="s">
        <v>549</v>
      </c>
      <c r="G765" s="15">
        <v>2</v>
      </c>
      <c r="H765" s="48"/>
      <c r="I765" s="18" t="s">
        <v>3666</v>
      </c>
      <c r="J765" s="164"/>
      <c r="K765" s="164"/>
      <c r="L765" s="164"/>
      <c r="M765" s="164"/>
      <c r="N765" s="164"/>
      <c r="O765" s="183"/>
      <c r="P765" s="183"/>
      <c r="Q765" s="14"/>
      <c r="R765" s="14"/>
      <c r="S765" s="14"/>
      <c r="T765" s="15"/>
      <c r="U765" s="14"/>
      <c r="V765" s="15"/>
      <c r="W765" s="16"/>
    </row>
    <row r="766" spans="1:23" ht="81.599999999999994">
      <c r="A766" s="7">
        <v>1259</v>
      </c>
      <c r="B766" s="8">
        <v>44808</v>
      </c>
      <c r="C766" s="9" t="s">
        <v>23</v>
      </c>
      <c r="D766" s="10" t="s">
        <v>1989</v>
      </c>
      <c r="E766" s="14" t="s">
        <v>3667</v>
      </c>
      <c r="F766" s="15" t="s">
        <v>4</v>
      </c>
      <c r="G766" s="15">
        <v>8</v>
      </c>
      <c r="H766" s="48"/>
      <c r="I766" s="18" t="s">
        <v>3668</v>
      </c>
      <c r="J766" s="164"/>
      <c r="K766" s="164"/>
      <c r="L766" s="164"/>
      <c r="M766" s="164"/>
      <c r="N766" s="164"/>
      <c r="O766" s="183"/>
      <c r="P766" s="183"/>
      <c r="Q766" s="14"/>
      <c r="R766" s="14"/>
      <c r="S766" s="14"/>
      <c r="T766" s="15"/>
      <c r="U766" s="14"/>
      <c r="V766" s="15"/>
      <c r="W766" s="16"/>
    </row>
    <row r="767" spans="1:23" ht="30.6">
      <c r="A767" s="7">
        <v>1258</v>
      </c>
      <c r="B767" s="8">
        <v>44807</v>
      </c>
      <c r="C767" s="9" t="s">
        <v>24</v>
      </c>
      <c r="D767" s="10" t="s">
        <v>145</v>
      </c>
      <c r="E767" s="14" t="s">
        <v>3669</v>
      </c>
      <c r="F767" s="15" t="s">
        <v>70</v>
      </c>
      <c r="G767" s="15">
        <v>7</v>
      </c>
      <c r="H767" s="48"/>
      <c r="I767" s="18" t="s">
        <v>3670</v>
      </c>
      <c r="J767" s="164"/>
      <c r="K767" s="164"/>
      <c r="L767" s="164"/>
      <c r="M767" s="164"/>
      <c r="N767" s="164"/>
      <c r="O767" s="183"/>
      <c r="P767" s="183"/>
      <c r="Q767" s="14"/>
      <c r="R767" s="14"/>
      <c r="S767" s="14"/>
      <c r="T767" s="15"/>
      <c r="U767" s="14"/>
      <c r="V767" s="15"/>
      <c r="W767" s="16"/>
    </row>
    <row r="768" spans="1:23" ht="71.400000000000006">
      <c r="A768" s="7">
        <v>1257</v>
      </c>
      <c r="B768" s="8">
        <v>44806</v>
      </c>
      <c r="C768" s="9" t="s">
        <v>25</v>
      </c>
      <c r="D768" s="10" t="s">
        <v>29</v>
      </c>
      <c r="E768" s="14" t="s">
        <v>3671</v>
      </c>
      <c r="F768" s="15" t="s">
        <v>4</v>
      </c>
      <c r="G768" s="15">
        <v>7</v>
      </c>
      <c r="H768" s="48"/>
      <c r="I768" s="18" t="s">
        <v>3672</v>
      </c>
      <c r="J768" s="164" t="s">
        <v>3673</v>
      </c>
      <c r="K768" s="164" t="s">
        <v>3674</v>
      </c>
      <c r="L768" s="164"/>
      <c r="M768" s="164"/>
      <c r="N768" s="164"/>
      <c r="O768" s="183"/>
      <c r="P768" s="184" t="s">
        <v>3675</v>
      </c>
      <c r="Q768" s="14"/>
      <c r="R768" s="14"/>
      <c r="S768" s="14"/>
      <c r="T768" s="15"/>
      <c r="U768" s="14"/>
      <c r="V768" s="15"/>
      <c r="W768" s="16"/>
    </row>
    <row r="769" spans="1:23" ht="51">
      <c r="A769" s="7">
        <v>1256</v>
      </c>
      <c r="B769" s="8">
        <v>44805</v>
      </c>
      <c r="C769" s="9" t="s">
        <v>26</v>
      </c>
      <c r="D769" s="10" t="s">
        <v>1515</v>
      </c>
      <c r="E769" s="14" t="s">
        <v>3676</v>
      </c>
      <c r="F769" s="15" t="s">
        <v>64</v>
      </c>
      <c r="G769" s="15">
        <v>4</v>
      </c>
      <c r="H769" s="48" t="s">
        <v>973</v>
      </c>
      <c r="I769" s="18" t="s">
        <v>3677</v>
      </c>
      <c r="J769" s="164"/>
      <c r="K769" s="164"/>
      <c r="L769" s="164"/>
      <c r="M769" s="164"/>
      <c r="N769" s="164"/>
      <c r="O769" s="183"/>
      <c r="P769" s="183"/>
      <c r="Q769" s="14"/>
      <c r="R769" s="14"/>
      <c r="S769" s="14"/>
      <c r="T769" s="15"/>
      <c r="U769" s="14"/>
      <c r="V769" s="15"/>
      <c r="W769" s="16"/>
    </row>
    <row r="770" spans="1:23" ht="71.400000000000006">
      <c r="A770" s="7">
        <v>1255</v>
      </c>
      <c r="B770" s="8">
        <v>44804</v>
      </c>
      <c r="C770" s="9" t="s">
        <v>27</v>
      </c>
      <c r="D770" s="10" t="s">
        <v>29</v>
      </c>
      <c r="E770" s="14" t="s">
        <v>3678</v>
      </c>
      <c r="F770" s="15" t="s">
        <v>4</v>
      </c>
      <c r="G770" s="15">
        <v>3</v>
      </c>
      <c r="H770" s="48"/>
      <c r="I770" s="18" t="s">
        <v>3679</v>
      </c>
      <c r="J770" s="164"/>
      <c r="K770" s="164"/>
      <c r="L770" s="164"/>
      <c r="M770" s="164"/>
      <c r="N770" s="164"/>
      <c r="O770" s="183"/>
      <c r="P770" s="183"/>
      <c r="Q770" s="14"/>
      <c r="R770" s="14"/>
      <c r="S770" s="14"/>
      <c r="T770" s="15"/>
      <c r="U770" s="14"/>
      <c r="V770" s="15"/>
      <c r="W770" s="16"/>
    </row>
    <row r="771" spans="1:23" ht="20.399999999999999">
      <c r="A771" s="7">
        <v>1254</v>
      </c>
      <c r="B771" s="8">
        <v>44803</v>
      </c>
      <c r="C771" s="9" t="s">
        <v>28</v>
      </c>
      <c r="D771" s="10" t="s">
        <v>3558</v>
      </c>
      <c r="E771" s="14" t="s">
        <v>874</v>
      </c>
      <c r="F771" s="15" t="s">
        <v>64</v>
      </c>
      <c r="G771" s="15">
        <v>3</v>
      </c>
      <c r="H771" s="48"/>
      <c r="I771" s="18" t="s">
        <v>3680</v>
      </c>
      <c r="J771" s="164"/>
      <c r="K771" s="164"/>
      <c r="L771" s="164"/>
      <c r="M771" s="164"/>
      <c r="N771" s="164"/>
      <c r="O771" s="183" t="s">
        <v>3681</v>
      </c>
      <c r="P771" s="183"/>
      <c r="Q771" s="14"/>
      <c r="R771" s="14"/>
      <c r="S771" s="14"/>
      <c r="T771" s="15"/>
      <c r="U771" s="14"/>
      <c r="V771" s="15"/>
      <c r="W771" s="16"/>
    </row>
    <row r="772" spans="1:23" ht="40.799999999999997">
      <c r="A772" s="7">
        <v>1253</v>
      </c>
      <c r="B772" s="8">
        <v>44802</v>
      </c>
      <c r="C772" s="9" t="s">
        <v>21</v>
      </c>
      <c r="D772" s="10" t="s">
        <v>179</v>
      </c>
      <c r="E772" s="14" t="s">
        <v>3682</v>
      </c>
      <c r="F772" s="15" t="s">
        <v>64</v>
      </c>
      <c r="G772" s="15">
        <v>2</v>
      </c>
      <c r="H772" s="48" t="s">
        <v>65</v>
      </c>
      <c r="I772" s="18" t="s">
        <v>3683</v>
      </c>
      <c r="J772" s="164" t="s">
        <v>3684</v>
      </c>
      <c r="K772" s="164" t="s">
        <v>3685</v>
      </c>
      <c r="L772" s="164" t="s">
        <v>3686</v>
      </c>
      <c r="M772" s="164"/>
      <c r="N772" s="164"/>
      <c r="O772" s="183"/>
      <c r="P772" s="183"/>
      <c r="Q772" s="14"/>
      <c r="R772" s="14"/>
      <c r="S772" s="14"/>
      <c r="T772" s="15"/>
      <c r="U772" s="14"/>
      <c r="V772" s="15"/>
      <c r="W772" s="16"/>
    </row>
    <row r="773" spans="1:23" ht="51">
      <c r="A773" s="7">
        <v>1252</v>
      </c>
      <c r="B773" s="8">
        <v>44801</v>
      </c>
      <c r="C773" s="9" t="s">
        <v>23</v>
      </c>
      <c r="D773" s="10" t="s">
        <v>2784</v>
      </c>
      <c r="E773" s="14" t="s">
        <v>874</v>
      </c>
      <c r="F773" s="15" t="s">
        <v>70</v>
      </c>
      <c r="G773" s="15">
        <v>12</v>
      </c>
      <c r="H773" s="48" t="s">
        <v>3687</v>
      </c>
      <c r="I773" s="18" t="s">
        <v>3688</v>
      </c>
      <c r="J773" s="164"/>
      <c r="K773" s="164"/>
      <c r="L773" s="164"/>
      <c r="M773" s="164"/>
      <c r="N773" s="164"/>
      <c r="O773" s="183"/>
      <c r="P773" s="184" t="s">
        <v>3689</v>
      </c>
      <c r="Q773" s="14"/>
      <c r="R773" s="14"/>
      <c r="S773" s="14"/>
      <c r="T773" s="15"/>
      <c r="U773" s="14"/>
      <c r="V773" s="15"/>
      <c r="W773" s="16"/>
    </row>
    <row r="774" spans="1:23" ht="71.400000000000006">
      <c r="A774" s="7">
        <v>1251</v>
      </c>
      <c r="B774" s="8">
        <v>44800</v>
      </c>
      <c r="C774" s="9" t="s">
        <v>24</v>
      </c>
      <c r="D774" s="10" t="s">
        <v>145</v>
      </c>
      <c r="E774" s="14" t="s">
        <v>3690</v>
      </c>
      <c r="F774" s="15" t="s">
        <v>64</v>
      </c>
      <c r="G774" s="15">
        <v>8</v>
      </c>
      <c r="H774" s="48"/>
      <c r="I774" s="18" t="s">
        <v>3691</v>
      </c>
      <c r="J774" s="164"/>
      <c r="K774" s="164"/>
      <c r="L774" s="164"/>
      <c r="M774" s="164"/>
      <c r="N774" s="164"/>
      <c r="O774" s="183"/>
      <c r="P774" s="189" t="s">
        <v>3692</v>
      </c>
      <c r="Q774" s="35"/>
      <c r="R774" s="35"/>
      <c r="S774" s="35"/>
      <c r="T774" s="15"/>
      <c r="U774" s="14"/>
      <c r="V774" s="15"/>
      <c r="W774" s="16"/>
    </row>
    <row r="775" spans="1:23" ht="20.399999999999999">
      <c r="A775" s="7">
        <v>1250</v>
      </c>
      <c r="B775" s="8">
        <v>44799</v>
      </c>
      <c r="C775" s="9" t="s">
        <v>25</v>
      </c>
      <c r="D775" s="10" t="s">
        <v>29</v>
      </c>
      <c r="E775" s="14" t="s">
        <v>3693</v>
      </c>
      <c r="F775" s="15" t="s">
        <v>31</v>
      </c>
      <c r="G775" s="15">
        <v>7</v>
      </c>
      <c r="H775" s="48"/>
      <c r="I775" s="18" t="s">
        <v>3694</v>
      </c>
      <c r="J775" s="164"/>
      <c r="K775" s="164"/>
      <c r="L775" s="164"/>
      <c r="M775" s="164"/>
      <c r="N775" s="164"/>
      <c r="O775" s="183"/>
      <c r="P775" s="183"/>
      <c r="Q775" s="14"/>
      <c r="R775" s="14"/>
      <c r="S775" s="14"/>
      <c r="T775" s="15"/>
      <c r="U775" s="14"/>
      <c r="V775" s="15"/>
      <c r="W775" s="16"/>
    </row>
    <row r="776" spans="1:23" ht="40.799999999999997">
      <c r="A776" s="7">
        <v>1249</v>
      </c>
      <c r="B776" s="8">
        <v>44798</v>
      </c>
      <c r="C776" s="9" t="s">
        <v>26</v>
      </c>
      <c r="D776" s="10" t="s">
        <v>3695</v>
      </c>
      <c r="E776" s="14" t="s">
        <v>3696</v>
      </c>
      <c r="F776" s="15" t="s">
        <v>64</v>
      </c>
      <c r="G776" s="15">
        <v>5</v>
      </c>
      <c r="H776" s="48"/>
      <c r="I776" s="18" t="s">
        <v>3697</v>
      </c>
      <c r="J776" s="164"/>
      <c r="K776" s="164"/>
      <c r="L776" s="164"/>
      <c r="M776" s="164"/>
      <c r="N776" s="164"/>
      <c r="O776" s="183"/>
      <c r="P776" s="183"/>
      <c r="Q776" s="14"/>
      <c r="R776" s="14"/>
      <c r="S776" s="14"/>
      <c r="T776" s="15"/>
      <c r="U776" s="14"/>
      <c r="V776" s="15"/>
      <c r="W776" s="16"/>
    </row>
    <row r="777" spans="1:23" ht="51">
      <c r="A777" s="7">
        <v>1248</v>
      </c>
      <c r="B777" s="8">
        <v>44797</v>
      </c>
      <c r="C777" s="9" t="s">
        <v>27</v>
      </c>
      <c r="D777" s="10" t="s">
        <v>2958</v>
      </c>
      <c r="E777" s="14" t="s">
        <v>3698</v>
      </c>
      <c r="F777" s="15" t="s">
        <v>70</v>
      </c>
      <c r="G777" s="15">
        <v>3</v>
      </c>
      <c r="H777" s="48"/>
      <c r="I777" s="18" t="s">
        <v>3699</v>
      </c>
      <c r="J777" s="164"/>
      <c r="K777" s="164"/>
      <c r="L777" s="164"/>
      <c r="M777" s="164" t="s">
        <v>3700</v>
      </c>
      <c r="N777" s="164"/>
      <c r="O777" s="183"/>
      <c r="P777" s="184" t="s">
        <v>3701</v>
      </c>
      <c r="Q777" s="14"/>
      <c r="R777" s="14"/>
      <c r="S777" s="14"/>
      <c r="T777" s="15"/>
      <c r="U777" s="14"/>
      <c r="V777" s="15"/>
      <c r="W777" s="16"/>
    </row>
    <row r="778" spans="1:23" ht="30.6">
      <c r="A778" s="7">
        <v>1247</v>
      </c>
      <c r="B778" s="8">
        <v>44796</v>
      </c>
      <c r="C778" s="9" t="s">
        <v>28</v>
      </c>
      <c r="D778" s="10" t="s">
        <v>3558</v>
      </c>
      <c r="E778" s="14" t="s">
        <v>3702</v>
      </c>
      <c r="F778" s="15" t="s">
        <v>31</v>
      </c>
      <c r="G778" s="15">
        <v>3</v>
      </c>
      <c r="H778" s="48"/>
      <c r="I778" s="18" t="s">
        <v>3703</v>
      </c>
      <c r="J778" s="164"/>
      <c r="K778" s="164"/>
      <c r="L778" s="164"/>
      <c r="M778" s="164"/>
      <c r="N778" s="164"/>
      <c r="O778" s="183"/>
      <c r="P778" s="183"/>
      <c r="Q778" s="14"/>
      <c r="R778" s="14"/>
      <c r="S778" s="14"/>
      <c r="T778" s="15"/>
      <c r="U778" s="14"/>
      <c r="V778" s="15"/>
      <c r="W778" s="16"/>
    </row>
    <row r="779" spans="1:23" ht="71.400000000000006">
      <c r="A779" s="7">
        <v>1246</v>
      </c>
      <c r="B779" s="8">
        <v>44795</v>
      </c>
      <c r="C779" s="9" t="s">
        <v>21</v>
      </c>
      <c r="D779" s="10" t="s">
        <v>179</v>
      </c>
      <c r="E779" s="14" t="s">
        <v>3704</v>
      </c>
      <c r="F779" s="15" t="s">
        <v>70</v>
      </c>
      <c r="G779" s="15">
        <v>3</v>
      </c>
      <c r="H779" s="48"/>
      <c r="I779" s="18" t="s">
        <v>3705</v>
      </c>
      <c r="J779" s="164"/>
      <c r="K779" s="164"/>
      <c r="L779" s="164"/>
      <c r="M779" s="164"/>
      <c r="N779" s="164"/>
      <c r="O779" s="183"/>
      <c r="P779" s="183"/>
      <c r="Q779" s="14"/>
      <c r="R779" s="14"/>
      <c r="S779" s="14"/>
      <c r="T779" s="15"/>
      <c r="U779" s="14"/>
      <c r="V779" s="15"/>
      <c r="W779" s="16"/>
    </row>
    <row r="780" spans="1:23" ht="61.2">
      <c r="A780" s="7">
        <v>1245</v>
      </c>
      <c r="B780" s="8">
        <v>44794</v>
      </c>
      <c r="C780" s="9" t="s">
        <v>23</v>
      </c>
      <c r="D780" s="10" t="s">
        <v>1989</v>
      </c>
      <c r="E780" s="14" t="s">
        <v>3706</v>
      </c>
      <c r="F780" s="15" t="s">
        <v>4</v>
      </c>
      <c r="G780" s="15">
        <v>10</v>
      </c>
      <c r="H780" s="48"/>
      <c r="I780" s="18" t="s">
        <v>3707</v>
      </c>
      <c r="J780" s="164"/>
      <c r="K780" s="164"/>
      <c r="L780" s="164"/>
      <c r="M780" s="164"/>
      <c r="N780" s="164"/>
      <c r="O780" s="183"/>
      <c r="P780" s="183"/>
      <c r="Q780" s="14"/>
      <c r="R780" s="14"/>
      <c r="S780" s="14"/>
      <c r="T780" s="15"/>
      <c r="U780" s="14"/>
      <c r="V780" s="15"/>
      <c r="W780" s="16"/>
    </row>
    <row r="781" spans="1:23" ht="51">
      <c r="A781" s="7">
        <v>1244</v>
      </c>
      <c r="B781" s="8">
        <v>44793</v>
      </c>
      <c r="C781" s="9" t="s">
        <v>24</v>
      </c>
      <c r="D781" s="10" t="s">
        <v>145</v>
      </c>
      <c r="E781" s="14" t="s">
        <v>3708</v>
      </c>
      <c r="F781" s="15" t="s">
        <v>31</v>
      </c>
      <c r="G781" s="15">
        <v>9</v>
      </c>
      <c r="H781" s="48"/>
      <c r="I781" s="18" t="s">
        <v>3709</v>
      </c>
      <c r="J781" s="164"/>
      <c r="K781" s="164"/>
      <c r="L781" s="164"/>
      <c r="M781" s="164"/>
      <c r="N781" s="164"/>
      <c r="O781" s="183"/>
      <c r="P781" s="183"/>
      <c r="Q781" s="14"/>
      <c r="R781" s="14"/>
      <c r="S781" s="14"/>
      <c r="T781" s="15"/>
      <c r="U781" s="14"/>
      <c r="V781" s="15"/>
      <c r="W781" s="16"/>
    </row>
    <row r="782" spans="1:23" ht="51">
      <c r="A782" s="7">
        <v>1243</v>
      </c>
      <c r="B782" s="8">
        <v>44792</v>
      </c>
      <c r="C782" s="9" t="s">
        <v>25</v>
      </c>
      <c r="D782" s="10" t="s">
        <v>29</v>
      </c>
      <c r="E782" s="14" t="s">
        <v>3710</v>
      </c>
      <c r="F782" s="15" t="s">
        <v>4</v>
      </c>
      <c r="G782" s="15">
        <v>6</v>
      </c>
      <c r="H782" s="48"/>
      <c r="I782" s="18" t="s">
        <v>3711</v>
      </c>
      <c r="J782" s="164"/>
      <c r="K782" s="164"/>
      <c r="L782" s="164"/>
      <c r="M782" s="164"/>
      <c r="N782" s="164"/>
      <c r="O782" s="183"/>
      <c r="P782" s="183"/>
      <c r="Q782" s="14"/>
      <c r="R782" s="14"/>
      <c r="S782" s="14"/>
      <c r="T782" s="15"/>
      <c r="U782" s="14"/>
      <c r="V782" s="15"/>
      <c r="W782" s="16"/>
    </row>
    <row r="783" spans="1:23" ht="30.6">
      <c r="A783" s="7">
        <v>1242</v>
      </c>
      <c r="B783" s="8">
        <v>44791</v>
      </c>
      <c r="C783" s="9" t="s">
        <v>26</v>
      </c>
      <c r="D783" s="10" t="s">
        <v>29</v>
      </c>
      <c r="E783" s="14" t="s">
        <v>3712</v>
      </c>
      <c r="F783" s="15" t="s">
        <v>575</v>
      </c>
      <c r="G783" s="15">
        <v>6</v>
      </c>
      <c r="H783" s="48" t="s">
        <v>65</v>
      </c>
      <c r="I783" s="18" t="s">
        <v>3713</v>
      </c>
      <c r="J783" s="164"/>
      <c r="K783" s="164"/>
      <c r="L783" s="164"/>
      <c r="M783" s="164"/>
      <c r="N783" s="164"/>
      <c r="O783" s="183"/>
      <c r="P783" s="183"/>
      <c r="Q783" s="14"/>
      <c r="R783" s="14"/>
      <c r="S783" s="14"/>
      <c r="T783" s="15"/>
      <c r="U783" s="14"/>
      <c r="V783" s="15"/>
      <c r="W783" s="16"/>
    </row>
    <row r="784" spans="1:23" ht="112.2">
      <c r="A784" s="7">
        <v>1241</v>
      </c>
      <c r="B784" s="8">
        <v>44790</v>
      </c>
      <c r="C784" s="9" t="s">
        <v>27</v>
      </c>
      <c r="D784" s="10" t="s">
        <v>2958</v>
      </c>
      <c r="E784" s="14" t="s">
        <v>3714</v>
      </c>
      <c r="F784" s="15" t="s">
        <v>31</v>
      </c>
      <c r="G784" s="15">
        <v>3</v>
      </c>
      <c r="H784" s="48"/>
      <c r="I784" s="18" t="s">
        <v>3715</v>
      </c>
      <c r="J784" s="164"/>
      <c r="K784" s="164"/>
      <c r="L784" s="164"/>
      <c r="M784" s="164"/>
      <c r="N784" s="164"/>
      <c r="O784" s="183"/>
      <c r="P784" s="183"/>
      <c r="Q784" s="14"/>
      <c r="R784" s="14"/>
      <c r="S784" s="14"/>
      <c r="T784" s="15"/>
      <c r="U784" s="14"/>
      <c r="V784" s="15"/>
      <c r="W784" s="16"/>
    </row>
    <row r="785" spans="1:23" ht="51">
      <c r="A785" s="7">
        <v>1240</v>
      </c>
      <c r="B785" s="8">
        <v>44789</v>
      </c>
      <c r="C785" s="9" t="s">
        <v>28</v>
      </c>
      <c r="D785" s="10" t="s">
        <v>29</v>
      </c>
      <c r="E785" s="14" t="s">
        <v>3716</v>
      </c>
      <c r="F785" s="15" t="s">
        <v>31</v>
      </c>
      <c r="G785" s="15">
        <v>2</v>
      </c>
      <c r="H785" s="48" t="s">
        <v>38</v>
      </c>
      <c r="I785" s="18" t="s">
        <v>3717</v>
      </c>
      <c r="J785" s="164"/>
      <c r="K785" s="164"/>
      <c r="L785" s="164"/>
      <c r="M785" s="164"/>
      <c r="N785" s="164"/>
      <c r="O785" s="183"/>
      <c r="P785" s="183"/>
      <c r="Q785" s="14" t="s">
        <v>3718</v>
      </c>
      <c r="R785" s="14"/>
      <c r="S785" s="14"/>
      <c r="T785" s="15"/>
      <c r="U785" s="14"/>
      <c r="V785" s="15"/>
      <c r="W785" s="16"/>
    </row>
    <row r="786" spans="1:23" ht="40.799999999999997">
      <c r="A786" s="7">
        <v>1239</v>
      </c>
      <c r="B786" s="8">
        <v>44788</v>
      </c>
      <c r="C786" s="9" t="s">
        <v>21</v>
      </c>
      <c r="D786" s="10" t="s">
        <v>179</v>
      </c>
      <c r="E786" s="14" t="s">
        <v>3719</v>
      </c>
      <c r="F786" s="15" t="s">
        <v>4</v>
      </c>
      <c r="G786" s="15">
        <v>1</v>
      </c>
      <c r="H786" s="48"/>
      <c r="I786" s="18" t="s">
        <v>3720</v>
      </c>
      <c r="J786" s="164"/>
      <c r="K786" s="164"/>
      <c r="L786" s="164"/>
      <c r="M786" s="164"/>
      <c r="N786" s="164"/>
      <c r="O786" s="183"/>
      <c r="P786" s="183"/>
      <c r="Q786" s="14"/>
      <c r="R786" s="14"/>
      <c r="S786" s="14"/>
      <c r="T786" s="15"/>
      <c r="U786" s="14"/>
      <c r="V786" s="15"/>
      <c r="W786" s="16"/>
    </row>
    <row r="787" spans="1:23" ht="71.400000000000006">
      <c r="A787" s="7">
        <v>1238</v>
      </c>
      <c r="B787" s="8">
        <v>44787</v>
      </c>
      <c r="C787" s="9" t="s">
        <v>23</v>
      </c>
      <c r="D787" s="10" t="s">
        <v>1989</v>
      </c>
      <c r="E787" s="14" t="s">
        <v>3721</v>
      </c>
      <c r="F787" s="15" t="s">
        <v>4</v>
      </c>
      <c r="G787" s="15">
        <v>10</v>
      </c>
      <c r="H787" s="48"/>
      <c r="I787" s="18" t="s">
        <v>3722</v>
      </c>
      <c r="J787" s="164"/>
      <c r="K787" s="164"/>
      <c r="L787" s="164"/>
      <c r="M787" s="164"/>
      <c r="N787" s="164"/>
      <c r="O787" s="183"/>
      <c r="P787" s="183"/>
      <c r="Q787" s="14"/>
      <c r="R787" s="14"/>
      <c r="S787" s="14"/>
      <c r="T787" s="15"/>
      <c r="U787" s="14"/>
      <c r="V787" s="15"/>
      <c r="W787" s="16"/>
    </row>
    <row r="788" spans="1:23" ht="61.2">
      <c r="A788" s="7">
        <v>1237</v>
      </c>
      <c r="B788" s="8">
        <v>44786</v>
      </c>
      <c r="C788" s="9" t="s">
        <v>24</v>
      </c>
      <c r="D788" s="10" t="s">
        <v>145</v>
      </c>
      <c r="E788" s="14" t="s">
        <v>3723</v>
      </c>
      <c r="F788" s="15" t="s">
        <v>70</v>
      </c>
      <c r="G788" s="15">
        <v>7</v>
      </c>
      <c r="H788" s="48"/>
      <c r="I788" s="18" t="s">
        <v>3724</v>
      </c>
      <c r="J788" s="164"/>
      <c r="K788" s="164"/>
      <c r="L788" s="164"/>
      <c r="M788" s="164"/>
      <c r="N788" s="164"/>
      <c r="O788" s="183"/>
      <c r="P788" s="183"/>
      <c r="Q788" s="14"/>
      <c r="R788" s="14"/>
      <c r="S788" s="14"/>
      <c r="T788" s="15"/>
      <c r="U788" s="14"/>
      <c r="V788" s="15"/>
      <c r="W788" s="16"/>
    </row>
    <row r="789" spans="1:23" ht="61.2">
      <c r="A789" s="7">
        <v>1236</v>
      </c>
      <c r="B789" s="8">
        <v>44785</v>
      </c>
      <c r="C789" s="9" t="s">
        <v>25</v>
      </c>
      <c r="D789" s="10" t="s">
        <v>29</v>
      </c>
      <c r="E789" s="14" t="s">
        <v>3725</v>
      </c>
      <c r="F789" s="15" t="s">
        <v>4</v>
      </c>
      <c r="G789" s="15">
        <v>6</v>
      </c>
      <c r="H789" s="48"/>
      <c r="I789" s="18" t="s">
        <v>3726</v>
      </c>
      <c r="J789" s="164"/>
      <c r="K789" s="164"/>
      <c r="L789" s="164"/>
      <c r="M789" s="164"/>
      <c r="N789" s="164"/>
      <c r="O789" s="183"/>
      <c r="P789" s="183"/>
      <c r="Q789" s="14"/>
      <c r="R789" s="14"/>
      <c r="S789" s="14"/>
      <c r="T789" s="15"/>
      <c r="U789" s="14"/>
      <c r="V789" s="15"/>
      <c r="W789" s="16"/>
    </row>
    <row r="790" spans="1:23" ht="71.400000000000006">
      <c r="A790" s="7">
        <v>1235</v>
      </c>
      <c r="B790" s="8">
        <v>44784</v>
      </c>
      <c r="C790" s="9" t="s">
        <v>26</v>
      </c>
      <c r="D790" s="10" t="s">
        <v>566</v>
      </c>
      <c r="E790" s="14" t="s">
        <v>3727</v>
      </c>
      <c r="F790" s="15" t="s">
        <v>31</v>
      </c>
      <c r="G790" s="15">
        <v>7</v>
      </c>
      <c r="H790" s="48"/>
      <c r="I790" s="18" t="s">
        <v>3728</v>
      </c>
      <c r="J790" s="164" t="s">
        <v>3729</v>
      </c>
      <c r="K790" s="164" t="s">
        <v>3730</v>
      </c>
      <c r="L790" s="164"/>
      <c r="M790" s="164"/>
      <c r="N790" s="164"/>
      <c r="O790" s="183" t="s">
        <v>3731</v>
      </c>
      <c r="P790" s="183"/>
      <c r="Q790" s="14"/>
      <c r="R790" s="14"/>
      <c r="S790" s="14"/>
      <c r="T790" s="15"/>
      <c r="U790" s="14"/>
      <c r="V790" s="15"/>
      <c r="W790" s="16"/>
    </row>
    <row r="791" spans="1:23" ht="71.400000000000006">
      <c r="A791" s="7">
        <v>1234</v>
      </c>
      <c r="B791" s="8">
        <v>44783</v>
      </c>
      <c r="C791" s="9" t="s">
        <v>27</v>
      </c>
      <c r="D791" s="10" t="s">
        <v>2958</v>
      </c>
      <c r="E791" s="14" t="s">
        <v>3732</v>
      </c>
      <c r="F791" s="15" t="s">
        <v>70</v>
      </c>
      <c r="G791" s="15">
        <v>3</v>
      </c>
      <c r="H791" s="48"/>
      <c r="I791" s="18" t="s">
        <v>3733</v>
      </c>
      <c r="J791" s="164"/>
      <c r="K791" s="164"/>
      <c r="L791" s="164"/>
      <c r="M791" s="164"/>
      <c r="N791" s="164"/>
      <c r="O791" s="183"/>
      <c r="P791" s="183"/>
      <c r="Q791" s="14"/>
      <c r="R791" s="14"/>
      <c r="S791" s="14"/>
      <c r="T791" s="15"/>
      <c r="U791" s="14"/>
      <c r="V791" s="15"/>
      <c r="W791" s="16"/>
    </row>
    <row r="792" spans="1:23" ht="30.6">
      <c r="A792" s="7">
        <v>1233</v>
      </c>
      <c r="B792" s="8">
        <v>44782</v>
      </c>
      <c r="C792" s="9" t="s">
        <v>28</v>
      </c>
      <c r="D792" s="10" t="s">
        <v>3558</v>
      </c>
      <c r="E792" s="14" t="s">
        <v>3734</v>
      </c>
      <c r="F792" s="15" t="s">
        <v>70</v>
      </c>
      <c r="G792" s="15">
        <v>3</v>
      </c>
      <c r="H792" s="48"/>
      <c r="I792" s="18" t="s">
        <v>3735</v>
      </c>
      <c r="J792" s="164"/>
      <c r="K792" s="164"/>
      <c r="L792" s="164"/>
      <c r="M792" s="164"/>
      <c r="N792" s="164"/>
      <c r="O792" s="183"/>
      <c r="P792" s="183"/>
      <c r="Q792" s="14"/>
      <c r="R792" s="14"/>
      <c r="S792" s="14"/>
      <c r="T792" s="15"/>
      <c r="U792" s="14"/>
      <c r="V792" s="15"/>
      <c r="W792" s="16"/>
    </row>
    <row r="793" spans="1:23" ht="30.6">
      <c r="A793" s="7">
        <v>1232</v>
      </c>
      <c r="B793" s="8">
        <v>44781</v>
      </c>
      <c r="C793" s="9" t="s">
        <v>21</v>
      </c>
      <c r="D793" s="10" t="s">
        <v>179</v>
      </c>
      <c r="E793" s="14" t="s">
        <v>3736</v>
      </c>
      <c r="F793" s="15" t="s">
        <v>31</v>
      </c>
      <c r="G793" s="15">
        <v>2</v>
      </c>
      <c r="H793" s="48"/>
      <c r="I793" s="18" t="s">
        <v>3737</v>
      </c>
      <c r="J793" s="164"/>
      <c r="K793" s="164"/>
      <c r="L793" s="164"/>
      <c r="M793" s="164"/>
      <c r="N793" s="164"/>
      <c r="O793" s="183"/>
      <c r="P793" s="183"/>
      <c r="Q793" s="14"/>
      <c r="R793" s="14"/>
      <c r="S793" s="14"/>
      <c r="T793" s="15"/>
      <c r="U793" s="14"/>
      <c r="V793" s="15"/>
      <c r="W793" s="16"/>
    </row>
    <row r="794" spans="1:23" ht="71.400000000000006">
      <c r="A794" s="7">
        <v>1231</v>
      </c>
      <c r="B794" s="8">
        <v>44780</v>
      </c>
      <c r="C794" s="9" t="s">
        <v>23</v>
      </c>
      <c r="D794" s="10" t="s">
        <v>2784</v>
      </c>
      <c r="E794" s="14" t="s">
        <v>3738</v>
      </c>
      <c r="F794" s="15" t="s">
        <v>70</v>
      </c>
      <c r="G794" s="15">
        <v>9</v>
      </c>
      <c r="H794" s="48"/>
      <c r="I794" s="18" t="s">
        <v>3739</v>
      </c>
      <c r="J794" s="164"/>
      <c r="K794" s="164"/>
      <c r="L794" s="164"/>
      <c r="M794" s="164"/>
      <c r="N794" s="164"/>
      <c r="O794" s="189"/>
      <c r="P794" s="189" t="s">
        <v>3740</v>
      </c>
      <c r="Q794" s="14"/>
      <c r="R794" s="14"/>
      <c r="S794" s="14"/>
      <c r="T794" s="15"/>
      <c r="U794" s="14"/>
      <c r="V794" s="15"/>
      <c r="W794" s="16"/>
    </row>
    <row r="795" spans="1:23" ht="71.400000000000006">
      <c r="A795" s="7">
        <v>1230</v>
      </c>
      <c r="B795" s="8">
        <v>44779</v>
      </c>
      <c r="C795" s="9" t="s">
        <v>24</v>
      </c>
      <c r="D795" s="10" t="s">
        <v>145</v>
      </c>
      <c r="E795" s="10" t="s">
        <v>3741</v>
      </c>
      <c r="F795" s="15" t="s">
        <v>549</v>
      </c>
      <c r="G795" s="15">
        <v>8</v>
      </c>
      <c r="H795" s="48"/>
      <c r="I795" s="18" t="s">
        <v>3742</v>
      </c>
      <c r="J795" s="164"/>
      <c r="K795" s="164"/>
      <c r="L795" s="164"/>
      <c r="M795" s="164" t="s">
        <v>3743</v>
      </c>
      <c r="N795" s="164"/>
      <c r="O795" s="189"/>
      <c r="P795" s="189" t="s">
        <v>3744</v>
      </c>
      <c r="Q795" s="14"/>
      <c r="R795" s="14"/>
      <c r="S795" s="14"/>
      <c r="T795" s="15"/>
      <c r="U795" s="14"/>
      <c r="V795" s="15"/>
      <c r="W795" s="16"/>
    </row>
    <row r="796" spans="1:23" ht="91.8">
      <c r="A796" s="7">
        <v>1229</v>
      </c>
      <c r="B796" s="8">
        <v>44778</v>
      </c>
      <c r="C796" s="9" t="s">
        <v>25</v>
      </c>
      <c r="D796" s="10" t="s">
        <v>29</v>
      </c>
      <c r="E796" s="14" t="s">
        <v>3745</v>
      </c>
      <c r="F796" s="15" t="s">
        <v>64</v>
      </c>
      <c r="G796" s="15">
        <v>7</v>
      </c>
      <c r="H796" s="48" t="s">
        <v>65</v>
      </c>
      <c r="I796" s="18" t="s">
        <v>3746</v>
      </c>
      <c r="J796" s="164"/>
      <c r="K796" s="164"/>
      <c r="L796" s="164"/>
      <c r="M796" s="164"/>
      <c r="N796" s="164"/>
      <c r="O796" s="183"/>
      <c r="P796" s="183"/>
      <c r="Q796" s="14"/>
      <c r="R796" s="14"/>
      <c r="S796" s="14"/>
      <c r="T796" s="15"/>
      <c r="U796" s="14"/>
      <c r="V796" s="15"/>
      <c r="W796" s="16"/>
    </row>
    <row r="797" spans="1:23" ht="41.4">
      <c r="A797" s="7">
        <v>1228</v>
      </c>
      <c r="B797" s="8">
        <v>44777</v>
      </c>
      <c r="C797" s="9" t="s">
        <v>26</v>
      </c>
      <c r="D797" s="10" t="s">
        <v>3558</v>
      </c>
      <c r="E797" s="14" t="s">
        <v>3747</v>
      </c>
      <c r="F797" s="15" t="s">
        <v>64</v>
      </c>
      <c r="G797" s="15">
        <v>6</v>
      </c>
      <c r="H797" s="48"/>
      <c r="I797" s="61" t="s">
        <v>3748</v>
      </c>
      <c r="J797" s="164"/>
      <c r="K797" s="164"/>
      <c r="L797" s="164"/>
      <c r="M797" s="164"/>
      <c r="N797" s="164"/>
      <c r="O797" s="183"/>
      <c r="P797" s="183"/>
      <c r="Q797" s="14"/>
      <c r="R797" s="14"/>
      <c r="S797" s="14"/>
      <c r="T797" s="15"/>
      <c r="U797" s="14"/>
      <c r="V797" s="15"/>
      <c r="W797" s="16"/>
    </row>
    <row r="798" spans="1:23" ht="40.799999999999997">
      <c r="A798" s="7">
        <v>1227</v>
      </c>
      <c r="B798" s="8">
        <v>44776</v>
      </c>
      <c r="C798" s="9" t="s">
        <v>27</v>
      </c>
      <c r="D798" s="10" t="s">
        <v>2958</v>
      </c>
      <c r="E798" s="14" t="s">
        <v>3749</v>
      </c>
      <c r="F798" s="15" t="s">
        <v>70</v>
      </c>
      <c r="G798" s="15">
        <v>6</v>
      </c>
      <c r="H798" s="48"/>
      <c r="I798" s="18" t="s">
        <v>3750</v>
      </c>
      <c r="J798" s="164"/>
      <c r="K798" s="164"/>
      <c r="L798" s="164"/>
      <c r="M798" s="164"/>
      <c r="N798" s="164"/>
      <c r="O798" s="183"/>
      <c r="P798" s="184" t="s">
        <v>3751</v>
      </c>
      <c r="Q798" s="14"/>
      <c r="R798" s="14"/>
      <c r="S798" s="14"/>
      <c r="T798" s="15"/>
      <c r="U798" s="14"/>
      <c r="V798" s="15"/>
      <c r="W798" s="16"/>
    </row>
    <row r="799" spans="1:23" ht="81.599999999999994">
      <c r="A799" s="7">
        <v>1226</v>
      </c>
      <c r="B799" s="8">
        <v>44775</v>
      </c>
      <c r="C799" s="9" t="s">
        <v>28</v>
      </c>
      <c r="D799" s="10" t="s">
        <v>3695</v>
      </c>
      <c r="E799" s="14" t="s">
        <v>3752</v>
      </c>
      <c r="F799" s="15" t="s">
        <v>4</v>
      </c>
      <c r="G799" s="15">
        <v>4</v>
      </c>
      <c r="H799" s="48" t="s">
        <v>129</v>
      </c>
      <c r="I799" s="18" t="s">
        <v>3753</v>
      </c>
      <c r="J799" s="164"/>
      <c r="K799" s="164"/>
      <c r="L799" s="164"/>
      <c r="M799" s="164"/>
      <c r="N799" s="164"/>
      <c r="O799" s="183"/>
      <c r="P799" s="183"/>
      <c r="Q799" s="14"/>
      <c r="R799" s="14"/>
      <c r="S799" s="14"/>
      <c r="T799" s="15"/>
      <c r="U799" s="14"/>
      <c r="V799" s="15"/>
      <c r="W799" s="16"/>
    </row>
    <row r="800" spans="1:23" ht="30.6">
      <c r="A800" s="7">
        <v>1225</v>
      </c>
      <c r="B800" s="8">
        <v>44774</v>
      </c>
      <c r="C800" s="9" t="s">
        <v>21</v>
      </c>
      <c r="D800" s="10" t="s">
        <v>179</v>
      </c>
      <c r="E800" s="14" t="s">
        <v>3754</v>
      </c>
      <c r="F800" s="15" t="s">
        <v>31</v>
      </c>
      <c r="G800" s="15">
        <v>3</v>
      </c>
      <c r="H800" s="48"/>
      <c r="I800" s="18" t="s">
        <v>3755</v>
      </c>
      <c r="J800" s="164"/>
      <c r="K800" s="164"/>
      <c r="L800" s="164"/>
      <c r="M800" s="164"/>
      <c r="N800" s="164"/>
      <c r="O800" s="183"/>
      <c r="P800" s="183"/>
      <c r="Q800" s="14"/>
      <c r="R800" s="14"/>
      <c r="S800" s="14"/>
      <c r="T800" s="15"/>
      <c r="U800" s="14"/>
      <c r="V800" s="15"/>
      <c r="W800" s="16"/>
    </row>
    <row r="801" spans="1:23" ht="51">
      <c r="A801" s="7">
        <v>1224</v>
      </c>
      <c r="B801" s="8">
        <v>44773</v>
      </c>
      <c r="C801" s="9" t="s">
        <v>23</v>
      </c>
      <c r="D801" s="10" t="s">
        <v>1989</v>
      </c>
      <c r="E801" s="14" t="s">
        <v>3756</v>
      </c>
      <c r="F801" s="15" t="s">
        <v>4</v>
      </c>
      <c r="G801" s="15">
        <v>10</v>
      </c>
      <c r="H801" s="48"/>
      <c r="I801" s="18" t="s">
        <v>3757</v>
      </c>
      <c r="J801" s="164"/>
      <c r="K801" s="164"/>
      <c r="L801" s="164"/>
      <c r="M801" s="164"/>
      <c r="N801" s="164"/>
      <c r="O801" s="183"/>
      <c r="P801" s="183"/>
      <c r="Q801" s="14"/>
      <c r="R801" s="14"/>
      <c r="S801" s="14"/>
      <c r="T801" s="15"/>
      <c r="U801" s="14"/>
      <c r="V801" s="15"/>
      <c r="W801" s="16"/>
    </row>
    <row r="802" spans="1:23" ht="13.2">
      <c r="A802" s="7">
        <v>1223</v>
      </c>
      <c r="B802" s="8">
        <v>44772</v>
      </c>
      <c r="C802" s="9" t="s">
        <v>24</v>
      </c>
      <c r="D802" s="10" t="s">
        <v>145</v>
      </c>
      <c r="E802" s="14" t="s">
        <v>3758</v>
      </c>
      <c r="F802" s="15" t="s">
        <v>64</v>
      </c>
      <c r="G802" s="15">
        <v>8</v>
      </c>
      <c r="H802" s="48" t="s">
        <v>184</v>
      </c>
      <c r="I802" s="63" t="s">
        <v>3759</v>
      </c>
      <c r="J802" s="164"/>
      <c r="K802" s="164"/>
      <c r="L802" s="164"/>
      <c r="M802" s="164"/>
      <c r="N802" s="164"/>
      <c r="O802" s="189"/>
      <c r="P802" s="189" t="s">
        <v>3760</v>
      </c>
      <c r="Q802" s="14"/>
      <c r="R802" s="14"/>
      <c r="S802" s="14"/>
      <c r="T802" s="15"/>
      <c r="U802" s="14"/>
      <c r="V802" s="15"/>
      <c r="W802" s="16"/>
    </row>
    <row r="803" spans="1:23" ht="71.400000000000006">
      <c r="A803" s="7">
        <v>1222</v>
      </c>
      <c r="B803" s="8">
        <v>44771</v>
      </c>
      <c r="C803" s="9" t="s">
        <v>25</v>
      </c>
      <c r="D803" s="10" t="s">
        <v>29</v>
      </c>
      <c r="E803" s="14" t="s">
        <v>3761</v>
      </c>
      <c r="F803" s="15" t="s">
        <v>4</v>
      </c>
      <c r="G803" s="15">
        <v>7</v>
      </c>
      <c r="H803" s="48"/>
      <c r="I803" s="18" t="s">
        <v>3762</v>
      </c>
      <c r="J803" s="164"/>
      <c r="K803" s="164"/>
      <c r="L803" s="164"/>
      <c r="M803" s="164"/>
      <c r="N803" s="164"/>
      <c r="O803" s="183"/>
      <c r="P803" s="184" t="s">
        <v>3763</v>
      </c>
      <c r="Q803" s="14"/>
      <c r="R803" s="14"/>
      <c r="S803" s="14"/>
      <c r="T803" s="15"/>
      <c r="U803" s="14"/>
      <c r="V803" s="15"/>
      <c r="W803" s="16"/>
    </row>
    <row r="804" spans="1:23" ht="31.2">
      <c r="A804" s="7">
        <v>1221</v>
      </c>
      <c r="B804" s="8">
        <v>44770</v>
      </c>
      <c r="C804" s="9" t="s">
        <v>26</v>
      </c>
      <c r="D804" s="10" t="s">
        <v>3558</v>
      </c>
      <c r="E804" s="14" t="s">
        <v>3764</v>
      </c>
      <c r="F804" s="15" t="s">
        <v>31</v>
      </c>
      <c r="G804" s="15">
        <v>4</v>
      </c>
      <c r="H804" s="48"/>
      <c r="I804" s="64" t="s">
        <v>3765</v>
      </c>
      <c r="J804" s="164"/>
      <c r="K804" s="164"/>
      <c r="L804" s="164"/>
      <c r="M804" s="164"/>
      <c r="N804" s="164"/>
      <c r="O804" s="183"/>
      <c r="P804" s="184" t="s">
        <v>3766</v>
      </c>
      <c r="Q804" s="14"/>
      <c r="R804" s="14"/>
      <c r="S804" s="14"/>
      <c r="T804" s="15"/>
      <c r="U804" s="14"/>
      <c r="V804" s="15"/>
      <c r="W804" s="16"/>
    </row>
    <row r="805" spans="1:23" ht="61.2">
      <c r="A805" s="7">
        <v>1220</v>
      </c>
      <c r="B805" s="8">
        <v>44769</v>
      </c>
      <c r="C805" s="9" t="s">
        <v>27</v>
      </c>
      <c r="D805" s="10" t="s">
        <v>2958</v>
      </c>
      <c r="E805" s="14" t="s">
        <v>3767</v>
      </c>
      <c r="F805" s="15" t="s">
        <v>70</v>
      </c>
      <c r="G805" s="15">
        <v>2</v>
      </c>
      <c r="H805" s="48"/>
      <c r="I805" s="26" t="s">
        <v>3768</v>
      </c>
      <c r="J805" s="164"/>
      <c r="K805" s="164"/>
      <c r="L805" s="164"/>
      <c r="M805" s="164" t="s">
        <v>3769</v>
      </c>
      <c r="N805" s="164"/>
      <c r="O805" s="164" t="s">
        <v>3770</v>
      </c>
      <c r="P805" s="183"/>
      <c r="Q805" s="14"/>
      <c r="R805" s="14"/>
      <c r="S805" s="14"/>
      <c r="T805" s="15"/>
      <c r="U805" s="14"/>
      <c r="V805" s="15"/>
      <c r="W805" s="16"/>
    </row>
    <row r="806" spans="1:23" ht="31.2">
      <c r="A806" s="7">
        <v>1219</v>
      </c>
      <c r="B806" s="8">
        <v>44768</v>
      </c>
      <c r="C806" s="9" t="s">
        <v>28</v>
      </c>
      <c r="D806" s="10" t="s">
        <v>1515</v>
      </c>
      <c r="E806" s="14" t="s">
        <v>3771</v>
      </c>
      <c r="F806" s="15" t="s">
        <v>70</v>
      </c>
      <c r="G806" s="15">
        <v>3</v>
      </c>
      <c r="H806" s="48"/>
      <c r="I806" s="61" t="s">
        <v>3772</v>
      </c>
      <c r="J806" s="164"/>
      <c r="K806" s="164"/>
      <c r="L806" s="164"/>
      <c r="M806" s="164"/>
      <c r="N806" s="164"/>
      <c r="O806" s="183"/>
      <c r="P806" s="183"/>
      <c r="Q806" s="14"/>
      <c r="R806" s="14"/>
      <c r="S806" s="14"/>
      <c r="T806" s="15"/>
      <c r="U806" s="14"/>
      <c r="V806" s="15"/>
      <c r="W806" s="16"/>
    </row>
    <row r="807" spans="1:23" ht="21">
      <c r="A807" s="7">
        <v>1218</v>
      </c>
      <c r="B807" s="8">
        <v>44767</v>
      </c>
      <c r="C807" s="9" t="s">
        <v>21</v>
      </c>
      <c r="D807" s="10" t="s">
        <v>179</v>
      </c>
      <c r="E807" s="14" t="s">
        <v>268</v>
      </c>
      <c r="F807" s="15" t="s">
        <v>64</v>
      </c>
      <c r="G807" s="15">
        <v>2</v>
      </c>
      <c r="H807" s="48" t="s">
        <v>184</v>
      </c>
      <c r="I807" s="61" t="s">
        <v>3773</v>
      </c>
      <c r="J807" s="164"/>
      <c r="K807" s="164"/>
      <c r="L807" s="164"/>
      <c r="M807" s="164"/>
      <c r="N807" s="164"/>
      <c r="O807" s="183"/>
      <c r="P807" s="183"/>
      <c r="Q807" s="14"/>
      <c r="R807" s="14"/>
      <c r="S807" s="14"/>
      <c r="T807" s="15"/>
      <c r="U807" s="14"/>
      <c r="V807" s="15"/>
      <c r="W807" s="16"/>
    </row>
    <row r="808" spans="1:23" ht="72">
      <c r="A808" s="7">
        <v>1217</v>
      </c>
      <c r="B808" s="8">
        <v>44766</v>
      </c>
      <c r="C808" s="9" t="s">
        <v>23</v>
      </c>
      <c r="D808" s="10" t="s">
        <v>1989</v>
      </c>
      <c r="E808" s="14" t="s">
        <v>3774</v>
      </c>
      <c r="F808" s="15" t="s">
        <v>4</v>
      </c>
      <c r="G808" s="15">
        <v>10</v>
      </c>
      <c r="H808" s="48"/>
      <c r="I808" s="61" t="s">
        <v>3775</v>
      </c>
      <c r="J808" s="164"/>
      <c r="K808" s="164"/>
      <c r="L808" s="164"/>
      <c r="M808" s="164"/>
      <c r="N808" s="164"/>
      <c r="O808" s="189"/>
      <c r="P808" s="189" t="s">
        <v>3776</v>
      </c>
      <c r="Q808" s="14"/>
      <c r="R808" s="14"/>
      <c r="S808" s="14"/>
      <c r="T808" s="15"/>
      <c r="U808" s="14"/>
      <c r="V808" s="15"/>
      <c r="W808" s="16"/>
    </row>
    <row r="809" spans="1:23" ht="72">
      <c r="A809" s="7">
        <v>1216</v>
      </c>
      <c r="B809" s="8">
        <v>44765</v>
      </c>
      <c r="C809" s="9" t="s">
        <v>24</v>
      </c>
      <c r="D809" s="10" t="s">
        <v>145</v>
      </c>
      <c r="E809" s="14" t="s">
        <v>3777</v>
      </c>
      <c r="F809" s="15" t="s">
        <v>31</v>
      </c>
      <c r="G809" s="15">
        <v>8</v>
      </c>
      <c r="H809" s="48" t="s">
        <v>104</v>
      </c>
      <c r="I809" s="61" t="s">
        <v>3778</v>
      </c>
      <c r="J809" s="194"/>
      <c r="K809" s="194"/>
      <c r="L809" s="194"/>
      <c r="M809" s="194"/>
      <c r="N809" s="194"/>
      <c r="O809" s="189"/>
      <c r="P809" s="189"/>
      <c r="Q809" s="65" t="s">
        <v>3779</v>
      </c>
      <c r="R809" s="65"/>
      <c r="S809" s="65"/>
      <c r="T809" s="15"/>
      <c r="U809" s="14"/>
      <c r="V809" s="15"/>
      <c r="W809" s="16"/>
    </row>
    <row r="810" spans="1:23" ht="40.799999999999997">
      <c r="A810" s="7">
        <v>1215</v>
      </c>
      <c r="B810" s="8">
        <v>44764</v>
      </c>
      <c r="C810" s="9" t="s">
        <v>25</v>
      </c>
      <c r="D810" s="10" t="s">
        <v>29</v>
      </c>
      <c r="E810" s="14" t="s">
        <v>3780</v>
      </c>
      <c r="F810" s="15" t="s">
        <v>4</v>
      </c>
      <c r="G810" s="15">
        <v>6</v>
      </c>
      <c r="H810" s="48"/>
      <c r="I810" s="18" t="s">
        <v>3781</v>
      </c>
      <c r="J810" s="164"/>
      <c r="K810" s="164"/>
      <c r="L810" s="164"/>
      <c r="M810" s="164"/>
      <c r="N810" s="164"/>
      <c r="O810" s="183"/>
      <c r="P810" s="184" t="s">
        <v>3782</v>
      </c>
      <c r="Q810" s="14"/>
      <c r="R810" s="14"/>
      <c r="S810" s="14"/>
      <c r="T810" s="15"/>
      <c r="U810" s="14"/>
      <c r="V810" s="15"/>
      <c r="W810" s="16"/>
    </row>
    <row r="811" spans="1:23" ht="20.399999999999999">
      <c r="A811" s="7">
        <v>1214</v>
      </c>
      <c r="B811" s="8">
        <v>44763</v>
      </c>
      <c r="C811" s="9" t="s">
        <v>26</v>
      </c>
      <c r="D811" s="10" t="s">
        <v>3558</v>
      </c>
      <c r="E811" s="14" t="s">
        <v>3783</v>
      </c>
      <c r="F811" s="15" t="s">
        <v>31</v>
      </c>
      <c r="G811" s="15">
        <v>4</v>
      </c>
      <c r="H811" s="48" t="s">
        <v>38</v>
      </c>
      <c r="I811" s="18" t="s">
        <v>3784</v>
      </c>
      <c r="J811" s="164"/>
      <c r="K811" s="164"/>
      <c r="L811" s="164"/>
      <c r="M811" s="164"/>
      <c r="N811" s="164"/>
      <c r="O811" s="195" t="s">
        <v>3785</v>
      </c>
      <c r="P811" s="183"/>
      <c r="Q811" s="14"/>
      <c r="R811" s="14"/>
      <c r="S811" s="14"/>
      <c r="T811" s="15"/>
      <c r="U811" s="14"/>
      <c r="V811" s="15"/>
      <c r="W811" s="16"/>
    </row>
    <row r="812" spans="1:23" ht="81.599999999999994">
      <c r="A812" s="7">
        <v>1213</v>
      </c>
      <c r="B812" s="8">
        <v>44762</v>
      </c>
      <c r="C812" s="9" t="s">
        <v>27</v>
      </c>
      <c r="D812" s="10" t="s">
        <v>2958</v>
      </c>
      <c r="E812" s="14" t="s">
        <v>3786</v>
      </c>
      <c r="F812" s="15" t="s">
        <v>70</v>
      </c>
      <c r="G812" s="15">
        <v>3</v>
      </c>
      <c r="H812" s="48" t="s">
        <v>3787</v>
      </c>
      <c r="I812" s="18" t="s">
        <v>3788</v>
      </c>
      <c r="J812" s="164"/>
      <c r="K812" s="164"/>
      <c r="L812" s="164"/>
      <c r="M812" s="164"/>
      <c r="N812" s="164"/>
      <c r="O812" s="183"/>
      <c r="P812" s="183"/>
      <c r="Q812" s="14"/>
      <c r="R812" s="14"/>
      <c r="S812" s="14"/>
      <c r="T812" s="15"/>
      <c r="U812" s="14"/>
      <c r="V812" s="15"/>
      <c r="W812" s="16"/>
    </row>
    <row r="813" spans="1:23" ht="40.799999999999997">
      <c r="A813" s="7">
        <v>1212</v>
      </c>
      <c r="B813" s="8">
        <v>44761</v>
      </c>
      <c r="C813" s="9" t="s">
        <v>28</v>
      </c>
      <c r="D813" s="10" t="s">
        <v>29</v>
      </c>
      <c r="E813" s="14" t="s">
        <v>3789</v>
      </c>
      <c r="F813" s="15" t="s">
        <v>549</v>
      </c>
      <c r="G813" s="15">
        <v>2</v>
      </c>
      <c r="H813" s="48"/>
      <c r="I813" s="18" t="s">
        <v>3790</v>
      </c>
      <c r="J813" s="164" t="s">
        <v>3791</v>
      </c>
      <c r="K813" s="164"/>
      <c r="L813" s="164"/>
      <c r="M813" s="164"/>
      <c r="N813" s="164"/>
      <c r="O813" s="183"/>
      <c r="P813" s="183"/>
      <c r="Q813" s="14"/>
      <c r="R813" s="14"/>
      <c r="S813" s="14"/>
      <c r="T813" s="15"/>
      <c r="U813" s="14"/>
      <c r="V813" s="15"/>
      <c r="W813" s="16"/>
    </row>
    <row r="814" spans="1:23" ht="40.799999999999997">
      <c r="A814" s="7">
        <v>1211</v>
      </c>
      <c r="B814" s="8">
        <v>44760</v>
      </c>
      <c r="C814" s="9" t="s">
        <v>21</v>
      </c>
      <c r="D814" s="10" t="s">
        <v>179</v>
      </c>
      <c r="E814" s="14" t="s">
        <v>268</v>
      </c>
      <c r="F814" s="15" t="s">
        <v>70</v>
      </c>
      <c r="G814" s="15">
        <v>1</v>
      </c>
      <c r="H814" s="48" t="s">
        <v>3196</v>
      </c>
      <c r="I814" s="18" t="s">
        <v>3792</v>
      </c>
      <c r="J814" s="164"/>
      <c r="K814" s="164"/>
      <c r="L814" s="164"/>
      <c r="M814" s="164">
        <v>4951</v>
      </c>
      <c r="N814" s="164"/>
      <c r="O814" s="183" t="s">
        <v>3793</v>
      </c>
      <c r="P814" s="183"/>
      <c r="Q814" s="14"/>
      <c r="R814" s="14"/>
      <c r="S814" s="14"/>
      <c r="T814" s="15"/>
      <c r="U814" s="14"/>
      <c r="V814" s="15"/>
      <c r="W814" s="16"/>
    </row>
    <row r="815" spans="1:23" ht="112.2">
      <c r="A815" s="7">
        <v>1210</v>
      </c>
      <c r="B815" s="8">
        <v>44759</v>
      </c>
      <c r="C815" s="9" t="s">
        <v>23</v>
      </c>
      <c r="D815" s="10" t="s">
        <v>2784</v>
      </c>
      <c r="E815" s="14" t="s">
        <v>3794</v>
      </c>
      <c r="F815" s="15" t="s">
        <v>70</v>
      </c>
      <c r="G815" s="15">
        <v>8</v>
      </c>
      <c r="H815" s="48"/>
      <c r="I815" s="18" t="s">
        <v>3795</v>
      </c>
      <c r="J815" s="164"/>
      <c r="K815" s="164"/>
      <c r="L815" s="164"/>
      <c r="M815" s="164"/>
      <c r="N815" s="164"/>
      <c r="O815" s="189"/>
      <c r="P815" s="189" t="s">
        <v>3796</v>
      </c>
      <c r="Q815" s="14"/>
      <c r="R815" s="14"/>
      <c r="S815" s="14"/>
      <c r="T815" s="15"/>
      <c r="U815" s="14"/>
      <c r="V815" s="15"/>
      <c r="W815" s="16"/>
    </row>
    <row r="816" spans="1:23" ht="30.6">
      <c r="A816" s="7">
        <v>1209</v>
      </c>
      <c r="B816" s="8">
        <v>44758</v>
      </c>
      <c r="C816" s="9" t="s">
        <v>24</v>
      </c>
      <c r="D816" s="10" t="s">
        <v>145</v>
      </c>
      <c r="E816" s="14" t="s">
        <v>3797</v>
      </c>
      <c r="F816" s="15" t="s">
        <v>64</v>
      </c>
      <c r="G816" s="15">
        <v>6</v>
      </c>
      <c r="H816" s="48" t="s">
        <v>65</v>
      </c>
      <c r="I816" s="18" t="s">
        <v>3798</v>
      </c>
      <c r="J816" s="164"/>
      <c r="K816" s="164"/>
      <c r="L816" s="164"/>
      <c r="M816" s="164"/>
      <c r="N816" s="164"/>
      <c r="O816" s="183"/>
      <c r="P816" s="184" t="s">
        <v>3799</v>
      </c>
      <c r="Q816" s="14"/>
      <c r="R816" s="14"/>
      <c r="S816" s="14"/>
      <c r="T816" s="15"/>
      <c r="U816" s="14"/>
      <c r="V816" s="15"/>
      <c r="W816" s="16"/>
    </row>
    <row r="817" spans="1:23" ht="30.6">
      <c r="A817" s="7">
        <v>1208</v>
      </c>
      <c r="B817" s="8">
        <v>44757</v>
      </c>
      <c r="C817" s="9" t="s">
        <v>25</v>
      </c>
      <c r="D817" s="10" t="s">
        <v>29</v>
      </c>
      <c r="E817" s="14" t="s">
        <v>3800</v>
      </c>
      <c r="F817" s="15" t="s">
        <v>31</v>
      </c>
      <c r="G817" s="15">
        <v>7</v>
      </c>
      <c r="H817" s="48"/>
      <c r="I817" s="18" t="s">
        <v>3801</v>
      </c>
      <c r="J817" s="164"/>
      <c r="K817" s="164"/>
      <c r="L817" s="164"/>
      <c r="M817" s="164"/>
      <c r="N817" s="164"/>
      <c r="O817" s="183"/>
      <c r="P817" s="183"/>
      <c r="Q817" s="14"/>
      <c r="R817" s="14"/>
      <c r="S817" s="14"/>
      <c r="T817" s="15"/>
      <c r="U817" s="14"/>
      <c r="V817" s="15"/>
      <c r="W817" s="16"/>
    </row>
    <row r="818" spans="1:23" ht="142.80000000000001">
      <c r="A818" s="7">
        <v>1207</v>
      </c>
      <c r="B818" s="8">
        <v>44756</v>
      </c>
      <c r="C818" s="9" t="s">
        <v>26</v>
      </c>
      <c r="D818" s="10" t="s">
        <v>29</v>
      </c>
      <c r="E818" s="14" t="s">
        <v>3802</v>
      </c>
      <c r="F818" s="15" t="s">
        <v>291</v>
      </c>
      <c r="G818" s="15">
        <v>5</v>
      </c>
      <c r="H818" s="48"/>
      <c r="I818" s="18" t="s">
        <v>3803</v>
      </c>
      <c r="J818" s="164"/>
      <c r="K818" s="164"/>
      <c r="L818" s="164"/>
      <c r="M818" s="164"/>
      <c r="N818" s="164"/>
      <c r="O818" s="183"/>
      <c r="P818" s="183"/>
      <c r="Q818" s="14"/>
      <c r="R818" s="14"/>
      <c r="S818" s="14"/>
      <c r="T818" s="15"/>
      <c r="U818" s="14"/>
      <c r="V818" s="15"/>
      <c r="W818" s="16"/>
    </row>
    <row r="819" spans="1:23" ht="183.6">
      <c r="A819" s="7">
        <v>1206</v>
      </c>
      <c r="B819" s="8">
        <v>44755</v>
      </c>
      <c r="C819" s="9" t="s">
        <v>27</v>
      </c>
      <c r="D819" s="10" t="s">
        <v>2958</v>
      </c>
      <c r="E819" s="14" t="s">
        <v>3804</v>
      </c>
      <c r="F819" s="15" t="s">
        <v>70</v>
      </c>
      <c r="G819" s="15">
        <v>3</v>
      </c>
      <c r="H819" s="48"/>
      <c r="I819" s="18" t="s">
        <v>3805</v>
      </c>
      <c r="J819" s="164"/>
      <c r="K819" s="164"/>
      <c r="L819" s="164"/>
      <c r="M819" s="164"/>
      <c r="N819" s="164"/>
      <c r="O819" s="183"/>
      <c r="P819" s="183"/>
      <c r="Q819" s="14"/>
      <c r="R819" s="14"/>
      <c r="S819" s="14"/>
      <c r="T819" s="15"/>
      <c r="U819" s="14"/>
      <c r="V819" s="15"/>
      <c r="W819" s="16"/>
    </row>
    <row r="820" spans="1:23" ht="40.799999999999997">
      <c r="A820" s="7">
        <v>1205</v>
      </c>
      <c r="B820" s="8">
        <v>44754</v>
      </c>
      <c r="C820" s="9" t="s">
        <v>28</v>
      </c>
      <c r="D820" s="10" t="s">
        <v>1515</v>
      </c>
      <c r="E820" s="14" t="s">
        <v>3806</v>
      </c>
      <c r="F820" s="15" t="s">
        <v>4</v>
      </c>
      <c r="G820" s="15">
        <v>2</v>
      </c>
      <c r="H820" s="48"/>
      <c r="I820" s="18" t="s">
        <v>3807</v>
      </c>
      <c r="J820" s="164" t="s">
        <v>3808</v>
      </c>
      <c r="K820" s="164" t="s">
        <v>3809</v>
      </c>
      <c r="L820" s="164"/>
      <c r="M820" s="164"/>
      <c r="N820" s="164"/>
      <c r="O820" s="183"/>
      <c r="P820" s="183"/>
      <c r="Q820" s="14"/>
      <c r="R820" s="14"/>
      <c r="S820" s="14"/>
      <c r="T820" s="15"/>
      <c r="U820" s="14"/>
      <c r="V820" s="15"/>
      <c r="W820" s="16"/>
    </row>
    <row r="821" spans="1:23" ht="40.799999999999997">
      <c r="A821" s="7">
        <v>1204</v>
      </c>
      <c r="B821" s="8">
        <v>44753</v>
      </c>
      <c r="C821" s="9" t="s">
        <v>21</v>
      </c>
      <c r="D821" s="10" t="s">
        <v>29</v>
      </c>
      <c r="E821" s="14" t="s">
        <v>3810</v>
      </c>
      <c r="F821" s="15" t="s">
        <v>31</v>
      </c>
      <c r="G821" s="15">
        <v>1</v>
      </c>
      <c r="H821" s="48"/>
      <c r="I821" s="18" t="s">
        <v>3811</v>
      </c>
      <c r="J821" s="164" t="s">
        <v>3812</v>
      </c>
      <c r="K821" s="164" t="s">
        <v>3813</v>
      </c>
      <c r="L821" s="164"/>
      <c r="M821" s="164"/>
      <c r="N821" s="164"/>
      <c r="O821" s="183"/>
      <c r="P821" s="183"/>
      <c r="Q821" s="14"/>
      <c r="R821" s="14"/>
      <c r="S821" s="14"/>
      <c r="T821" s="15"/>
      <c r="U821" s="14"/>
      <c r="V821" s="15"/>
      <c r="W821" s="16"/>
    </row>
    <row r="822" spans="1:23" ht="81.599999999999994">
      <c r="A822" s="7">
        <v>1203</v>
      </c>
      <c r="B822" s="8">
        <v>44752</v>
      </c>
      <c r="C822" s="9" t="s">
        <v>23</v>
      </c>
      <c r="D822" s="10" t="s">
        <v>1989</v>
      </c>
      <c r="E822" s="14" t="s">
        <v>3814</v>
      </c>
      <c r="F822" s="15" t="s">
        <v>4</v>
      </c>
      <c r="G822" s="15">
        <v>10</v>
      </c>
      <c r="H822" s="48"/>
      <c r="I822" s="18" t="s">
        <v>3815</v>
      </c>
      <c r="J822" s="164"/>
      <c r="K822" s="164"/>
      <c r="L822" s="164"/>
      <c r="M822" s="164"/>
      <c r="N822" s="164"/>
      <c r="O822" s="183"/>
      <c r="P822" s="183"/>
      <c r="Q822" s="14"/>
      <c r="R822" s="14"/>
      <c r="S822" s="14"/>
      <c r="T822" s="15"/>
      <c r="U822" s="14"/>
      <c r="V822" s="15"/>
      <c r="W822" s="16"/>
    </row>
    <row r="823" spans="1:23" ht="30.6">
      <c r="A823" s="7">
        <v>1202</v>
      </c>
      <c r="B823" s="8">
        <v>44751</v>
      </c>
      <c r="C823" s="9" t="s">
        <v>24</v>
      </c>
      <c r="D823" s="10" t="s">
        <v>145</v>
      </c>
      <c r="E823" s="14" t="s">
        <v>3816</v>
      </c>
      <c r="F823" s="15" t="s">
        <v>31</v>
      </c>
      <c r="G823" s="15">
        <v>8</v>
      </c>
      <c r="H823" s="48"/>
      <c r="I823" s="18" t="s">
        <v>3817</v>
      </c>
      <c r="J823" s="164"/>
      <c r="K823" s="164"/>
      <c r="L823" s="164"/>
      <c r="M823" s="164"/>
      <c r="N823" s="164"/>
      <c r="O823" s="183"/>
      <c r="P823" s="183"/>
      <c r="Q823" s="14"/>
      <c r="R823" s="14"/>
      <c r="S823" s="14"/>
      <c r="T823" s="15"/>
      <c r="U823" s="14"/>
      <c r="V823" s="15"/>
      <c r="W823" s="16"/>
    </row>
    <row r="824" spans="1:23" ht="82.2">
      <c r="A824" s="7">
        <v>1201</v>
      </c>
      <c r="B824" s="8">
        <v>44750</v>
      </c>
      <c r="C824" s="9" t="s">
        <v>25</v>
      </c>
      <c r="D824" s="10" t="s">
        <v>29</v>
      </c>
      <c r="E824" s="14" t="s">
        <v>3818</v>
      </c>
      <c r="F824" s="15" t="s">
        <v>70</v>
      </c>
      <c r="G824" s="15">
        <v>7</v>
      </c>
      <c r="H824" s="48" t="s">
        <v>849</v>
      </c>
      <c r="I824" s="32" t="s">
        <v>3819</v>
      </c>
      <c r="J824" s="164"/>
      <c r="K824" s="164"/>
      <c r="L824" s="164"/>
      <c r="M824" s="164"/>
      <c r="N824" s="164"/>
      <c r="O824" s="183"/>
      <c r="P824" s="183"/>
      <c r="Q824" s="14"/>
      <c r="R824" s="14"/>
      <c r="S824" s="14"/>
      <c r="T824" s="15"/>
      <c r="U824" s="14"/>
      <c r="V824" s="15"/>
      <c r="W824" s="16"/>
    </row>
    <row r="825" spans="1:23" ht="20.399999999999999">
      <c r="A825" s="7">
        <v>1200</v>
      </c>
      <c r="B825" s="8">
        <v>44749</v>
      </c>
      <c r="C825" s="9" t="s">
        <v>26</v>
      </c>
      <c r="D825" s="10" t="s">
        <v>3558</v>
      </c>
      <c r="E825" s="14" t="s">
        <v>268</v>
      </c>
      <c r="F825" s="15" t="s">
        <v>31</v>
      </c>
      <c r="G825" s="15">
        <v>5</v>
      </c>
      <c r="H825" s="48"/>
      <c r="I825" s="18" t="s">
        <v>3820</v>
      </c>
      <c r="J825" s="164"/>
      <c r="K825" s="164"/>
      <c r="L825" s="164"/>
      <c r="M825" s="164"/>
      <c r="N825" s="164"/>
      <c r="O825" s="183"/>
      <c r="P825" s="183"/>
      <c r="Q825" s="14"/>
      <c r="R825" s="14"/>
      <c r="S825" s="14"/>
      <c r="T825" s="15"/>
      <c r="U825" s="14"/>
      <c r="V825" s="15"/>
      <c r="W825" s="16"/>
    </row>
    <row r="826" spans="1:23" ht="51">
      <c r="A826" s="7">
        <v>1199</v>
      </c>
      <c r="B826" s="8">
        <v>44748</v>
      </c>
      <c r="C826" s="9" t="s">
        <v>27</v>
      </c>
      <c r="D826" s="10" t="s">
        <v>2958</v>
      </c>
      <c r="E826" s="14" t="s">
        <v>3821</v>
      </c>
      <c r="F826" s="15" t="s">
        <v>549</v>
      </c>
      <c r="G826" s="15">
        <v>4</v>
      </c>
      <c r="H826" s="48"/>
      <c r="I826" s="18" t="s">
        <v>3822</v>
      </c>
      <c r="J826" s="164"/>
      <c r="K826" s="164"/>
      <c r="L826" s="164"/>
      <c r="M826" s="164"/>
      <c r="N826" s="164"/>
      <c r="O826" s="183"/>
      <c r="P826" s="183"/>
      <c r="Q826" s="14"/>
      <c r="R826" s="14"/>
      <c r="S826" s="14"/>
      <c r="T826" s="15"/>
      <c r="U826" s="14"/>
      <c r="V826" s="15"/>
      <c r="W826" s="16"/>
    </row>
    <row r="827" spans="1:23" ht="61.2">
      <c r="A827" s="7">
        <v>1198</v>
      </c>
      <c r="B827" s="8">
        <v>44747</v>
      </c>
      <c r="C827" s="9" t="s">
        <v>28</v>
      </c>
      <c r="D827" s="10" t="s">
        <v>29</v>
      </c>
      <c r="E827" s="14" t="s">
        <v>3823</v>
      </c>
      <c r="F827" s="15" t="s">
        <v>4</v>
      </c>
      <c r="G827" s="15">
        <v>1</v>
      </c>
      <c r="H827" s="48"/>
      <c r="I827" s="18" t="s">
        <v>3824</v>
      </c>
      <c r="J827" s="164" t="s">
        <v>3825</v>
      </c>
      <c r="K827" s="164" t="s">
        <v>3826</v>
      </c>
      <c r="L827" s="164"/>
      <c r="M827" s="164"/>
      <c r="N827" s="164"/>
      <c r="O827" s="183"/>
      <c r="P827" s="183"/>
      <c r="Q827" s="14"/>
      <c r="R827" s="14"/>
      <c r="S827" s="14"/>
      <c r="T827" s="15"/>
      <c r="U827" s="14"/>
      <c r="V827" s="15"/>
      <c r="W827" s="16"/>
    </row>
    <row r="828" spans="1:23" ht="20.399999999999999">
      <c r="A828" s="7">
        <v>1197</v>
      </c>
      <c r="B828" s="8">
        <v>44746</v>
      </c>
      <c r="C828" s="9" t="s">
        <v>21</v>
      </c>
      <c r="D828" s="10" t="s">
        <v>179</v>
      </c>
      <c r="E828" s="14" t="s">
        <v>3827</v>
      </c>
      <c r="F828" s="15" t="s">
        <v>31</v>
      </c>
      <c r="G828" s="15">
        <v>2</v>
      </c>
      <c r="H828" s="48"/>
      <c r="I828" s="18" t="s">
        <v>3828</v>
      </c>
      <c r="J828" s="164"/>
      <c r="K828" s="164"/>
      <c r="L828" s="164"/>
      <c r="M828" s="164"/>
      <c r="N828" s="164"/>
      <c r="O828" s="183"/>
      <c r="P828" s="183"/>
      <c r="Q828" s="14"/>
      <c r="R828" s="14"/>
      <c r="S828" s="14"/>
      <c r="T828" s="15"/>
      <c r="U828" s="14"/>
      <c r="V828" s="15"/>
      <c r="W828" s="16"/>
    </row>
    <row r="829" spans="1:23" ht="173.4">
      <c r="A829" s="7">
        <v>1196</v>
      </c>
      <c r="B829" s="8">
        <v>44745</v>
      </c>
      <c r="C829" s="9" t="s">
        <v>23</v>
      </c>
      <c r="D829" s="10" t="s">
        <v>145</v>
      </c>
      <c r="E829" s="14" t="s">
        <v>3829</v>
      </c>
      <c r="F829" s="15" t="s">
        <v>70</v>
      </c>
      <c r="G829" s="15">
        <v>9</v>
      </c>
      <c r="H829" s="48"/>
      <c r="I829" s="18" t="s">
        <v>3830</v>
      </c>
      <c r="J829" s="164"/>
      <c r="K829" s="164"/>
      <c r="L829" s="164"/>
      <c r="M829" s="164"/>
      <c r="N829" s="164"/>
      <c r="O829" s="183"/>
      <c r="P829" s="183"/>
      <c r="Q829" s="14"/>
      <c r="R829" s="14"/>
      <c r="S829" s="14"/>
      <c r="T829" s="15"/>
      <c r="U829" s="14"/>
      <c r="V829" s="15"/>
      <c r="W829" s="16"/>
    </row>
    <row r="830" spans="1:23" ht="122.4">
      <c r="A830" s="7">
        <v>1195</v>
      </c>
      <c r="B830" s="8">
        <v>44744</v>
      </c>
      <c r="C830" s="9" t="s">
        <v>24</v>
      </c>
      <c r="D830" s="10" t="s">
        <v>145</v>
      </c>
      <c r="E830" s="14" t="s">
        <v>3831</v>
      </c>
      <c r="F830" s="15" t="s">
        <v>64</v>
      </c>
      <c r="G830" s="15">
        <v>7</v>
      </c>
      <c r="H830" s="48" t="s">
        <v>121</v>
      </c>
      <c r="I830" s="18" t="s">
        <v>3832</v>
      </c>
      <c r="J830" s="164" t="s">
        <v>3833</v>
      </c>
      <c r="K830" s="164" t="s">
        <v>3834</v>
      </c>
      <c r="L830" s="164" t="s">
        <v>3835</v>
      </c>
      <c r="M830" s="164"/>
      <c r="N830" s="164"/>
      <c r="O830" s="183"/>
      <c r="P830" s="183"/>
      <c r="Q830" s="14"/>
      <c r="R830" s="14"/>
      <c r="S830" s="14"/>
      <c r="T830" s="15"/>
      <c r="U830" s="14"/>
      <c r="V830" s="15"/>
      <c r="W830" s="16"/>
    </row>
    <row r="831" spans="1:23" ht="30.6">
      <c r="A831" s="7">
        <v>1194</v>
      </c>
      <c r="B831" s="8">
        <v>44743</v>
      </c>
      <c r="C831" s="9" t="s">
        <v>25</v>
      </c>
      <c r="D831" s="10" t="s">
        <v>29</v>
      </c>
      <c r="E831" s="14" t="s">
        <v>3836</v>
      </c>
      <c r="F831" s="15" t="s">
        <v>688</v>
      </c>
      <c r="G831" s="15">
        <v>5</v>
      </c>
      <c r="H831" s="48"/>
      <c r="I831" s="18" t="s">
        <v>3837</v>
      </c>
      <c r="J831" s="164"/>
      <c r="K831" s="164"/>
      <c r="L831" s="164"/>
      <c r="M831" s="164"/>
      <c r="N831" s="164"/>
      <c r="O831" s="183"/>
      <c r="P831" s="183"/>
      <c r="Q831" s="14"/>
      <c r="R831" s="14"/>
      <c r="S831" s="14"/>
      <c r="T831" s="15"/>
      <c r="U831" s="14"/>
      <c r="V831" s="15"/>
      <c r="W831" s="16"/>
    </row>
    <row r="832" spans="1:23" ht="30.6">
      <c r="A832" s="7">
        <v>1193</v>
      </c>
      <c r="B832" s="8">
        <v>44742</v>
      </c>
      <c r="C832" s="9" t="s">
        <v>26</v>
      </c>
      <c r="D832" s="10" t="s">
        <v>3558</v>
      </c>
      <c r="E832" s="14" t="s">
        <v>3838</v>
      </c>
      <c r="F832" s="15" t="s">
        <v>31</v>
      </c>
      <c r="G832" s="15">
        <v>4</v>
      </c>
      <c r="H832" s="48"/>
      <c r="I832" s="18" t="s">
        <v>3839</v>
      </c>
      <c r="J832" s="164"/>
      <c r="K832" s="164"/>
      <c r="L832" s="164"/>
      <c r="M832" s="164"/>
      <c r="N832" s="164"/>
      <c r="O832" s="183"/>
      <c r="P832" s="183"/>
      <c r="Q832" s="14"/>
      <c r="R832" s="14"/>
      <c r="S832" s="14"/>
      <c r="T832" s="15"/>
      <c r="U832" s="14"/>
      <c r="V832" s="15"/>
      <c r="W832" s="16"/>
    </row>
    <row r="833" spans="1:23" ht="30.6">
      <c r="A833" s="7">
        <v>1192</v>
      </c>
      <c r="B833" s="8">
        <v>44741</v>
      </c>
      <c r="C833" s="9" t="s">
        <v>27</v>
      </c>
      <c r="D833" s="10" t="s">
        <v>2958</v>
      </c>
      <c r="E833" s="14" t="s">
        <v>3840</v>
      </c>
      <c r="F833" s="15" t="s">
        <v>64</v>
      </c>
      <c r="G833" s="15">
        <v>5</v>
      </c>
      <c r="H833" s="48"/>
      <c r="I833" s="18" t="s">
        <v>3841</v>
      </c>
      <c r="J833" s="164"/>
      <c r="K833" s="164"/>
      <c r="L833" s="164"/>
      <c r="M833" s="164"/>
      <c r="N833" s="164"/>
      <c r="O833" s="183"/>
      <c r="P833" s="183"/>
      <c r="Q833" s="14"/>
      <c r="R833" s="14"/>
      <c r="S833" s="14"/>
      <c r="T833" s="15"/>
      <c r="U833" s="14"/>
      <c r="V833" s="15"/>
      <c r="W833" s="16"/>
    </row>
    <row r="834" spans="1:23" ht="30.6">
      <c r="A834" s="7">
        <v>1191</v>
      </c>
      <c r="B834" s="8">
        <v>44740</v>
      </c>
      <c r="C834" s="9" t="s">
        <v>28</v>
      </c>
      <c r="D834" s="10" t="s">
        <v>29</v>
      </c>
      <c r="E834" s="14" t="s">
        <v>3842</v>
      </c>
      <c r="F834" s="15" t="s">
        <v>64</v>
      </c>
      <c r="G834" s="15">
        <v>2</v>
      </c>
      <c r="H834" s="48" t="s">
        <v>65</v>
      </c>
      <c r="I834" s="18" t="s">
        <v>3843</v>
      </c>
      <c r="J834" s="164"/>
      <c r="K834" s="164"/>
      <c r="L834" s="164"/>
      <c r="M834" s="164"/>
      <c r="N834" s="164"/>
      <c r="O834" s="183"/>
      <c r="P834" s="183"/>
      <c r="Q834" s="14"/>
      <c r="R834" s="14"/>
      <c r="S834" s="14"/>
      <c r="T834" s="15"/>
      <c r="U834" s="14"/>
      <c r="V834" s="15"/>
      <c r="W834" s="16"/>
    </row>
    <row r="835" spans="1:23" ht="71.400000000000006">
      <c r="A835" s="7">
        <v>1190</v>
      </c>
      <c r="B835" s="8">
        <v>44739</v>
      </c>
      <c r="C835" s="9" t="s">
        <v>21</v>
      </c>
      <c r="D835" s="10" t="s">
        <v>179</v>
      </c>
      <c r="E835" s="14" t="s">
        <v>3844</v>
      </c>
      <c r="F835" s="15" t="s">
        <v>70</v>
      </c>
      <c r="G835" s="15">
        <v>2</v>
      </c>
      <c r="H835" s="48"/>
      <c r="I835" s="18" t="s">
        <v>3845</v>
      </c>
      <c r="J835" s="164"/>
      <c r="K835" s="164"/>
      <c r="L835" s="164"/>
      <c r="M835" s="164"/>
      <c r="N835" s="164"/>
      <c r="O835" s="183"/>
      <c r="P835" s="183"/>
      <c r="Q835" s="14"/>
      <c r="R835" s="14"/>
      <c r="S835" s="14"/>
      <c r="T835" s="15"/>
      <c r="U835" s="14"/>
      <c r="V835" s="15"/>
      <c r="W835" s="16"/>
    </row>
    <row r="836" spans="1:23" ht="61.2">
      <c r="A836" s="7">
        <v>1189</v>
      </c>
      <c r="B836" s="8">
        <v>44738</v>
      </c>
      <c r="C836" s="9" t="s">
        <v>23</v>
      </c>
      <c r="D836" s="10" t="s">
        <v>136</v>
      </c>
      <c r="E836" s="14" t="s">
        <v>3846</v>
      </c>
      <c r="F836" s="15" t="s">
        <v>4</v>
      </c>
      <c r="G836" s="15">
        <v>12</v>
      </c>
      <c r="H836" s="48"/>
      <c r="I836" s="18" t="s">
        <v>3847</v>
      </c>
      <c r="J836" s="164"/>
      <c r="K836" s="164"/>
      <c r="L836" s="164"/>
      <c r="M836" s="164"/>
      <c r="N836" s="164"/>
      <c r="O836" s="183"/>
      <c r="P836" s="183"/>
      <c r="Q836" s="14"/>
      <c r="R836" s="14"/>
      <c r="S836" s="14"/>
      <c r="T836" s="15"/>
      <c r="U836" s="14"/>
      <c r="V836" s="15"/>
      <c r="W836" s="16"/>
    </row>
    <row r="837" spans="1:23" ht="20.399999999999999">
      <c r="A837" s="7">
        <v>1188</v>
      </c>
      <c r="B837" s="8">
        <v>44737</v>
      </c>
      <c r="C837" s="9" t="s">
        <v>24</v>
      </c>
      <c r="D837" s="10" t="s">
        <v>145</v>
      </c>
      <c r="E837" s="14" t="s">
        <v>3848</v>
      </c>
      <c r="F837" s="15" t="s">
        <v>64</v>
      </c>
      <c r="G837" s="15">
        <v>8</v>
      </c>
      <c r="H837" s="48" t="s">
        <v>184</v>
      </c>
      <c r="I837" s="18" t="s">
        <v>3849</v>
      </c>
      <c r="J837" s="164"/>
      <c r="K837" s="164"/>
      <c r="L837" s="164"/>
      <c r="M837" s="164"/>
      <c r="N837" s="164"/>
      <c r="O837" s="183"/>
      <c r="P837" s="183"/>
      <c r="Q837" s="14"/>
      <c r="R837" s="14"/>
      <c r="S837" s="14"/>
      <c r="T837" s="15"/>
      <c r="U837" s="14"/>
      <c r="V837" s="15"/>
      <c r="W837" s="16"/>
    </row>
    <row r="838" spans="1:23" ht="71.400000000000006">
      <c r="A838" s="7">
        <v>1187</v>
      </c>
      <c r="B838" s="8">
        <v>44736</v>
      </c>
      <c r="C838" s="9" t="s">
        <v>25</v>
      </c>
      <c r="D838" s="10" t="s">
        <v>29</v>
      </c>
      <c r="E838" s="14" t="s">
        <v>3850</v>
      </c>
      <c r="F838" s="15" t="s">
        <v>4</v>
      </c>
      <c r="G838" s="15">
        <v>7</v>
      </c>
      <c r="H838" s="48"/>
      <c r="I838" s="18" t="s">
        <v>3851</v>
      </c>
      <c r="J838" s="164"/>
      <c r="K838" s="164"/>
      <c r="L838" s="164"/>
      <c r="M838" s="164"/>
      <c r="N838" s="164"/>
      <c r="O838" s="183"/>
      <c r="P838" s="184" t="s">
        <v>3852</v>
      </c>
      <c r="Q838" s="14"/>
      <c r="R838" s="14"/>
      <c r="S838" s="14"/>
      <c r="T838" s="15"/>
      <c r="U838" s="14"/>
      <c r="V838" s="15"/>
      <c r="W838" s="16"/>
    </row>
    <row r="839" spans="1:23" ht="30.6">
      <c r="A839" s="7">
        <v>1186</v>
      </c>
      <c r="B839" s="8">
        <v>44735</v>
      </c>
      <c r="C839" s="9" t="s">
        <v>26</v>
      </c>
      <c r="D839" s="10" t="s">
        <v>3558</v>
      </c>
      <c r="E839" s="14" t="s">
        <v>3853</v>
      </c>
      <c r="F839" s="15" t="s">
        <v>31</v>
      </c>
      <c r="G839" s="15">
        <v>5</v>
      </c>
      <c r="H839" s="48"/>
      <c r="I839" s="18" t="s">
        <v>3854</v>
      </c>
      <c r="J839" s="164"/>
      <c r="K839" s="164"/>
      <c r="L839" s="164"/>
      <c r="M839" s="164"/>
      <c r="N839" s="164"/>
      <c r="O839" s="183"/>
      <c r="P839" s="183"/>
      <c r="Q839" s="14"/>
      <c r="R839" s="14"/>
      <c r="S839" s="14"/>
      <c r="T839" s="15"/>
      <c r="U839" s="14"/>
      <c r="V839" s="15"/>
      <c r="W839" s="16"/>
    </row>
    <row r="840" spans="1:23" ht="71.400000000000006">
      <c r="A840" s="7">
        <v>1185</v>
      </c>
      <c r="B840" s="8">
        <v>44734</v>
      </c>
      <c r="C840" s="9" t="s">
        <v>27</v>
      </c>
      <c r="D840" s="10" t="s">
        <v>2958</v>
      </c>
      <c r="E840" s="14" t="s">
        <v>3855</v>
      </c>
      <c r="F840" s="15" t="s">
        <v>31</v>
      </c>
      <c r="G840" s="15">
        <v>4</v>
      </c>
      <c r="H840" s="48"/>
      <c r="I840" s="18" t="s">
        <v>3856</v>
      </c>
      <c r="J840" s="164"/>
      <c r="K840" s="164"/>
      <c r="L840" s="164"/>
      <c r="M840" s="164"/>
      <c r="N840" s="164"/>
      <c r="O840" s="183"/>
      <c r="P840" s="183"/>
      <c r="Q840" s="14"/>
      <c r="R840" s="14"/>
      <c r="S840" s="14"/>
      <c r="T840" s="15"/>
      <c r="U840" s="14"/>
      <c r="V840" s="15"/>
      <c r="W840" s="16"/>
    </row>
    <row r="841" spans="1:23" ht="71.400000000000006">
      <c r="A841" s="7">
        <v>1184</v>
      </c>
      <c r="B841" s="8">
        <v>44733</v>
      </c>
      <c r="C841" s="9" t="s">
        <v>28</v>
      </c>
      <c r="D841" s="10" t="s">
        <v>3857</v>
      </c>
      <c r="E841" s="14" t="s">
        <v>3858</v>
      </c>
      <c r="F841" s="15" t="s">
        <v>4</v>
      </c>
      <c r="G841" s="15">
        <v>3</v>
      </c>
      <c r="H841" s="48"/>
      <c r="I841" s="18" t="s">
        <v>3859</v>
      </c>
      <c r="J841" s="164"/>
      <c r="K841" s="164"/>
      <c r="L841" s="164"/>
      <c r="M841" s="164"/>
      <c r="N841" s="164"/>
      <c r="O841" s="183"/>
      <c r="P841" s="183"/>
      <c r="Q841" s="14"/>
      <c r="R841" s="14"/>
      <c r="S841" s="14"/>
      <c r="T841" s="15"/>
      <c r="U841" s="14"/>
      <c r="V841" s="15"/>
      <c r="W841" s="16"/>
    </row>
    <row r="842" spans="1:23" ht="30.6">
      <c r="A842" s="7">
        <v>1183</v>
      </c>
      <c r="B842" s="8">
        <v>44732</v>
      </c>
      <c r="C842" s="9" t="s">
        <v>21</v>
      </c>
      <c r="D842" s="10" t="s">
        <v>179</v>
      </c>
      <c r="E842" s="14" t="s">
        <v>3860</v>
      </c>
      <c r="F842" s="15" t="s">
        <v>64</v>
      </c>
      <c r="G842" s="15">
        <v>2</v>
      </c>
      <c r="H842" s="48" t="s">
        <v>184</v>
      </c>
      <c r="I842" s="18" t="s">
        <v>3861</v>
      </c>
      <c r="J842" s="164"/>
      <c r="K842" s="164"/>
      <c r="L842" s="164"/>
      <c r="M842" s="164"/>
      <c r="N842" s="164"/>
      <c r="O842" s="183"/>
      <c r="P842" s="183"/>
      <c r="Q842" s="14"/>
      <c r="R842" s="14"/>
      <c r="S842" s="14"/>
      <c r="T842" s="15"/>
      <c r="U842" s="14"/>
      <c r="V842" s="15"/>
      <c r="W842" s="16"/>
    </row>
    <row r="843" spans="1:23" ht="40.799999999999997">
      <c r="A843" s="7">
        <v>1182</v>
      </c>
      <c r="B843" s="8">
        <v>44731</v>
      </c>
      <c r="C843" s="9" t="s">
        <v>23</v>
      </c>
      <c r="D843" s="10" t="s">
        <v>2784</v>
      </c>
      <c r="E843" s="14" t="s">
        <v>3862</v>
      </c>
      <c r="F843" s="15" t="s">
        <v>70</v>
      </c>
      <c r="G843" s="15">
        <v>8</v>
      </c>
      <c r="H843" s="48"/>
      <c r="I843" s="18" t="s">
        <v>3863</v>
      </c>
      <c r="J843" s="164"/>
      <c r="K843" s="164"/>
      <c r="L843" s="164"/>
      <c r="M843" s="164"/>
      <c r="N843" s="164"/>
      <c r="O843" s="183"/>
      <c r="P843" s="183"/>
      <c r="Q843" s="14"/>
      <c r="R843" s="14"/>
      <c r="S843" s="14"/>
      <c r="T843" s="15"/>
      <c r="U843" s="14"/>
      <c r="V843" s="15"/>
      <c r="W843" s="16"/>
    </row>
    <row r="844" spans="1:23" ht="51">
      <c r="A844" s="7">
        <v>1181</v>
      </c>
      <c r="B844" s="8">
        <v>44730</v>
      </c>
      <c r="C844" s="9" t="s">
        <v>24</v>
      </c>
      <c r="D844" s="10" t="s">
        <v>145</v>
      </c>
      <c r="E844" s="14" t="s">
        <v>3864</v>
      </c>
      <c r="F844" s="15" t="s">
        <v>31</v>
      </c>
      <c r="G844" s="15">
        <v>7</v>
      </c>
      <c r="H844" s="48"/>
      <c r="I844" s="18" t="s">
        <v>3865</v>
      </c>
      <c r="J844" s="164"/>
      <c r="K844" s="164"/>
      <c r="L844" s="164"/>
      <c r="M844" s="164"/>
      <c r="N844" s="164"/>
      <c r="O844" s="183"/>
      <c r="P844" s="183"/>
      <c r="Q844" s="14"/>
      <c r="R844" s="14"/>
      <c r="S844" s="14"/>
      <c r="T844" s="15"/>
      <c r="U844" s="14"/>
      <c r="V844" s="15"/>
      <c r="W844" s="16"/>
    </row>
    <row r="845" spans="1:23" ht="51">
      <c r="A845" s="7">
        <v>1180</v>
      </c>
      <c r="B845" s="8">
        <v>44729</v>
      </c>
      <c r="C845" s="9" t="s">
        <v>25</v>
      </c>
      <c r="D845" s="10" t="s">
        <v>29</v>
      </c>
      <c r="E845" s="14" t="s">
        <v>3866</v>
      </c>
      <c r="F845" s="15" t="s">
        <v>4</v>
      </c>
      <c r="G845" s="15">
        <v>6</v>
      </c>
      <c r="H845" s="48"/>
      <c r="I845" s="18" t="s">
        <v>3867</v>
      </c>
      <c r="J845" s="164"/>
      <c r="K845" s="164"/>
      <c r="L845" s="164"/>
      <c r="M845" s="164"/>
      <c r="N845" s="164"/>
      <c r="O845" s="183"/>
      <c r="P845" s="183"/>
      <c r="Q845" s="14"/>
      <c r="R845" s="14"/>
      <c r="S845" s="14"/>
      <c r="T845" s="15"/>
      <c r="U845" s="14"/>
      <c r="V845" s="15"/>
      <c r="W845" s="16"/>
    </row>
    <row r="846" spans="1:23" ht="71.400000000000006">
      <c r="A846" s="7">
        <v>1179</v>
      </c>
      <c r="B846" s="8">
        <v>44728</v>
      </c>
      <c r="C846" s="9" t="s">
        <v>26</v>
      </c>
      <c r="D846" s="10" t="s">
        <v>3695</v>
      </c>
      <c r="E846" s="14" t="s">
        <v>3868</v>
      </c>
      <c r="F846" s="15" t="s">
        <v>549</v>
      </c>
      <c r="G846" s="15">
        <v>5</v>
      </c>
      <c r="H846" s="48"/>
      <c r="I846" s="18" t="s">
        <v>3869</v>
      </c>
      <c r="J846" s="194"/>
      <c r="K846" s="194"/>
      <c r="L846" s="194"/>
      <c r="M846" s="194"/>
      <c r="N846" s="194"/>
      <c r="O846" s="189"/>
      <c r="P846" s="189"/>
      <c r="Q846" s="65" t="s">
        <v>3870</v>
      </c>
      <c r="R846" s="65"/>
      <c r="S846" s="65"/>
      <c r="T846" s="15"/>
      <c r="U846" s="14"/>
      <c r="V846" s="15"/>
      <c r="W846" s="16"/>
    </row>
    <row r="847" spans="1:23" ht="40.799999999999997">
      <c r="A847" s="7">
        <v>1178</v>
      </c>
      <c r="B847" s="8">
        <v>44727</v>
      </c>
      <c r="C847" s="9" t="s">
        <v>27</v>
      </c>
      <c r="D847" s="10" t="s">
        <v>2958</v>
      </c>
      <c r="E847" s="14" t="s">
        <v>3871</v>
      </c>
      <c r="F847" s="15" t="s">
        <v>64</v>
      </c>
      <c r="G847" s="15">
        <v>5</v>
      </c>
      <c r="H847" s="48"/>
      <c r="I847" s="18" t="s">
        <v>3872</v>
      </c>
      <c r="J847" s="164"/>
      <c r="K847" s="164"/>
      <c r="L847" s="164"/>
      <c r="M847" s="164"/>
      <c r="N847" s="164"/>
      <c r="O847" s="183"/>
      <c r="P847" s="183"/>
      <c r="Q847" s="14"/>
      <c r="R847" s="14"/>
      <c r="S847" s="14"/>
      <c r="T847" s="15"/>
      <c r="U847" s="14"/>
      <c r="V847" s="15"/>
      <c r="W847" s="16"/>
    </row>
    <row r="848" spans="1:23" ht="40.799999999999997">
      <c r="A848" s="7">
        <v>1177</v>
      </c>
      <c r="B848" s="8">
        <v>44726</v>
      </c>
      <c r="C848" s="9" t="s">
        <v>28</v>
      </c>
      <c r="D848" s="10" t="s">
        <v>29</v>
      </c>
      <c r="E848" s="14" t="s">
        <v>3873</v>
      </c>
      <c r="F848" s="15" t="s">
        <v>4</v>
      </c>
      <c r="G848" s="15">
        <v>1</v>
      </c>
      <c r="H848" s="48"/>
      <c r="I848" s="18" t="s">
        <v>3874</v>
      </c>
      <c r="J848" s="164"/>
      <c r="K848" s="164"/>
      <c r="L848" s="164"/>
      <c r="M848" s="164"/>
      <c r="N848" s="164"/>
      <c r="O848" s="183"/>
      <c r="P848" s="183"/>
      <c r="Q848" s="14"/>
      <c r="R848" s="14"/>
      <c r="S848" s="14"/>
      <c r="T848" s="15"/>
      <c r="U848" s="14"/>
      <c r="V848" s="15"/>
      <c r="W848" s="16"/>
    </row>
    <row r="849" spans="1:23" ht="20.399999999999999">
      <c r="A849" s="7">
        <v>1176</v>
      </c>
      <c r="B849" s="8">
        <v>44725</v>
      </c>
      <c r="C849" s="9" t="s">
        <v>21</v>
      </c>
      <c r="D849" s="10" t="s">
        <v>179</v>
      </c>
      <c r="E849" s="14" t="s">
        <v>3875</v>
      </c>
      <c r="F849" s="15" t="s">
        <v>31</v>
      </c>
      <c r="G849" s="15">
        <v>1</v>
      </c>
      <c r="H849" s="48"/>
      <c r="I849" s="18" t="s">
        <v>3876</v>
      </c>
      <c r="J849" s="164"/>
      <c r="K849" s="164"/>
      <c r="L849" s="164"/>
      <c r="M849" s="164"/>
      <c r="N849" s="164"/>
      <c r="O849" s="183" t="s">
        <v>3877</v>
      </c>
      <c r="P849" s="183"/>
      <c r="Q849" s="14"/>
      <c r="R849" s="14"/>
      <c r="S849" s="14"/>
      <c r="T849" s="15"/>
      <c r="U849" s="14"/>
      <c r="V849" s="15"/>
      <c r="W849" s="16"/>
    </row>
    <row r="850" spans="1:23" ht="51">
      <c r="A850" s="7">
        <v>1175</v>
      </c>
      <c r="B850" s="8">
        <v>44724</v>
      </c>
      <c r="C850" s="9" t="s">
        <v>23</v>
      </c>
      <c r="D850" s="10" t="s">
        <v>1989</v>
      </c>
      <c r="E850" s="14" t="s">
        <v>3878</v>
      </c>
      <c r="F850" s="15" t="s">
        <v>4</v>
      </c>
      <c r="G850" s="15">
        <v>9</v>
      </c>
      <c r="H850" s="48"/>
      <c r="I850" s="18" t="s">
        <v>3879</v>
      </c>
      <c r="J850" s="164"/>
      <c r="K850" s="164"/>
      <c r="L850" s="164"/>
      <c r="M850" s="164"/>
      <c r="N850" s="164"/>
      <c r="O850" s="183"/>
      <c r="P850" s="183"/>
      <c r="Q850" s="14"/>
      <c r="R850" s="14"/>
      <c r="S850" s="14"/>
      <c r="T850" s="15"/>
      <c r="U850" s="14"/>
      <c r="V850" s="15"/>
      <c r="W850" s="16"/>
    </row>
    <row r="851" spans="1:23" ht="51">
      <c r="A851" s="7">
        <v>1174</v>
      </c>
      <c r="B851" s="8">
        <v>44723</v>
      </c>
      <c r="C851" s="9" t="s">
        <v>24</v>
      </c>
      <c r="D851" s="10" t="s">
        <v>145</v>
      </c>
      <c r="E851" s="14" t="s">
        <v>3880</v>
      </c>
      <c r="F851" s="15" t="s">
        <v>4</v>
      </c>
      <c r="G851" s="15">
        <v>8</v>
      </c>
      <c r="H851" s="48" t="s">
        <v>129</v>
      </c>
      <c r="I851" s="18" t="s">
        <v>3881</v>
      </c>
      <c r="J851" s="164"/>
      <c r="K851" s="164"/>
      <c r="L851" s="164"/>
      <c r="M851" s="164"/>
      <c r="N851" s="164"/>
      <c r="O851" s="183"/>
      <c r="P851" s="183"/>
      <c r="Q851" s="14"/>
      <c r="R851" s="14"/>
      <c r="S851" s="14"/>
      <c r="T851" s="15"/>
      <c r="U851" s="14"/>
      <c r="V851" s="15"/>
      <c r="W851" s="16"/>
    </row>
    <row r="852" spans="1:23" ht="40.799999999999997">
      <c r="A852" s="7">
        <v>1173</v>
      </c>
      <c r="B852" s="8">
        <v>44722</v>
      </c>
      <c r="C852" s="9" t="s">
        <v>25</v>
      </c>
      <c r="D852" s="10" t="s">
        <v>29</v>
      </c>
      <c r="E852" s="14" t="s">
        <v>3882</v>
      </c>
      <c r="F852" s="15" t="s">
        <v>4</v>
      </c>
      <c r="G852" s="15">
        <v>6</v>
      </c>
      <c r="H852" s="48"/>
      <c r="I852" s="18" t="s">
        <v>3883</v>
      </c>
      <c r="J852" s="164"/>
      <c r="K852" s="164"/>
      <c r="L852" s="164"/>
      <c r="M852" s="164"/>
      <c r="N852" s="164"/>
      <c r="O852" s="183"/>
      <c r="P852" s="183"/>
      <c r="Q852" s="14"/>
      <c r="R852" s="14"/>
      <c r="S852" s="14"/>
      <c r="T852" s="15"/>
      <c r="U852" s="14"/>
      <c r="V852" s="15"/>
      <c r="W852" s="16"/>
    </row>
    <row r="853" spans="1:23" ht="51">
      <c r="A853" s="7">
        <v>1172</v>
      </c>
      <c r="B853" s="8">
        <v>44721</v>
      </c>
      <c r="C853" s="9" t="s">
        <v>26</v>
      </c>
      <c r="D853" s="10" t="s">
        <v>3884</v>
      </c>
      <c r="E853" s="14" t="s">
        <v>3885</v>
      </c>
      <c r="F853" s="15" t="s">
        <v>549</v>
      </c>
      <c r="G853" s="15">
        <v>6</v>
      </c>
      <c r="H853" s="48"/>
      <c r="I853" s="18" t="s">
        <v>3886</v>
      </c>
      <c r="J853" s="164"/>
      <c r="K853" s="164"/>
      <c r="L853" s="164"/>
      <c r="M853" s="164" t="s">
        <v>1485</v>
      </c>
      <c r="N853" s="164"/>
      <c r="O853" s="183" t="s">
        <v>3887</v>
      </c>
      <c r="P853" s="183"/>
      <c r="Q853" s="14"/>
      <c r="R853" s="14"/>
      <c r="S853" s="14"/>
      <c r="T853" s="15"/>
      <c r="U853" s="14"/>
      <c r="V853" s="15"/>
      <c r="W853" s="16"/>
    </row>
    <row r="854" spans="1:23" ht="163.19999999999999">
      <c r="A854" s="7">
        <v>1171</v>
      </c>
      <c r="B854" s="8">
        <v>44720</v>
      </c>
      <c r="C854" s="9" t="s">
        <v>27</v>
      </c>
      <c r="D854" s="10" t="s">
        <v>3036</v>
      </c>
      <c r="E854" s="14" t="s">
        <v>3888</v>
      </c>
      <c r="F854" s="15" t="s">
        <v>70</v>
      </c>
      <c r="G854" s="15">
        <v>4</v>
      </c>
      <c r="H854" s="48"/>
      <c r="I854" s="18" t="s">
        <v>3889</v>
      </c>
      <c r="J854" s="164"/>
      <c r="K854" s="164"/>
      <c r="L854" s="164"/>
      <c r="M854" s="164"/>
      <c r="N854" s="164"/>
      <c r="O854" s="183"/>
      <c r="P854" s="183"/>
      <c r="Q854" s="14"/>
      <c r="R854" s="14"/>
      <c r="S854" s="14"/>
      <c r="T854" s="15"/>
      <c r="U854" s="14"/>
      <c r="V854" s="15"/>
      <c r="W854" s="16"/>
    </row>
    <row r="855" spans="1:23" ht="40.799999999999997">
      <c r="A855" s="7">
        <v>1170</v>
      </c>
      <c r="B855" s="8">
        <v>44719</v>
      </c>
      <c r="C855" s="9" t="s">
        <v>28</v>
      </c>
      <c r="D855" s="10" t="s">
        <v>1515</v>
      </c>
      <c r="E855" s="14" t="s">
        <v>3890</v>
      </c>
      <c r="F855" s="15" t="s">
        <v>4</v>
      </c>
      <c r="G855" s="15">
        <v>2</v>
      </c>
      <c r="H855" s="48"/>
      <c r="I855" s="18" t="s">
        <v>3891</v>
      </c>
      <c r="J855" s="164"/>
      <c r="K855" s="164"/>
      <c r="L855" s="164"/>
      <c r="M855" s="164"/>
      <c r="N855" s="164"/>
      <c r="O855" s="183"/>
      <c r="P855" s="183"/>
      <c r="Q855" s="14"/>
      <c r="R855" s="14"/>
      <c r="S855" s="14"/>
      <c r="T855" s="15"/>
      <c r="U855" s="14"/>
      <c r="V855" s="15"/>
      <c r="W855" s="16"/>
    </row>
    <row r="856" spans="1:23" ht="51">
      <c r="A856" s="7">
        <v>1169</v>
      </c>
      <c r="B856" s="8">
        <v>44718</v>
      </c>
      <c r="C856" s="9" t="s">
        <v>21</v>
      </c>
      <c r="D856" s="10" t="s">
        <v>145</v>
      </c>
      <c r="E856" s="14" t="s">
        <v>874</v>
      </c>
      <c r="F856" s="15" t="s">
        <v>549</v>
      </c>
      <c r="G856" s="15">
        <v>0</v>
      </c>
      <c r="H856" s="48"/>
      <c r="I856" s="18" t="s">
        <v>3892</v>
      </c>
      <c r="J856" s="164"/>
      <c r="K856" s="164"/>
      <c r="L856" s="164"/>
      <c r="M856" s="164" t="s">
        <v>3893</v>
      </c>
      <c r="N856" s="164"/>
      <c r="O856" s="183"/>
      <c r="P856" s="183"/>
      <c r="Q856" s="14"/>
      <c r="R856" s="14"/>
      <c r="S856" s="14"/>
      <c r="T856" s="15"/>
      <c r="U856" s="14"/>
      <c r="V856" s="15"/>
      <c r="W856" s="16"/>
    </row>
    <row r="857" spans="1:23" ht="40.799999999999997">
      <c r="A857" s="7">
        <v>1168</v>
      </c>
      <c r="B857" s="8">
        <v>44717</v>
      </c>
      <c r="C857" s="9" t="s">
        <v>23</v>
      </c>
      <c r="D857" s="10" t="s">
        <v>2784</v>
      </c>
      <c r="E857" s="14" t="s">
        <v>3894</v>
      </c>
      <c r="F857" s="15" t="s">
        <v>31</v>
      </c>
      <c r="G857" s="15">
        <v>10</v>
      </c>
      <c r="H857" s="48"/>
      <c r="I857" s="18" t="s">
        <v>3895</v>
      </c>
      <c r="J857" s="164"/>
      <c r="K857" s="164"/>
      <c r="L857" s="164"/>
      <c r="M857" s="164"/>
      <c r="N857" s="164"/>
      <c r="O857" s="183"/>
      <c r="P857" s="183"/>
      <c r="Q857" s="14"/>
      <c r="R857" s="14"/>
      <c r="S857" s="14"/>
      <c r="T857" s="15"/>
      <c r="U857" s="14"/>
      <c r="V857" s="15"/>
      <c r="W857" s="16"/>
    </row>
    <row r="858" spans="1:23" ht="91.8">
      <c r="A858" s="7">
        <v>1167</v>
      </c>
      <c r="B858" s="8">
        <v>44716</v>
      </c>
      <c r="C858" s="9" t="s">
        <v>24</v>
      </c>
      <c r="D858" s="10" t="s">
        <v>145</v>
      </c>
      <c r="E858" s="14" t="s">
        <v>3896</v>
      </c>
      <c r="F858" s="15" t="s">
        <v>31</v>
      </c>
      <c r="G858" s="15">
        <v>8</v>
      </c>
      <c r="H858" s="48" t="s">
        <v>38</v>
      </c>
      <c r="I858" s="18" t="s">
        <v>3897</v>
      </c>
      <c r="J858" s="164"/>
      <c r="K858" s="164"/>
      <c r="L858" s="164"/>
      <c r="M858" s="164" t="s">
        <v>3898</v>
      </c>
      <c r="N858" s="164"/>
      <c r="O858" s="183"/>
      <c r="P858" s="189" t="s">
        <v>3899</v>
      </c>
      <c r="Q858" s="36" t="s">
        <v>3900</v>
      </c>
      <c r="R858" s="35"/>
      <c r="S858" s="35"/>
      <c r="T858" s="15"/>
      <c r="U858" s="14"/>
      <c r="V858" s="15"/>
      <c r="W858" s="16"/>
    </row>
    <row r="859" spans="1:23" ht="102">
      <c r="A859" s="7">
        <v>1166</v>
      </c>
      <c r="B859" s="8">
        <v>44715</v>
      </c>
      <c r="C859" s="9" t="s">
        <v>25</v>
      </c>
      <c r="D859" s="10" t="s">
        <v>29</v>
      </c>
      <c r="E859" s="14" t="s">
        <v>3901</v>
      </c>
      <c r="F859" s="15" t="s">
        <v>4</v>
      </c>
      <c r="G859" s="15">
        <v>7</v>
      </c>
      <c r="H859" s="48"/>
      <c r="I859" s="18" t="s">
        <v>3902</v>
      </c>
      <c r="J859" s="164"/>
      <c r="K859" s="164"/>
      <c r="L859" s="164"/>
      <c r="M859" s="164"/>
      <c r="N859" s="164"/>
      <c r="O859" s="183"/>
      <c r="P859" s="183"/>
      <c r="Q859" s="66" t="s">
        <v>3903</v>
      </c>
      <c r="R859" s="14"/>
      <c r="S859" s="14"/>
      <c r="T859" s="15"/>
      <c r="U859" s="14"/>
      <c r="V859" s="15"/>
      <c r="W859" s="16"/>
    </row>
    <row r="860" spans="1:23" ht="71.400000000000006">
      <c r="A860" s="7">
        <v>1165</v>
      </c>
      <c r="B860" s="8">
        <v>44714</v>
      </c>
      <c r="C860" s="9" t="s">
        <v>26</v>
      </c>
      <c r="D860" s="10" t="s">
        <v>29</v>
      </c>
      <c r="E860" s="14" t="s">
        <v>3904</v>
      </c>
      <c r="F860" s="15" t="s">
        <v>70</v>
      </c>
      <c r="G860" s="15">
        <v>6</v>
      </c>
      <c r="H860" s="48"/>
      <c r="I860" s="18" t="s">
        <v>3905</v>
      </c>
      <c r="J860" s="164"/>
      <c r="K860" s="164"/>
      <c r="L860" s="164"/>
      <c r="M860" s="164"/>
      <c r="N860" s="164"/>
      <c r="O860" s="183"/>
      <c r="P860" s="183"/>
      <c r="Q860" s="14"/>
      <c r="R860" s="14"/>
      <c r="S860" s="14"/>
      <c r="T860" s="15"/>
      <c r="U860" s="14"/>
      <c r="V860" s="15"/>
      <c r="W860" s="16"/>
    </row>
    <row r="861" spans="1:23" ht="132.6">
      <c r="A861" s="7">
        <v>1164</v>
      </c>
      <c r="B861" s="8">
        <v>44713</v>
      </c>
      <c r="C861" s="9" t="s">
        <v>27</v>
      </c>
      <c r="D861" s="10" t="s">
        <v>2958</v>
      </c>
      <c r="E861" s="14" t="s">
        <v>3906</v>
      </c>
      <c r="F861" s="15" t="s">
        <v>31</v>
      </c>
      <c r="G861" s="15">
        <v>2</v>
      </c>
      <c r="H861" s="48"/>
      <c r="I861" s="18" t="s">
        <v>3907</v>
      </c>
      <c r="J861" s="164"/>
      <c r="K861" s="164"/>
      <c r="L861" s="164"/>
      <c r="M861" s="164"/>
      <c r="N861" s="164"/>
      <c r="O861" s="183"/>
      <c r="P861" s="183"/>
      <c r="Q861" s="14"/>
      <c r="R861" s="14"/>
      <c r="S861" s="14"/>
      <c r="T861" s="15"/>
      <c r="U861" s="14"/>
      <c r="V861" s="15"/>
      <c r="W861" s="16"/>
    </row>
    <row r="862" spans="1:23" ht="40.799999999999997">
      <c r="A862" s="7">
        <v>1163</v>
      </c>
      <c r="B862" s="8">
        <v>44712</v>
      </c>
      <c r="C862" s="9" t="s">
        <v>28</v>
      </c>
      <c r="D862" s="10" t="s">
        <v>3857</v>
      </c>
      <c r="E862" s="14" t="s">
        <v>3908</v>
      </c>
      <c r="F862" s="15" t="s">
        <v>70</v>
      </c>
      <c r="G862" s="15">
        <v>3</v>
      </c>
      <c r="H862" s="48"/>
      <c r="I862" s="18" t="s">
        <v>3909</v>
      </c>
      <c r="J862" s="164" t="s">
        <v>3910</v>
      </c>
      <c r="K862" s="164"/>
      <c r="L862" s="164"/>
      <c r="M862" s="164"/>
      <c r="N862" s="164"/>
      <c r="O862" s="183"/>
      <c r="P862" s="183"/>
      <c r="Q862" s="14"/>
      <c r="R862" s="14"/>
      <c r="S862" s="14"/>
      <c r="T862" s="15"/>
      <c r="U862" s="14"/>
      <c r="V862" s="15"/>
      <c r="W862" s="16"/>
    </row>
    <row r="863" spans="1:23" ht="30.6">
      <c r="A863" s="7">
        <v>1162</v>
      </c>
      <c r="B863" s="8">
        <v>44711</v>
      </c>
      <c r="C863" s="9" t="s">
        <v>21</v>
      </c>
      <c r="D863" s="10" t="s">
        <v>179</v>
      </c>
      <c r="E863" s="14" t="s">
        <v>3911</v>
      </c>
      <c r="F863" s="15" t="s">
        <v>64</v>
      </c>
      <c r="G863" s="15">
        <v>2</v>
      </c>
      <c r="H863" s="48"/>
      <c r="I863" s="18" t="s">
        <v>3912</v>
      </c>
      <c r="J863" s="164"/>
      <c r="K863" s="164"/>
      <c r="L863" s="164"/>
      <c r="M863" s="164"/>
      <c r="N863" s="164"/>
      <c r="O863" s="183"/>
      <c r="P863" s="183"/>
      <c r="Q863" s="14"/>
      <c r="R863" s="14"/>
      <c r="S863" s="14"/>
      <c r="T863" s="15"/>
      <c r="U863" s="14"/>
      <c r="V863" s="15"/>
      <c r="W863" s="16"/>
    </row>
    <row r="864" spans="1:23" ht="71.400000000000006">
      <c r="A864" s="7">
        <v>1161</v>
      </c>
      <c r="B864" s="8">
        <v>44710</v>
      </c>
      <c r="C864" s="9" t="s">
        <v>23</v>
      </c>
      <c r="D864" s="10" t="s">
        <v>1989</v>
      </c>
      <c r="E864" s="14" t="s">
        <v>3913</v>
      </c>
      <c r="F864" s="15" t="s">
        <v>4</v>
      </c>
      <c r="G864" s="15">
        <v>8</v>
      </c>
      <c r="H864" s="48"/>
      <c r="I864" s="18" t="s">
        <v>3914</v>
      </c>
      <c r="J864" s="164"/>
      <c r="K864" s="164"/>
      <c r="L864" s="164"/>
      <c r="M864" s="164"/>
      <c r="N864" s="164"/>
      <c r="O864" s="183"/>
      <c r="P864" s="183"/>
      <c r="Q864" s="14"/>
      <c r="R864" s="14"/>
      <c r="S864" s="14"/>
      <c r="T864" s="15"/>
      <c r="U864" s="14"/>
      <c r="V864" s="15"/>
      <c r="W864" s="16"/>
    </row>
    <row r="865" spans="1:23" ht="91.8">
      <c r="A865" s="7">
        <v>1160</v>
      </c>
      <c r="B865" s="8">
        <v>44709</v>
      </c>
      <c r="C865" s="9" t="s">
        <v>24</v>
      </c>
      <c r="D865" s="10" t="s">
        <v>145</v>
      </c>
      <c r="E865" s="14" t="s">
        <v>3915</v>
      </c>
      <c r="F865" s="15" t="s">
        <v>70</v>
      </c>
      <c r="G865" s="15">
        <v>7</v>
      </c>
      <c r="H865" s="48"/>
      <c r="I865" s="18" t="s">
        <v>3916</v>
      </c>
      <c r="J865" s="164"/>
      <c r="K865" s="164"/>
      <c r="L865" s="164"/>
      <c r="M865" s="164"/>
      <c r="N865" s="164"/>
      <c r="O865" s="183"/>
      <c r="P865" s="183"/>
      <c r="Q865" s="36" t="s">
        <v>3917</v>
      </c>
      <c r="R865" s="35"/>
      <c r="S865" s="35"/>
      <c r="T865" s="15"/>
      <c r="U865" s="14"/>
      <c r="V865" s="15"/>
      <c r="W865" s="16"/>
    </row>
    <row r="866" spans="1:23" ht="61.2">
      <c r="A866" s="7">
        <v>1159</v>
      </c>
      <c r="B866" s="8">
        <v>44708</v>
      </c>
      <c r="C866" s="9" t="s">
        <v>25</v>
      </c>
      <c r="D866" s="10" t="s">
        <v>29</v>
      </c>
      <c r="E866" s="14" t="s">
        <v>3918</v>
      </c>
      <c r="F866" s="15" t="s">
        <v>4</v>
      </c>
      <c r="G866" s="15">
        <v>6</v>
      </c>
      <c r="H866" s="48"/>
      <c r="I866" s="18" t="s">
        <v>3919</v>
      </c>
      <c r="J866" s="164"/>
      <c r="K866" s="164"/>
      <c r="L866" s="164"/>
      <c r="M866" s="164"/>
      <c r="N866" s="164"/>
      <c r="O866" s="183"/>
      <c r="P866" s="183"/>
      <c r="Q866" s="14"/>
      <c r="R866" s="14"/>
      <c r="S866" s="14"/>
      <c r="T866" s="15"/>
      <c r="U866" s="14"/>
      <c r="V866" s="15"/>
      <c r="W866" s="16"/>
    </row>
    <row r="867" spans="1:23" ht="91.8">
      <c r="A867" s="7">
        <v>1158</v>
      </c>
      <c r="B867" s="8">
        <v>44707</v>
      </c>
      <c r="C867" s="9" t="s">
        <v>26</v>
      </c>
      <c r="D867" s="10" t="s">
        <v>29</v>
      </c>
      <c r="E867" s="14" t="s">
        <v>3920</v>
      </c>
      <c r="F867" s="15" t="s">
        <v>291</v>
      </c>
      <c r="G867" s="15">
        <v>5</v>
      </c>
      <c r="H867" s="48"/>
      <c r="I867" s="18" t="s">
        <v>3921</v>
      </c>
      <c r="J867" s="164"/>
      <c r="K867" s="164"/>
      <c r="L867" s="164"/>
      <c r="M867" s="164"/>
      <c r="N867" s="164"/>
      <c r="O867" s="183"/>
      <c r="P867" s="183"/>
      <c r="Q867" s="14"/>
      <c r="R867" s="14"/>
      <c r="S867" s="14"/>
      <c r="T867" s="15"/>
      <c r="U867" s="14"/>
      <c r="V867" s="15"/>
      <c r="W867" s="16"/>
    </row>
    <row r="868" spans="1:23" ht="30.6">
      <c r="A868" s="7">
        <v>1157</v>
      </c>
      <c r="B868" s="8">
        <v>44706</v>
      </c>
      <c r="C868" s="9" t="s">
        <v>27</v>
      </c>
      <c r="D868" s="10" t="s">
        <v>2958</v>
      </c>
      <c r="E868" s="14" t="s">
        <v>3922</v>
      </c>
      <c r="F868" s="15" t="s">
        <v>31</v>
      </c>
      <c r="G868" s="15">
        <v>4</v>
      </c>
      <c r="H868" s="48"/>
      <c r="I868" s="18" t="s">
        <v>3923</v>
      </c>
      <c r="J868" s="164"/>
      <c r="K868" s="164"/>
      <c r="L868" s="164"/>
      <c r="M868" s="164"/>
      <c r="N868" s="164"/>
      <c r="O868" s="183"/>
      <c r="P868" s="183"/>
      <c r="Q868" s="14"/>
      <c r="R868" s="14"/>
      <c r="S868" s="14"/>
      <c r="T868" s="15"/>
      <c r="U868" s="14"/>
      <c r="V868" s="15"/>
      <c r="W868" s="16"/>
    </row>
    <row r="869" spans="1:23" ht="51">
      <c r="A869" s="7">
        <v>1156</v>
      </c>
      <c r="B869" s="8">
        <v>44705</v>
      </c>
      <c r="C869" s="9" t="s">
        <v>28</v>
      </c>
      <c r="D869" s="10" t="s">
        <v>1515</v>
      </c>
      <c r="E869" s="14" t="s">
        <v>3924</v>
      </c>
      <c r="F869" s="15" t="s">
        <v>31</v>
      </c>
      <c r="G869" s="15">
        <v>2</v>
      </c>
      <c r="H869" s="48"/>
      <c r="I869" s="18" t="s">
        <v>3925</v>
      </c>
      <c r="J869" s="164"/>
      <c r="K869" s="164"/>
      <c r="L869" s="164"/>
      <c r="M869" s="164"/>
      <c r="N869" s="164"/>
      <c r="O869" s="183"/>
      <c r="P869" s="183"/>
      <c r="Q869" s="14"/>
      <c r="R869" s="14"/>
      <c r="S869" s="14"/>
      <c r="T869" s="15"/>
      <c r="U869" s="14"/>
      <c r="V869" s="15"/>
      <c r="W869" s="16"/>
    </row>
    <row r="870" spans="1:23" ht="20.399999999999999">
      <c r="A870" s="7">
        <v>1155</v>
      </c>
      <c r="B870" s="8">
        <v>44704</v>
      </c>
      <c r="C870" s="9" t="s">
        <v>21</v>
      </c>
      <c r="D870" s="10" t="s">
        <v>179</v>
      </c>
      <c r="E870" s="14" t="s">
        <v>3926</v>
      </c>
      <c r="F870" s="15" t="s">
        <v>4</v>
      </c>
      <c r="G870" s="15">
        <v>2</v>
      </c>
      <c r="H870" s="48"/>
      <c r="I870" s="18" t="s">
        <v>3927</v>
      </c>
      <c r="J870" s="164"/>
      <c r="K870" s="164"/>
      <c r="L870" s="164"/>
      <c r="M870" s="164"/>
      <c r="N870" s="164"/>
      <c r="O870" s="183"/>
      <c r="P870" s="183"/>
      <c r="Q870" s="14"/>
      <c r="R870" s="14"/>
      <c r="S870" s="14"/>
      <c r="T870" s="15"/>
      <c r="U870" s="14"/>
      <c r="V870" s="15"/>
      <c r="W870" s="16"/>
    </row>
    <row r="871" spans="1:23" ht="51.6">
      <c r="A871" s="7">
        <v>1154</v>
      </c>
      <c r="B871" s="8">
        <v>44703</v>
      </c>
      <c r="C871" s="9" t="s">
        <v>23</v>
      </c>
      <c r="D871" s="10" t="s">
        <v>145</v>
      </c>
      <c r="E871" s="14" t="s">
        <v>3928</v>
      </c>
      <c r="F871" s="15" t="s">
        <v>4</v>
      </c>
      <c r="G871" s="15">
        <v>8</v>
      </c>
      <c r="H871" s="48"/>
      <c r="I871" s="61" t="s">
        <v>3929</v>
      </c>
      <c r="J871" s="194"/>
      <c r="K871" s="194"/>
      <c r="L871" s="194"/>
      <c r="M871" s="194"/>
      <c r="N871" s="194"/>
      <c r="O871" s="189"/>
      <c r="P871" s="189" t="s">
        <v>3930</v>
      </c>
      <c r="Q871" s="65" t="s">
        <v>3931</v>
      </c>
      <c r="R871" s="65"/>
      <c r="S871" s="65"/>
      <c r="T871" s="15"/>
      <c r="U871" s="14"/>
      <c r="V871" s="15"/>
      <c r="W871" s="16"/>
    </row>
    <row r="872" spans="1:23" ht="40.799999999999997">
      <c r="A872" s="7">
        <v>1153</v>
      </c>
      <c r="B872" s="8">
        <v>44702</v>
      </c>
      <c r="C872" s="9" t="s">
        <v>24</v>
      </c>
      <c r="D872" s="10" t="s">
        <v>1989</v>
      </c>
      <c r="E872" s="14" t="s">
        <v>928</v>
      </c>
      <c r="F872" s="15" t="s">
        <v>4</v>
      </c>
      <c r="G872" s="15">
        <v>6</v>
      </c>
      <c r="H872" s="48"/>
      <c r="I872" s="18" t="s">
        <v>3932</v>
      </c>
      <c r="J872" s="164"/>
      <c r="K872" s="164"/>
      <c r="L872" s="164"/>
      <c r="M872" s="164"/>
      <c r="N872" s="164"/>
      <c r="O872" s="183"/>
      <c r="P872" s="183"/>
      <c r="Q872" s="14"/>
      <c r="R872" s="14"/>
      <c r="S872" s="14"/>
      <c r="T872" s="15"/>
      <c r="U872" s="14"/>
      <c r="V872" s="15"/>
      <c r="W872" s="16"/>
    </row>
    <row r="873" spans="1:23" ht="51">
      <c r="A873" s="7">
        <v>1152</v>
      </c>
      <c r="B873" s="8">
        <v>44701</v>
      </c>
      <c r="C873" s="9" t="s">
        <v>25</v>
      </c>
      <c r="D873" s="10" t="s">
        <v>29</v>
      </c>
      <c r="E873" s="14" t="s">
        <v>3933</v>
      </c>
      <c r="F873" s="15" t="s">
        <v>70</v>
      </c>
      <c r="G873" s="15">
        <v>6</v>
      </c>
      <c r="H873" s="48"/>
      <c r="I873" s="18" t="s">
        <v>3934</v>
      </c>
      <c r="J873" s="194"/>
      <c r="K873" s="194"/>
      <c r="L873" s="194"/>
      <c r="M873" s="194"/>
      <c r="N873" s="194"/>
      <c r="O873" s="189"/>
      <c r="P873" s="189"/>
      <c r="Q873" s="65" t="s">
        <v>3935</v>
      </c>
      <c r="R873" s="65"/>
      <c r="S873" s="65"/>
      <c r="T873" s="15"/>
      <c r="U873" s="14"/>
      <c r="V873" s="15"/>
      <c r="W873" s="16"/>
    </row>
    <row r="874" spans="1:23" ht="51">
      <c r="A874" s="7">
        <v>1151</v>
      </c>
      <c r="B874" s="8">
        <v>44700</v>
      </c>
      <c r="C874" s="9" t="s">
        <v>26</v>
      </c>
      <c r="D874" s="10" t="s">
        <v>3558</v>
      </c>
      <c r="E874" s="14" t="s">
        <v>3936</v>
      </c>
      <c r="F874" s="15" t="s">
        <v>31</v>
      </c>
      <c r="G874" s="15">
        <v>5</v>
      </c>
      <c r="H874" s="48"/>
      <c r="I874" s="18" t="s">
        <v>3937</v>
      </c>
      <c r="J874" s="164"/>
      <c r="K874" s="164"/>
      <c r="L874" s="164"/>
      <c r="M874" s="164"/>
      <c r="N874" s="164"/>
      <c r="O874" s="183"/>
      <c r="P874" s="183"/>
      <c r="Q874" s="14"/>
      <c r="R874" s="14"/>
      <c r="S874" s="14"/>
      <c r="T874" s="15"/>
      <c r="U874" s="14"/>
      <c r="V874" s="15"/>
      <c r="W874" s="16"/>
    </row>
    <row r="875" spans="1:23" ht="112.2">
      <c r="A875" s="7">
        <v>1150</v>
      </c>
      <c r="B875" s="8">
        <v>44699</v>
      </c>
      <c r="C875" s="9" t="s">
        <v>27</v>
      </c>
      <c r="D875" s="10" t="s">
        <v>2958</v>
      </c>
      <c r="E875" s="14" t="s">
        <v>3938</v>
      </c>
      <c r="F875" s="15" t="s">
        <v>549</v>
      </c>
      <c r="G875" s="15">
        <v>5</v>
      </c>
      <c r="H875" s="48"/>
      <c r="I875" s="18" t="s">
        <v>3939</v>
      </c>
      <c r="J875" s="164" t="s">
        <v>3940</v>
      </c>
      <c r="K875" s="164" t="s">
        <v>3941</v>
      </c>
      <c r="L875" s="194"/>
      <c r="M875" s="194"/>
      <c r="N875" s="194"/>
      <c r="O875" s="189"/>
      <c r="P875" s="189" t="s">
        <v>3942</v>
      </c>
      <c r="Q875" s="65" t="s">
        <v>3943</v>
      </c>
      <c r="R875" s="65"/>
      <c r="S875" s="65"/>
      <c r="T875" s="15"/>
      <c r="U875" s="14"/>
      <c r="V875" s="15"/>
      <c r="W875" s="16"/>
    </row>
    <row r="876" spans="1:23" ht="40.799999999999997">
      <c r="A876" s="7">
        <v>1149</v>
      </c>
      <c r="B876" s="8">
        <v>44698</v>
      </c>
      <c r="C876" s="9" t="s">
        <v>28</v>
      </c>
      <c r="D876" s="10" t="s">
        <v>29</v>
      </c>
      <c r="E876" s="14" t="s">
        <v>3944</v>
      </c>
      <c r="F876" s="15" t="s">
        <v>64</v>
      </c>
      <c r="G876" s="15">
        <v>2</v>
      </c>
      <c r="H876" s="48" t="s">
        <v>121</v>
      </c>
      <c r="I876" s="18" t="s">
        <v>3945</v>
      </c>
      <c r="J876" s="164"/>
      <c r="K876" s="164"/>
      <c r="L876" s="164"/>
      <c r="M876" s="164"/>
      <c r="N876" s="164"/>
      <c r="O876" s="183"/>
      <c r="P876" s="183"/>
      <c r="Q876" s="66" t="s">
        <v>3946</v>
      </c>
      <c r="R876" s="14"/>
      <c r="S876" s="14"/>
      <c r="T876" s="15"/>
      <c r="U876" s="14"/>
      <c r="V876" s="15"/>
      <c r="W876" s="16"/>
    </row>
    <row r="877" spans="1:23" ht="20.399999999999999">
      <c r="A877" s="7">
        <v>1148</v>
      </c>
      <c r="B877" s="8">
        <v>44697</v>
      </c>
      <c r="C877" s="9" t="s">
        <v>21</v>
      </c>
      <c r="D877" s="10" t="s">
        <v>179</v>
      </c>
      <c r="E877" s="14" t="s">
        <v>268</v>
      </c>
      <c r="F877" s="15" t="s">
        <v>31</v>
      </c>
      <c r="G877" s="15">
        <v>2</v>
      </c>
      <c r="H877" s="48" t="s">
        <v>104</v>
      </c>
      <c r="I877" s="18" t="s">
        <v>3947</v>
      </c>
      <c r="J877" s="164"/>
      <c r="K877" s="164"/>
      <c r="L877" s="164"/>
      <c r="M877" s="164"/>
      <c r="N877" s="164"/>
      <c r="O877" s="183"/>
      <c r="P877" s="183"/>
      <c r="Q877" s="14"/>
      <c r="R877" s="14"/>
      <c r="S877" s="14"/>
      <c r="T877" s="15"/>
      <c r="U877" s="14"/>
      <c r="V877" s="15"/>
      <c r="W877" s="16"/>
    </row>
    <row r="878" spans="1:23" ht="81.599999999999994">
      <c r="A878" s="7">
        <v>1147</v>
      </c>
      <c r="B878" s="8">
        <v>44696</v>
      </c>
      <c r="C878" s="9" t="s">
        <v>23</v>
      </c>
      <c r="D878" s="10" t="s">
        <v>2784</v>
      </c>
      <c r="E878" s="14" t="s">
        <v>3948</v>
      </c>
      <c r="F878" s="15" t="s">
        <v>70</v>
      </c>
      <c r="G878" s="15">
        <v>8</v>
      </c>
      <c r="H878" s="48"/>
      <c r="I878" s="18" t="s">
        <v>3949</v>
      </c>
      <c r="J878" s="164"/>
      <c r="K878" s="164"/>
      <c r="L878" s="164"/>
      <c r="M878" s="164"/>
      <c r="N878" s="164"/>
      <c r="O878" s="183"/>
      <c r="P878" s="183"/>
      <c r="Q878" s="66" t="s">
        <v>3950</v>
      </c>
      <c r="R878" s="14"/>
      <c r="S878" s="14"/>
      <c r="T878" s="15"/>
      <c r="U878" s="14"/>
      <c r="V878" s="15"/>
      <c r="W878" s="16"/>
    </row>
    <row r="879" spans="1:23" ht="81.599999999999994">
      <c r="A879" s="7">
        <v>1146</v>
      </c>
      <c r="B879" s="8">
        <v>44695</v>
      </c>
      <c r="C879" s="9" t="s">
        <v>24</v>
      </c>
      <c r="D879" s="10" t="s">
        <v>145</v>
      </c>
      <c r="E879" s="14" t="s">
        <v>3951</v>
      </c>
      <c r="F879" s="15" t="s">
        <v>2037</v>
      </c>
      <c r="G879" s="15">
        <v>8</v>
      </c>
      <c r="H879" s="48"/>
      <c r="I879" s="18" t="s">
        <v>3952</v>
      </c>
      <c r="J879" s="194"/>
      <c r="K879" s="194"/>
      <c r="L879" s="194"/>
      <c r="M879" s="194"/>
      <c r="N879" s="194"/>
      <c r="O879" s="189"/>
      <c r="P879" s="189" t="s">
        <v>3953</v>
      </c>
      <c r="Q879" s="65" t="s">
        <v>3954</v>
      </c>
      <c r="R879" s="65"/>
      <c r="S879" s="65"/>
      <c r="T879" s="15"/>
      <c r="U879" s="14"/>
      <c r="V879" s="15"/>
      <c r="W879" s="16"/>
    </row>
    <row r="880" spans="1:23" ht="40.799999999999997">
      <c r="A880" s="7">
        <v>1145</v>
      </c>
      <c r="B880" s="8">
        <v>44694</v>
      </c>
      <c r="C880" s="9" t="s">
        <v>25</v>
      </c>
      <c r="D880" s="10" t="s">
        <v>29</v>
      </c>
      <c r="E880" s="14" t="s">
        <v>3955</v>
      </c>
      <c r="F880" s="15" t="s">
        <v>4</v>
      </c>
      <c r="G880" s="15">
        <v>7</v>
      </c>
      <c r="H880" s="48"/>
      <c r="I880" s="18" t="s">
        <v>3956</v>
      </c>
      <c r="J880" s="164"/>
      <c r="K880" s="164"/>
      <c r="L880" s="164"/>
      <c r="M880" s="164"/>
      <c r="N880" s="164"/>
      <c r="O880" s="183"/>
      <c r="P880" s="183"/>
      <c r="Q880" s="66" t="s">
        <v>3957</v>
      </c>
      <c r="R880" s="14"/>
      <c r="S880" s="14"/>
      <c r="T880" s="15"/>
      <c r="U880" s="14"/>
      <c r="V880" s="15"/>
      <c r="W880" s="16"/>
    </row>
    <row r="881" spans="1:23" ht="61.2">
      <c r="A881" s="7">
        <v>1144</v>
      </c>
      <c r="B881" s="8">
        <v>44693</v>
      </c>
      <c r="C881" s="9" t="s">
        <v>26</v>
      </c>
      <c r="D881" s="10" t="s">
        <v>29</v>
      </c>
      <c r="E881" s="14" t="s">
        <v>3958</v>
      </c>
      <c r="F881" s="15" t="s">
        <v>4</v>
      </c>
      <c r="G881" s="15">
        <v>6</v>
      </c>
      <c r="H881" s="48"/>
      <c r="I881" s="18" t="s">
        <v>3959</v>
      </c>
      <c r="J881" s="164"/>
      <c r="K881" s="164"/>
      <c r="L881" s="164"/>
      <c r="M881" s="164"/>
      <c r="N881" s="164"/>
      <c r="O881" s="183"/>
      <c r="P881" s="184" t="s">
        <v>3960</v>
      </c>
      <c r="Q881" s="14"/>
      <c r="R881" s="14"/>
      <c r="S881" s="14"/>
      <c r="T881" s="15"/>
      <c r="U881" s="14"/>
      <c r="V881" s="15"/>
      <c r="W881" s="16"/>
    </row>
    <row r="882" spans="1:23" ht="51">
      <c r="A882" s="7">
        <v>1143</v>
      </c>
      <c r="B882" s="8">
        <v>44692</v>
      </c>
      <c r="C882" s="9" t="s">
        <v>27</v>
      </c>
      <c r="D882" s="10" t="s">
        <v>2958</v>
      </c>
      <c r="E882" s="14" t="s">
        <v>3961</v>
      </c>
      <c r="F882" s="15" t="s">
        <v>64</v>
      </c>
      <c r="G882" s="15">
        <v>6</v>
      </c>
      <c r="H882" s="48" t="s">
        <v>65</v>
      </c>
      <c r="I882" s="18" t="s">
        <v>3962</v>
      </c>
      <c r="J882" s="164"/>
      <c r="K882" s="164"/>
      <c r="L882" s="164"/>
      <c r="M882" s="164"/>
      <c r="N882" s="164"/>
      <c r="O882" s="183"/>
      <c r="P882" s="183"/>
      <c r="Q882" s="14"/>
      <c r="R882" s="14"/>
      <c r="S882" s="14"/>
      <c r="T882" s="15"/>
      <c r="U882" s="14"/>
      <c r="V882" s="15"/>
      <c r="W882" s="16"/>
    </row>
    <row r="883" spans="1:23" ht="173.4">
      <c r="A883" s="7">
        <v>1142</v>
      </c>
      <c r="B883" s="8">
        <v>44691</v>
      </c>
      <c r="C883" s="9" t="s">
        <v>28</v>
      </c>
      <c r="D883" s="10" t="s">
        <v>1515</v>
      </c>
      <c r="E883" s="14" t="s">
        <v>3963</v>
      </c>
      <c r="F883" s="15" t="s">
        <v>70</v>
      </c>
      <c r="G883" s="15">
        <v>3</v>
      </c>
      <c r="H883" s="48"/>
      <c r="I883" s="18" t="s">
        <v>3964</v>
      </c>
      <c r="J883" s="164"/>
      <c r="K883" s="164"/>
      <c r="L883" s="164"/>
      <c r="M883" s="164"/>
      <c r="N883" s="164"/>
      <c r="O883" s="183"/>
      <c r="P883" s="183"/>
      <c r="Q883" s="14"/>
      <c r="R883" s="14"/>
      <c r="S883" s="14"/>
      <c r="T883" s="15"/>
      <c r="U883" s="14"/>
      <c r="V883" s="15"/>
      <c r="W883" s="16"/>
    </row>
    <row r="884" spans="1:23" ht="20.399999999999999">
      <c r="A884" s="7">
        <v>1141</v>
      </c>
      <c r="B884" s="8">
        <v>44690</v>
      </c>
      <c r="C884" s="9" t="s">
        <v>21</v>
      </c>
      <c r="D884" s="10" t="s">
        <v>1515</v>
      </c>
      <c r="E884" s="14" t="s">
        <v>3965</v>
      </c>
      <c r="F884" s="15" t="s">
        <v>31</v>
      </c>
      <c r="G884" s="15">
        <v>2</v>
      </c>
      <c r="H884" s="48"/>
      <c r="I884" s="18" t="s">
        <v>3966</v>
      </c>
      <c r="J884" s="164" t="s">
        <v>3967</v>
      </c>
      <c r="K884" s="164"/>
      <c r="L884" s="164"/>
      <c r="M884" s="164" t="s">
        <v>3968</v>
      </c>
      <c r="N884" s="164"/>
      <c r="O884" s="183"/>
      <c r="P884" s="183"/>
      <c r="Q884" s="14"/>
      <c r="R884" s="14"/>
      <c r="S884" s="14"/>
      <c r="T884" s="15"/>
      <c r="U884" s="14"/>
      <c r="V884" s="15"/>
      <c r="W884" s="16"/>
    </row>
    <row r="885" spans="1:23" ht="61.2">
      <c r="A885" s="7">
        <v>1140</v>
      </c>
      <c r="B885" s="8">
        <v>44689</v>
      </c>
      <c r="C885" s="9" t="s">
        <v>23</v>
      </c>
      <c r="D885" s="10" t="s">
        <v>29</v>
      </c>
      <c r="E885" s="14" t="s">
        <v>3969</v>
      </c>
      <c r="F885" s="15" t="s">
        <v>31</v>
      </c>
      <c r="G885" s="15">
        <v>9</v>
      </c>
      <c r="H885" s="48" t="s">
        <v>104</v>
      </c>
      <c r="I885" s="18" t="s">
        <v>3970</v>
      </c>
      <c r="J885" s="164"/>
      <c r="K885" s="164"/>
      <c r="L885" s="164"/>
      <c r="M885" s="164"/>
      <c r="N885" s="164"/>
      <c r="O885" s="183"/>
      <c r="P885" s="183"/>
      <c r="Q885" s="14"/>
      <c r="R885" s="14"/>
      <c r="S885" s="14"/>
      <c r="T885" s="15"/>
      <c r="U885" s="14"/>
      <c r="V885" s="15"/>
      <c r="W885" s="16"/>
    </row>
    <row r="886" spans="1:23" ht="30.6">
      <c r="A886" s="7">
        <v>1139</v>
      </c>
      <c r="B886" s="8">
        <v>44688</v>
      </c>
      <c r="C886" s="9" t="s">
        <v>24</v>
      </c>
      <c r="D886" s="10" t="s">
        <v>145</v>
      </c>
      <c r="E886" s="14" t="s">
        <v>3971</v>
      </c>
      <c r="F886" s="15" t="s">
        <v>31</v>
      </c>
      <c r="G886" s="15">
        <v>8</v>
      </c>
      <c r="H886" s="48" t="s">
        <v>121</v>
      </c>
      <c r="I886" s="18" t="s">
        <v>3972</v>
      </c>
      <c r="J886" s="164"/>
      <c r="K886" s="164"/>
      <c r="L886" s="164"/>
      <c r="M886" s="164"/>
      <c r="N886" s="164"/>
      <c r="O886" s="183"/>
      <c r="P886" s="183"/>
      <c r="Q886" s="14"/>
      <c r="R886" s="14"/>
      <c r="S886" s="14"/>
      <c r="T886" s="15"/>
      <c r="U886" s="14"/>
      <c r="V886" s="15"/>
      <c r="W886" s="16"/>
    </row>
    <row r="887" spans="1:23" ht="71.400000000000006">
      <c r="A887" s="7">
        <v>1138</v>
      </c>
      <c r="B887" s="8">
        <v>44687</v>
      </c>
      <c r="C887" s="9" t="s">
        <v>25</v>
      </c>
      <c r="D887" s="10" t="s">
        <v>29</v>
      </c>
      <c r="E887" s="14" t="s">
        <v>3973</v>
      </c>
      <c r="F887" s="15" t="s">
        <v>4</v>
      </c>
      <c r="G887" s="15">
        <v>6</v>
      </c>
      <c r="H887" s="48"/>
      <c r="I887" s="18" t="s">
        <v>3974</v>
      </c>
      <c r="J887" s="164"/>
      <c r="K887" s="164"/>
      <c r="L887" s="164"/>
      <c r="M887" s="164"/>
      <c r="N887" s="164"/>
      <c r="O887" s="183"/>
      <c r="P887" s="183"/>
      <c r="Q887" s="14"/>
      <c r="R887" s="14"/>
      <c r="S887" s="14"/>
      <c r="T887" s="15"/>
      <c r="U887" s="14"/>
      <c r="V887" s="15"/>
      <c r="W887" s="16"/>
    </row>
    <row r="888" spans="1:23" ht="30.6">
      <c r="A888" s="7">
        <v>1137</v>
      </c>
      <c r="B888" s="8">
        <v>44686</v>
      </c>
      <c r="C888" s="9" t="s">
        <v>26</v>
      </c>
      <c r="D888" s="10" t="s">
        <v>3558</v>
      </c>
      <c r="E888" s="14" t="s">
        <v>3975</v>
      </c>
      <c r="F888" s="15" t="s">
        <v>31</v>
      </c>
      <c r="G888" s="15">
        <v>4</v>
      </c>
      <c r="H888" s="48"/>
      <c r="I888" s="18" t="s">
        <v>3976</v>
      </c>
      <c r="J888" s="164"/>
      <c r="K888" s="164"/>
      <c r="L888" s="164"/>
      <c r="M888" s="164"/>
      <c r="N888" s="164"/>
      <c r="O888" s="183"/>
      <c r="P888" s="183"/>
      <c r="Q888" s="14"/>
      <c r="R888" s="14"/>
      <c r="S888" s="14"/>
      <c r="T888" s="15"/>
      <c r="U888" s="14"/>
      <c r="V888" s="15"/>
      <c r="W888" s="16"/>
    </row>
    <row r="889" spans="1:23" ht="71.400000000000006">
      <c r="A889" s="7">
        <v>1136</v>
      </c>
      <c r="B889" s="8">
        <v>44685</v>
      </c>
      <c r="C889" s="9" t="s">
        <v>27</v>
      </c>
      <c r="D889" s="10" t="s">
        <v>2958</v>
      </c>
      <c r="E889" s="14" t="s">
        <v>3977</v>
      </c>
      <c r="F889" s="15" t="s">
        <v>70</v>
      </c>
      <c r="G889" s="15">
        <v>3</v>
      </c>
      <c r="H889" s="48"/>
      <c r="I889" s="18" t="s">
        <v>3978</v>
      </c>
      <c r="J889" s="164"/>
      <c r="K889" s="164"/>
      <c r="L889" s="164"/>
      <c r="M889" s="164"/>
      <c r="N889" s="164"/>
      <c r="O889" s="183"/>
      <c r="P889" s="183"/>
      <c r="Q889" s="14"/>
      <c r="R889" s="14"/>
      <c r="S889" s="14"/>
      <c r="T889" s="15"/>
      <c r="U889" s="14"/>
      <c r="V889" s="15"/>
      <c r="W889" s="16"/>
    </row>
    <row r="890" spans="1:23" ht="51">
      <c r="A890" s="7">
        <v>1135</v>
      </c>
      <c r="B890" s="8">
        <v>44684</v>
      </c>
      <c r="C890" s="9" t="s">
        <v>28</v>
      </c>
      <c r="D890" s="10" t="s">
        <v>179</v>
      </c>
      <c r="E890" s="14" t="s">
        <v>3979</v>
      </c>
      <c r="F890" s="15" t="s">
        <v>4</v>
      </c>
      <c r="G890" s="15">
        <v>3</v>
      </c>
      <c r="H890" s="48"/>
      <c r="I890" s="18" t="s">
        <v>3980</v>
      </c>
      <c r="J890" s="164"/>
      <c r="K890" s="164"/>
      <c r="L890" s="164"/>
      <c r="M890" s="164"/>
      <c r="N890" s="164"/>
      <c r="O890" s="183"/>
      <c r="P890" s="183"/>
      <c r="Q890" s="14"/>
      <c r="R890" s="14"/>
      <c r="S890" s="14"/>
      <c r="T890" s="15"/>
      <c r="U890" s="14"/>
      <c r="V890" s="15"/>
      <c r="W890" s="16"/>
    </row>
    <row r="891" spans="1:23" ht="163.19999999999999">
      <c r="A891" s="7">
        <v>1134</v>
      </c>
      <c r="B891" s="8">
        <v>44683</v>
      </c>
      <c r="C891" s="9" t="s">
        <v>21</v>
      </c>
      <c r="D891" s="10" t="s">
        <v>179</v>
      </c>
      <c r="E891" s="14" t="s">
        <v>3981</v>
      </c>
      <c r="F891" s="15" t="s">
        <v>64</v>
      </c>
      <c r="G891" s="15">
        <v>2</v>
      </c>
      <c r="H891" s="48" t="s">
        <v>3982</v>
      </c>
      <c r="I891" s="18" t="s">
        <v>3983</v>
      </c>
      <c r="J891" s="164" t="s">
        <v>3984</v>
      </c>
      <c r="K891" s="164" t="s">
        <v>3985</v>
      </c>
      <c r="L891" s="164"/>
      <c r="M891" s="164" t="s">
        <v>3986</v>
      </c>
      <c r="N891" s="164" t="s">
        <v>3987</v>
      </c>
      <c r="O891" s="183"/>
      <c r="P891" s="183"/>
      <c r="Q891" s="14"/>
      <c r="R891" s="14"/>
      <c r="S891" s="14"/>
      <c r="T891" s="15"/>
      <c r="U891" s="14"/>
      <c r="V891" s="15"/>
      <c r="W891" s="16"/>
    </row>
    <row r="892" spans="1:23" ht="91.8">
      <c r="A892" s="7">
        <v>1133</v>
      </c>
      <c r="B892" s="8">
        <v>44682</v>
      </c>
      <c r="C892" s="9" t="s">
        <v>23</v>
      </c>
      <c r="D892" s="10" t="s">
        <v>1989</v>
      </c>
      <c r="E892" s="14" t="s">
        <v>3988</v>
      </c>
      <c r="F892" s="15" t="s">
        <v>4</v>
      </c>
      <c r="G892" s="15">
        <v>9</v>
      </c>
      <c r="H892" s="48"/>
      <c r="I892" s="18" t="s">
        <v>3989</v>
      </c>
      <c r="J892" s="164"/>
      <c r="K892" s="164"/>
      <c r="L892" s="164"/>
      <c r="M892" s="164"/>
      <c r="N892" s="164"/>
      <c r="O892" s="183"/>
      <c r="P892" s="183"/>
      <c r="Q892" s="14"/>
      <c r="R892" s="14"/>
      <c r="S892" s="14"/>
      <c r="T892" s="15"/>
      <c r="U892" s="14"/>
      <c r="V892" s="15"/>
      <c r="W892" s="16"/>
    </row>
    <row r="893" spans="1:23" ht="30.6">
      <c r="A893" s="7">
        <v>1132</v>
      </c>
      <c r="B893" s="8">
        <v>44681</v>
      </c>
      <c r="C893" s="9" t="s">
        <v>24</v>
      </c>
      <c r="D893" s="10" t="s">
        <v>145</v>
      </c>
      <c r="E893" s="14" t="s">
        <v>3990</v>
      </c>
      <c r="F893" s="15" t="s">
        <v>64</v>
      </c>
      <c r="G893" s="15">
        <v>7</v>
      </c>
      <c r="H893" s="48"/>
      <c r="I893" s="18" t="s">
        <v>3991</v>
      </c>
      <c r="J893" s="164"/>
      <c r="K893" s="164"/>
      <c r="L893" s="164"/>
      <c r="M893" s="164"/>
      <c r="N893" s="164"/>
      <c r="O893" s="183"/>
      <c r="P893" s="184" t="s">
        <v>3992</v>
      </c>
      <c r="Q893" s="14"/>
      <c r="R893" s="14"/>
      <c r="S893" s="14"/>
      <c r="T893" s="15"/>
      <c r="U893" s="14"/>
      <c r="V893" s="15"/>
      <c r="W893" s="16"/>
    </row>
    <row r="894" spans="1:23" ht="30.6">
      <c r="A894" s="7">
        <v>1131</v>
      </c>
      <c r="B894" s="8">
        <v>44680</v>
      </c>
      <c r="C894" s="9" t="s">
        <v>25</v>
      </c>
      <c r="D894" s="10" t="s">
        <v>29</v>
      </c>
      <c r="E894" s="14" t="s">
        <v>3993</v>
      </c>
      <c r="F894" s="15" t="s">
        <v>64</v>
      </c>
      <c r="G894" s="15">
        <v>6</v>
      </c>
      <c r="H894" s="48"/>
      <c r="I894" s="18" t="s">
        <v>3994</v>
      </c>
      <c r="J894" s="164"/>
      <c r="K894" s="164"/>
      <c r="L894" s="164"/>
      <c r="M894" s="164"/>
      <c r="N894" s="164"/>
      <c r="O894" s="183"/>
      <c r="P894" s="183"/>
      <c r="Q894" s="14"/>
      <c r="R894" s="14"/>
      <c r="S894" s="14"/>
      <c r="T894" s="15"/>
      <c r="U894" s="14"/>
      <c r="V894" s="15"/>
      <c r="W894" s="16"/>
    </row>
    <row r="895" spans="1:23" ht="61.2">
      <c r="A895" s="7">
        <v>1130</v>
      </c>
      <c r="B895" s="8">
        <v>44679</v>
      </c>
      <c r="C895" s="9" t="s">
        <v>26</v>
      </c>
      <c r="D895" s="10" t="s">
        <v>3857</v>
      </c>
      <c r="E895" s="14" t="s">
        <v>3995</v>
      </c>
      <c r="F895" s="15" t="s">
        <v>64</v>
      </c>
      <c r="G895" s="15">
        <v>6</v>
      </c>
      <c r="H895" s="48"/>
      <c r="I895" s="18" t="s">
        <v>3996</v>
      </c>
      <c r="J895" s="164"/>
      <c r="K895" s="164"/>
      <c r="L895" s="164"/>
      <c r="M895" s="164"/>
      <c r="N895" s="164"/>
      <c r="O895" s="183"/>
      <c r="P895" s="183"/>
      <c r="Q895" s="14" t="s">
        <v>3997</v>
      </c>
      <c r="R895" s="14"/>
      <c r="S895" s="14"/>
      <c r="T895" s="15"/>
      <c r="U895" s="14"/>
      <c r="V895" s="15"/>
      <c r="W895" s="16"/>
    </row>
    <row r="896" spans="1:23" ht="20.399999999999999">
      <c r="A896" s="7">
        <v>1129</v>
      </c>
      <c r="B896" s="8">
        <v>44678</v>
      </c>
      <c r="C896" s="9" t="s">
        <v>27</v>
      </c>
      <c r="D896" s="10" t="s">
        <v>2958</v>
      </c>
      <c r="E896" s="14" t="s">
        <v>3998</v>
      </c>
      <c r="F896" s="15" t="s">
        <v>31</v>
      </c>
      <c r="G896" s="15">
        <v>6</v>
      </c>
      <c r="H896" s="48"/>
      <c r="I896" s="18" t="s">
        <v>3999</v>
      </c>
      <c r="J896" s="164"/>
      <c r="K896" s="164"/>
      <c r="L896" s="164"/>
      <c r="M896" s="164"/>
      <c r="N896" s="164"/>
      <c r="O896" s="183"/>
      <c r="P896" s="183"/>
      <c r="Q896" s="14"/>
      <c r="R896" s="14"/>
      <c r="S896" s="14"/>
      <c r="T896" s="15"/>
      <c r="U896" s="14"/>
      <c r="V896" s="15"/>
      <c r="W896" s="16"/>
    </row>
    <row r="897" spans="1:23" ht="183.6">
      <c r="A897" s="7">
        <v>1128</v>
      </c>
      <c r="B897" s="8">
        <v>44677</v>
      </c>
      <c r="C897" s="9" t="s">
        <v>28</v>
      </c>
      <c r="D897" s="10" t="s">
        <v>3857</v>
      </c>
      <c r="E897" s="14" t="s">
        <v>4000</v>
      </c>
      <c r="F897" s="15" t="s">
        <v>70</v>
      </c>
      <c r="G897" s="15">
        <v>6</v>
      </c>
      <c r="H897" s="48"/>
      <c r="I897" s="18" t="s">
        <v>4001</v>
      </c>
      <c r="J897" s="164"/>
      <c r="K897" s="164"/>
      <c r="L897" s="164"/>
      <c r="M897" s="164"/>
      <c r="N897" s="164"/>
      <c r="O897" s="183"/>
      <c r="P897" s="183"/>
      <c r="Q897" s="14"/>
      <c r="R897" s="14"/>
      <c r="S897" s="14"/>
      <c r="T897" s="15"/>
      <c r="U897" s="14"/>
      <c r="V897" s="15"/>
      <c r="W897" s="16"/>
    </row>
    <row r="898" spans="1:23" ht="40.799999999999997">
      <c r="A898" s="7">
        <v>1127</v>
      </c>
      <c r="B898" s="8">
        <v>44676</v>
      </c>
      <c r="C898" s="9" t="s">
        <v>21</v>
      </c>
      <c r="D898" s="10" t="s">
        <v>179</v>
      </c>
      <c r="E898" s="14" t="s">
        <v>4002</v>
      </c>
      <c r="F898" s="15" t="s">
        <v>4</v>
      </c>
      <c r="G898" s="15">
        <v>1</v>
      </c>
      <c r="H898" s="48"/>
      <c r="I898" s="18" t="s">
        <v>4003</v>
      </c>
      <c r="J898" s="164"/>
      <c r="K898" s="164"/>
      <c r="L898" s="164"/>
      <c r="M898" s="164"/>
      <c r="N898" s="164"/>
      <c r="O898" s="183"/>
      <c r="P898" s="183"/>
      <c r="Q898" s="14"/>
      <c r="R898" s="14"/>
      <c r="S898" s="14"/>
      <c r="T898" s="15"/>
      <c r="U898" s="14"/>
      <c r="V898" s="15"/>
      <c r="W898" s="16"/>
    </row>
    <row r="899" spans="1:23" ht="153">
      <c r="A899" s="7">
        <v>1126</v>
      </c>
      <c r="B899" s="8">
        <v>44675</v>
      </c>
      <c r="C899" s="9" t="s">
        <v>23</v>
      </c>
      <c r="D899" s="10" t="s">
        <v>1989</v>
      </c>
      <c r="E899" s="14" t="s">
        <v>4004</v>
      </c>
      <c r="F899" s="15" t="s">
        <v>4</v>
      </c>
      <c r="G899" s="15">
        <v>10</v>
      </c>
      <c r="H899" s="48"/>
      <c r="I899" s="18" t="s">
        <v>4005</v>
      </c>
      <c r="J899" s="164"/>
      <c r="K899" s="164"/>
      <c r="L899" s="164"/>
      <c r="M899" s="164"/>
      <c r="N899" s="164"/>
      <c r="O899" s="183"/>
      <c r="P899" s="183"/>
      <c r="Q899" s="14"/>
      <c r="R899" s="14"/>
      <c r="S899" s="14"/>
      <c r="T899" s="15"/>
      <c r="U899" s="14"/>
      <c r="V899" s="15"/>
      <c r="W899" s="16"/>
    </row>
    <row r="900" spans="1:23" ht="30.6">
      <c r="A900" s="7">
        <v>1125</v>
      </c>
      <c r="B900" s="8">
        <v>44674</v>
      </c>
      <c r="C900" s="9" t="s">
        <v>24</v>
      </c>
      <c r="D900" s="10" t="s">
        <v>145</v>
      </c>
      <c r="E900" s="14" t="s">
        <v>4006</v>
      </c>
      <c r="F900" s="15" t="s">
        <v>64</v>
      </c>
      <c r="G900" s="15">
        <v>8</v>
      </c>
      <c r="H900" s="48" t="s">
        <v>269</v>
      </c>
      <c r="I900" s="18" t="s">
        <v>4007</v>
      </c>
      <c r="J900" s="164"/>
      <c r="K900" s="164"/>
      <c r="L900" s="164"/>
      <c r="M900" s="164"/>
      <c r="N900" s="164"/>
      <c r="O900" s="183"/>
      <c r="P900" s="183"/>
      <c r="Q900" s="14"/>
      <c r="R900" s="14"/>
      <c r="S900" s="14"/>
      <c r="T900" s="15"/>
      <c r="U900" s="14"/>
      <c r="V900" s="15"/>
      <c r="W900" s="16"/>
    </row>
    <row r="901" spans="1:23" ht="132.6">
      <c r="A901" s="7">
        <v>1124</v>
      </c>
      <c r="B901" s="8">
        <v>44673</v>
      </c>
      <c r="C901" s="9" t="s">
        <v>25</v>
      </c>
      <c r="D901" s="10" t="s">
        <v>29</v>
      </c>
      <c r="E901" s="14" t="s">
        <v>4008</v>
      </c>
      <c r="F901" s="15" t="s">
        <v>64</v>
      </c>
      <c r="G901" s="15">
        <v>7</v>
      </c>
      <c r="H901" s="48"/>
      <c r="I901" s="18" t="s">
        <v>4009</v>
      </c>
      <c r="J901" s="164"/>
      <c r="K901" s="164"/>
      <c r="L901" s="164"/>
      <c r="M901" s="164"/>
      <c r="N901" s="164"/>
      <c r="O901" s="183"/>
      <c r="P901" s="183"/>
      <c r="Q901" s="14"/>
      <c r="R901" s="14"/>
      <c r="S901" s="14"/>
      <c r="T901" s="15"/>
      <c r="U901" s="14"/>
      <c r="V901" s="15"/>
      <c r="W901" s="16"/>
    </row>
    <row r="902" spans="1:23" ht="61.2">
      <c r="A902" s="7">
        <v>1123</v>
      </c>
      <c r="B902" s="8">
        <v>44672</v>
      </c>
      <c r="C902" s="9" t="s">
        <v>26</v>
      </c>
      <c r="D902" s="10" t="s">
        <v>3558</v>
      </c>
      <c r="E902" s="14" t="s">
        <v>4010</v>
      </c>
      <c r="F902" s="15" t="s">
        <v>4</v>
      </c>
      <c r="G902" s="15">
        <v>4</v>
      </c>
      <c r="H902" s="48"/>
      <c r="I902" s="18" t="s">
        <v>4011</v>
      </c>
      <c r="J902" s="164" t="s">
        <v>4012</v>
      </c>
      <c r="K902" s="164" t="s">
        <v>4013</v>
      </c>
      <c r="L902" s="164"/>
      <c r="M902" s="164"/>
      <c r="N902" s="164"/>
      <c r="O902" s="183"/>
      <c r="P902" s="183"/>
      <c r="Q902" s="14"/>
      <c r="R902" s="14"/>
      <c r="S902" s="14"/>
      <c r="T902" s="15"/>
      <c r="U902" s="14"/>
      <c r="V902" s="15"/>
      <c r="W902" s="16"/>
    </row>
    <row r="903" spans="1:23" ht="40.799999999999997">
      <c r="A903" s="7">
        <v>1122</v>
      </c>
      <c r="B903" s="8">
        <v>44671</v>
      </c>
      <c r="C903" s="9" t="s">
        <v>27</v>
      </c>
      <c r="D903" s="10" t="s">
        <v>2958</v>
      </c>
      <c r="E903" s="14" t="s">
        <v>4014</v>
      </c>
      <c r="F903" s="15" t="s">
        <v>31</v>
      </c>
      <c r="G903" s="15">
        <v>4</v>
      </c>
      <c r="H903" s="48"/>
      <c r="I903" s="18" t="s">
        <v>4015</v>
      </c>
      <c r="J903" s="164"/>
      <c r="K903" s="164"/>
      <c r="L903" s="164"/>
      <c r="M903" s="164"/>
      <c r="N903" s="164"/>
      <c r="O903" s="183"/>
      <c r="P903" s="184" t="s">
        <v>4016</v>
      </c>
      <c r="Q903" s="14"/>
      <c r="R903" s="14"/>
      <c r="S903" s="14"/>
      <c r="T903" s="15"/>
      <c r="U903" s="14"/>
      <c r="V903" s="15"/>
      <c r="W903" s="16"/>
    </row>
    <row r="904" spans="1:23" ht="20.399999999999999">
      <c r="A904" s="7">
        <v>1121</v>
      </c>
      <c r="B904" s="8">
        <v>44670</v>
      </c>
      <c r="C904" s="9" t="s">
        <v>28</v>
      </c>
      <c r="D904" s="10" t="s">
        <v>3857</v>
      </c>
      <c r="E904" s="14" t="s">
        <v>268</v>
      </c>
      <c r="F904" s="15" t="s">
        <v>31</v>
      </c>
      <c r="G904" s="15">
        <v>2</v>
      </c>
      <c r="H904" s="48"/>
      <c r="I904" s="18" t="s">
        <v>4017</v>
      </c>
      <c r="J904" s="164"/>
      <c r="K904" s="164"/>
      <c r="L904" s="164"/>
      <c r="M904" s="164"/>
      <c r="N904" s="164"/>
      <c r="O904" s="183"/>
      <c r="P904" s="183"/>
      <c r="Q904" s="14"/>
      <c r="R904" s="14"/>
      <c r="S904" s="14"/>
      <c r="T904" s="15"/>
      <c r="U904" s="14"/>
      <c r="V904" s="15"/>
      <c r="W904" s="16"/>
    </row>
    <row r="905" spans="1:23" ht="40.799999999999997">
      <c r="A905" s="7">
        <v>1120</v>
      </c>
      <c r="B905" s="8">
        <v>44669</v>
      </c>
      <c r="C905" s="9" t="s">
        <v>21</v>
      </c>
      <c r="D905" s="10" t="s">
        <v>29</v>
      </c>
      <c r="E905" s="14" t="s">
        <v>4018</v>
      </c>
      <c r="F905" s="15" t="s">
        <v>31</v>
      </c>
      <c r="G905" s="15">
        <v>0</v>
      </c>
      <c r="H905" s="48"/>
      <c r="I905" s="18" t="s">
        <v>4019</v>
      </c>
      <c r="J905" s="164"/>
      <c r="K905" s="164"/>
      <c r="L905" s="164"/>
      <c r="M905" s="164" t="s">
        <v>4020</v>
      </c>
      <c r="N905" s="164"/>
      <c r="O905" s="183"/>
      <c r="P905" s="183"/>
      <c r="Q905" s="36" t="s">
        <v>4021</v>
      </c>
      <c r="R905" s="35"/>
      <c r="S905" s="35"/>
      <c r="T905" s="15"/>
      <c r="U905" s="14"/>
      <c r="V905" s="15"/>
      <c r="W905" s="16"/>
    </row>
    <row r="906" spans="1:23" ht="173.4">
      <c r="A906" s="7">
        <v>1119</v>
      </c>
      <c r="B906" s="8">
        <v>44668</v>
      </c>
      <c r="C906" s="9" t="s">
        <v>23</v>
      </c>
      <c r="D906" s="10" t="s">
        <v>2784</v>
      </c>
      <c r="E906" s="14" t="s">
        <v>4022</v>
      </c>
      <c r="F906" s="15" t="s">
        <v>70</v>
      </c>
      <c r="G906" s="15">
        <v>9</v>
      </c>
      <c r="H906" s="48"/>
      <c r="I906" s="18" t="s">
        <v>4023</v>
      </c>
      <c r="J906" s="164"/>
      <c r="K906" s="164"/>
      <c r="L906" s="164"/>
      <c r="M906" s="164"/>
      <c r="N906" s="164"/>
      <c r="O906" s="183"/>
      <c r="P906" s="183"/>
      <c r="Q906" s="36" t="s">
        <v>4024</v>
      </c>
      <c r="R906" s="35"/>
      <c r="S906" s="35"/>
      <c r="T906" s="15"/>
      <c r="U906" s="14"/>
      <c r="V906" s="15"/>
      <c r="W906" s="16"/>
    </row>
    <row r="907" spans="1:23" ht="40.799999999999997">
      <c r="A907" s="7">
        <v>1118</v>
      </c>
      <c r="B907" s="8">
        <v>44667</v>
      </c>
      <c r="C907" s="9" t="s">
        <v>24</v>
      </c>
      <c r="D907" s="10" t="s">
        <v>145</v>
      </c>
      <c r="E907" s="14" t="s">
        <v>4025</v>
      </c>
      <c r="F907" s="15" t="s">
        <v>549</v>
      </c>
      <c r="G907" s="15">
        <v>7</v>
      </c>
      <c r="H907" s="48"/>
      <c r="I907" s="18" t="s">
        <v>4026</v>
      </c>
      <c r="J907" s="164"/>
      <c r="K907" s="164"/>
      <c r="L907" s="164"/>
      <c r="M907" s="164"/>
      <c r="N907" s="164"/>
      <c r="O907" s="183"/>
      <c r="P907" s="183"/>
      <c r="Q907" s="14"/>
      <c r="R907" s="14"/>
      <c r="S907" s="14"/>
      <c r="T907" s="15"/>
      <c r="U907" s="14"/>
      <c r="V907" s="15"/>
      <c r="W907" s="16"/>
    </row>
    <row r="908" spans="1:23" ht="40.799999999999997">
      <c r="A908" s="7">
        <v>1117</v>
      </c>
      <c r="B908" s="8">
        <v>44666</v>
      </c>
      <c r="C908" s="9" t="s">
        <v>25</v>
      </c>
      <c r="D908" s="10" t="s">
        <v>29</v>
      </c>
      <c r="E908" s="14" t="s">
        <v>4027</v>
      </c>
      <c r="F908" s="15" t="s">
        <v>64</v>
      </c>
      <c r="G908" s="15">
        <v>6</v>
      </c>
      <c r="H908" s="48" t="s">
        <v>65</v>
      </c>
      <c r="I908" s="18" t="s">
        <v>4028</v>
      </c>
      <c r="J908" s="164"/>
      <c r="K908" s="164"/>
      <c r="L908" s="164"/>
      <c r="M908" s="164"/>
      <c r="N908" s="164"/>
      <c r="O908" s="183"/>
      <c r="P908" s="183"/>
      <c r="Q908" s="14"/>
      <c r="R908" s="14"/>
      <c r="S908" s="14"/>
      <c r="T908" s="15"/>
      <c r="U908" s="14"/>
      <c r="V908" s="15"/>
      <c r="W908" s="16"/>
    </row>
    <row r="909" spans="1:23" ht="40.799999999999997">
      <c r="A909" s="7">
        <v>1116</v>
      </c>
      <c r="B909" s="8">
        <v>44665</v>
      </c>
      <c r="C909" s="9" t="s">
        <v>26</v>
      </c>
      <c r="D909" s="10" t="s">
        <v>29</v>
      </c>
      <c r="E909" s="14" t="s">
        <v>4029</v>
      </c>
      <c r="F909" s="15" t="s">
        <v>4</v>
      </c>
      <c r="G909" s="15">
        <v>4</v>
      </c>
      <c r="H909" s="48"/>
      <c r="I909" s="18" t="s">
        <v>4030</v>
      </c>
      <c r="J909" s="164"/>
      <c r="K909" s="164"/>
      <c r="L909" s="164"/>
      <c r="M909" s="164"/>
      <c r="N909" s="164"/>
      <c r="O909" s="183"/>
      <c r="P909" s="183"/>
      <c r="Q909" s="14"/>
      <c r="R909" s="14"/>
      <c r="S909" s="14"/>
      <c r="T909" s="15"/>
      <c r="U909" s="14"/>
      <c r="V909" s="15"/>
      <c r="W909" s="16"/>
    </row>
    <row r="910" spans="1:23" ht="30.6">
      <c r="A910" s="7">
        <v>1115</v>
      </c>
      <c r="B910" s="8">
        <v>44664</v>
      </c>
      <c r="C910" s="9" t="s">
        <v>27</v>
      </c>
      <c r="D910" s="10" t="s">
        <v>2958</v>
      </c>
      <c r="E910" s="14" t="s">
        <v>4031</v>
      </c>
      <c r="F910" s="15" t="s">
        <v>31</v>
      </c>
      <c r="G910" s="15">
        <v>3</v>
      </c>
      <c r="H910" s="48"/>
      <c r="I910" s="18" t="s">
        <v>4032</v>
      </c>
      <c r="J910" s="164"/>
      <c r="K910" s="164"/>
      <c r="L910" s="164"/>
      <c r="M910" s="164"/>
      <c r="N910" s="164"/>
      <c r="O910" s="183"/>
      <c r="P910" s="183"/>
      <c r="Q910" s="14"/>
      <c r="R910" s="14"/>
      <c r="S910" s="14"/>
      <c r="T910" s="15"/>
      <c r="U910" s="14"/>
      <c r="V910" s="15"/>
      <c r="W910" s="16"/>
    </row>
    <row r="911" spans="1:23" ht="81.599999999999994">
      <c r="A911" s="7">
        <v>1114</v>
      </c>
      <c r="B911" s="8">
        <v>44663</v>
      </c>
      <c r="C911" s="9" t="s">
        <v>28</v>
      </c>
      <c r="D911" s="10" t="s">
        <v>3857</v>
      </c>
      <c r="E911" s="14" t="s">
        <v>4033</v>
      </c>
      <c r="F911" s="15" t="s">
        <v>64</v>
      </c>
      <c r="G911" s="15">
        <v>4</v>
      </c>
      <c r="H911" s="48"/>
      <c r="I911" s="18" t="s">
        <v>4034</v>
      </c>
      <c r="J911" s="164"/>
      <c r="K911" s="164"/>
      <c r="L911" s="164"/>
      <c r="M911" s="164"/>
      <c r="N911" s="164"/>
      <c r="O911" s="183"/>
      <c r="P911" s="183"/>
      <c r="Q911" s="14"/>
      <c r="R911" s="14"/>
      <c r="S911" s="14"/>
      <c r="T911" s="15"/>
      <c r="U911" s="14"/>
      <c r="V911" s="15"/>
      <c r="W911" s="16"/>
    </row>
    <row r="912" spans="1:23" ht="51">
      <c r="A912" s="7">
        <v>1113</v>
      </c>
      <c r="B912" s="8">
        <v>44662</v>
      </c>
      <c r="C912" s="9" t="s">
        <v>21</v>
      </c>
      <c r="D912" s="10" t="s">
        <v>179</v>
      </c>
      <c r="E912" s="14" t="s">
        <v>4035</v>
      </c>
      <c r="F912" s="15" t="s">
        <v>70</v>
      </c>
      <c r="G912" s="15">
        <v>1</v>
      </c>
      <c r="H912" s="48" t="s">
        <v>277</v>
      </c>
      <c r="I912" s="18" t="s">
        <v>4036</v>
      </c>
      <c r="J912" s="164"/>
      <c r="K912" s="164"/>
      <c r="L912" s="164"/>
      <c r="M912" s="164"/>
      <c r="N912" s="164"/>
      <c r="O912" s="183"/>
      <c r="P912" s="183"/>
      <c r="Q912" s="14"/>
      <c r="R912" s="14"/>
      <c r="S912" s="14"/>
      <c r="T912" s="15"/>
      <c r="U912" s="14"/>
      <c r="V912" s="15"/>
      <c r="W912" s="16"/>
    </row>
    <row r="913" spans="1:23" ht="61.2">
      <c r="A913" s="7">
        <v>1112</v>
      </c>
      <c r="B913" s="8">
        <v>44661</v>
      </c>
      <c r="C913" s="9" t="s">
        <v>23</v>
      </c>
      <c r="D913" s="10" t="s">
        <v>1989</v>
      </c>
      <c r="E913" s="14" t="s">
        <v>4037</v>
      </c>
      <c r="F913" s="15" t="s">
        <v>4</v>
      </c>
      <c r="G913" s="15">
        <v>10</v>
      </c>
      <c r="H913" s="48"/>
      <c r="I913" s="18" t="s">
        <v>4038</v>
      </c>
      <c r="J913" s="164"/>
      <c r="K913" s="164"/>
      <c r="L913" s="164"/>
      <c r="M913" s="164"/>
      <c r="N913" s="164"/>
      <c r="O913" s="183"/>
      <c r="P913" s="183"/>
      <c r="Q913" s="14"/>
      <c r="R913" s="14"/>
      <c r="S913" s="14"/>
      <c r="T913" s="15"/>
      <c r="U913" s="14"/>
      <c r="V913" s="15"/>
      <c r="W913" s="16"/>
    </row>
    <row r="914" spans="1:23" ht="112.2">
      <c r="A914" s="7">
        <v>1111</v>
      </c>
      <c r="B914" s="8">
        <v>44660</v>
      </c>
      <c r="C914" s="9" t="s">
        <v>24</v>
      </c>
      <c r="D914" s="10" t="s">
        <v>145</v>
      </c>
      <c r="E914" s="14" t="s">
        <v>4039</v>
      </c>
      <c r="F914" s="15" t="s">
        <v>70</v>
      </c>
      <c r="G914" s="15">
        <v>9</v>
      </c>
      <c r="H914" s="48" t="s">
        <v>231</v>
      </c>
      <c r="I914" s="18" t="s">
        <v>4040</v>
      </c>
      <c r="J914" s="164"/>
      <c r="K914" s="164"/>
      <c r="L914" s="164"/>
      <c r="M914" s="164"/>
      <c r="N914" s="164"/>
      <c r="O914" s="183"/>
      <c r="P914" s="183"/>
      <c r="Q914" s="14" t="s">
        <v>4041</v>
      </c>
      <c r="R914" s="14"/>
      <c r="S914" s="14"/>
      <c r="T914" s="15"/>
      <c r="U914" s="14"/>
      <c r="V914" s="15"/>
      <c r="W914" s="16"/>
    </row>
    <row r="915" spans="1:23" ht="30.6">
      <c r="A915" s="7">
        <v>1110</v>
      </c>
      <c r="B915" s="8">
        <v>44659</v>
      </c>
      <c r="C915" s="9" t="s">
        <v>25</v>
      </c>
      <c r="D915" s="10" t="s">
        <v>29</v>
      </c>
      <c r="E915" s="14" t="s">
        <v>4042</v>
      </c>
      <c r="F915" s="15" t="s">
        <v>31</v>
      </c>
      <c r="G915" s="15">
        <v>6</v>
      </c>
      <c r="H915" s="48" t="s">
        <v>65</v>
      </c>
      <c r="I915" s="18" t="s">
        <v>4043</v>
      </c>
      <c r="J915" s="164"/>
      <c r="K915" s="164"/>
      <c r="L915" s="164"/>
      <c r="M915" s="164"/>
      <c r="N915" s="164"/>
      <c r="O915" s="183"/>
      <c r="P915" s="183"/>
      <c r="Q915" s="14"/>
      <c r="R915" s="14"/>
      <c r="S915" s="14"/>
      <c r="T915" s="15"/>
      <c r="U915" s="14"/>
      <c r="V915" s="15"/>
      <c r="W915" s="16"/>
    </row>
    <row r="916" spans="1:23" ht="30.6">
      <c r="A916" s="7">
        <v>1109</v>
      </c>
      <c r="B916" s="8">
        <v>44658</v>
      </c>
      <c r="C916" s="9" t="s">
        <v>26</v>
      </c>
      <c r="D916" s="10" t="s">
        <v>3558</v>
      </c>
      <c r="E916" s="14" t="s">
        <v>4044</v>
      </c>
      <c r="F916" s="15" t="s">
        <v>64</v>
      </c>
      <c r="G916" s="15">
        <v>5</v>
      </c>
      <c r="H916" s="48" t="s">
        <v>121</v>
      </c>
      <c r="I916" s="18" t="s">
        <v>4045</v>
      </c>
      <c r="J916" s="164"/>
      <c r="K916" s="164"/>
      <c r="L916" s="164"/>
      <c r="M916" s="164"/>
      <c r="N916" s="164"/>
      <c r="O916" s="183"/>
      <c r="P916" s="183"/>
      <c r="Q916" s="14"/>
      <c r="R916" s="14"/>
      <c r="S916" s="14"/>
      <c r="T916" s="15"/>
      <c r="U916" s="14"/>
      <c r="V916" s="15"/>
      <c r="W916" s="16"/>
    </row>
    <row r="917" spans="1:23" ht="204">
      <c r="A917" s="7">
        <v>1108</v>
      </c>
      <c r="B917" s="8">
        <v>44657</v>
      </c>
      <c r="C917" s="9" t="s">
        <v>27</v>
      </c>
      <c r="D917" s="10" t="s">
        <v>2958</v>
      </c>
      <c r="E917" s="14" t="s">
        <v>4046</v>
      </c>
      <c r="F917" s="15" t="s">
        <v>64</v>
      </c>
      <c r="G917" s="15">
        <v>2</v>
      </c>
      <c r="H917" s="48" t="s">
        <v>269</v>
      </c>
      <c r="I917" s="18" t="s">
        <v>4047</v>
      </c>
      <c r="J917" s="164"/>
      <c r="K917" s="164"/>
      <c r="L917" s="164"/>
      <c r="M917" s="164"/>
      <c r="N917" s="164"/>
      <c r="O917" s="183"/>
      <c r="P917" s="183"/>
      <c r="Q917" s="14"/>
      <c r="R917" s="14"/>
      <c r="S917" s="14"/>
      <c r="T917" s="15"/>
      <c r="U917" s="14"/>
      <c r="V917" s="15"/>
      <c r="W917" s="16"/>
    </row>
    <row r="918" spans="1:23" ht="61.2">
      <c r="A918" s="7">
        <v>1107</v>
      </c>
      <c r="B918" s="8">
        <v>44656</v>
      </c>
      <c r="C918" s="9" t="s">
        <v>28</v>
      </c>
      <c r="D918" s="10" t="s">
        <v>3857</v>
      </c>
      <c r="E918" s="14" t="s">
        <v>4048</v>
      </c>
      <c r="F918" s="15" t="s">
        <v>64</v>
      </c>
      <c r="G918" s="15">
        <v>3</v>
      </c>
      <c r="H918" s="48" t="s">
        <v>65</v>
      </c>
      <c r="I918" s="18" t="s">
        <v>4049</v>
      </c>
      <c r="J918" s="164"/>
      <c r="K918" s="164"/>
      <c r="L918" s="164"/>
      <c r="M918" s="164"/>
      <c r="N918" s="164"/>
      <c r="O918" s="183"/>
      <c r="P918" s="183"/>
      <c r="Q918" s="14"/>
      <c r="R918" s="14"/>
      <c r="S918" s="14"/>
      <c r="T918" s="15"/>
      <c r="U918" s="14"/>
      <c r="V918" s="15"/>
      <c r="W918" s="16"/>
    </row>
    <row r="919" spans="1:23" ht="40.799999999999997">
      <c r="A919" s="7">
        <v>1106</v>
      </c>
      <c r="B919" s="8">
        <v>44655</v>
      </c>
      <c r="C919" s="9" t="s">
        <v>21</v>
      </c>
      <c r="D919" s="10" t="s">
        <v>179</v>
      </c>
      <c r="E919" s="14" t="s">
        <v>4050</v>
      </c>
      <c r="F919" s="15" t="s">
        <v>4</v>
      </c>
      <c r="G919" s="15">
        <v>2</v>
      </c>
      <c r="H919" s="48"/>
      <c r="I919" s="18" t="s">
        <v>4051</v>
      </c>
      <c r="J919" s="164"/>
      <c r="K919" s="164"/>
      <c r="L919" s="164"/>
      <c r="M919" s="164"/>
      <c r="N919" s="164"/>
      <c r="O919" s="183"/>
      <c r="P919" s="183"/>
      <c r="Q919" s="14"/>
      <c r="R919" s="14"/>
      <c r="S919" s="14"/>
      <c r="T919" s="15"/>
      <c r="U919" s="14"/>
      <c r="V919" s="15"/>
      <c r="W919" s="16"/>
    </row>
    <row r="920" spans="1:23" ht="51">
      <c r="A920" s="7">
        <v>1105</v>
      </c>
      <c r="B920" s="8">
        <v>44654</v>
      </c>
      <c r="C920" s="9" t="s">
        <v>23</v>
      </c>
      <c r="D920" s="10" t="s">
        <v>1989</v>
      </c>
      <c r="E920" s="14" t="s">
        <v>4052</v>
      </c>
      <c r="F920" s="15" t="s">
        <v>4</v>
      </c>
      <c r="G920" s="15">
        <v>9</v>
      </c>
      <c r="H920" s="48"/>
      <c r="I920" s="18" t="s">
        <v>4053</v>
      </c>
      <c r="J920" s="164"/>
      <c r="K920" s="164"/>
      <c r="L920" s="164"/>
      <c r="M920" s="164"/>
      <c r="N920" s="164"/>
      <c r="O920" s="183"/>
      <c r="P920" s="183"/>
      <c r="Q920" s="14"/>
      <c r="R920" s="14"/>
      <c r="S920" s="14"/>
      <c r="T920" s="15"/>
      <c r="U920" s="14"/>
      <c r="V920" s="15"/>
      <c r="W920" s="16"/>
    </row>
    <row r="921" spans="1:23" ht="61.2">
      <c r="A921" s="7">
        <v>1104</v>
      </c>
      <c r="B921" s="8">
        <v>44653</v>
      </c>
      <c r="C921" s="9" t="s">
        <v>24</v>
      </c>
      <c r="D921" s="10" t="s">
        <v>145</v>
      </c>
      <c r="E921" s="14" t="s">
        <v>4054</v>
      </c>
      <c r="F921" s="15" t="s">
        <v>70</v>
      </c>
      <c r="G921" s="15">
        <v>7</v>
      </c>
      <c r="H921" s="48" t="s">
        <v>849</v>
      </c>
      <c r="I921" s="18" t="s">
        <v>4055</v>
      </c>
      <c r="J921" s="164"/>
      <c r="K921" s="164"/>
      <c r="L921" s="164"/>
      <c r="M921" s="164"/>
      <c r="N921" s="164"/>
      <c r="O921" s="183"/>
      <c r="P921" s="183"/>
      <c r="Q921" s="14"/>
      <c r="R921" s="14"/>
      <c r="S921" s="14"/>
      <c r="T921" s="15"/>
      <c r="U921" s="14"/>
      <c r="V921" s="15"/>
      <c r="W921" s="16"/>
    </row>
    <row r="922" spans="1:23" ht="102">
      <c r="A922" s="7">
        <v>1103</v>
      </c>
      <c r="B922" s="8">
        <v>44652</v>
      </c>
      <c r="C922" s="9" t="s">
        <v>25</v>
      </c>
      <c r="D922" s="10" t="s">
        <v>29</v>
      </c>
      <c r="E922" s="14" t="s">
        <v>4056</v>
      </c>
      <c r="F922" s="15" t="s">
        <v>70</v>
      </c>
      <c r="G922" s="15" t="s">
        <v>6</v>
      </c>
      <c r="H922" s="48"/>
      <c r="I922" s="18" t="s">
        <v>4057</v>
      </c>
      <c r="J922" s="164"/>
      <c r="K922" s="164"/>
      <c r="L922" s="164"/>
      <c r="M922" s="164"/>
      <c r="N922" s="164"/>
      <c r="O922" s="183"/>
      <c r="P922" s="183"/>
      <c r="Q922" s="14"/>
      <c r="R922" s="14"/>
      <c r="S922" s="14"/>
      <c r="T922" s="15"/>
      <c r="U922" s="14"/>
      <c r="V922" s="15"/>
      <c r="W922" s="16"/>
    </row>
    <row r="923" spans="1:23" ht="61.2">
      <c r="A923" s="7">
        <v>1102</v>
      </c>
      <c r="B923" s="8">
        <v>44651</v>
      </c>
      <c r="C923" s="9" t="s">
        <v>26</v>
      </c>
      <c r="D923" s="10" t="s">
        <v>3558</v>
      </c>
      <c r="E923" s="14" t="s">
        <v>4058</v>
      </c>
      <c r="F923" s="15" t="s">
        <v>4</v>
      </c>
      <c r="G923" s="15">
        <v>6</v>
      </c>
      <c r="H923" s="48"/>
      <c r="I923" s="18" t="s">
        <v>4059</v>
      </c>
      <c r="J923" s="164"/>
      <c r="K923" s="164"/>
      <c r="L923" s="164"/>
      <c r="M923" s="164"/>
      <c r="N923" s="164"/>
      <c r="O923" s="183"/>
      <c r="P923" s="183"/>
      <c r="Q923" s="14"/>
      <c r="R923" s="14"/>
      <c r="S923" s="14"/>
      <c r="T923" s="15"/>
      <c r="U923" s="14"/>
      <c r="V923" s="15"/>
      <c r="W923" s="16"/>
    </row>
    <row r="924" spans="1:23" ht="61.2">
      <c r="A924" s="7">
        <v>1101</v>
      </c>
      <c r="B924" s="8">
        <v>44650</v>
      </c>
      <c r="C924" s="9" t="s">
        <v>27</v>
      </c>
      <c r="D924" s="10" t="s">
        <v>2958</v>
      </c>
      <c r="E924" s="14" t="s">
        <v>4060</v>
      </c>
      <c r="F924" s="15" t="s">
        <v>549</v>
      </c>
      <c r="G924" s="15">
        <v>3</v>
      </c>
      <c r="H924" s="48"/>
      <c r="I924" s="18" t="s">
        <v>4061</v>
      </c>
      <c r="J924" s="164"/>
      <c r="K924" s="164"/>
      <c r="L924" s="164"/>
      <c r="M924" s="164"/>
      <c r="N924" s="164"/>
      <c r="O924" s="183"/>
      <c r="P924" s="183"/>
      <c r="Q924" s="14"/>
      <c r="R924" s="14"/>
      <c r="S924" s="14"/>
      <c r="T924" s="15"/>
      <c r="U924" s="14"/>
      <c r="V924" s="15"/>
      <c r="W924" s="16"/>
    </row>
    <row r="925" spans="1:23" ht="51">
      <c r="A925" s="7">
        <v>1100</v>
      </c>
      <c r="B925" s="8">
        <v>44649</v>
      </c>
      <c r="C925" s="9" t="s">
        <v>28</v>
      </c>
      <c r="D925" s="10" t="s">
        <v>3857</v>
      </c>
      <c r="E925" s="14" t="s">
        <v>4062</v>
      </c>
      <c r="F925" s="15" t="s">
        <v>31</v>
      </c>
      <c r="G925" s="15">
        <v>2</v>
      </c>
      <c r="H925" s="48"/>
      <c r="I925" s="18" t="s">
        <v>4063</v>
      </c>
      <c r="J925" s="164"/>
      <c r="K925" s="164"/>
      <c r="L925" s="164"/>
      <c r="M925" s="164"/>
      <c r="N925" s="164"/>
      <c r="O925" s="183"/>
      <c r="P925" s="183"/>
      <c r="Q925" s="14"/>
      <c r="R925" s="14"/>
      <c r="S925" s="14"/>
      <c r="T925" s="15"/>
      <c r="U925" s="14"/>
      <c r="V925" s="15"/>
      <c r="W925" s="16"/>
    </row>
    <row r="926" spans="1:23" ht="61.2">
      <c r="A926" s="7">
        <v>1099</v>
      </c>
      <c r="B926" s="8">
        <v>44648</v>
      </c>
      <c r="C926" s="9" t="s">
        <v>21</v>
      </c>
      <c r="D926" s="10" t="s">
        <v>179</v>
      </c>
      <c r="E926" s="14" t="s">
        <v>4064</v>
      </c>
      <c r="F926" s="15" t="s">
        <v>31</v>
      </c>
      <c r="G926" s="15">
        <v>2</v>
      </c>
      <c r="H926" s="48" t="s">
        <v>38</v>
      </c>
      <c r="I926" s="18" t="s">
        <v>4065</v>
      </c>
      <c r="J926" s="164"/>
      <c r="K926" s="164"/>
      <c r="L926" s="164"/>
      <c r="M926" s="164"/>
      <c r="N926" s="164"/>
      <c r="O926" s="183"/>
      <c r="P926" s="183"/>
      <c r="Q926" s="14"/>
      <c r="R926" s="14"/>
      <c r="S926" s="14"/>
      <c r="T926" s="15"/>
      <c r="U926" s="14"/>
      <c r="V926" s="15"/>
      <c r="W926" s="16"/>
    </row>
    <row r="927" spans="1:23" ht="30.6">
      <c r="A927" s="7">
        <v>1098</v>
      </c>
      <c r="B927" s="8">
        <v>44647</v>
      </c>
      <c r="C927" s="9" t="s">
        <v>23</v>
      </c>
      <c r="D927" s="10" t="s">
        <v>2784</v>
      </c>
      <c r="E927" s="14" t="s">
        <v>4066</v>
      </c>
      <c r="F927" s="15" t="s">
        <v>64</v>
      </c>
      <c r="G927" s="15">
        <v>9</v>
      </c>
      <c r="H927" s="48"/>
      <c r="I927" s="18" t="s">
        <v>4067</v>
      </c>
      <c r="J927" s="164"/>
      <c r="K927" s="164"/>
      <c r="L927" s="164"/>
      <c r="M927" s="164"/>
      <c r="N927" s="164"/>
      <c r="O927" s="183"/>
      <c r="P927" s="183"/>
      <c r="Q927" s="14"/>
      <c r="R927" s="14"/>
      <c r="S927" s="14"/>
      <c r="T927" s="15"/>
      <c r="U927" s="14"/>
      <c r="V927" s="15"/>
      <c r="W927" s="16"/>
    </row>
    <row r="928" spans="1:23" ht="51">
      <c r="A928" s="7">
        <v>1097</v>
      </c>
      <c r="B928" s="8">
        <v>44646</v>
      </c>
      <c r="C928" s="9" t="s">
        <v>24</v>
      </c>
      <c r="D928" s="10" t="s">
        <v>145</v>
      </c>
      <c r="E928" s="14" t="s">
        <v>4068</v>
      </c>
      <c r="F928" s="15" t="s">
        <v>4</v>
      </c>
      <c r="G928" s="15">
        <v>8</v>
      </c>
      <c r="H928" s="48"/>
      <c r="I928" s="18" t="s">
        <v>4069</v>
      </c>
      <c r="J928" s="164"/>
      <c r="K928" s="164"/>
      <c r="L928" s="164"/>
      <c r="M928" s="164"/>
      <c r="N928" s="164"/>
      <c r="O928" s="183"/>
      <c r="P928" s="183"/>
      <c r="Q928" s="14"/>
      <c r="R928" s="14"/>
      <c r="S928" s="14"/>
      <c r="T928" s="15"/>
      <c r="U928" s="14"/>
      <c r="V928" s="15"/>
      <c r="W928" s="16"/>
    </row>
    <row r="929" spans="1:23" ht="51">
      <c r="A929" s="7">
        <v>1096</v>
      </c>
      <c r="B929" s="8">
        <v>44645</v>
      </c>
      <c r="C929" s="9" t="s">
        <v>25</v>
      </c>
      <c r="D929" s="10" t="s">
        <v>29</v>
      </c>
      <c r="E929" s="14" t="s">
        <v>4070</v>
      </c>
      <c r="F929" s="15" t="s">
        <v>4</v>
      </c>
      <c r="G929" s="15">
        <v>7</v>
      </c>
      <c r="H929" s="48"/>
      <c r="I929" s="18" t="s">
        <v>4071</v>
      </c>
      <c r="J929" s="164"/>
      <c r="K929" s="164"/>
      <c r="L929" s="164"/>
      <c r="M929" s="164"/>
      <c r="N929" s="164"/>
      <c r="O929" s="183"/>
      <c r="P929" s="183"/>
      <c r="Q929" s="14"/>
      <c r="R929" s="14"/>
      <c r="S929" s="14"/>
      <c r="T929" s="15"/>
      <c r="U929" s="14"/>
      <c r="V929" s="15"/>
      <c r="W929" s="16"/>
    </row>
    <row r="930" spans="1:23" ht="30.6">
      <c r="A930" s="7">
        <v>1095</v>
      </c>
      <c r="B930" s="8">
        <v>44644</v>
      </c>
      <c r="C930" s="9" t="s">
        <v>26</v>
      </c>
      <c r="D930" s="10" t="s">
        <v>3558</v>
      </c>
      <c r="E930" s="14" t="s">
        <v>4072</v>
      </c>
      <c r="F930" s="15" t="s">
        <v>31</v>
      </c>
      <c r="G930" s="15">
        <v>5</v>
      </c>
      <c r="H930" s="48"/>
      <c r="I930" s="18" t="s">
        <v>4073</v>
      </c>
      <c r="J930" s="164"/>
      <c r="K930" s="164"/>
      <c r="L930" s="164"/>
      <c r="M930" s="164"/>
      <c r="N930" s="164"/>
      <c r="O930" s="183"/>
      <c r="P930" s="183"/>
      <c r="Q930" s="14"/>
      <c r="R930" s="14"/>
      <c r="S930" s="14"/>
      <c r="T930" s="15"/>
      <c r="U930" s="14"/>
      <c r="V930" s="15"/>
      <c r="W930" s="16"/>
    </row>
    <row r="931" spans="1:23" ht="61.2">
      <c r="A931" s="7">
        <v>1094</v>
      </c>
      <c r="B931" s="8">
        <v>44643</v>
      </c>
      <c r="C931" s="9" t="s">
        <v>27</v>
      </c>
      <c r="D931" s="10" t="s">
        <v>2958</v>
      </c>
      <c r="E931" s="14" t="s">
        <v>4074</v>
      </c>
      <c r="F931" s="15" t="s">
        <v>70</v>
      </c>
      <c r="G931" s="15">
        <v>2</v>
      </c>
      <c r="H931" s="48" t="s">
        <v>347</v>
      </c>
      <c r="I931" s="18" t="s">
        <v>4075</v>
      </c>
      <c r="J931" s="164"/>
      <c r="K931" s="164"/>
      <c r="L931" s="164"/>
      <c r="M931" s="164"/>
      <c r="N931" s="164"/>
      <c r="O931" s="183"/>
      <c r="P931" s="183"/>
      <c r="Q931" s="14"/>
      <c r="R931" s="14"/>
      <c r="S931" s="14"/>
      <c r="T931" s="15"/>
      <c r="U931" s="14"/>
      <c r="V931" s="15"/>
      <c r="W931" s="16"/>
    </row>
    <row r="932" spans="1:23" ht="40.799999999999997">
      <c r="A932" s="7">
        <v>1093</v>
      </c>
      <c r="B932" s="8">
        <v>44642</v>
      </c>
      <c r="C932" s="9" t="s">
        <v>28</v>
      </c>
      <c r="D932" s="10" t="s">
        <v>3857</v>
      </c>
      <c r="E932" s="14" t="s">
        <v>4076</v>
      </c>
      <c r="F932" s="15" t="s">
        <v>70</v>
      </c>
      <c r="G932" s="15">
        <v>3</v>
      </c>
      <c r="H932" s="48" t="s">
        <v>277</v>
      </c>
      <c r="I932" s="18" t="s">
        <v>4077</v>
      </c>
      <c r="J932" s="164"/>
      <c r="K932" s="164"/>
      <c r="L932" s="164"/>
      <c r="M932" s="164"/>
      <c r="N932" s="164"/>
      <c r="O932" s="183"/>
      <c r="P932" s="183"/>
      <c r="Q932" s="14"/>
      <c r="R932" s="14"/>
      <c r="S932" s="14"/>
      <c r="T932" s="15"/>
      <c r="U932" s="14"/>
      <c r="V932" s="15"/>
      <c r="W932" s="16"/>
    </row>
    <row r="933" spans="1:23" ht="40.799999999999997">
      <c r="A933" s="7">
        <v>1092</v>
      </c>
      <c r="B933" s="8">
        <v>44641</v>
      </c>
      <c r="C933" s="9" t="s">
        <v>21</v>
      </c>
      <c r="D933" s="10" t="s">
        <v>179</v>
      </c>
      <c r="E933" s="14" t="s">
        <v>4078</v>
      </c>
      <c r="F933" s="15" t="s">
        <v>64</v>
      </c>
      <c r="G933" s="15">
        <v>2</v>
      </c>
      <c r="H933" s="48" t="s">
        <v>184</v>
      </c>
      <c r="I933" s="18" t="s">
        <v>4079</v>
      </c>
      <c r="J933" s="194"/>
      <c r="K933" s="194"/>
      <c r="L933" s="194"/>
      <c r="M933" s="194"/>
      <c r="N933" s="194"/>
      <c r="O933" s="189"/>
      <c r="P933" s="189"/>
      <c r="Q933" s="65" t="s">
        <v>4080</v>
      </c>
      <c r="R933" s="65"/>
      <c r="S933" s="65"/>
      <c r="T933" s="15"/>
      <c r="U933" s="14"/>
      <c r="V933" s="15"/>
      <c r="W933" s="16"/>
    </row>
    <row r="934" spans="1:23" ht="40.799999999999997">
      <c r="A934" s="7">
        <v>1091</v>
      </c>
      <c r="B934" s="8">
        <v>44640</v>
      </c>
      <c r="C934" s="9" t="s">
        <v>23</v>
      </c>
      <c r="D934" s="10" t="s">
        <v>2784</v>
      </c>
      <c r="E934" s="14" t="s">
        <v>4081</v>
      </c>
      <c r="F934" s="15" t="s">
        <v>64</v>
      </c>
      <c r="G934" s="15">
        <v>9</v>
      </c>
      <c r="H934" s="48" t="s">
        <v>3687</v>
      </c>
      <c r="I934" s="18" t="s">
        <v>4082</v>
      </c>
      <c r="J934" s="164"/>
      <c r="K934" s="164"/>
      <c r="L934" s="164"/>
      <c r="M934" s="164"/>
      <c r="N934" s="164"/>
      <c r="O934" s="183"/>
      <c r="P934" s="183"/>
      <c r="Q934" s="14"/>
      <c r="R934" s="14"/>
      <c r="S934" s="14"/>
      <c r="T934" s="15"/>
      <c r="U934" s="14"/>
      <c r="V934" s="15"/>
      <c r="W934" s="16"/>
    </row>
    <row r="935" spans="1:23" ht="61.2">
      <c r="A935" s="7">
        <v>1090</v>
      </c>
      <c r="B935" s="8">
        <v>44639</v>
      </c>
      <c r="C935" s="9" t="s">
        <v>24</v>
      </c>
      <c r="D935" s="10" t="s">
        <v>145</v>
      </c>
      <c r="E935" s="14" t="s">
        <v>4083</v>
      </c>
      <c r="F935" s="15" t="s">
        <v>31</v>
      </c>
      <c r="G935" s="15">
        <v>8</v>
      </c>
      <c r="H935" s="48"/>
      <c r="I935" s="18" t="s">
        <v>4084</v>
      </c>
      <c r="J935" s="164"/>
      <c r="K935" s="164"/>
      <c r="L935" s="164"/>
      <c r="M935" s="164"/>
      <c r="N935" s="164"/>
      <c r="O935" s="183"/>
      <c r="P935" s="183"/>
      <c r="Q935" s="14" t="s">
        <v>4085</v>
      </c>
      <c r="R935" s="14"/>
      <c r="S935" s="14"/>
      <c r="T935" s="15"/>
      <c r="U935" s="14"/>
      <c r="V935" s="15"/>
      <c r="W935" s="16"/>
    </row>
    <row r="936" spans="1:23" ht="51">
      <c r="A936" s="7">
        <v>1089</v>
      </c>
      <c r="B936" s="8">
        <v>44638</v>
      </c>
      <c r="C936" s="9" t="s">
        <v>25</v>
      </c>
      <c r="D936" s="10" t="s">
        <v>29</v>
      </c>
      <c r="E936" s="14" t="s">
        <v>4086</v>
      </c>
      <c r="F936" s="15" t="s">
        <v>4</v>
      </c>
      <c r="G936" s="15">
        <v>5</v>
      </c>
      <c r="H936" s="48"/>
      <c r="I936" s="18" t="s">
        <v>4087</v>
      </c>
      <c r="J936" s="164"/>
      <c r="K936" s="164"/>
      <c r="L936" s="164"/>
      <c r="M936" s="164"/>
      <c r="N936" s="164"/>
      <c r="O936" s="183"/>
      <c r="P936" s="183"/>
      <c r="Q936" s="14"/>
      <c r="R936" s="14"/>
      <c r="S936" s="14"/>
      <c r="T936" s="15"/>
      <c r="U936" s="14"/>
      <c r="V936" s="15"/>
      <c r="W936" s="16"/>
    </row>
    <row r="937" spans="1:23" ht="30.6">
      <c r="A937" s="7">
        <v>1088</v>
      </c>
      <c r="B937" s="8">
        <v>44637</v>
      </c>
      <c r="C937" s="9" t="s">
        <v>26</v>
      </c>
      <c r="D937" s="10" t="s">
        <v>3558</v>
      </c>
      <c r="E937" s="14" t="s">
        <v>4088</v>
      </c>
      <c r="F937" s="15" t="s">
        <v>64</v>
      </c>
      <c r="G937" s="15">
        <v>4</v>
      </c>
      <c r="H937" s="48" t="s">
        <v>3787</v>
      </c>
      <c r="I937" s="18" t="s">
        <v>4089</v>
      </c>
      <c r="J937" s="164"/>
      <c r="K937" s="164"/>
      <c r="L937" s="164"/>
      <c r="M937" s="164"/>
      <c r="N937" s="164"/>
      <c r="O937" s="183"/>
      <c r="P937" s="183"/>
      <c r="Q937" s="14"/>
      <c r="R937" s="14"/>
      <c r="S937" s="14"/>
      <c r="T937" s="15"/>
      <c r="U937" s="14"/>
      <c r="V937" s="15"/>
      <c r="W937" s="16"/>
    </row>
    <row r="938" spans="1:23" ht="30.6">
      <c r="A938" s="7">
        <v>1087</v>
      </c>
      <c r="B938" s="8">
        <v>44636</v>
      </c>
      <c r="C938" s="9" t="s">
        <v>27</v>
      </c>
      <c r="D938" s="10" t="s">
        <v>1515</v>
      </c>
      <c r="E938" s="14" t="s">
        <v>4090</v>
      </c>
      <c r="F938" s="15" t="s">
        <v>2037</v>
      </c>
      <c r="G938" s="15">
        <v>3</v>
      </c>
      <c r="H938" s="48"/>
      <c r="I938" s="18" t="s">
        <v>4091</v>
      </c>
      <c r="J938" s="164" t="s">
        <v>4092</v>
      </c>
      <c r="K938" s="164"/>
      <c r="L938" s="164"/>
      <c r="M938" s="164"/>
      <c r="N938" s="164"/>
      <c r="O938" s="183"/>
      <c r="P938" s="183"/>
      <c r="Q938" s="14"/>
      <c r="R938" s="14"/>
      <c r="T938" s="15"/>
      <c r="U938" s="14"/>
      <c r="V938" s="15"/>
      <c r="W938" s="16"/>
    </row>
    <row r="939" spans="1:23" ht="81.599999999999994">
      <c r="A939" s="7">
        <v>1086</v>
      </c>
      <c r="B939" s="8">
        <v>44635</v>
      </c>
      <c r="C939" s="9" t="s">
        <v>28</v>
      </c>
      <c r="D939" s="10" t="s">
        <v>3857</v>
      </c>
      <c r="E939" s="14" t="s">
        <v>268</v>
      </c>
      <c r="F939" s="15" t="s">
        <v>70</v>
      </c>
      <c r="G939" s="15">
        <v>2</v>
      </c>
      <c r="H939" s="48" t="s">
        <v>3196</v>
      </c>
      <c r="I939" s="18" t="s">
        <v>4093</v>
      </c>
      <c r="J939" s="164"/>
      <c r="K939" s="164"/>
      <c r="L939" s="164"/>
      <c r="M939" s="164"/>
      <c r="N939" s="164"/>
      <c r="O939" s="183"/>
      <c r="P939" s="183"/>
      <c r="Q939" s="14"/>
      <c r="R939" s="14"/>
      <c r="S939" s="14"/>
      <c r="T939" s="15"/>
      <c r="U939" s="14"/>
      <c r="V939" s="15"/>
      <c r="W939" s="16"/>
    </row>
    <row r="940" spans="1:23" ht="20.399999999999999">
      <c r="A940" s="7">
        <v>1085</v>
      </c>
      <c r="B940" s="8">
        <v>44634</v>
      </c>
      <c r="C940" s="9" t="s">
        <v>21</v>
      </c>
      <c r="D940" s="10" t="s">
        <v>179</v>
      </c>
      <c r="E940" s="14" t="s">
        <v>4094</v>
      </c>
      <c r="F940" s="15" t="s">
        <v>4</v>
      </c>
      <c r="G940" s="15">
        <v>2</v>
      </c>
      <c r="H940" s="48" t="s">
        <v>4095</v>
      </c>
      <c r="I940" s="18" t="s">
        <v>4096</v>
      </c>
      <c r="J940" s="164"/>
      <c r="K940" s="164"/>
      <c r="L940" s="164"/>
      <c r="M940" s="164"/>
      <c r="N940" s="164"/>
      <c r="O940" s="183"/>
      <c r="P940" s="183"/>
      <c r="Q940" s="14"/>
      <c r="R940" s="14"/>
      <c r="S940" s="14"/>
      <c r="T940" s="15"/>
      <c r="U940" s="14"/>
      <c r="V940" s="15"/>
      <c r="W940" s="16"/>
    </row>
    <row r="941" spans="1:23" ht="91.8">
      <c r="A941" s="7">
        <v>1084</v>
      </c>
      <c r="B941" s="8">
        <v>44633</v>
      </c>
      <c r="C941" s="9" t="s">
        <v>23</v>
      </c>
      <c r="D941" s="10" t="s">
        <v>1515</v>
      </c>
      <c r="E941" s="14" t="s">
        <v>4097</v>
      </c>
      <c r="F941" s="15" t="s">
        <v>64</v>
      </c>
      <c r="G941" s="15">
        <v>10</v>
      </c>
      <c r="H941" s="48"/>
      <c r="I941" s="18" t="s">
        <v>4098</v>
      </c>
      <c r="J941" s="164"/>
      <c r="K941" s="164"/>
      <c r="L941" s="164"/>
      <c r="M941" s="164"/>
      <c r="N941" s="164"/>
      <c r="O941" s="183"/>
      <c r="P941" s="183"/>
      <c r="Q941" s="14"/>
      <c r="R941" s="14"/>
      <c r="S941" s="14"/>
      <c r="T941" s="15"/>
      <c r="U941" s="14"/>
      <c r="V941" s="15"/>
      <c r="W941" s="16"/>
    </row>
    <row r="942" spans="1:23" ht="30.6">
      <c r="A942" s="7">
        <v>1083</v>
      </c>
      <c r="B942" s="8">
        <v>44632</v>
      </c>
      <c r="C942" s="9" t="s">
        <v>24</v>
      </c>
      <c r="D942" s="10" t="s">
        <v>4099</v>
      </c>
      <c r="E942" s="14" t="s">
        <v>4100</v>
      </c>
      <c r="F942" s="15" t="s">
        <v>70</v>
      </c>
      <c r="G942" s="15">
        <v>7</v>
      </c>
      <c r="H942" s="48"/>
      <c r="I942" s="18" t="s">
        <v>4101</v>
      </c>
      <c r="J942" s="164"/>
      <c r="K942" s="164"/>
      <c r="L942" s="164"/>
      <c r="M942" s="164"/>
      <c r="N942" s="164"/>
      <c r="O942" s="183"/>
      <c r="P942" s="183"/>
      <c r="Q942" s="14"/>
      <c r="R942" s="14"/>
      <c r="S942" s="14"/>
      <c r="T942" s="15"/>
      <c r="U942" s="14"/>
      <c r="V942" s="15"/>
      <c r="W942" s="16"/>
    </row>
    <row r="943" spans="1:23" ht="20.399999999999999">
      <c r="A943" s="7">
        <v>1082</v>
      </c>
      <c r="B943" s="8">
        <v>44631</v>
      </c>
      <c r="C943" s="9" t="s">
        <v>25</v>
      </c>
      <c r="D943" s="10" t="s">
        <v>29</v>
      </c>
      <c r="E943" s="14" t="s">
        <v>4102</v>
      </c>
      <c r="F943" s="15" t="s">
        <v>31</v>
      </c>
      <c r="G943" s="15">
        <v>7</v>
      </c>
      <c r="H943" s="48"/>
      <c r="I943" s="18" t="s">
        <v>4103</v>
      </c>
      <c r="J943" s="164"/>
      <c r="K943" s="164"/>
      <c r="L943" s="164"/>
      <c r="M943" s="164"/>
      <c r="N943" s="164"/>
      <c r="O943" s="183"/>
      <c r="P943" s="183"/>
      <c r="Q943" s="14"/>
      <c r="R943" s="14"/>
      <c r="S943" s="14"/>
      <c r="T943" s="15"/>
      <c r="U943" s="14"/>
      <c r="V943" s="15"/>
      <c r="W943" s="16"/>
    </row>
    <row r="944" spans="1:23" ht="71.400000000000006">
      <c r="A944" s="7">
        <v>1081</v>
      </c>
      <c r="B944" s="8">
        <v>44630</v>
      </c>
      <c r="C944" s="9" t="s">
        <v>26</v>
      </c>
      <c r="D944" s="10" t="s">
        <v>3558</v>
      </c>
      <c r="E944" s="14" t="s">
        <v>4104</v>
      </c>
      <c r="F944" s="15" t="s">
        <v>4</v>
      </c>
      <c r="G944" s="15">
        <v>5</v>
      </c>
      <c r="H944" s="48"/>
      <c r="I944" s="18" t="s">
        <v>4105</v>
      </c>
      <c r="J944" s="164"/>
      <c r="K944" s="164"/>
      <c r="L944" s="164"/>
      <c r="M944" s="164"/>
      <c r="N944" s="164"/>
      <c r="O944" s="183"/>
      <c r="P944" s="183"/>
      <c r="Q944" s="14"/>
      <c r="R944" s="14"/>
      <c r="S944" s="14"/>
      <c r="T944" s="15"/>
      <c r="U944" s="14"/>
      <c r="V944" s="15"/>
      <c r="W944" s="16"/>
    </row>
    <row r="945" spans="1:23" ht="173.4">
      <c r="A945" s="7">
        <v>1080</v>
      </c>
      <c r="B945" s="8">
        <v>44629</v>
      </c>
      <c r="C945" s="9" t="s">
        <v>27</v>
      </c>
      <c r="D945" s="10" t="s">
        <v>2958</v>
      </c>
      <c r="E945" s="14" t="s">
        <v>4106</v>
      </c>
      <c r="F945" s="15" t="s">
        <v>31</v>
      </c>
      <c r="G945" s="15">
        <v>2</v>
      </c>
      <c r="H945" s="48"/>
      <c r="I945" s="18" t="s">
        <v>4107</v>
      </c>
      <c r="J945" s="164"/>
      <c r="K945" s="164"/>
      <c r="L945" s="164"/>
      <c r="M945" s="164"/>
      <c r="N945" s="164"/>
      <c r="O945" s="183"/>
      <c r="P945" s="183"/>
      <c r="Q945" s="14"/>
      <c r="R945" s="14"/>
      <c r="T945" s="15"/>
      <c r="U945" s="14"/>
      <c r="V945" s="15"/>
      <c r="W945" s="16"/>
    </row>
    <row r="946" spans="1:23" ht="40.799999999999997">
      <c r="A946" s="7">
        <v>1079</v>
      </c>
      <c r="B946" s="8">
        <v>44628</v>
      </c>
      <c r="C946" s="9" t="s">
        <v>28</v>
      </c>
      <c r="D946" s="10" t="s">
        <v>1515</v>
      </c>
      <c r="E946" s="14" t="s">
        <v>4108</v>
      </c>
      <c r="F946" s="15" t="s">
        <v>70</v>
      </c>
      <c r="G946" s="15">
        <v>2</v>
      </c>
      <c r="H946" s="48" t="s">
        <v>2127</v>
      </c>
      <c r="I946" s="18" t="s">
        <v>4109</v>
      </c>
      <c r="J946" s="164"/>
      <c r="K946" s="164"/>
      <c r="L946" s="164"/>
      <c r="M946" s="164"/>
      <c r="N946" s="164"/>
      <c r="O946" s="183"/>
      <c r="P946" s="183"/>
      <c r="Q946" s="14"/>
      <c r="R946" s="14"/>
      <c r="S946" s="14"/>
      <c r="T946" s="15"/>
      <c r="U946" s="14"/>
      <c r="V946" s="15"/>
      <c r="W946" s="16"/>
    </row>
    <row r="947" spans="1:23" ht="30.6">
      <c r="A947" s="7">
        <v>1078</v>
      </c>
      <c r="B947" s="8">
        <v>44627</v>
      </c>
      <c r="C947" s="9" t="s">
        <v>21</v>
      </c>
      <c r="D947" s="10" t="s">
        <v>179</v>
      </c>
      <c r="E947" s="14" t="s">
        <v>4110</v>
      </c>
      <c r="F947" s="15" t="s">
        <v>4</v>
      </c>
      <c r="G947" s="15">
        <v>2</v>
      </c>
      <c r="H947" s="48"/>
      <c r="I947" s="18" t="s">
        <v>4111</v>
      </c>
      <c r="J947" s="164"/>
      <c r="K947" s="164"/>
      <c r="L947" s="164"/>
      <c r="M947" s="164"/>
      <c r="N947" s="164"/>
      <c r="O947" s="183"/>
      <c r="P947" s="183"/>
      <c r="Q947" s="14"/>
      <c r="R947" s="14"/>
      <c r="S947" s="14"/>
      <c r="T947" s="15"/>
      <c r="U947" s="14"/>
      <c r="V947" s="15"/>
      <c r="W947" s="16"/>
    </row>
    <row r="948" spans="1:23" ht="61.2">
      <c r="A948" s="7">
        <v>1077</v>
      </c>
      <c r="B948" s="8">
        <v>44626</v>
      </c>
      <c r="C948" s="9" t="s">
        <v>23</v>
      </c>
      <c r="D948" s="10" t="s">
        <v>1989</v>
      </c>
      <c r="E948" s="14" t="s">
        <v>4112</v>
      </c>
      <c r="F948" s="15" t="s">
        <v>4</v>
      </c>
      <c r="G948" s="15">
        <v>8</v>
      </c>
      <c r="H948" s="48"/>
      <c r="I948" s="18" t="s">
        <v>4113</v>
      </c>
      <c r="J948" s="164"/>
      <c r="K948" s="164"/>
      <c r="L948" s="164"/>
      <c r="M948" s="164"/>
      <c r="N948" s="164"/>
      <c r="O948" s="183"/>
      <c r="P948" s="183"/>
      <c r="Q948" s="14"/>
      <c r="R948" s="14"/>
      <c r="T948" s="15"/>
      <c r="U948" s="14"/>
      <c r="V948" s="15"/>
      <c r="W948" s="16"/>
    </row>
    <row r="949" spans="1:23" ht="102">
      <c r="A949" s="7">
        <v>1076</v>
      </c>
      <c r="B949" s="8">
        <v>44625</v>
      </c>
      <c r="C949" s="9" t="s">
        <v>24</v>
      </c>
      <c r="D949" s="10" t="s">
        <v>4099</v>
      </c>
      <c r="E949" s="14" t="s">
        <v>4114</v>
      </c>
      <c r="F949" s="15" t="s">
        <v>64</v>
      </c>
      <c r="G949" s="15">
        <v>9</v>
      </c>
      <c r="H949" s="48" t="s">
        <v>65</v>
      </c>
      <c r="I949" s="18" t="s">
        <v>4115</v>
      </c>
      <c r="J949" s="164" t="s">
        <v>4116</v>
      </c>
      <c r="K949" s="164" t="s">
        <v>4117</v>
      </c>
      <c r="L949" s="164"/>
      <c r="M949" s="164" t="s">
        <v>4118</v>
      </c>
      <c r="N949" s="164"/>
      <c r="O949" s="183"/>
      <c r="P949" s="183"/>
      <c r="Q949" s="14"/>
      <c r="R949" s="14"/>
      <c r="S949" s="14"/>
      <c r="T949" s="15"/>
      <c r="U949" s="14"/>
      <c r="V949" s="15"/>
      <c r="W949" s="16"/>
    </row>
    <row r="950" spans="1:23" ht="71.400000000000006">
      <c r="A950" s="7">
        <v>1075</v>
      </c>
      <c r="B950" s="8">
        <v>44624</v>
      </c>
      <c r="C950" s="9" t="s">
        <v>25</v>
      </c>
      <c r="D950" s="10" t="s">
        <v>29</v>
      </c>
      <c r="E950" s="14" t="s">
        <v>4119</v>
      </c>
      <c r="F950" s="15" t="s">
        <v>4</v>
      </c>
      <c r="G950" s="15">
        <v>7</v>
      </c>
      <c r="H950" s="48"/>
      <c r="I950" s="18" t="s">
        <v>4120</v>
      </c>
      <c r="J950" s="164" t="s">
        <v>4121</v>
      </c>
      <c r="K950" s="164"/>
      <c r="L950" s="164"/>
      <c r="M950" s="164"/>
      <c r="N950" s="164"/>
      <c r="O950" s="183" t="s">
        <v>4122</v>
      </c>
      <c r="P950" s="189" t="s">
        <v>4123</v>
      </c>
      <c r="Q950" s="14"/>
      <c r="R950" s="14"/>
      <c r="S950" s="14"/>
      <c r="T950" s="15"/>
      <c r="U950" s="14"/>
      <c r="V950" s="15"/>
      <c r="W950" s="16"/>
    </row>
    <row r="951" spans="1:23" ht="51">
      <c r="A951" s="7">
        <v>1074</v>
      </c>
      <c r="B951" s="8">
        <v>44623</v>
      </c>
      <c r="C951" s="9" t="s">
        <v>26</v>
      </c>
      <c r="D951" s="10" t="s">
        <v>3558</v>
      </c>
      <c r="E951" s="14" t="s">
        <v>4124</v>
      </c>
      <c r="F951" s="15" t="s">
        <v>64</v>
      </c>
      <c r="G951" s="15">
        <v>5</v>
      </c>
      <c r="H951" s="48" t="s">
        <v>184</v>
      </c>
      <c r="I951" s="18" t="s">
        <v>4125</v>
      </c>
      <c r="J951" s="164"/>
      <c r="K951" s="164"/>
      <c r="L951" s="164"/>
      <c r="M951" s="164"/>
      <c r="N951" s="164"/>
      <c r="O951" s="183"/>
      <c r="P951" s="183"/>
      <c r="Q951" s="14"/>
      <c r="R951" s="14"/>
      <c r="S951" s="14"/>
      <c r="T951" s="15"/>
      <c r="U951" s="14"/>
      <c r="V951" s="15"/>
      <c r="W951" s="16"/>
    </row>
    <row r="952" spans="1:23" ht="71.400000000000006">
      <c r="A952" s="7">
        <v>1073</v>
      </c>
      <c r="B952" s="8">
        <v>44622</v>
      </c>
      <c r="C952" s="9" t="s">
        <v>27</v>
      </c>
      <c r="D952" s="10" t="s">
        <v>2958</v>
      </c>
      <c r="E952" s="14" t="s">
        <v>4126</v>
      </c>
      <c r="F952" s="15" t="s">
        <v>31</v>
      </c>
      <c r="G952" s="15">
        <v>3</v>
      </c>
      <c r="H952" s="48"/>
      <c r="I952" s="18" t="s">
        <v>4127</v>
      </c>
      <c r="J952" s="164"/>
      <c r="K952" s="164"/>
      <c r="L952" s="164"/>
      <c r="M952" s="164"/>
      <c r="N952" s="164"/>
      <c r="O952" s="183"/>
      <c r="P952" s="183"/>
      <c r="Q952" s="14"/>
      <c r="R952" s="14"/>
      <c r="S952" s="14"/>
      <c r="T952" s="15"/>
      <c r="U952" s="14"/>
      <c r="V952" s="15"/>
      <c r="W952" s="16"/>
    </row>
    <row r="953" spans="1:23" ht="51">
      <c r="A953" s="7">
        <v>1072</v>
      </c>
      <c r="B953" s="8">
        <v>44621</v>
      </c>
      <c r="C953" s="9" t="s">
        <v>28</v>
      </c>
      <c r="D953" s="10" t="s">
        <v>3857</v>
      </c>
      <c r="E953" s="14" t="s">
        <v>4090</v>
      </c>
      <c r="F953" s="15" t="s">
        <v>549</v>
      </c>
      <c r="G953" s="15">
        <v>2</v>
      </c>
      <c r="H953" s="48"/>
      <c r="I953" s="18" t="s">
        <v>4128</v>
      </c>
      <c r="J953" s="164" t="s">
        <v>4129</v>
      </c>
      <c r="K953" s="164" t="s">
        <v>4130</v>
      </c>
      <c r="L953" s="164"/>
      <c r="M953" s="164"/>
      <c r="N953" s="164"/>
      <c r="O953" s="183"/>
      <c r="P953" s="183"/>
      <c r="Q953" s="14"/>
      <c r="R953" s="14"/>
      <c r="T953" s="15"/>
      <c r="U953" s="14"/>
      <c r="V953" s="15"/>
      <c r="W953" s="16"/>
    </row>
    <row r="954" spans="1:23" ht="30.6">
      <c r="A954" s="7">
        <v>1071</v>
      </c>
      <c r="B954" s="8">
        <v>44620</v>
      </c>
      <c r="C954" s="9" t="s">
        <v>21</v>
      </c>
      <c r="D954" s="10" t="s">
        <v>179</v>
      </c>
      <c r="E954" s="14" t="s">
        <v>4131</v>
      </c>
      <c r="F954" s="15" t="s">
        <v>64</v>
      </c>
      <c r="G954" s="15">
        <v>1</v>
      </c>
      <c r="H954" s="48" t="s">
        <v>973</v>
      </c>
      <c r="I954" s="18" t="s">
        <v>4132</v>
      </c>
      <c r="J954" s="164"/>
      <c r="K954" s="164"/>
      <c r="L954" s="164"/>
      <c r="M954" s="164"/>
      <c r="N954" s="164"/>
      <c r="O954" s="183"/>
      <c r="P954" s="183"/>
      <c r="Q954" s="14"/>
      <c r="R954" s="14"/>
      <c r="T954" s="15"/>
      <c r="U954" s="14"/>
      <c r="V954" s="15"/>
      <c r="W954" s="16"/>
    </row>
    <row r="955" spans="1:23" ht="51">
      <c r="A955" s="7">
        <v>1070</v>
      </c>
      <c r="B955" s="8">
        <v>44619</v>
      </c>
      <c r="C955" s="9" t="s">
        <v>23</v>
      </c>
      <c r="D955" s="10" t="s">
        <v>1515</v>
      </c>
      <c r="E955" s="14" t="s">
        <v>4133</v>
      </c>
      <c r="F955" s="15" t="s">
        <v>783</v>
      </c>
      <c r="G955" s="15">
        <v>8</v>
      </c>
      <c r="H955" s="48"/>
      <c r="I955" s="18" t="s">
        <v>4134</v>
      </c>
      <c r="J955" s="164"/>
      <c r="K955" s="164"/>
      <c r="L955" s="164"/>
      <c r="M955" s="164"/>
      <c r="N955" s="164"/>
      <c r="O955" s="183"/>
      <c r="P955" s="184" t="s">
        <v>4135</v>
      </c>
      <c r="Q955" s="14"/>
      <c r="R955" s="14"/>
      <c r="S955" s="14"/>
      <c r="T955" s="15"/>
      <c r="U955" s="14"/>
      <c r="V955" s="15"/>
      <c r="W955" s="16"/>
    </row>
    <row r="956" spans="1:23" ht="102">
      <c r="A956" s="7">
        <v>1069</v>
      </c>
      <c r="B956" s="8">
        <v>44618</v>
      </c>
      <c r="C956" s="9" t="s">
        <v>24</v>
      </c>
      <c r="D956" s="10" t="s">
        <v>4099</v>
      </c>
      <c r="E956" s="14" t="s">
        <v>268</v>
      </c>
      <c r="F956" s="15" t="s">
        <v>70</v>
      </c>
      <c r="G956" s="15">
        <v>7</v>
      </c>
      <c r="H956" s="48"/>
      <c r="I956" s="18" t="s">
        <v>4136</v>
      </c>
      <c r="J956" s="164"/>
      <c r="K956" s="164"/>
      <c r="L956" s="164"/>
      <c r="M956" s="164"/>
      <c r="N956" s="164"/>
      <c r="O956" s="183"/>
      <c r="P956" s="183"/>
      <c r="Q956" s="14" t="s">
        <v>4137</v>
      </c>
      <c r="R956" s="14"/>
      <c r="S956" s="14"/>
      <c r="T956" s="15"/>
      <c r="U956" s="14"/>
      <c r="V956" s="15"/>
      <c r="W956" s="16"/>
    </row>
    <row r="957" spans="1:23" ht="61.2">
      <c r="A957" s="7">
        <v>1068</v>
      </c>
      <c r="B957" s="8">
        <v>44617</v>
      </c>
      <c r="C957" s="9" t="s">
        <v>25</v>
      </c>
      <c r="D957" s="10" t="s">
        <v>29</v>
      </c>
      <c r="E957" s="14" t="s">
        <v>4138</v>
      </c>
      <c r="F957" s="15" t="s">
        <v>70</v>
      </c>
      <c r="G957" s="15">
        <v>7</v>
      </c>
      <c r="H957" s="48"/>
      <c r="I957" s="18" t="s">
        <v>4139</v>
      </c>
      <c r="J957" s="164"/>
      <c r="K957" s="164"/>
      <c r="L957" s="164"/>
      <c r="M957" s="164"/>
      <c r="N957" s="164"/>
      <c r="O957" s="183"/>
      <c r="P957" s="184" t="s">
        <v>4140</v>
      </c>
      <c r="Q957" s="14"/>
      <c r="R957" s="14"/>
      <c r="T957" s="15"/>
      <c r="U957" s="14"/>
      <c r="V957" s="15"/>
      <c r="W957" s="16"/>
    </row>
    <row r="958" spans="1:23" ht="30.6">
      <c r="A958" s="7">
        <v>1067</v>
      </c>
      <c r="B958" s="8">
        <v>44616</v>
      </c>
      <c r="C958" s="9" t="s">
        <v>26</v>
      </c>
      <c r="D958" s="10" t="s">
        <v>3558</v>
      </c>
      <c r="E958" s="14" t="s">
        <v>268</v>
      </c>
      <c r="F958" s="15" t="s">
        <v>31</v>
      </c>
      <c r="G958" s="15">
        <v>5</v>
      </c>
      <c r="H958" s="48"/>
      <c r="I958" s="18" t="s">
        <v>4141</v>
      </c>
      <c r="J958" s="164"/>
      <c r="K958" s="164"/>
      <c r="L958" s="164"/>
      <c r="M958" s="164"/>
      <c r="N958" s="164"/>
      <c r="O958" s="183"/>
      <c r="P958" s="183"/>
      <c r="Q958" s="14"/>
      <c r="R958" s="14"/>
      <c r="S958" s="14"/>
      <c r="T958" s="15"/>
      <c r="U958" s="14"/>
      <c r="V958" s="15"/>
      <c r="W958" s="16"/>
    </row>
    <row r="959" spans="1:23" ht="112.2">
      <c r="A959" s="7">
        <v>1066</v>
      </c>
      <c r="B959" s="8">
        <v>44615</v>
      </c>
      <c r="C959" s="9" t="s">
        <v>27</v>
      </c>
      <c r="D959" s="10" t="s">
        <v>2958</v>
      </c>
      <c r="E959" s="14" t="s">
        <v>4142</v>
      </c>
      <c r="F959" s="15" t="s">
        <v>31</v>
      </c>
      <c r="G959" s="15">
        <v>3</v>
      </c>
      <c r="H959" s="48"/>
      <c r="I959" s="18" t="s">
        <v>4143</v>
      </c>
      <c r="J959" s="164"/>
      <c r="K959" s="164"/>
      <c r="L959" s="164"/>
      <c r="M959" s="164">
        <v>80</v>
      </c>
      <c r="N959" s="164"/>
      <c r="O959" s="183"/>
      <c r="P959" s="184" t="s">
        <v>4144</v>
      </c>
      <c r="Q959" s="14"/>
      <c r="R959" s="14"/>
      <c r="S959" s="14"/>
      <c r="T959" s="15"/>
      <c r="U959" s="14"/>
      <c r="V959" s="15"/>
      <c r="W959" s="16"/>
    </row>
    <row r="960" spans="1:23" ht="40.799999999999997">
      <c r="A960" s="7">
        <v>1065</v>
      </c>
      <c r="B960" s="8">
        <v>44614</v>
      </c>
      <c r="C960" s="9" t="s">
        <v>28</v>
      </c>
      <c r="D960" s="10" t="s">
        <v>29</v>
      </c>
      <c r="E960" s="14" t="s">
        <v>4145</v>
      </c>
      <c r="F960" s="15" t="s">
        <v>31</v>
      </c>
      <c r="G960" s="15">
        <v>5</v>
      </c>
      <c r="H960" s="48"/>
      <c r="I960" s="18" t="s">
        <v>4146</v>
      </c>
      <c r="J960" s="164"/>
      <c r="K960" s="164"/>
      <c r="L960" s="164"/>
      <c r="M960" s="164"/>
      <c r="N960" s="164"/>
      <c r="O960" s="183"/>
      <c r="P960" s="183"/>
      <c r="Q960" s="14"/>
      <c r="R960" s="14"/>
      <c r="T960" s="15"/>
      <c r="U960" s="14"/>
      <c r="V960" s="15"/>
      <c r="W960" s="16"/>
    </row>
    <row r="961" spans="1:23" ht="40.799999999999997">
      <c r="A961" s="7">
        <v>1064</v>
      </c>
      <c r="B961" s="8">
        <v>44613</v>
      </c>
      <c r="C961" s="9" t="s">
        <v>21</v>
      </c>
      <c r="D961" s="10" t="s">
        <v>179</v>
      </c>
      <c r="E961" s="14" t="s">
        <v>4147</v>
      </c>
      <c r="F961" s="15" t="s">
        <v>70</v>
      </c>
      <c r="G961" s="15">
        <v>1</v>
      </c>
      <c r="H961" s="48" t="s">
        <v>277</v>
      </c>
      <c r="I961" s="18" t="s">
        <v>4148</v>
      </c>
      <c r="J961" s="164"/>
      <c r="K961" s="164"/>
      <c r="L961" s="164"/>
      <c r="M961" s="164"/>
      <c r="N961" s="164"/>
      <c r="O961" s="183"/>
      <c r="P961" s="183"/>
      <c r="Q961" s="14"/>
      <c r="R961" s="14"/>
      <c r="S961" s="14"/>
      <c r="T961" s="15"/>
      <c r="U961" s="14"/>
      <c r="V961" s="15"/>
      <c r="W961" s="16"/>
    </row>
    <row r="962" spans="1:23" ht="51">
      <c r="A962" s="7">
        <v>1063</v>
      </c>
      <c r="B962" s="8">
        <v>44612</v>
      </c>
      <c r="C962" s="9" t="s">
        <v>23</v>
      </c>
      <c r="D962" s="10" t="s">
        <v>29</v>
      </c>
      <c r="E962" s="14" t="s">
        <v>4149</v>
      </c>
      <c r="F962" s="15" t="s">
        <v>4</v>
      </c>
      <c r="G962" s="15">
        <v>8</v>
      </c>
      <c r="H962" s="48"/>
      <c r="I962" s="18" t="s">
        <v>4150</v>
      </c>
      <c r="J962" s="164"/>
      <c r="K962" s="164"/>
      <c r="L962" s="164"/>
      <c r="M962" s="164"/>
      <c r="N962" s="164"/>
      <c r="O962" s="183"/>
      <c r="P962" s="183"/>
      <c r="Q962" s="14"/>
      <c r="R962" s="14"/>
      <c r="S962" s="14"/>
      <c r="T962" s="15"/>
      <c r="U962" s="14"/>
      <c r="V962" s="15"/>
      <c r="W962" s="16"/>
    </row>
    <row r="963" spans="1:23" ht="71.400000000000006">
      <c r="A963" s="7">
        <v>1062</v>
      </c>
      <c r="B963" s="8">
        <v>44611</v>
      </c>
      <c r="C963" s="9" t="s">
        <v>24</v>
      </c>
      <c r="D963" s="10" t="s">
        <v>4099</v>
      </c>
      <c r="E963" s="14" t="s">
        <v>4151</v>
      </c>
      <c r="F963" s="15" t="s">
        <v>31</v>
      </c>
      <c r="G963" s="15">
        <v>7</v>
      </c>
      <c r="H963" s="48" t="s">
        <v>121</v>
      </c>
      <c r="I963" s="18" t="s">
        <v>4152</v>
      </c>
      <c r="J963" s="164"/>
      <c r="K963" s="164"/>
      <c r="L963" s="164"/>
      <c r="M963" s="164"/>
      <c r="N963" s="164"/>
      <c r="O963" s="183"/>
      <c r="P963" s="183"/>
      <c r="Q963" s="14"/>
      <c r="R963" s="14"/>
      <c r="S963" s="14"/>
      <c r="T963" s="15"/>
      <c r="U963" s="14"/>
      <c r="V963" s="15"/>
      <c r="W963" s="16"/>
    </row>
    <row r="964" spans="1:23" ht="71.400000000000006">
      <c r="A964" s="7">
        <v>1061</v>
      </c>
      <c r="B964" s="8">
        <v>44610</v>
      </c>
      <c r="C964" s="9" t="s">
        <v>25</v>
      </c>
      <c r="D964" s="10" t="s">
        <v>29</v>
      </c>
      <c r="E964" s="14" t="s">
        <v>4153</v>
      </c>
      <c r="F964" s="15" t="s">
        <v>4</v>
      </c>
      <c r="G964" s="15">
        <v>7</v>
      </c>
      <c r="H964" s="48"/>
      <c r="I964" s="18" t="s">
        <v>4154</v>
      </c>
      <c r="J964" s="164"/>
      <c r="K964" s="164"/>
      <c r="L964" s="164"/>
      <c r="M964" s="164"/>
      <c r="N964" s="164"/>
      <c r="O964" s="183"/>
      <c r="P964" s="184" t="s">
        <v>4155</v>
      </c>
      <c r="Q964" s="14"/>
      <c r="R964" s="14"/>
      <c r="S964" s="14"/>
      <c r="T964" s="15"/>
      <c r="U964" s="14"/>
      <c r="V964" s="15"/>
      <c r="W964" s="16"/>
    </row>
    <row r="965" spans="1:23" ht="40.799999999999997">
      <c r="A965" s="7">
        <v>1060</v>
      </c>
      <c r="B965" s="8">
        <v>44609</v>
      </c>
      <c r="C965" s="9" t="s">
        <v>26</v>
      </c>
      <c r="D965" s="10" t="s">
        <v>3558</v>
      </c>
      <c r="E965" s="14" t="s">
        <v>4156</v>
      </c>
      <c r="F965" s="15" t="s">
        <v>4</v>
      </c>
      <c r="G965" s="15">
        <v>6</v>
      </c>
      <c r="H965" s="48"/>
      <c r="I965" s="18" t="s">
        <v>4157</v>
      </c>
      <c r="J965" s="164"/>
      <c r="K965" s="164"/>
      <c r="L965" s="164"/>
      <c r="M965" s="164"/>
      <c r="N965" s="164"/>
      <c r="O965" s="183"/>
      <c r="P965" s="183"/>
      <c r="Q965" s="14"/>
      <c r="R965" s="14"/>
      <c r="T965" s="15"/>
      <c r="U965" s="14"/>
      <c r="V965" s="15"/>
      <c r="W965" s="16"/>
    </row>
    <row r="966" spans="1:23" ht="91.8">
      <c r="A966" s="7">
        <v>1059</v>
      </c>
      <c r="B966" s="8">
        <v>44608</v>
      </c>
      <c r="C966" s="9" t="s">
        <v>27</v>
      </c>
      <c r="D966" s="10" t="s">
        <v>1515</v>
      </c>
      <c r="E966" s="14" t="s">
        <v>4158</v>
      </c>
      <c r="F966" s="15" t="s">
        <v>31</v>
      </c>
      <c r="G966" s="15">
        <v>4</v>
      </c>
      <c r="H966" s="48"/>
      <c r="I966" s="18" t="s">
        <v>4159</v>
      </c>
      <c r="J966" s="164"/>
      <c r="K966" s="164"/>
      <c r="L966" s="164"/>
      <c r="M966" s="164"/>
      <c r="N966" s="164"/>
      <c r="O966" s="183"/>
      <c r="P966" s="184" t="s">
        <v>4160</v>
      </c>
      <c r="Q966" s="14"/>
      <c r="R966" s="14"/>
      <c r="S966" s="14"/>
      <c r="T966" s="15"/>
      <c r="U966" s="14"/>
      <c r="V966" s="15"/>
      <c r="W966" s="16"/>
    </row>
    <row r="967" spans="1:23" ht="51">
      <c r="A967" s="7">
        <v>1058</v>
      </c>
      <c r="B967" s="8">
        <v>44607</v>
      </c>
      <c r="C967" s="9" t="s">
        <v>28</v>
      </c>
      <c r="D967" s="10" t="s">
        <v>1515</v>
      </c>
      <c r="E967" s="14" t="s">
        <v>4161</v>
      </c>
      <c r="F967" s="15" t="s">
        <v>4</v>
      </c>
      <c r="G967" s="15">
        <v>3</v>
      </c>
      <c r="H967" s="48" t="s">
        <v>129</v>
      </c>
      <c r="I967" s="18" t="s">
        <v>4162</v>
      </c>
      <c r="J967" s="164"/>
      <c r="K967" s="164"/>
      <c r="L967" s="164"/>
      <c r="M967" s="164"/>
      <c r="N967" s="164"/>
      <c r="O967" s="183"/>
      <c r="P967" s="183"/>
      <c r="Q967" s="14"/>
      <c r="R967" s="14"/>
      <c r="S967" s="14"/>
      <c r="T967" s="15"/>
      <c r="U967" s="14"/>
      <c r="V967" s="15"/>
      <c r="W967" s="16"/>
    </row>
    <row r="968" spans="1:23" ht="30.6">
      <c r="A968" s="7">
        <v>1057</v>
      </c>
      <c r="B968" s="8">
        <v>44606</v>
      </c>
      <c r="C968" s="9" t="s">
        <v>21</v>
      </c>
      <c r="D968" s="10" t="s">
        <v>179</v>
      </c>
      <c r="E968" s="14" t="s">
        <v>4163</v>
      </c>
      <c r="F968" s="15" t="s">
        <v>4</v>
      </c>
      <c r="G968" s="15">
        <v>2</v>
      </c>
      <c r="H968" s="48"/>
      <c r="I968" s="18" t="s">
        <v>4164</v>
      </c>
      <c r="J968" s="164"/>
      <c r="K968" s="164"/>
      <c r="L968" s="164"/>
      <c r="M968" s="164"/>
      <c r="N968" s="164"/>
      <c r="O968" s="183"/>
      <c r="P968" s="183"/>
      <c r="Q968" s="14"/>
      <c r="R968" s="14"/>
      <c r="T968" s="15"/>
      <c r="U968" s="14"/>
      <c r="V968" s="15"/>
      <c r="W968" s="16"/>
    </row>
    <row r="969" spans="1:23" ht="91.8">
      <c r="A969" s="7">
        <v>1056</v>
      </c>
      <c r="B969" s="8">
        <v>44605</v>
      </c>
      <c r="C969" s="9" t="s">
        <v>23</v>
      </c>
      <c r="D969" s="10" t="s">
        <v>1989</v>
      </c>
      <c r="E969" s="14" t="s">
        <v>4165</v>
      </c>
      <c r="F969" s="15" t="s">
        <v>4</v>
      </c>
      <c r="G969" s="15">
        <v>9</v>
      </c>
      <c r="H969" s="48"/>
      <c r="I969" s="18" t="s">
        <v>4166</v>
      </c>
      <c r="J969" s="164"/>
      <c r="K969" s="164"/>
      <c r="L969" s="164"/>
      <c r="M969" s="164"/>
      <c r="N969" s="164"/>
      <c r="O969" s="183"/>
      <c r="P969" s="183"/>
      <c r="Q969" s="14"/>
      <c r="R969" s="14"/>
      <c r="S969" s="14"/>
      <c r="T969" s="15"/>
      <c r="U969" s="14"/>
      <c r="V969" s="15"/>
      <c r="W969" s="16"/>
    </row>
    <row r="970" spans="1:23" ht="112.2">
      <c r="A970" s="7">
        <v>1055</v>
      </c>
      <c r="B970" s="8">
        <v>44604</v>
      </c>
      <c r="C970" s="9" t="s">
        <v>24</v>
      </c>
      <c r="D970" s="10" t="s">
        <v>4099</v>
      </c>
      <c r="E970" s="14" t="s">
        <v>4167</v>
      </c>
      <c r="F970" s="15" t="s">
        <v>64</v>
      </c>
      <c r="G970" s="15">
        <v>6</v>
      </c>
      <c r="H970" s="48" t="s">
        <v>269</v>
      </c>
      <c r="I970" s="18" t="s">
        <v>4168</v>
      </c>
      <c r="J970" s="164"/>
      <c r="K970" s="164"/>
      <c r="L970" s="164"/>
      <c r="M970" s="164"/>
      <c r="N970" s="164"/>
      <c r="O970" s="183"/>
      <c r="P970" s="183"/>
      <c r="Q970" s="14"/>
      <c r="R970" s="14"/>
      <c r="S970" s="14"/>
      <c r="T970" s="15"/>
      <c r="U970" s="14"/>
      <c r="V970" s="15"/>
      <c r="W970" s="16"/>
    </row>
    <row r="971" spans="1:23" ht="20.399999999999999">
      <c r="A971" s="7">
        <v>1054</v>
      </c>
      <c r="B971" s="8">
        <v>44603</v>
      </c>
      <c r="C971" s="9" t="s">
        <v>25</v>
      </c>
      <c r="D971" s="10" t="s">
        <v>29</v>
      </c>
      <c r="E971" s="14" t="s">
        <v>4169</v>
      </c>
      <c r="F971" s="15" t="s">
        <v>64</v>
      </c>
      <c r="G971" s="15">
        <v>7</v>
      </c>
      <c r="H971" s="48" t="s">
        <v>65</v>
      </c>
      <c r="I971" s="18" t="s">
        <v>4170</v>
      </c>
      <c r="J971" s="164"/>
      <c r="K971" s="164"/>
      <c r="L971" s="164"/>
      <c r="M971" s="164"/>
      <c r="N971" s="164"/>
      <c r="O971" s="183"/>
      <c r="P971" s="183"/>
      <c r="Q971" s="14"/>
      <c r="R971" s="14"/>
      <c r="S971" s="14"/>
      <c r="T971" s="15"/>
      <c r="U971" s="14"/>
      <c r="V971" s="15"/>
      <c r="W971" s="16"/>
    </row>
    <row r="972" spans="1:23" ht="40.799999999999997">
      <c r="A972" s="7">
        <v>1053</v>
      </c>
      <c r="B972" s="8">
        <v>44602</v>
      </c>
      <c r="C972" s="9" t="s">
        <v>26</v>
      </c>
      <c r="D972" s="10" t="s">
        <v>3857</v>
      </c>
      <c r="E972" s="14" t="s">
        <v>4171</v>
      </c>
      <c r="F972" s="15" t="s">
        <v>4</v>
      </c>
      <c r="G972" s="15">
        <v>4</v>
      </c>
      <c r="H972" s="48" t="s">
        <v>129</v>
      </c>
      <c r="I972" s="18" t="s">
        <v>4172</v>
      </c>
      <c r="J972" s="164"/>
      <c r="K972" s="164"/>
      <c r="L972" s="164"/>
      <c r="M972" s="164"/>
      <c r="N972" s="164"/>
      <c r="O972" s="183"/>
      <c r="P972" s="183"/>
      <c r="Q972" s="14"/>
      <c r="R972" s="14"/>
      <c r="S972" s="14"/>
      <c r="T972" s="15"/>
      <c r="U972" s="14"/>
      <c r="V972" s="15"/>
      <c r="W972" s="16"/>
    </row>
    <row r="973" spans="1:23" ht="71.400000000000006">
      <c r="A973" s="7">
        <v>1052</v>
      </c>
      <c r="B973" s="8">
        <v>44601</v>
      </c>
      <c r="C973" s="9" t="s">
        <v>27</v>
      </c>
      <c r="D973" s="10" t="s">
        <v>2958</v>
      </c>
      <c r="E973" s="14" t="s">
        <v>4173</v>
      </c>
      <c r="F973" s="15" t="s">
        <v>64</v>
      </c>
      <c r="G973" s="15">
        <v>2</v>
      </c>
      <c r="H973" s="48" t="s">
        <v>973</v>
      </c>
      <c r="I973" s="18" t="s">
        <v>4174</v>
      </c>
      <c r="J973" s="164"/>
      <c r="K973" s="164"/>
      <c r="L973" s="164"/>
      <c r="M973" s="164"/>
      <c r="N973" s="164"/>
      <c r="O973" s="183"/>
      <c r="P973" s="183"/>
      <c r="Q973" s="14"/>
      <c r="R973" s="14"/>
      <c r="S973" s="14"/>
      <c r="T973" s="15"/>
      <c r="U973" s="14"/>
      <c r="V973" s="15"/>
      <c r="W973" s="16"/>
    </row>
    <row r="974" spans="1:23" ht="20.399999999999999">
      <c r="A974" s="7">
        <v>1051</v>
      </c>
      <c r="B974" s="8">
        <v>44600</v>
      </c>
      <c r="C974" s="9" t="s">
        <v>28</v>
      </c>
      <c r="D974" s="10" t="s">
        <v>3857</v>
      </c>
      <c r="E974" s="14" t="s">
        <v>4175</v>
      </c>
      <c r="F974" s="15" t="s">
        <v>31</v>
      </c>
      <c r="G974" s="15">
        <v>3</v>
      </c>
      <c r="H974" s="48"/>
      <c r="I974" s="18" t="s">
        <v>4176</v>
      </c>
      <c r="J974" s="164"/>
      <c r="K974" s="164"/>
      <c r="L974" s="164"/>
      <c r="M974" s="164"/>
      <c r="N974" s="164"/>
      <c r="O974" s="183"/>
      <c r="P974" s="183"/>
      <c r="Q974" s="14"/>
      <c r="R974" s="14"/>
      <c r="S974" s="14"/>
      <c r="T974" s="15"/>
      <c r="U974" s="14"/>
      <c r="V974" s="15"/>
      <c r="W974" s="16"/>
    </row>
    <row r="975" spans="1:23" ht="61.2">
      <c r="A975" s="7">
        <v>1050</v>
      </c>
      <c r="B975" s="8">
        <v>44599</v>
      </c>
      <c r="C975" s="9" t="s">
        <v>21</v>
      </c>
      <c r="D975" s="10" t="s">
        <v>179</v>
      </c>
      <c r="E975" s="14" t="s">
        <v>4177</v>
      </c>
      <c r="F975" s="15" t="s">
        <v>70</v>
      </c>
      <c r="G975" s="15">
        <v>1</v>
      </c>
      <c r="H975" s="48" t="s">
        <v>277</v>
      </c>
      <c r="I975" s="18" t="s">
        <v>4178</v>
      </c>
      <c r="J975" s="164"/>
      <c r="K975" s="164"/>
      <c r="L975" s="164"/>
      <c r="M975" s="164" t="s">
        <v>4179</v>
      </c>
      <c r="N975" s="164"/>
      <c r="O975" s="164" t="s">
        <v>4180</v>
      </c>
      <c r="P975" s="183"/>
      <c r="Q975" s="14"/>
      <c r="R975" s="14"/>
      <c r="S975" s="14"/>
      <c r="T975" s="15"/>
      <c r="U975" s="14"/>
      <c r="V975" s="15"/>
      <c r="W975" s="16"/>
    </row>
    <row r="976" spans="1:23" ht="102">
      <c r="A976" s="7">
        <v>1049</v>
      </c>
      <c r="B976" s="8">
        <v>44598</v>
      </c>
      <c r="C976" s="9" t="s">
        <v>23</v>
      </c>
      <c r="D976" s="10" t="s">
        <v>2784</v>
      </c>
      <c r="E976" s="14" t="s">
        <v>4181</v>
      </c>
      <c r="F976" s="15" t="s">
        <v>70</v>
      </c>
      <c r="G976" s="15">
        <v>8</v>
      </c>
      <c r="H976" s="48" t="s">
        <v>231</v>
      </c>
      <c r="I976" s="18" t="s">
        <v>4182</v>
      </c>
      <c r="J976" s="164"/>
      <c r="K976" s="164"/>
      <c r="L976" s="164"/>
      <c r="M976" s="164"/>
      <c r="N976" s="164"/>
      <c r="O976" s="183"/>
      <c r="P976" s="183"/>
      <c r="Q976" s="14"/>
      <c r="R976" s="14"/>
      <c r="S976" s="14"/>
      <c r="T976" s="15"/>
      <c r="U976" s="14"/>
      <c r="V976" s="15"/>
      <c r="W976" s="16"/>
    </row>
    <row r="977" spans="1:23" ht="51">
      <c r="A977" s="7">
        <v>1048</v>
      </c>
      <c r="B977" s="8">
        <v>44597</v>
      </c>
      <c r="C977" s="9" t="s">
        <v>24</v>
      </c>
      <c r="D977" s="10" t="s">
        <v>4099</v>
      </c>
      <c r="E977" s="14" t="s">
        <v>4183</v>
      </c>
      <c r="F977" s="15" t="s">
        <v>31</v>
      </c>
      <c r="G977" s="15">
        <v>5</v>
      </c>
      <c r="H977" s="48" t="s">
        <v>65</v>
      </c>
      <c r="I977" s="18" t="s">
        <v>4184</v>
      </c>
      <c r="J977" s="164"/>
      <c r="K977" s="164"/>
      <c r="L977" s="164"/>
      <c r="M977" s="164"/>
      <c r="N977" s="164"/>
      <c r="O977" s="183"/>
      <c r="P977" s="183"/>
      <c r="Q977" s="14"/>
      <c r="R977" s="14"/>
      <c r="S977" s="14"/>
      <c r="T977" s="15"/>
      <c r="U977" s="14"/>
      <c r="V977" s="15"/>
      <c r="W977" s="16"/>
    </row>
    <row r="978" spans="1:23" ht="163.19999999999999">
      <c r="A978" s="7">
        <v>1047</v>
      </c>
      <c r="B978" s="8">
        <v>44596</v>
      </c>
      <c r="C978" s="9" t="s">
        <v>25</v>
      </c>
      <c r="D978" s="10" t="s">
        <v>29</v>
      </c>
      <c r="E978" s="14" t="s">
        <v>4185</v>
      </c>
      <c r="F978" s="15" t="s">
        <v>70</v>
      </c>
      <c r="G978" s="15">
        <v>7</v>
      </c>
      <c r="H978" s="48" t="s">
        <v>3196</v>
      </c>
      <c r="I978" s="18" t="s">
        <v>4186</v>
      </c>
      <c r="J978" s="164"/>
      <c r="K978" s="164"/>
      <c r="L978" s="164"/>
      <c r="M978" s="164"/>
      <c r="N978" s="164"/>
      <c r="O978" s="183"/>
      <c r="P978" s="183"/>
      <c r="Q978" s="14"/>
      <c r="R978" s="14"/>
      <c r="S978" s="14"/>
      <c r="T978" s="15"/>
      <c r="U978" s="14"/>
      <c r="V978" s="15"/>
      <c r="W978" s="16"/>
    </row>
    <row r="979" spans="1:23" ht="81.599999999999994">
      <c r="A979" s="7">
        <v>1046</v>
      </c>
      <c r="B979" s="8">
        <v>44595</v>
      </c>
      <c r="C979" s="9" t="s">
        <v>26</v>
      </c>
      <c r="D979" s="10" t="s">
        <v>3558</v>
      </c>
      <c r="E979" s="14" t="s">
        <v>4187</v>
      </c>
      <c r="F979" s="15" t="s">
        <v>64</v>
      </c>
      <c r="G979" s="15">
        <v>5</v>
      </c>
      <c r="H979" s="48" t="s">
        <v>121</v>
      </c>
      <c r="I979" s="18" t="s">
        <v>4188</v>
      </c>
      <c r="J979" s="164"/>
      <c r="K979" s="164"/>
      <c r="L979" s="164"/>
      <c r="M979" s="164"/>
      <c r="N979" s="164"/>
      <c r="O979" s="183"/>
      <c r="P979" s="183"/>
      <c r="Q979" s="14"/>
      <c r="R979" s="14"/>
      <c r="S979" s="14"/>
      <c r="T979" s="15"/>
      <c r="U979" s="14"/>
      <c r="V979" s="15"/>
      <c r="W979" s="16"/>
    </row>
    <row r="980" spans="1:23" ht="40.799999999999997">
      <c r="A980" s="7">
        <v>1045</v>
      </c>
      <c r="B980" s="8">
        <v>44594</v>
      </c>
      <c r="C980" s="9" t="s">
        <v>27</v>
      </c>
      <c r="D980" s="10" t="s">
        <v>2958</v>
      </c>
      <c r="E980" s="14" t="s">
        <v>4189</v>
      </c>
      <c r="F980" s="15" t="s">
        <v>31</v>
      </c>
      <c r="G980" s="15">
        <v>3</v>
      </c>
      <c r="H980" s="48"/>
      <c r="I980" s="18" t="s">
        <v>4190</v>
      </c>
      <c r="J980" s="164"/>
      <c r="K980" s="164"/>
      <c r="L980" s="164"/>
      <c r="M980" s="164">
        <v>125</v>
      </c>
      <c r="N980" s="164"/>
      <c r="O980" s="183"/>
      <c r="P980" s="184" t="s">
        <v>4191</v>
      </c>
      <c r="Q980" s="14"/>
      <c r="R980" s="14"/>
      <c r="S980" s="14"/>
      <c r="T980" s="15"/>
      <c r="U980" s="14"/>
      <c r="V980" s="15"/>
      <c r="W980" s="16"/>
    </row>
    <row r="981" spans="1:23" ht="51">
      <c r="A981" s="7">
        <v>1044</v>
      </c>
      <c r="B981" s="8">
        <v>44593</v>
      </c>
      <c r="C981" s="9" t="s">
        <v>28</v>
      </c>
      <c r="D981" s="10" t="s">
        <v>3857</v>
      </c>
      <c r="E981" s="14" t="s">
        <v>4192</v>
      </c>
      <c r="F981" s="15" t="s">
        <v>64</v>
      </c>
      <c r="G981" s="15">
        <v>3</v>
      </c>
      <c r="H981" s="48" t="s">
        <v>65</v>
      </c>
      <c r="I981" s="18" t="s">
        <v>4193</v>
      </c>
      <c r="J981" s="164"/>
      <c r="K981" s="164"/>
      <c r="L981" s="164"/>
      <c r="M981" s="164"/>
      <c r="N981" s="164"/>
      <c r="O981" s="183"/>
      <c r="P981" s="189" t="s">
        <v>4194</v>
      </c>
      <c r="Q981" s="14"/>
      <c r="R981" s="14"/>
      <c r="S981" s="14"/>
      <c r="T981" s="15"/>
      <c r="U981" s="14"/>
      <c r="V981" s="15"/>
      <c r="W981" s="16"/>
    </row>
    <row r="982" spans="1:23" ht="40.799999999999997">
      <c r="A982" s="7">
        <v>1043</v>
      </c>
      <c r="B982" s="8">
        <v>44592</v>
      </c>
      <c r="C982" s="9" t="s">
        <v>21</v>
      </c>
      <c r="D982" s="10" t="s">
        <v>179</v>
      </c>
      <c r="E982" s="14" t="s">
        <v>4195</v>
      </c>
      <c r="F982" s="15" t="s">
        <v>4</v>
      </c>
      <c r="G982" s="15">
        <v>1</v>
      </c>
      <c r="H982" s="48"/>
      <c r="I982" s="18" t="s">
        <v>4196</v>
      </c>
      <c r="J982" s="164"/>
      <c r="K982" s="164"/>
      <c r="L982" s="164"/>
      <c r="M982" s="164"/>
      <c r="N982" s="164"/>
      <c r="O982" s="183"/>
      <c r="P982" s="183"/>
      <c r="Q982" s="14"/>
      <c r="R982" s="14"/>
      <c r="S982" s="14"/>
      <c r="T982" s="15"/>
      <c r="U982" s="14"/>
      <c r="V982" s="15"/>
      <c r="W982" s="16"/>
    </row>
    <row r="983" spans="1:23" ht="61.2">
      <c r="A983" s="7">
        <v>1042</v>
      </c>
      <c r="B983" s="8">
        <v>44591</v>
      </c>
      <c r="C983" s="9" t="s">
        <v>23</v>
      </c>
      <c r="D983" s="10" t="s">
        <v>1989</v>
      </c>
      <c r="E983" s="14" t="s">
        <v>4197</v>
      </c>
      <c r="F983" s="15" t="s">
        <v>4</v>
      </c>
      <c r="G983" s="15">
        <v>7</v>
      </c>
      <c r="H983" s="48"/>
      <c r="I983" s="18" t="s">
        <v>4198</v>
      </c>
      <c r="J983" s="164"/>
      <c r="K983" s="164"/>
      <c r="L983" s="164"/>
      <c r="M983" s="164"/>
      <c r="N983" s="164"/>
      <c r="O983" s="183"/>
      <c r="P983" s="183"/>
      <c r="Q983" s="14"/>
      <c r="R983" s="14"/>
      <c r="T983" s="15"/>
      <c r="U983" s="14"/>
      <c r="V983" s="15"/>
      <c r="W983" s="16"/>
    </row>
    <row r="984" spans="1:23" ht="20.399999999999999">
      <c r="A984" s="7">
        <v>1041</v>
      </c>
      <c r="B984" s="8">
        <v>44590</v>
      </c>
      <c r="C984" s="9" t="s">
        <v>24</v>
      </c>
      <c r="D984" s="10" t="s">
        <v>4099</v>
      </c>
      <c r="E984" s="14" t="s">
        <v>4199</v>
      </c>
      <c r="F984" s="15" t="s">
        <v>64</v>
      </c>
      <c r="G984" s="15">
        <v>6</v>
      </c>
      <c r="H984" s="48" t="s">
        <v>65</v>
      </c>
      <c r="I984" s="18" t="s">
        <v>4200</v>
      </c>
      <c r="J984" s="164"/>
      <c r="K984" s="164"/>
      <c r="L984" s="164"/>
      <c r="M984" s="164"/>
      <c r="N984" s="164"/>
      <c r="O984" s="183"/>
      <c r="P984" s="183"/>
      <c r="Q984" s="14"/>
      <c r="R984" s="14"/>
      <c r="S984" s="14"/>
      <c r="T984" s="15"/>
      <c r="U984" s="14"/>
      <c r="V984" s="15"/>
      <c r="W984" s="16"/>
    </row>
    <row r="985" spans="1:23" ht="61.2">
      <c r="A985" s="7">
        <v>1040</v>
      </c>
      <c r="B985" s="8">
        <v>44589</v>
      </c>
      <c r="C985" s="9" t="s">
        <v>25</v>
      </c>
      <c r="D985" s="10" t="s">
        <v>29</v>
      </c>
      <c r="E985" s="14" t="s">
        <v>4201</v>
      </c>
      <c r="F985" s="15" t="s">
        <v>4</v>
      </c>
      <c r="G985" s="15">
        <v>7</v>
      </c>
      <c r="H985" s="48"/>
      <c r="I985" s="18" t="s">
        <v>4202</v>
      </c>
      <c r="J985" s="164"/>
      <c r="K985" s="164"/>
      <c r="L985" s="164"/>
      <c r="M985" s="164"/>
      <c r="N985" s="164"/>
      <c r="O985" s="183"/>
      <c r="P985" s="183"/>
      <c r="Q985" s="14"/>
      <c r="R985" s="14"/>
      <c r="S985" s="14"/>
      <c r="T985" s="15"/>
      <c r="U985" s="14"/>
      <c r="V985" s="15"/>
      <c r="W985" s="16"/>
    </row>
    <row r="986" spans="1:23" ht="30.6">
      <c r="A986" s="7">
        <v>1039</v>
      </c>
      <c r="B986" s="8">
        <v>44588</v>
      </c>
      <c r="C986" s="9" t="s">
        <v>26</v>
      </c>
      <c r="D986" s="10" t="s">
        <v>3558</v>
      </c>
      <c r="E986" s="14" t="s">
        <v>4203</v>
      </c>
      <c r="F986" s="15" t="s">
        <v>64</v>
      </c>
      <c r="G986" s="15">
        <v>5</v>
      </c>
      <c r="H986" s="48" t="s">
        <v>269</v>
      </c>
      <c r="I986" s="18" t="s">
        <v>4204</v>
      </c>
      <c r="J986" s="164"/>
      <c r="K986" s="164"/>
      <c r="L986" s="164"/>
      <c r="M986" s="164"/>
      <c r="N986" s="164"/>
      <c r="O986" s="183"/>
      <c r="P986" s="183"/>
      <c r="Q986" s="14"/>
      <c r="R986" s="14"/>
      <c r="S986" s="14"/>
      <c r="T986" s="15"/>
      <c r="U986" s="14"/>
      <c r="V986" s="15"/>
      <c r="W986" s="16"/>
    </row>
    <row r="987" spans="1:23" ht="30.6">
      <c r="A987" s="7">
        <v>1038</v>
      </c>
      <c r="B987" s="8">
        <v>44587</v>
      </c>
      <c r="C987" s="9" t="s">
        <v>27</v>
      </c>
      <c r="D987" s="10" t="s">
        <v>2958</v>
      </c>
      <c r="E987" s="14" t="s">
        <v>4205</v>
      </c>
      <c r="F987" s="15" t="s">
        <v>64</v>
      </c>
      <c r="G987" s="15">
        <v>6</v>
      </c>
      <c r="H987" s="48" t="s">
        <v>65</v>
      </c>
      <c r="I987" s="18" t="s">
        <v>4206</v>
      </c>
      <c r="J987" s="164"/>
      <c r="K987" s="164"/>
      <c r="L987" s="164"/>
      <c r="M987" s="164"/>
      <c r="N987" s="164"/>
      <c r="O987" s="183"/>
      <c r="P987" s="183"/>
      <c r="Q987" s="14"/>
      <c r="R987" s="14"/>
      <c r="S987" s="14"/>
      <c r="T987" s="15"/>
      <c r="U987" s="14"/>
      <c r="V987" s="15"/>
      <c r="W987" s="16"/>
    </row>
    <row r="988" spans="1:23" ht="20.399999999999999">
      <c r="A988" s="7">
        <v>1037</v>
      </c>
      <c r="B988" s="8">
        <v>44586</v>
      </c>
      <c r="C988" s="9" t="s">
        <v>28</v>
      </c>
      <c r="D988" s="10" t="s">
        <v>3857</v>
      </c>
      <c r="E988" s="14" t="s">
        <v>268</v>
      </c>
      <c r="F988" s="15" t="s">
        <v>31</v>
      </c>
      <c r="G988" s="15">
        <v>3</v>
      </c>
      <c r="H988" s="48"/>
      <c r="I988" s="18" t="s">
        <v>4207</v>
      </c>
      <c r="J988" s="164"/>
      <c r="K988" s="164"/>
      <c r="L988" s="164"/>
      <c r="M988" s="164"/>
      <c r="N988" s="164"/>
      <c r="O988" s="183"/>
      <c r="P988" s="183"/>
      <c r="Q988" s="14"/>
      <c r="R988" s="14"/>
      <c r="T988" s="15"/>
      <c r="U988" s="14"/>
      <c r="V988" s="15"/>
      <c r="W988" s="16"/>
    </row>
    <row r="989" spans="1:23" ht="51">
      <c r="A989" s="7">
        <v>1036</v>
      </c>
      <c r="B989" s="8">
        <v>44585</v>
      </c>
      <c r="C989" s="9" t="s">
        <v>21</v>
      </c>
      <c r="D989" s="10" t="s">
        <v>1515</v>
      </c>
      <c r="E989" s="14" t="s">
        <v>4208</v>
      </c>
      <c r="F989" s="15" t="s">
        <v>549</v>
      </c>
      <c r="G989" s="15">
        <v>0</v>
      </c>
      <c r="H989" s="48" t="s">
        <v>277</v>
      </c>
      <c r="I989" s="18" t="s">
        <v>4209</v>
      </c>
      <c r="J989" s="164"/>
      <c r="K989" s="164"/>
      <c r="L989" s="164"/>
      <c r="M989" s="164"/>
      <c r="N989" s="164"/>
      <c r="O989" s="183"/>
      <c r="P989" s="183"/>
      <c r="Q989" s="14"/>
      <c r="R989" s="14"/>
      <c r="S989" s="14"/>
      <c r="T989" s="15"/>
      <c r="U989" s="14"/>
      <c r="V989" s="15"/>
      <c r="W989" s="16"/>
    </row>
    <row r="990" spans="1:23" ht="71.400000000000006">
      <c r="A990" s="7">
        <v>1035</v>
      </c>
      <c r="B990" s="8">
        <v>44584</v>
      </c>
      <c r="C990" s="9" t="s">
        <v>23</v>
      </c>
      <c r="D990" s="10" t="s">
        <v>1989</v>
      </c>
      <c r="E990" s="14" t="s">
        <v>4210</v>
      </c>
      <c r="F990" s="15" t="s">
        <v>4</v>
      </c>
      <c r="G990" s="15">
        <v>7</v>
      </c>
      <c r="H990" s="48"/>
      <c r="I990" s="18" t="s">
        <v>4211</v>
      </c>
      <c r="J990" s="164"/>
      <c r="K990" s="164"/>
      <c r="L990" s="164"/>
      <c r="M990" s="164"/>
      <c r="N990" s="164"/>
      <c r="O990" s="183"/>
      <c r="P990" s="183"/>
      <c r="Q990" s="14"/>
      <c r="R990" s="14"/>
      <c r="S990" s="14"/>
      <c r="T990" s="15"/>
      <c r="U990" s="14"/>
      <c r="V990" s="15"/>
      <c r="W990" s="16"/>
    </row>
    <row r="991" spans="1:23" ht="40.799999999999997">
      <c r="A991" s="7">
        <v>1034</v>
      </c>
      <c r="B991" s="8">
        <v>44583</v>
      </c>
      <c r="C991" s="9" t="s">
        <v>24</v>
      </c>
      <c r="D991" s="10" t="s">
        <v>4099</v>
      </c>
      <c r="E991" s="14" t="s">
        <v>4212</v>
      </c>
      <c r="F991" s="15" t="s">
        <v>31</v>
      </c>
      <c r="G991" s="15">
        <v>6</v>
      </c>
      <c r="H991" s="48"/>
      <c r="I991" s="18" t="s">
        <v>4213</v>
      </c>
      <c r="J991" s="164"/>
      <c r="K991" s="164"/>
      <c r="L991" s="164"/>
      <c r="M991" s="164"/>
      <c r="N991" s="164"/>
      <c r="O991" s="183"/>
      <c r="P991" s="183"/>
      <c r="Q991" s="14"/>
      <c r="R991" s="14"/>
      <c r="S991" s="14"/>
      <c r="T991" s="15"/>
      <c r="U991" s="14"/>
      <c r="V991" s="15"/>
      <c r="W991" s="16"/>
    </row>
    <row r="992" spans="1:23" ht="51">
      <c r="A992" s="7">
        <v>1033</v>
      </c>
      <c r="B992" s="8">
        <v>44582</v>
      </c>
      <c r="C992" s="9" t="s">
        <v>25</v>
      </c>
      <c r="D992" s="10" t="s">
        <v>3558</v>
      </c>
      <c r="E992" s="14" t="s">
        <v>4214</v>
      </c>
      <c r="F992" s="15" t="s">
        <v>31</v>
      </c>
      <c r="G992" s="15">
        <v>7</v>
      </c>
      <c r="H992" s="48" t="s">
        <v>121</v>
      </c>
      <c r="I992" s="18" t="s">
        <v>4215</v>
      </c>
      <c r="J992" s="164"/>
      <c r="K992" s="164"/>
      <c r="L992" s="164"/>
      <c r="M992" s="164"/>
      <c r="N992" s="164"/>
      <c r="O992" s="183"/>
      <c r="P992" s="183"/>
      <c r="Q992" s="14"/>
      <c r="R992" s="14"/>
      <c r="S992" s="14"/>
      <c r="T992" s="15"/>
      <c r="U992" s="14"/>
      <c r="V992" s="15"/>
      <c r="W992" s="16"/>
    </row>
    <row r="993" spans="1:23" ht="51">
      <c r="A993" s="7">
        <v>1032</v>
      </c>
      <c r="B993" s="8">
        <v>44581</v>
      </c>
      <c r="C993" s="9" t="s">
        <v>26</v>
      </c>
      <c r="D993" s="10" t="s">
        <v>29</v>
      </c>
      <c r="E993" s="14" t="s">
        <v>4216</v>
      </c>
      <c r="F993" s="15" t="s">
        <v>4</v>
      </c>
      <c r="G993" s="15">
        <v>5</v>
      </c>
      <c r="H993" s="48"/>
      <c r="I993" s="18" t="s">
        <v>4217</v>
      </c>
      <c r="J993" s="164"/>
      <c r="K993" s="164"/>
      <c r="L993" s="164"/>
      <c r="M993" s="164"/>
      <c r="N993" s="164"/>
      <c r="O993" s="183"/>
      <c r="P993" s="183"/>
      <c r="Q993" s="14"/>
      <c r="R993" s="14"/>
      <c r="S993" s="14"/>
      <c r="T993" s="15"/>
      <c r="U993" s="14"/>
      <c r="V993" s="15"/>
      <c r="W993" s="16"/>
    </row>
    <row r="994" spans="1:23" ht="51">
      <c r="A994" s="7">
        <v>1031</v>
      </c>
      <c r="B994" s="8">
        <v>44580</v>
      </c>
      <c r="C994" s="9" t="s">
        <v>27</v>
      </c>
      <c r="D994" s="10" t="s">
        <v>2958</v>
      </c>
      <c r="E994" s="14" t="s">
        <v>4218</v>
      </c>
      <c r="F994" s="15" t="s">
        <v>549</v>
      </c>
      <c r="G994" s="15">
        <v>4</v>
      </c>
      <c r="H994" s="48" t="s">
        <v>906</v>
      </c>
      <c r="I994" s="18" t="s">
        <v>4219</v>
      </c>
      <c r="J994" s="164"/>
      <c r="K994" s="164"/>
      <c r="L994" s="164"/>
      <c r="M994" s="164"/>
      <c r="N994" s="164"/>
      <c r="O994" s="183"/>
      <c r="P994" s="183"/>
      <c r="Q994" s="14"/>
      <c r="R994" s="14"/>
      <c r="S994" s="14"/>
      <c r="T994" s="15"/>
      <c r="U994" s="14"/>
      <c r="V994" s="15"/>
      <c r="W994" s="16"/>
    </row>
    <row r="995" spans="1:23" ht="30.6">
      <c r="A995" s="7">
        <v>1030</v>
      </c>
      <c r="B995" s="8">
        <v>44579</v>
      </c>
      <c r="C995" s="9" t="s">
        <v>28</v>
      </c>
      <c r="D995" s="10" t="s">
        <v>29</v>
      </c>
      <c r="E995" s="14" t="s">
        <v>4220</v>
      </c>
      <c r="F995" s="15" t="s">
        <v>64</v>
      </c>
      <c r="G995" s="15">
        <v>2</v>
      </c>
      <c r="H995" s="48" t="s">
        <v>121</v>
      </c>
      <c r="I995" s="18" t="s">
        <v>4221</v>
      </c>
      <c r="J995" s="164"/>
      <c r="K995" s="164"/>
      <c r="L995" s="164"/>
      <c r="M995" s="164"/>
      <c r="N995" s="164"/>
      <c r="O995" s="183"/>
      <c r="P995" s="183"/>
      <c r="Q995" s="14"/>
      <c r="R995" s="14"/>
      <c r="S995" s="14"/>
      <c r="T995" s="15"/>
      <c r="U995" s="14"/>
      <c r="V995" s="15"/>
      <c r="W995" s="16"/>
    </row>
    <row r="996" spans="1:23" ht="20.399999999999999">
      <c r="A996" s="7">
        <v>1029</v>
      </c>
      <c r="B996" s="8">
        <v>44578</v>
      </c>
      <c r="C996" s="9" t="s">
        <v>21</v>
      </c>
      <c r="D996" s="10" t="s">
        <v>179</v>
      </c>
      <c r="E996" s="14" t="s">
        <v>4222</v>
      </c>
      <c r="F996" s="15" t="s">
        <v>31</v>
      </c>
      <c r="G996" s="15">
        <v>1</v>
      </c>
      <c r="H996" s="48"/>
      <c r="I996" s="18" t="s">
        <v>4223</v>
      </c>
      <c r="J996" s="164"/>
      <c r="K996" s="164"/>
      <c r="L996" s="164"/>
      <c r="M996" s="164"/>
      <c r="N996" s="164"/>
      <c r="O996" s="183"/>
      <c r="P996" s="183"/>
      <c r="Q996" s="14"/>
      <c r="R996" s="14"/>
      <c r="S996" s="14"/>
      <c r="T996" s="15"/>
      <c r="U996" s="14"/>
      <c r="V996" s="15"/>
      <c r="W996" s="16"/>
    </row>
    <row r="997" spans="1:23" ht="51">
      <c r="A997" s="7">
        <v>1028</v>
      </c>
      <c r="B997" s="8">
        <v>44577</v>
      </c>
      <c r="C997" s="9" t="s">
        <v>23</v>
      </c>
      <c r="D997" s="10" t="s">
        <v>1989</v>
      </c>
      <c r="E997" s="14" t="s">
        <v>4224</v>
      </c>
      <c r="F997" s="15" t="s">
        <v>4</v>
      </c>
      <c r="G997" s="15">
        <v>9</v>
      </c>
      <c r="H997" s="48"/>
      <c r="I997" s="18" t="s">
        <v>4225</v>
      </c>
      <c r="J997" s="164"/>
      <c r="K997" s="164"/>
      <c r="L997" s="164"/>
      <c r="M997" s="164"/>
      <c r="N997" s="164"/>
      <c r="O997" s="183"/>
      <c r="P997" s="183"/>
      <c r="Q997" s="14"/>
      <c r="R997" s="14"/>
      <c r="S997" s="14"/>
      <c r="T997" s="15"/>
      <c r="U997" s="14"/>
      <c r="V997" s="15"/>
      <c r="W997" s="16"/>
    </row>
    <row r="998" spans="1:23" ht="13.2">
      <c r="A998" s="7">
        <v>1027</v>
      </c>
      <c r="B998" s="8">
        <v>44576</v>
      </c>
      <c r="C998" s="9" t="s">
        <v>24</v>
      </c>
      <c r="D998" s="10" t="s">
        <v>2784</v>
      </c>
      <c r="E998" s="14" t="s">
        <v>4226</v>
      </c>
      <c r="F998" s="15" t="s">
        <v>64</v>
      </c>
      <c r="G998" s="15">
        <v>9</v>
      </c>
      <c r="H998" s="48"/>
      <c r="I998" s="18" t="s">
        <v>4227</v>
      </c>
      <c r="J998" s="164"/>
      <c r="K998" s="164"/>
      <c r="L998" s="164"/>
      <c r="M998" s="164"/>
      <c r="N998" s="164"/>
      <c r="O998" s="183"/>
      <c r="P998" s="183"/>
      <c r="Q998" s="14"/>
      <c r="R998" s="14"/>
      <c r="S998" s="14"/>
      <c r="T998" s="15"/>
      <c r="U998" s="14"/>
      <c r="V998" s="15"/>
      <c r="W998" s="16"/>
    </row>
    <row r="999" spans="1:23" ht="30.6">
      <c r="A999" s="7">
        <v>1026</v>
      </c>
      <c r="B999" s="8">
        <v>44575</v>
      </c>
      <c r="C999" s="9" t="s">
        <v>25</v>
      </c>
      <c r="D999" s="10" t="s">
        <v>3558</v>
      </c>
      <c r="E999" s="14" t="s">
        <v>4228</v>
      </c>
      <c r="F999" s="15" t="s">
        <v>64</v>
      </c>
      <c r="G999" s="15">
        <v>6</v>
      </c>
      <c r="H999" s="48" t="s">
        <v>269</v>
      </c>
      <c r="I999" s="18" t="s">
        <v>4229</v>
      </c>
      <c r="J999" s="164"/>
      <c r="K999" s="164"/>
      <c r="L999" s="164"/>
      <c r="M999" s="164"/>
      <c r="N999" s="164"/>
      <c r="O999" s="183"/>
      <c r="P999" s="183"/>
      <c r="Q999" s="14"/>
      <c r="R999" s="14"/>
      <c r="S999" s="14"/>
      <c r="T999" s="15"/>
      <c r="U999" s="14"/>
      <c r="V999" s="15"/>
      <c r="W999" s="16"/>
    </row>
    <row r="1000" spans="1:23" ht="51">
      <c r="A1000" s="7">
        <v>1025</v>
      </c>
      <c r="B1000" s="8">
        <v>44574</v>
      </c>
      <c r="C1000" s="9" t="s">
        <v>26</v>
      </c>
      <c r="D1000" s="10" t="s">
        <v>29</v>
      </c>
      <c r="E1000" s="14" t="s">
        <v>4230</v>
      </c>
      <c r="F1000" s="15" t="s">
        <v>4</v>
      </c>
      <c r="G1000" s="15">
        <v>5</v>
      </c>
      <c r="H1000" s="48" t="s">
        <v>129</v>
      </c>
      <c r="I1000" s="18" t="s">
        <v>4231</v>
      </c>
      <c r="J1000" s="164"/>
      <c r="K1000" s="164"/>
      <c r="L1000" s="164"/>
      <c r="M1000" s="164"/>
      <c r="N1000" s="164"/>
      <c r="O1000" s="183"/>
      <c r="P1000" s="183"/>
      <c r="Q1000" s="14"/>
      <c r="R1000" s="14"/>
      <c r="S1000" s="14"/>
      <c r="T1000" s="15"/>
      <c r="U1000" s="14"/>
      <c r="V1000" s="15"/>
      <c r="W1000" s="16"/>
    </row>
    <row r="1001" spans="1:23" ht="40.799999999999997">
      <c r="A1001" s="7">
        <v>1024</v>
      </c>
      <c r="B1001" s="8">
        <v>44573</v>
      </c>
      <c r="C1001" s="9" t="s">
        <v>27</v>
      </c>
      <c r="D1001" s="10" t="s">
        <v>3857</v>
      </c>
      <c r="E1001" s="14" t="s">
        <v>4232</v>
      </c>
      <c r="F1001" s="15" t="s">
        <v>70</v>
      </c>
      <c r="G1001" s="15">
        <v>4</v>
      </c>
      <c r="H1001" s="48" t="s">
        <v>347</v>
      </c>
      <c r="I1001" s="18" t="s">
        <v>4233</v>
      </c>
      <c r="J1001" s="164"/>
      <c r="K1001" s="164"/>
      <c r="L1001" s="164"/>
      <c r="M1001" s="164"/>
      <c r="N1001" s="164"/>
      <c r="O1001" s="183"/>
      <c r="P1001" s="183"/>
      <c r="Q1001" s="14"/>
      <c r="R1001" s="14"/>
      <c r="S1001" s="14"/>
      <c r="T1001" s="15"/>
      <c r="U1001" s="14"/>
      <c r="V1001" s="15"/>
      <c r="W1001" s="16"/>
    </row>
    <row r="1002" spans="1:23" ht="20.399999999999999">
      <c r="A1002" s="7">
        <v>1023</v>
      </c>
      <c r="B1002" s="8">
        <v>44572</v>
      </c>
      <c r="C1002" s="9" t="s">
        <v>28</v>
      </c>
      <c r="D1002" s="10" t="s">
        <v>3857</v>
      </c>
      <c r="E1002" s="14" t="s">
        <v>4234</v>
      </c>
      <c r="F1002" s="15" t="s">
        <v>70</v>
      </c>
      <c r="G1002" s="15">
        <v>2</v>
      </c>
      <c r="H1002" s="48"/>
      <c r="I1002" s="18" t="s">
        <v>4235</v>
      </c>
      <c r="J1002" s="164"/>
      <c r="K1002" s="164"/>
      <c r="L1002" s="164"/>
      <c r="M1002" s="164" t="s">
        <v>969</v>
      </c>
      <c r="N1002" s="164"/>
      <c r="O1002" s="183" t="s">
        <v>4236</v>
      </c>
      <c r="P1002" s="183"/>
      <c r="Q1002" s="14"/>
      <c r="R1002" s="14"/>
      <c r="S1002" s="14"/>
      <c r="T1002" s="15"/>
      <c r="U1002" s="14"/>
      <c r="V1002" s="15"/>
      <c r="W1002" s="16"/>
    </row>
    <row r="1003" spans="1:23" ht="30.6">
      <c r="A1003" s="7">
        <v>1022</v>
      </c>
      <c r="B1003" s="8">
        <v>44571</v>
      </c>
      <c r="C1003" s="9" t="s">
        <v>21</v>
      </c>
      <c r="D1003" s="10" t="s">
        <v>179</v>
      </c>
      <c r="E1003" s="14" t="s">
        <v>4237</v>
      </c>
      <c r="F1003" s="15" t="s">
        <v>4</v>
      </c>
      <c r="G1003" s="15">
        <v>1</v>
      </c>
      <c r="H1003" s="48"/>
      <c r="I1003" s="18" t="s">
        <v>4238</v>
      </c>
      <c r="J1003" s="164"/>
      <c r="K1003" s="164"/>
      <c r="L1003" s="164"/>
      <c r="M1003" s="164" t="s">
        <v>4239</v>
      </c>
      <c r="N1003" s="164"/>
      <c r="O1003" s="183"/>
      <c r="P1003" s="184" t="s">
        <v>4240</v>
      </c>
      <c r="Q1003" s="14"/>
      <c r="R1003" s="14"/>
      <c r="S1003" s="14"/>
      <c r="T1003" s="15"/>
      <c r="U1003" s="14"/>
      <c r="V1003" s="15"/>
      <c r="W1003" s="16"/>
    </row>
    <row r="1004" spans="1:23" ht="51">
      <c r="A1004" s="7">
        <v>1021</v>
      </c>
      <c r="B1004" s="8">
        <v>44570</v>
      </c>
      <c r="C1004" s="9" t="s">
        <v>23</v>
      </c>
      <c r="D1004" s="10" t="s">
        <v>2784</v>
      </c>
      <c r="E1004" s="14" t="s">
        <v>4241</v>
      </c>
      <c r="F1004" s="15" t="s">
        <v>4</v>
      </c>
      <c r="G1004" s="15">
        <v>8</v>
      </c>
      <c r="H1004" s="48"/>
      <c r="I1004" s="18" t="s">
        <v>4242</v>
      </c>
      <c r="J1004" s="164"/>
      <c r="K1004" s="164"/>
      <c r="L1004" s="164"/>
      <c r="M1004" s="164"/>
      <c r="N1004" s="164"/>
      <c r="O1004" s="183"/>
      <c r="P1004" s="183"/>
      <c r="Q1004" s="14"/>
      <c r="R1004" s="14"/>
      <c r="S1004" s="14"/>
      <c r="T1004" s="15"/>
      <c r="U1004" s="14"/>
      <c r="V1004" s="15"/>
      <c r="W1004" s="16"/>
    </row>
    <row r="1005" spans="1:23" ht="20.399999999999999">
      <c r="A1005" s="7">
        <v>1020</v>
      </c>
      <c r="B1005" s="8">
        <v>44569</v>
      </c>
      <c r="C1005" s="9" t="s">
        <v>24</v>
      </c>
      <c r="D1005" s="10" t="s">
        <v>4243</v>
      </c>
      <c r="E1005" s="14" t="s">
        <v>4244</v>
      </c>
      <c r="F1005" s="15" t="s">
        <v>31</v>
      </c>
      <c r="G1005" s="15">
        <v>7</v>
      </c>
      <c r="H1005" s="48"/>
      <c r="I1005" s="18" t="s">
        <v>4245</v>
      </c>
      <c r="J1005" s="164"/>
      <c r="K1005" s="164"/>
      <c r="L1005" s="164"/>
      <c r="M1005" s="164"/>
      <c r="N1005" s="164"/>
      <c r="O1005" s="183"/>
      <c r="P1005" s="183"/>
      <c r="Q1005" s="14"/>
      <c r="R1005" s="14"/>
      <c r="S1005" s="35"/>
      <c r="T1005" s="15"/>
      <c r="U1005" s="14"/>
      <c r="V1005" s="15"/>
      <c r="W1005" s="16"/>
    </row>
    <row r="1006" spans="1:23" ht="20.399999999999999">
      <c r="A1006" s="7">
        <v>1019</v>
      </c>
      <c r="B1006" s="8">
        <v>44568</v>
      </c>
      <c r="C1006" s="9" t="s">
        <v>25</v>
      </c>
      <c r="D1006" s="10" t="s">
        <v>3558</v>
      </c>
      <c r="E1006" s="14" t="s">
        <v>268</v>
      </c>
      <c r="F1006" s="15" t="s">
        <v>64</v>
      </c>
      <c r="G1006" s="15">
        <v>6</v>
      </c>
      <c r="H1006" s="48" t="s">
        <v>269</v>
      </c>
      <c r="I1006" s="18" t="s">
        <v>4246</v>
      </c>
      <c r="J1006" s="164"/>
      <c r="K1006" s="164"/>
      <c r="L1006" s="164"/>
      <c r="M1006" s="164"/>
      <c r="N1006" s="164"/>
      <c r="O1006" s="183"/>
      <c r="P1006" s="183"/>
      <c r="Q1006" s="14"/>
      <c r="R1006" s="14"/>
      <c r="S1006" s="14"/>
      <c r="T1006" s="15"/>
      <c r="U1006" s="14"/>
      <c r="V1006" s="15"/>
      <c r="W1006" s="16"/>
    </row>
    <row r="1007" spans="1:23" ht="40.799999999999997">
      <c r="A1007" s="7">
        <v>1018</v>
      </c>
      <c r="B1007" s="8">
        <v>44567</v>
      </c>
      <c r="C1007" s="9" t="s">
        <v>26</v>
      </c>
      <c r="D1007" s="10" t="s">
        <v>29</v>
      </c>
      <c r="E1007" s="14" t="s">
        <v>4247</v>
      </c>
      <c r="F1007" s="15" t="s">
        <v>4</v>
      </c>
      <c r="G1007" s="15">
        <v>6</v>
      </c>
      <c r="H1007" s="48"/>
      <c r="I1007" s="18" t="s">
        <v>4248</v>
      </c>
      <c r="J1007" s="164"/>
      <c r="K1007" s="164"/>
      <c r="L1007" s="164"/>
      <c r="M1007" s="164"/>
      <c r="N1007" s="164"/>
      <c r="O1007" s="183"/>
      <c r="P1007" s="183"/>
      <c r="Q1007" s="14"/>
      <c r="R1007" s="14"/>
      <c r="S1007" s="14"/>
      <c r="T1007" s="15"/>
      <c r="U1007" s="14"/>
      <c r="V1007" s="15"/>
      <c r="W1007" s="16"/>
    </row>
    <row r="1008" spans="1:23" ht="20.399999999999999">
      <c r="A1008" s="7">
        <v>1017</v>
      </c>
      <c r="B1008" s="8">
        <v>44566</v>
      </c>
      <c r="C1008" s="9" t="s">
        <v>27</v>
      </c>
      <c r="D1008" s="10" t="s">
        <v>2958</v>
      </c>
      <c r="E1008" s="14" t="s">
        <v>4249</v>
      </c>
      <c r="F1008" s="15" t="s">
        <v>31</v>
      </c>
      <c r="G1008" s="15">
        <v>4</v>
      </c>
      <c r="H1008" s="48"/>
      <c r="I1008" s="18" t="s">
        <v>4250</v>
      </c>
      <c r="J1008" s="164"/>
      <c r="K1008" s="164"/>
      <c r="L1008" s="164"/>
      <c r="M1008" s="164"/>
      <c r="N1008" s="164"/>
      <c r="O1008" s="183"/>
      <c r="P1008" s="183"/>
      <c r="Q1008" s="14"/>
      <c r="R1008" s="14"/>
      <c r="S1008" s="14"/>
      <c r="T1008" s="15"/>
      <c r="U1008" s="14"/>
      <c r="V1008" s="15"/>
      <c r="W1008" s="16"/>
    </row>
    <row r="1009" spans="1:23" ht="20.399999999999999">
      <c r="A1009" s="7">
        <v>1016</v>
      </c>
      <c r="B1009" s="8">
        <v>44565</v>
      </c>
      <c r="C1009" s="9" t="s">
        <v>28</v>
      </c>
      <c r="D1009" s="10" t="s">
        <v>3857</v>
      </c>
      <c r="E1009" s="14" t="s">
        <v>4251</v>
      </c>
      <c r="F1009" s="15" t="s">
        <v>31</v>
      </c>
      <c r="G1009" s="15">
        <v>2</v>
      </c>
      <c r="H1009" s="48" t="s">
        <v>38</v>
      </c>
      <c r="I1009" s="18" t="s">
        <v>4252</v>
      </c>
      <c r="J1009" s="164" t="s">
        <v>4253</v>
      </c>
      <c r="K1009" s="164"/>
      <c r="L1009" s="164"/>
      <c r="M1009" s="164" t="s">
        <v>4254</v>
      </c>
      <c r="N1009" s="164"/>
      <c r="O1009" s="183"/>
      <c r="P1009" s="183"/>
      <c r="Q1009" s="14"/>
      <c r="R1009" s="14"/>
      <c r="S1009" s="14"/>
      <c r="T1009" s="15"/>
      <c r="U1009" s="14"/>
      <c r="V1009" s="15"/>
      <c r="W1009" s="16"/>
    </row>
    <row r="1010" spans="1:23" ht="40.799999999999997">
      <c r="A1010" s="7">
        <v>1015</v>
      </c>
      <c r="B1010" s="8">
        <v>44564</v>
      </c>
      <c r="C1010" s="9" t="s">
        <v>21</v>
      </c>
      <c r="D1010" s="10" t="s">
        <v>179</v>
      </c>
      <c r="E1010" s="14" t="s">
        <v>548</v>
      </c>
      <c r="F1010" s="15" t="s">
        <v>64</v>
      </c>
      <c r="G1010" s="15">
        <v>2</v>
      </c>
      <c r="H1010" s="48"/>
      <c r="I1010" s="18" t="s">
        <v>4255</v>
      </c>
      <c r="J1010" s="164"/>
      <c r="K1010" s="164"/>
      <c r="L1010" s="164"/>
      <c r="M1010" s="164"/>
      <c r="N1010" s="164"/>
      <c r="O1010" s="183" t="s">
        <v>4256</v>
      </c>
      <c r="P1010" s="183"/>
      <c r="Q1010" s="14"/>
      <c r="R1010" s="14"/>
      <c r="S1010" s="14"/>
      <c r="T1010" s="15"/>
      <c r="U1010" s="14"/>
      <c r="V1010" s="15"/>
      <c r="W1010" s="16"/>
    </row>
    <row r="1011" spans="1:23" ht="122.4">
      <c r="A1011" s="7">
        <v>1014</v>
      </c>
      <c r="B1011" s="8">
        <v>44563</v>
      </c>
      <c r="C1011" s="9" t="s">
        <v>23</v>
      </c>
      <c r="D1011" s="10" t="s">
        <v>1989</v>
      </c>
      <c r="E1011" s="14" t="s">
        <v>4257</v>
      </c>
      <c r="F1011" s="15" t="s">
        <v>4</v>
      </c>
      <c r="G1011" s="15">
        <v>9</v>
      </c>
      <c r="H1011" s="48"/>
      <c r="I1011" s="18" t="s">
        <v>4258</v>
      </c>
      <c r="J1011" s="164"/>
      <c r="K1011" s="164"/>
      <c r="L1011" s="164"/>
      <c r="M1011" s="164"/>
      <c r="N1011" s="164"/>
      <c r="O1011" s="183"/>
      <c r="P1011" s="183"/>
      <c r="Q1011" s="14"/>
      <c r="R1011" s="14"/>
      <c r="S1011" s="14"/>
      <c r="T1011" s="15"/>
      <c r="U1011" s="14"/>
      <c r="V1011" s="15"/>
      <c r="W1011" s="16"/>
    </row>
    <row r="1012" spans="1:23" ht="40.799999999999997">
      <c r="A1012" s="7">
        <v>1013</v>
      </c>
      <c r="B1012" s="8">
        <v>44562</v>
      </c>
      <c r="C1012" s="9" t="s">
        <v>24</v>
      </c>
      <c r="D1012" s="10" t="s">
        <v>4243</v>
      </c>
      <c r="E1012" s="14" t="s">
        <v>4259</v>
      </c>
      <c r="F1012" s="15" t="s">
        <v>70</v>
      </c>
      <c r="G1012" s="15">
        <v>8</v>
      </c>
      <c r="H1012" s="48"/>
      <c r="I1012" s="18" t="s">
        <v>4260</v>
      </c>
      <c r="J1012" s="164"/>
      <c r="K1012" s="164"/>
      <c r="L1012" s="164"/>
      <c r="M1012" s="164" t="s">
        <v>4261</v>
      </c>
      <c r="N1012" s="164"/>
      <c r="O1012" s="183"/>
      <c r="P1012" s="183"/>
      <c r="Q1012" s="14"/>
      <c r="R1012" s="14"/>
      <c r="S1012" s="14"/>
      <c r="T1012" s="15"/>
      <c r="U1012" s="14"/>
      <c r="V1012" s="15"/>
      <c r="W1012" s="16"/>
    </row>
    <row r="1013" spans="1:23" ht="91.8">
      <c r="A1013" s="7">
        <v>1012</v>
      </c>
      <c r="B1013" s="8">
        <v>44561</v>
      </c>
      <c r="C1013" s="9" t="s">
        <v>25</v>
      </c>
      <c r="D1013" s="10" t="s">
        <v>3558</v>
      </c>
      <c r="E1013" s="14" t="s">
        <v>4262</v>
      </c>
      <c r="F1013" s="15" t="s">
        <v>70</v>
      </c>
      <c r="G1013" s="15">
        <v>6</v>
      </c>
      <c r="H1013" s="48" t="s">
        <v>231</v>
      </c>
      <c r="I1013" s="18" t="s">
        <v>4263</v>
      </c>
      <c r="J1013" s="164"/>
      <c r="K1013" s="164"/>
      <c r="L1013" s="164"/>
      <c r="M1013" s="164"/>
      <c r="N1013" s="164"/>
      <c r="O1013" s="183"/>
      <c r="P1013" s="183"/>
      <c r="Q1013" s="14"/>
      <c r="R1013" s="14"/>
      <c r="S1013" s="14"/>
      <c r="T1013" s="15"/>
      <c r="U1013" s="14"/>
      <c r="V1013" s="15"/>
      <c r="W1013" s="16"/>
    </row>
    <row r="1014" spans="1:23" ht="61.2">
      <c r="A1014" s="7">
        <v>1011</v>
      </c>
      <c r="B1014" s="8">
        <v>44560</v>
      </c>
      <c r="C1014" s="9" t="s">
        <v>26</v>
      </c>
      <c r="D1014" s="10" t="s">
        <v>29</v>
      </c>
      <c r="E1014" s="14" t="s">
        <v>4264</v>
      </c>
      <c r="F1014" s="15" t="s">
        <v>31</v>
      </c>
      <c r="G1014" s="15">
        <v>6</v>
      </c>
      <c r="H1014" s="48"/>
      <c r="I1014" s="18" t="s">
        <v>4265</v>
      </c>
      <c r="J1014" s="164"/>
      <c r="K1014" s="164"/>
      <c r="L1014" s="164"/>
      <c r="M1014" s="164"/>
      <c r="N1014" s="164"/>
      <c r="O1014" s="183"/>
      <c r="P1014" s="184" t="s">
        <v>4266</v>
      </c>
      <c r="Q1014" s="14"/>
      <c r="R1014" s="14"/>
      <c r="S1014" s="14"/>
      <c r="T1014" s="15"/>
      <c r="U1014" s="14"/>
      <c r="V1014" s="15"/>
      <c r="W1014" s="16"/>
    </row>
    <row r="1015" spans="1:23" ht="81.599999999999994">
      <c r="A1015" s="7">
        <v>1010</v>
      </c>
      <c r="B1015" s="8">
        <v>44559</v>
      </c>
      <c r="C1015" s="9" t="s">
        <v>27</v>
      </c>
      <c r="D1015" s="10" t="s">
        <v>2958</v>
      </c>
      <c r="E1015" s="14" t="s">
        <v>4267</v>
      </c>
      <c r="F1015" s="15" t="s">
        <v>70</v>
      </c>
      <c r="G1015" s="15">
        <v>3</v>
      </c>
      <c r="H1015" s="48"/>
      <c r="I1015" s="18" t="s">
        <v>4268</v>
      </c>
      <c r="J1015" s="164"/>
      <c r="K1015" s="164"/>
      <c r="L1015" s="164"/>
      <c r="M1015" s="164"/>
      <c r="N1015" s="164"/>
      <c r="O1015" s="183"/>
      <c r="P1015" s="183"/>
      <c r="Q1015" s="14"/>
      <c r="R1015" s="14"/>
      <c r="T1015" s="15"/>
      <c r="U1015" s="14"/>
      <c r="V1015" s="15"/>
      <c r="W1015" s="16"/>
    </row>
    <row r="1016" spans="1:23" ht="71.400000000000006">
      <c r="A1016" s="7">
        <v>1009</v>
      </c>
      <c r="B1016" s="8">
        <v>44558</v>
      </c>
      <c r="C1016" s="9" t="s">
        <v>28</v>
      </c>
      <c r="D1016" s="10" t="s">
        <v>1515</v>
      </c>
      <c r="E1016" s="14" t="s">
        <v>4269</v>
      </c>
      <c r="F1016" s="15" t="s">
        <v>64</v>
      </c>
      <c r="G1016" s="15">
        <v>3</v>
      </c>
      <c r="H1016" s="48"/>
      <c r="I1016" s="18" t="s">
        <v>4270</v>
      </c>
      <c r="J1016" s="164"/>
      <c r="K1016" s="164"/>
      <c r="L1016" s="164"/>
      <c r="M1016" s="164"/>
      <c r="N1016" s="164"/>
      <c r="O1016" s="183"/>
      <c r="P1016" s="183"/>
      <c r="Q1016" s="14"/>
      <c r="R1016" s="14"/>
      <c r="S1016" s="14"/>
      <c r="T1016" s="15"/>
      <c r="U1016" s="14"/>
      <c r="V1016" s="15"/>
      <c r="W1016" s="16"/>
    </row>
    <row r="1017" spans="1:23" ht="51">
      <c r="A1017" s="7">
        <v>1008</v>
      </c>
      <c r="B1017" s="8">
        <v>44557</v>
      </c>
      <c r="C1017" s="9" t="s">
        <v>21</v>
      </c>
      <c r="D1017" s="10" t="s">
        <v>179</v>
      </c>
      <c r="E1017" s="14" t="s">
        <v>4271</v>
      </c>
      <c r="F1017" s="15" t="s">
        <v>4</v>
      </c>
      <c r="G1017" s="15">
        <v>1</v>
      </c>
      <c r="H1017" s="48"/>
      <c r="I1017" s="18" t="s">
        <v>4272</v>
      </c>
      <c r="J1017" s="164"/>
      <c r="K1017" s="164"/>
      <c r="L1017" s="164"/>
      <c r="M1017" s="164"/>
      <c r="N1017" s="164"/>
      <c r="O1017" s="183"/>
      <c r="P1017" s="183"/>
      <c r="Q1017" s="14"/>
      <c r="R1017" s="14"/>
      <c r="S1017" s="14"/>
      <c r="T1017" s="15"/>
      <c r="U1017" s="14"/>
      <c r="V1017" s="15"/>
      <c r="W1017" s="16"/>
    </row>
    <row r="1018" spans="1:23" ht="30.6">
      <c r="A1018" s="7">
        <v>1007</v>
      </c>
      <c r="B1018" s="8">
        <v>44556</v>
      </c>
      <c r="C1018" s="9" t="s">
        <v>23</v>
      </c>
      <c r="D1018" s="10" t="s">
        <v>2784</v>
      </c>
      <c r="E1018" s="14" t="s">
        <v>268</v>
      </c>
      <c r="F1018" s="15" t="s">
        <v>4</v>
      </c>
      <c r="G1018" s="15">
        <v>8</v>
      </c>
      <c r="H1018" s="48"/>
      <c r="I1018" s="18" t="s">
        <v>4273</v>
      </c>
      <c r="J1018" s="164"/>
      <c r="K1018" s="164"/>
      <c r="L1018" s="164"/>
      <c r="M1018" s="164"/>
      <c r="N1018" s="164"/>
      <c r="O1018" s="183"/>
      <c r="P1018" s="183"/>
      <c r="Q1018" s="14"/>
      <c r="R1018" s="14"/>
      <c r="S1018" s="14"/>
      <c r="T1018" s="15"/>
      <c r="U1018" s="14"/>
      <c r="V1018" s="15"/>
      <c r="W1018" s="16"/>
    </row>
    <row r="1019" spans="1:23" ht="61.2">
      <c r="A1019" s="7">
        <v>1006</v>
      </c>
      <c r="B1019" s="8">
        <v>44555</v>
      </c>
      <c r="C1019" s="9" t="s">
        <v>24</v>
      </c>
      <c r="D1019" s="10" t="s">
        <v>4243</v>
      </c>
      <c r="E1019" s="14" t="s">
        <v>4274</v>
      </c>
      <c r="F1019" s="15" t="s">
        <v>64</v>
      </c>
      <c r="G1019" s="15">
        <v>9</v>
      </c>
      <c r="H1019" s="48"/>
      <c r="I1019" s="18" t="s">
        <v>4275</v>
      </c>
      <c r="J1019" s="164"/>
      <c r="K1019" s="164"/>
      <c r="L1019" s="164"/>
      <c r="M1019" s="164"/>
      <c r="N1019" s="164"/>
      <c r="O1019" s="183"/>
      <c r="P1019" s="183"/>
      <c r="Q1019" s="14"/>
      <c r="R1019" s="14"/>
      <c r="S1019" s="14"/>
      <c r="T1019" s="15"/>
      <c r="U1019" s="14"/>
      <c r="V1019" s="15"/>
      <c r="W1019" s="16"/>
    </row>
    <row r="1020" spans="1:23" ht="30.6">
      <c r="A1020" s="7">
        <v>1005</v>
      </c>
      <c r="B1020" s="8">
        <v>44554</v>
      </c>
      <c r="C1020" s="9" t="s">
        <v>25</v>
      </c>
      <c r="D1020" s="10" t="s">
        <v>3558</v>
      </c>
      <c r="E1020" s="14" t="s">
        <v>4276</v>
      </c>
      <c r="F1020" s="15" t="s">
        <v>64</v>
      </c>
      <c r="G1020" s="15">
        <v>7</v>
      </c>
      <c r="H1020" s="48" t="s">
        <v>269</v>
      </c>
      <c r="I1020" s="18" t="s">
        <v>4277</v>
      </c>
      <c r="J1020" s="164"/>
      <c r="K1020" s="164"/>
      <c r="L1020" s="164"/>
      <c r="M1020" s="164"/>
      <c r="N1020" s="164"/>
      <c r="O1020" s="183"/>
      <c r="P1020" s="183"/>
      <c r="Q1020" s="14"/>
      <c r="R1020" s="14"/>
      <c r="S1020" s="14"/>
      <c r="T1020" s="15"/>
      <c r="U1020" s="14"/>
      <c r="V1020" s="15"/>
      <c r="W1020" s="16"/>
    </row>
    <row r="1021" spans="1:23" ht="51">
      <c r="A1021" s="7">
        <v>1004</v>
      </c>
      <c r="B1021" s="8">
        <v>44553</v>
      </c>
      <c r="C1021" s="9" t="s">
        <v>26</v>
      </c>
      <c r="D1021" s="10" t="s">
        <v>29</v>
      </c>
      <c r="E1021" s="14" t="s">
        <v>4278</v>
      </c>
      <c r="F1021" s="15" t="s">
        <v>4</v>
      </c>
      <c r="G1021" s="15">
        <v>5</v>
      </c>
      <c r="H1021" s="48"/>
      <c r="I1021" s="18" t="s">
        <v>4279</v>
      </c>
      <c r="J1021" s="164"/>
      <c r="K1021" s="164"/>
      <c r="L1021" s="164"/>
      <c r="M1021" s="164"/>
      <c r="N1021" s="164"/>
      <c r="O1021" s="183"/>
      <c r="P1021" s="183"/>
      <c r="Q1021" s="14"/>
      <c r="R1021" s="14"/>
      <c r="T1021" s="15"/>
      <c r="U1021" s="14"/>
      <c r="V1021" s="15"/>
      <c r="W1021" s="16"/>
    </row>
    <row r="1022" spans="1:23" ht="91.8">
      <c r="A1022" s="7">
        <v>1003</v>
      </c>
      <c r="B1022" s="8">
        <v>44552</v>
      </c>
      <c r="C1022" s="9" t="s">
        <v>27</v>
      </c>
      <c r="D1022" s="10" t="s">
        <v>1515</v>
      </c>
      <c r="E1022" s="14" t="s">
        <v>4280</v>
      </c>
      <c r="F1022" s="15" t="s">
        <v>70</v>
      </c>
      <c r="G1022" s="15">
        <v>3</v>
      </c>
      <c r="H1022" s="48" t="s">
        <v>2670</v>
      </c>
      <c r="I1022" s="18" t="s">
        <v>4281</v>
      </c>
      <c r="J1022" s="164"/>
      <c r="K1022" s="164"/>
      <c r="L1022" s="164"/>
      <c r="M1022" s="164"/>
      <c r="N1022" s="164"/>
      <c r="O1022" s="183"/>
      <c r="P1022" s="183"/>
      <c r="Q1022" s="14"/>
      <c r="R1022" s="14"/>
      <c r="S1022" s="14"/>
      <c r="T1022" s="15"/>
      <c r="U1022" s="14"/>
      <c r="V1022" s="15"/>
      <c r="W1022" s="16"/>
    </row>
    <row r="1023" spans="1:23" ht="61.2">
      <c r="A1023" s="7">
        <v>1002</v>
      </c>
      <c r="B1023" s="8">
        <v>44551</v>
      </c>
      <c r="C1023" s="9" t="s">
        <v>28</v>
      </c>
      <c r="D1023" s="10" t="s">
        <v>3857</v>
      </c>
      <c r="E1023" s="14" t="s">
        <v>4282</v>
      </c>
      <c r="F1023" s="15" t="s">
        <v>70</v>
      </c>
      <c r="G1023" s="15">
        <v>3</v>
      </c>
      <c r="H1023" s="48"/>
      <c r="I1023" s="18" t="s">
        <v>4283</v>
      </c>
      <c r="J1023" s="164"/>
      <c r="K1023" s="164"/>
      <c r="L1023" s="164"/>
      <c r="M1023" s="164"/>
      <c r="N1023" s="164"/>
      <c r="O1023" s="183"/>
      <c r="P1023" s="183"/>
      <c r="Q1023" s="14"/>
      <c r="R1023" s="14"/>
      <c r="S1023" s="35"/>
      <c r="T1023" s="15"/>
      <c r="U1023" s="14"/>
      <c r="V1023" s="15"/>
      <c r="W1023" s="16"/>
    </row>
    <row r="1024" spans="1:23" ht="40.799999999999997">
      <c r="A1024" s="7">
        <v>1001</v>
      </c>
      <c r="B1024" s="8">
        <v>44550</v>
      </c>
      <c r="C1024" s="9" t="s">
        <v>21</v>
      </c>
      <c r="D1024" s="10" t="s">
        <v>179</v>
      </c>
      <c r="E1024" s="14" t="s">
        <v>4284</v>
      </c>
      <c r="F1024" s="15" t="s">
        <v>70</v>
      </c>
      <c r="G1024" s="15">
        <v>0</v>
      </c>
      <c r="H1024" s="48" t="s">
        <v>277</v>
      </c>
      <c r="I1024" s="18" t="s">
        <v>4285</v>
      </c>
      <c r="J1024" s="164"/>
      <c r="K1024" s="164"/>
      <c r="L1024" s="164"/>
      <c r="M1024" s="164">
        <v>1344</v>
      </c>
      <c r="N1024" s="164"/>
      <c r="O1024" s="183"/>
      <c r="P1024" s="184" t="s">
        <v>4286</v>
      </c>
      <c r="Q1024" s="14"/>
      <c r="R1024" s="14"/>
      <c r="S1024" s="14"/>
      <c r="T1024" s="15"/>
      <c r="U1024" s="14"/>
      <c r="V1024" s="15"/>
      <c r="W1024" s="16"/>
    </row>
    <row r="1025" spans="1:23" ht="61.2">
      <c r="A1025" s="7">
        <v>1000</v>
      </c>
      <c r="B1025" s="8">
        <v>44549</v>
      </c>
      <c r="C1025" s="9" t="s">
        <v>23</v>
      </c>
      <c r="D1025" s="10" t="s">
        <v>4243</v>
      </c>
      <c r="E1025" s="14" t="s">
        <v>4287</v>
      </c>
      <c r="F1025" s="15" t="s">
        <v>4</v>
      </c>
      <c r="G1025" s="15">
        <v>8</v>
      </c>
      <c r="H1025" s="48"/>
      <c r="I1025" s="18" t="s">
        <v>4288</v>
      </c>
      <c r="J1025" s="164"/>
      <c r="K1025" s="164"/>
      <c r="L1025" s="164"/>
      <c r="M1025" s="164"/>
      <c r="N1025" s="164"/>
      <c r="O1025" s="183"/>
      <c r="P1025" s="183"/>
      <c r="Q1025" s="14"/>
      <c r="R1025" s="14"/>
      <c r="T1025" s="15"/>
      <c r="U1025" s="14"/>
      <c r="V1025" s="15"/>
      <c r="W1025" s="16"/>
    </row>
    <row r="1026" spans="1:23" ht="61.2">
      <c r="A1026" s="7">
        <v>999</v>
      </c>
      <c r="B1026" s="8">
        <v>44548</v>
      </c>
      <c r="C1026" s="9" t="s">
        <v>24</v>
      </c>
      <c r="D1026" s="10" t="s">
        <v>4243</v>
      </c>
      <c r="E1026" s="14" t="s">
        <v>4289</v>
      </c>
      <c r="F1026" s="15" t="s">
        <v>70</v>
      </c>
      <c r="G1026" s="15">
        <v>9</v>
      </c>
      <c r="H1026" s="48"/>
      <c r="I1026" s="18" t="s">
        <v>4290</v>
      </c>
      <c r="J1026" s="164"/>
      <c r="K1026" s="164"/>
      <c r="L1026" s="164"/>
      <c r="M1026" s="164"/>
      <c r="N1026" s="164"/>
      <c r="O1026" s="183"/>
      <c r="P1026" s="183"/>
      <c r="Q1026" s="14"/>
      <c r="R1026" s="14"/>
      <c r="S1026" s="14"/>
      <c r="T1026" s="15"/>
      <c r="U1026" s="14"/>
      <c r="V1026" s="15"/>
      <c r="W1026" s="16"/>
    </row>
    <row r="1027" spans="1:23" ht="91.8">
      <c r="A1027" s="7">
        <v>998</v>
      </c>
      <c r="B1027" s="8">
        <v>44547</v>
      </c>
      <c r="C1027" s="9" t="s">
        <v>25</v>
      </c>
      <c r="D1027" s="10" t="s">
        <v>3558</v>
      </c>
      <c r="E1027" s="14" t="s">
        <v>4291</v>
      </c>
      <c r="F1027" s="15" t="s">
        <v>70</v>
      </c>
      <c r="G1027" s="15">
        <v>6</v>
      </c>
      <c r="H1027" s="48" t="s">
        <v>231</v>
      </c>
      <c r="I1027" s="18" t="s">
        <v>4292</v>
      </c>
      <c r="J1027" s="164"/>
      <c r="K1027" s="164"/>
      <c r="L1027" s="164"/>
      <c r="M1027" s="164"/>
      <c r="N1027" s="164"/>
      <c r="O1027" s="183"/>
      <c r="P1027" s="184" t="s">
        <v>4293</v>
      </c>
      <c r="Q1027" s="14"/>
      <c r="R1027" s="14"/>
      <c r="S1027" s="14"/>
      <c r="T1027" s="15"/>
      <c r="U1027" s="14"/>
      <c r="V1027" s="15"/>
      <c r="W1027" s="16"/>
    </row>
    <row r="1028" spans="1:23" ht="40.799999999999997">
      <c r="A1028" s="7">
        <v>997</v>
      </c>
      <c r="B1028" s="8">
        <v>44546</v>
      </c>
      <c r="C1028" s="9" t="s">
        <v>26</v>
      </c>
      <c r="D1028" s="10" t="s">
        <v>29</v>
      </c>
      <c r="E1028" s="14" t="s">
        <v>4294</v>
      </c>
      <c r="F1028" s="15" t="s">
        <v>4</v>
      </c>
      <c r="G1028" s="15">
        <v>4</v>
      </c>
      <c r="H1028" s="48"/>
      <c r="I1028" s="18" t="s">
        <v>4295</v>
      </c>
      <c r="J1028" s="164"/>
      <c r="K1028" s="164"/>
      <c r="L1028" s="164"/>
      <c r="M1028" s="164"/>
      <c r="N1028" s="164"/>
      <c r="O1028" s="183"/>
      <c r="P1028" s="183"/>
      <c r="Q1028" s="14"/>
      <c r="R1028" s="14"/>
      <c r="S1028" s="14"/>
      <c r="T1028" s="15"/>
      <c r="U1028" s="14"/>
      <c r="V1028" s="15"/>
      <c r="W1028" s="16"/>
    </row>
    <row r="1029" spans="1:23" ht="153">
      <c r="A1029" s="7">
        <v>996</v>
      </c>
      <c r="B1029" s="8">
        <v>44545</v>
      </c>
      <c r="C1029" s="9" t="s">
        <v>27</v>
      </c>
      <c r="D1029" s="10" t="s">
        <v>3857</v>
      </c>
      <c r="E1029" s="14" t="s">
        <v>4296</v>
      </c>
      <c r="F1029" s="15" t="s">
        <v>64</v>
      </c>
      <c r="G1029" s="15">
        <v>3</v>
      </c>
      <c r="H1029" s="48"/>
      <c r="I1029" s="18" t="s">
        <v>4297</v>
      </c>
      <c r="J1029" s="164"/>
      <c r="K1029" s="164"/>
      <c r="L1029" s="164"/>
      <c r="M1029" s="164"/>
      <c r="N1029" s="164"/>
      <c r="O1029" s="183"/>
      <c r="P1029" s="183"/>
      <c r="Q1029" s="14"/>
      <c r="R1029" s="14"/>
      <c r="S1029" s="14"/>
      <c r="T1029" s="15"/>
      <c r="U1029" s="14"/>
      <c r="V1029" s="15"/>
      <c r="W1029" s="16"/>
    </row>
    <row r="1030" spans="1:23" ht="20.399999999999999">
      <c r="A1030" s="7">
        <v>995</v>
      </c>
      <c r="B1030" s="8">
        <v>44544</v>
      </c>
      <c r="C1030" s="9" t="s">
        <v>28</v>
      </c>
      <c r="D1030" s="10" t="s">
        <v>3857</v>
      </c>
      <c r="E1030" s="14" t="s">
        <v>4298</v>
      </c>
      <c r="F1030" s="15" t="s">
        <v>31</v>
      </c>
      <c r="G1030" s="15">
        <v>3</v>
      </c>
      <c r="H1030" s="48"/>
      <c r="I1030" s="18" t="s">
        <v>4299</v>
      </c>
      <c r="J1030" s="164"/>
      <c r="K1030" s="164"/>
      <c r="L1030" s="164"/>
      <c r="M1030" s="164">
        <v>97</v>
      </c>
      <c r="N1030" s="164"/>
      <c r="O1030" s="183"/>
      <c r="P1030" s="184" t="s">
        <v>4300</v>
      </c>
      <c r="Q1030" s="14"/>
      <c r="R1030" s="14"/>
      <c r="S1030" s="14"/>
      <c r="T1030" s="15"/>
      <c r="U1030" s="14"/>
      <c r="V1030" s="15"/>
      <c r="W1030" s="16"/>
    </row>
    <row r="1031" spans="1:23" ht="51">
      <c r="A1031" s="7">
        <v>994</v>
      </c>
      <c r="B1031" s="8">
        <v>44543</v>
      </c>
      <c r="C1031" s="9" t="s">
        <v>21</v>
      </c>
      <c r="D1031" s="10" t="s">
        <v>179</v>
      </c>
      <c r="E1031" s="14" t="s">
        <v>4301</v>
      </c>
      <c r="F1031" s="15" t="s">
        <v>783</v>
      </c>
      <c r="G1031" s="15">
        <v>1</v>
      </c>
      <c r="H1031" s="48"/>
      <c r="I1031" s="18" t="s">
        <v>4302</v>
      </c>
      <c r="J1031" s="164"/>
      <c r="K1031" s="164"/>
      <c r="L1031" s="164"/>
      <c r="M1031" s="164">
        <v>30</v>
      </c>
      <c r="N1031" s="164"/>
      <c r="O1031" s="183"/>
      <c r="P1031" s="183"/>
      <c r="Q1031" s="14"/>
      <c r="R1031" s="14"/>
      <c r="S1031" s="14"/>
      <c r="T1031" s="15"/>
      <c r="U1031" s="14"/>
      <c r="V1031" s="15"/>
      <c r="W1031" s="16"/>
    </row>
    <row r="1032" spans="1:23" ht="20.399999999999999">
      <c r="A1032" s="7">
        <v>993</v>
      </c>
      <c r="B1032" s="8">
        <v>44542</v>
      </c>
      <c r="C1032" s="9" t="s">
        <v>23</v>
      </c>
      <c r="D1032" s="10" t="s">
        <v>4243</v>
      </c>
      <c r="E1032" s="14" t="s">
        <v>268</v>
      </c>
      <c r="F1032" s="15" t="s">
        <v>4</v>
      </c>
      <c r="G1032" s="15">
        <v>9</v>
      </c>
      <c r="H1032" s="48"/>
      <c r="I1032" s="18" t="s">
        <v>4303</v>
      </c>
      <c r="J1032" s="164"/>
      <c r="K1032" s="164"/>
      <c r="L1032" s="164"/>
      <c r="M1032" s="164"/>
      <c r="N1032" s="164"/>
      <c r="O1032" s="183"/>
      <c r="P1032" s="183"/>
      <c r="Q1032" s="14"/>
      <c r="R1032" s="14"/>
      <c r="S1032" s="14"/>
      <c r="T1032" s="15"/>
      <c r="U1032" s="14"/>
      <c r="V1032" s="15"/>
      <c r="W1032" s="16"/>
    </row>
    <row r="1033" spans="1:23" ht="30.6">
      <c r="A1033" s="7">
        <v>992</v>
      </c>
      <c r="B1033" s="8">
        <v>44541</v>
      </c>
      <c r="C1033" s="9" t="s">
        <v>24</v>
      </c>
      <c r="D1033" s="10" t="s">
        <v>4243</v>
      </c>
      <c r="E1033" s="14" t="s">
        <v>4304</v>
      </c>
      <c r="F1033" s="15" t="s">
        <v>70</v>
      </c>
      <c r="G1033" s="15">
        <v>8</v>
      </c>
      <c r="H1033" s="48" t="s">
        <v>849</v>
      </c>
      <c r="I1033" s="18" t="s">
        <v>4305</v>
      </c>
      <c r="J1033" s="164"/>
      <c r="K1033" s="164"/>
      <c r="L1033" s="164"/>
      <c r="M1033" s="164"/>
      <c r="N1033" s="164"/>
      <c r="O1033" s="183"/>
      <c r="P1033" s="183"/>
      <c r="Q1033" s="14"/>
      <c r="R1033" s="14"/>
      <c r="S1033" s="14"/>
      <c r="T1033" s="15"/>
      <c r="U1033" s="14"/>
      <c r="V1033" s="15"/>
      <c r="W1033" s="16"/>
    </row>
    <row r="1034" spans="1:23" ht="20.399999999999999">
      <c r="A1034" s="7">
        <v>991</v>
      </c>
      <c r="B1034" s="8">
        <v>44540</v>
      </c>
      <c r="C1034" s="9" t="s">
        <v>25</v>
      </c>
      <c r="D1034" s="10" t="s">
        <v>3857</v>
      </c>
      <c r="E1034" s="14" t="s">
        <v>4306</v>
      </c>
      <c r="F1034" s="15" t="s">
        <v>4</v>
      </c>
      <c r="G1034" s="15">
        <v>6</v>
      </c>
      <c r="H1034" s="48"/>
      <c r="I1034" s="18" t="s">
        <v>4307</v>
      </c>
      <c r="J1034" s="164"/>
      <c r="K1034" s="164"/>
      <c r="L1034" s="164"/>
      <c r="M1034" s="164"/>
      <c r="N1034" s="164"/>
      <c r="O1034" s="183"/>
      <c r="P1034" s="183"/>
      <c r="Q1034" s="14"/>
      <c r="R1034" s="14"/>
      <c r="S1034" s="14"/>
      <c r="T1034" s="15"/>
      <c r="U1034" s="14"/>
      <c r="V1034" s="15"/>
      <c r="W1034" s="16"/>
    </row>
    <row r="1035" spans="1:23" ht="61.2">
      <c r="A1035" s="7">
        <v>990</v>
      </c>
      <c r="B1035" s="8">
        <v>44539</v>
      </c>
      <c r="C1035" s="9" t="s">
        <v>26</v>
      </c>
      <c r="D1035" s="10" t="s">
        <v>29</v>
      </c>
      <c r="E1035" s="14" t="s">
        <v>4308</v>
      </c>
      <c r="F1035" s="15" t="s">
        <v>4</v>
      </c>
      <c r="G1035" s="15">
        <v>5</v>
      </c>
      <c r="H1035" s="48"/>
      <c r="I1035" s="18" t="s">
        <v>4309</v>
      </c>
      <c r="J1035" s="164"/>
      <c r="K1035" s="164"/>
      <c r="L1035" s="164"/>
      <c r="M1035" s="164"/>
      <c r="N1035" s="164"/>
      <c r="O1035" s="183"/>
      <c r="P1035" s="183"/>
      <c r="Q1035" s="14"/>
      <c r="R1035" s="14"/>
      <c r="S1035" s="14"/>
      <c r="T1035" s="15"/>
      <c r="U1035" s="14"/>
      <c r="V1035" s="15"/>
      <c r="W1035" s="16"/>
    </row>
    <row r="1036" spans="1:23" ht="30.6">
      <c r="A1036" s="7">
        <v>989</v>
      </c>
      <c r="B1036" s="8">
        <v>44538</v>
      </c>
      <c r="C1036" s="9" t="s">
        <v>27</v>
      </c>
      <c r="D1036" s="10" t="s">
        <v>3857</v>
      </c>
      <c r="E1036" s="14" t="s">
        <v>4310</v>
      </c>
      <c r="F1036" s="15" t="s">
        <v>70</v>
      </c>
      <c r="G1036" s="15">
        <v>3</v>
      </c>
      <c r="H1036" s="48"/>
      <c r="I1036" s="18" t="s">
        <v>4311</v>
      </c>
      <c r="J1036" s="164"/>
      <c r="K1036" s="164"/>
      <c r="L1036" s="164"/>
      <c r="M1036" s="164"/>
      <c r="N1036" s="164"/>
      <c r="O1036" s="183"/>
      <c r="P1036" s="183"/>
      <c r="Q1036" s="14"/>
      <c r="R1036" s="14"/>
      <c r="S1036" s="14"/>
      <c r="T1036" s="15"/>
      <c r="U1036" s="14"/>
      <c r="V1036" s="15"/>
      <c r="W1036" s="16"/>
    </row>
    <row r="1037" spans="1:23" ht="20.399999999999999">
      <c r="A1037" s="7">
        <v>988</v>
      </c>
      <c r="B1037" s="8">
        <v>44537</v>
      </c>
      <c r="C1037" s="9" t="s">
        <v>28</v>
      </c>
      <c r="D1037" s="10" t="s">
        <v>3857</v>
      </c>
      <c r="E1037" s="14" t="s">
        <v>4312</v>
      </c>
      <c r="F1037" s="15" t="s">
        <v>4</v>
      </c>
      <c r="G1037" s="15">
        <v>2</v>
      </c>
      <c r="H1037" s="48"/>
      <c r="I1037" s="18" t="s">
        <v>4313</v>
      </c>
      <c r="J1037" s="164"/>
      <c r="K1037" s="164"/>
      <c r="L1037" s="164"/>
      <c r="M1037" s="164"/>
      <c r="N1037" s="164"/>
      <c r="O1037" s="183"/>
      <c r="P1037" s="183"/>
      <c r="Q1037" s="14"/>
      <c r="R1037" s="14"/>
      <c r="S1037" s="14"/>
      <c r="T1037" s="15"/>
      <c r="U1037" s="14"/>
      <c r="V1037" s="15"/>
      <c r="W1037" s="16"/>
    </row>
    <row r="1038" spans="1:23" ht="40.799999999999997">
      <c r="A1038" s="7">
        <v>987</v>
      </c>
      <c r="B1038" s="8">
        <v>44536</v>
      </c>
      <c r="C1038" s="9" t="s">
        <v>21</v>
      </c>
      <c r="D1038" s="10" t="s">
        <v>179</v>
      </c>
      <c r="E1038" s="14" t="s">
        <v>4314</v>
      </c>
      <c r="F1038" s="15" t="s">
        <v>64</v>
      </c>
      <c r="G1038" s="15">
        <v>2</v>
      </c>
      <c r="H1038" s="48" t="s">
        <v>269</v>
      </c>
      <c r="I1038" s="18" t="s">
        <v>4315</v>
      </c>
      <c r="J1038" s="164" t="s">
        <v>4316</v>
      </c>
      <c r="K1038" s="164" t="s">
        <v>4317</v>
      </c>
      <c r="L1038" s="164" t="s">
        <v>4318</v>
      </c>
      <c r="M1038" s="164"/>
      <c r="N1038" s="164"/>
      <c r="O1038" s="183" t="s">
        <v>4319</v>
      </c>
      <c r="P1038" s="183"/>
      <c r="Q1038" s="14"/>
      <c r="R1038" s="14"/>
      <c r="T1038" s="15"/>
      <c r="U1038" s="14"/>
      <c r="V1038" s="15"/>
      <c r="W1038" s="16"/>
    </row>
    <row r="1039" spans="1:23" ht="91.8">
      <c r="A1039" s="7">
        <v>986</v>
      </c>
      <c r="B1039" s="8">
        <v>44535</v>
      </c>
      <c r="C1039" s="9" t="s">
        <v>23</v>
      </c>
      <c r="D1039" s="10" t="s">
        <v>4320</v>
      </c>
      <c r="E1039" s="14" t="s">
        <v>4321</v>
      </c>
      <c r="F1039" s="15" t="s">
        <v>4</v>
      </c>
      <c r="G1039" s="15">
        <v>10</v>
      </c>
      <c r="H1039" s="48"/>
      <c r="I1039" s="18" t="s">
        <v>4322</v>
      </c>
      <c r="J1039" s="164"/>
      <c r="K1039" s="164"/>
      <c r="L1039" s="164"/>
      <c r="M1039" s="164"/>
      <c r="N1039" s="164"/>
      <c r="O1039" s="183"/>
      <c r="P1039" s="183"/>
      <c r="Q1039" s="14"/>
      <c r="R1039" s="14"/>
      <c r="S1039" s="14"/>
      <c r="T1039" s="15"/>
      <c r="U1039" s="14"/>
      <c r="V1039" s="15"/>
      <c r="W1039" s="16"/>
    </row>
    <row r="1040" spans="1:23" ht="40.799999999999997">
      <c r="A1040" s="7">
        <v>985</v>
      </c>
      <c r="B1040" s="8">
        <v>44534</v>
      </c>
      <c r="C1040" s="9" t="s">
        <v>24</v>
      </c>
      <c r="D1040" s="10" t="s">
        <v>4243</v>
      </c>
      <c r="E1040" s="14" t="s">
        <v>4323</v>
      </c>
      <c r="F1040" s="15" t="s">
        <v>31</v>
      </c>
      <c r="G1040" s="15">
        <v>8</v>
      </c>
      <c r="H1040" s="48"/>
      <c r="I1040" s="18" t="s">
        <v>4324</v>
      </c>
      <c r="J1040" s="164"/>
      <c r="K1040" s="164"/>
      <c r="L1040" s="164"/>
      <c r="M1040" s="164"/>
      <c r="N1040" s="164"/>
      <c r="O1040" s="183"/>
      <c r="P1040" s="183"/>
      <c r="Q1040" s="14"/>
      <c r="R1040" s="14"/>
      <c r="S1040" s="14"/>
      <c r="T1040" s="15"/>
      <c r="U1040" s="14"/>
      <c r="V1040" s="15"/>
      <c r="W1040" s="16"/>
    </row>
    <row r="1041" spans="1:23" ht="40.799999999999997">
      <c r="A1041" s="7">
        <v>984</v>
      </c>
      <c r="B1041" s="8">
        <v>44533</v>
      </c>
      <c r="C1041" s="9" t="s">
        <v>25</v>
      </c>
      <c r="D1041" s="10" t="s">
        <v>3558</v>
      </c>
      <c r="E1041" s="14" t="s">
        <v>4325</v>
      </c>
      <c r="F1041" s="15" t="s">
        <v>31</v>
      </c>
      <c r="G1041" s="15">
        <v>7</v>
      </c>
      <c r="H1041" s="48"/>
      <c r="I1041" s="18" t="s">
        <v>4326</v>
      </c>
      <c r="J1041" s="164"/>
      <c r="K1041" s="164"/>
      <c r="L1041" s="164"/>
      <c r="M1041" s="164"/>
      <c r="N1041" s="164"/>
      <c r="O1041" s="183"/>
      <c r="P1041" s="184" t="s">
        <v>4327</v>
      </c>
      <c r="Q1041" s="14"/>
      <c r="R1041" s="14"/>
      <c r="S1041" s="14"/>
      <c r="T1041" s="15"/>
      <c r="U1041" s="14"/>
      <c r="V1041" s="15"/>
      <c r="W1041" s="16"/>
    </row>
    <row r="1042" spans="1:23" ht="112.2">
      <c r="A1042" s="7">
        <v>983</v>
      </c>
      <c r="B1042" s="8">
        <v>44532</v>
      </c>
      <c r="C1042" s="9" t="s">
        <v>26</v>
      </c>
      <c r="D1042" s="10" t="s">
        <v>29</v>
      </c>
      <c r="E1042" s="14" t="s">
        <v>4328</v>
      </c>
      <c r="F1042" s="15" t="s">
        <v>70</v>
      </c>
      <c r="G1042" s="15">
        <v>6</v>
      </c>
      <c r="H1042" s="48"/>
      <c r="I1042" s="18" t="s">
        <v>4329</v>
      </c>
      <c r="J1042" s="164"/>
      <c r="K1042" s="164"/>
      <c r="L1042" s="164"/>
      <c r="M1042" s="164"/>
      <c r="N1042" s="164"/>
      <c r="O1042" s="183"/>
      <c r="P1042" s="183"/>
      <c r="Q1042" s="14"/>
      <c r="R1042" s="14"/>
      <c r="S1042" s="14"/>
      <c r="T1042" s="15"/>
      <c r="U1042" s="14"/>
      <c r="V1042" s="15"/>
      <c r="W1042" s="16"/>
    </row>
    <row r="1043" spans="1:23" ht="81.599999999999994">
      <c r="A1043" s="7">
        <v>982</v>
      </c>
      <c r="B1043" s="8">
        <v>44531</v>
      </c>
      <c r="C1043" s="9" t="s">
        <v>27</v>
      </c>
      <c r="D1043" s="10" t="s">
        <v>2958</v>
      </c>
      <c r="E1043" s="14" t="s">
        <v>4330</v>
      </c>
      <c r="F1043" s="15" t="s">
        <v>70</v>
      </c>
      <c r="G1043" s="15">
        <v>4</v>
      </c>
      <c r="H1043" s="48"/>
      <c r="I1043" s="18" t="s">
        <v>4331</v>
      </c>
      <c r="J1043" s="164"/>
      <c r="K1043" s="164"/>
      <c r="L1043" s="164"/>
      <c r="M1043" s="164"/>
      <c r="N1043" s="164"/>
      <c r="O1043" s="183"/>
      <c r="P1043" s="183"/>
      <c r="Q1043" s="14"/>
      <c r="R1043" s="14"/>
      <c r="S1043" s="14"/>
      <c r="T1043" s="15"/>
      <c r="U1043" s="14"/>
      <c r="V1043" s="15"/>
      <c r="W1043" s="16"/>
    </row>
    <row r="1044" spans="1:23" ht="20.399999999999999">
      <c r="A1044" s="7">
        <v>981</v>
      </c>
      <c r="B1044" s="8">
        <v>44530</v>
      </c>
      <c r="C1044" s="9" t="s">
        <v>28</v>
      </c>
      <c r="D1044" s="10" t="s">
        <v>3857</v>
      </c>
      <c r="E1044" s="14" t="s">
        <v>4332</v>
      </c>
      <c r="F1044" s="15" t="s">
        <v>64</v>
      </c>
      <c r="G1044" s="15">
        <v>2</v>
      </c>
      <c r="H1044" s="48"/>
      <c r="I1044" s="18" t="s">
        <v>4333</v>
      </c>
      <c r="J1044" s="164"/>
      <c r="K1044" s="164"/>
      <c r="L1044" s="164"/>
      <c r="M1044" s="164"/>
      <c r="N1044" s="164"/>
      <c r="O1044" s="183"/>
      <c r="P1044" s="183"/>
      <c r="Q1044" s="14"/>
      <c r="R1044" s="14"/>
      <c r="S1044" s="14"/>
      <c r="T1044" s="15"/>
      <c r="U1044" s="14"/>
      <c r="V1044" s="15"/>
      <c r="W1044" s="16"/>
    </row>
    <row r="1045" spans="1:23" ht="409.6">
      <c r="A1045" s="7">
        <v>980</v>
      </c>
      <c r="B1045" s="8">
        <v>44529</v>
      </c>
      <c r="C1045" s="9" t="s">
        <v>21</v>
      </c>
      <c r="D1045" s="10" t="s">
        <v>179</v>
      </c>
      <c r="E1045" s="14" t="s">
        <v>4334</v>
      </c>
      <c r="F1045" s="15" t="s">
        <v>70</v>
      </c>
      <c r="G1045" s="15">
        <v>2</v>
      </c>
      <c r="H1045" s="48"/>
      <c r="I1045" s="18" t="s">
        <v>4335</v>
      </c>
      <c r="J1045" s="164" t="s">
        <v>4336</v>
      </c>
      <c r="K1045" s="164"/>
      <c r="L1045" s="164"/>
      <c r="M1045" s="164" t="s">
        <v>969</v>
      </c>
      <c r="N1045" s="164" t="s">
        <v>4337</v>
      </c>
      <c r="O1045" s="183" t="s">
        <v>4338</v>
      </c>
      <c r="P1045" s="183"/>
      <c r="Q1045" s="14"/>
      <c r="R1045" s="14"/>
      <c r="S1045" s="14"/>
      <c r="T1045" s="15"/>
      <c r="U1045" s="14"/>
      <c r="V1045" s="15"/>
      <c r="W1045" s="16"/>
    </row>
    <row r="1046" spans="1:23" ht="142.80000000000001">
      <c r="A1046" s="7">
        <v>979</v>
      </c>
      <c r="B1046" s="8">
        <v>44528</v>
      </c>
      <c r="C1046" s="9" t="s">
        <v>23</v>
      </c>
      <c r="D1046" s="10" t="s">
        <v>2784</v>
      </c>
      <c r="E1046" s="14" t="s">
        <v>4339</v>
      </c>
      <c r="F1046" s="15" t="s">
        <v>70</v>
      </c>
      <c r="G1046" s="15">
        <v>10</v>
      </c>
      <c r="H1046" s="48" t="s">
        <v>1439</v>
      </c>
      <c r="I1046" s="18" t="s">
        <v>4340</v>
      </c>
      <c r="J1046" s="164"/>
      <c r="K1046" s="164"/>
      <c r="L1046" s="164"/>
      <c r="M1046" s="164"/>
      <c r="N1046" s="164"/>
      <c r="O1046" s="183"/>
      <c r="P1046" s="183"/>
      <c r="Q1046" s="14"/>
      <c r="R1046" s="14"/>
      <c r="S1046" s="14"/>
      <c r="T1046" s="15"/>
      <c r="U1046" s="14"/>
      <c r="V1046" s="15"/>
      <c r="W1046" s="16"/>
    </row>
    <row r="1047" spans="1:23" ht="51">
      <c r="A1047" s="7">
        <v>978</v>
      </c>
      <c r="B1047" s="8">
        <v>44527</v>
      </c>
      <c r="C1047" s="9" t="s">
        <v>24</v>
      </c>
      <c r="D1047" s="10" t="s">
        <v>4099</v>
      </c>
      <c r="E1047" s="14" t="s">
        <v>4341</v>
      </c>
      <c r="F1047" s="15" t="s">
        <v>70</v>
      </c>
      <c r="G1047" s="15">
        <v>8</v>
      </c>
      <c r="H1047" s="48"/>
      <c r="I1047" s="18" t="s">
        <v>4342</v>
      </c>
      <c r="J1047" s="164"/>
      <c r="K1047" s="164"/>
      <c r="L1047" s="164"/>
      <c r="M1047" s="164"/>
      <c r="N1047" s="164"/>
      <c r="O1047" s="183"/>
      <c r="P1047" s="183"/>
      <c r="Q1047" s="14"/>
      <c r="R1047" s="14"/>
      <c r="S1047" s="14"/>
      <c r="T1047" s="15"/>
      <c r="U1047" s="14"/>
      <c r="V1047" s="15"/>
      <c r="W1047" s="16"/>
    </row>
    <row r="1048" spans="1:23" ht="71.400000000000006">
      <c r="A1048" s="7">
        <v>977</v>
      </c>
      <c r="B1048" s="8">
        <v>44526</v>
      </c>
      <c r="C1048" s="9" t="s">
        <v>25</v>
      </c>
      <c r="D1048" s="10" t="s">
        <v>3558</v>
      </c>
      <c r="E1048" s="14" t="s">
        <v>4343</v>
      </c>
      <c r="F1048" s="15" t="s">
        <v>4</v>
      </c>
      <c r="G1048" s="15">
        <v>8</v>
      </c>
      <c r="H1048" s="48"/>
      <c r="I1048" s="18" t="s">
        <v>4344</v>
      </c>
      <c r="J1048" s="164"/>
      <c r="K1048" s="164"/>
      <c r="L1048" s="164"/>
      <c r="M1048" s="164"/>
      <c r="N1048" s="164"/>
      <c r="O1048" s="183"/>
      <c r="P1048" s="183"/>
      <c r="Q1048" s="14"/>
      <c r="R1048" s="14"/>
      <c r="S1048" s="14"/>
      <c r="T1048" s="15"/>
      <c r="U1048" s="14"/>
      <c r="V1048" s="15"/>
      <c r="W1048" s="16"/>
    </row>
    <row r="1049" spans="1:23" ht="81.599999999999994">
      <c r="A1049" s="7">
        <v>976</v>
      </c>
      <c r="B1049" s="8">
        <v>44525</v>
      </c>
      <c r="C1049" s="9" t="s">
        <v>26</v>
      </c>
      <c r="D1049" s="10" t="s">
        <v>29</v>
      </c>
      <c r="E1049" s="14" t="s">
        <v>4345</v>
      </c>
      <c r="F1049" s="15" t="s">
        <v>70</v>
      </c>
      <c r="G1049" s="15">
        <v>6</v>
      </c>
      <c r="H1049" s="48" t="s">
        <v>231</v>
      </c>
      <c r="I1049" s="18" t="s">
        <v>4346</v>
      </c>
      <c r="J1049" s="164"/>
      <c r="K1049" s="164"/>
      <c r="L1049" s="164"/>
      <c r="M1049" s="164"/>
      <c r="N1049" s="164"/>
      <c r="O1049" s="183"/>
      <c r="P1049" s="183"/>
      <c r="Q1049" s="14"/>
      <c r="R1049" s="14"/>
      <c r="S1049" s="14"/>
      <c r="T1049" s="15"/>
      <c r="U1049" s="14"/>
      <c r="V1049" s="15"/>
      <c r="W1049" s="16"/>
    </row>
    <row r="1050" spans="1:23" ht="91.8">
      <c r="A1050" s="7">
        <v>975</v>
      </c>
      <c r="B1050" s="8">
        <v>44524</v>
      </c>
      <c r="C1050" s="9" t="s">
        <v>27</v>
      </c>
      <c r="D1050" s="10" t="s">
        <v>2958</v>
      </c>
      <c r="E1050" s="14" t="s">
        <v>4347</v>
      </c>
      <c r="F1050" s="15" t="s">
        <v>70</v>
      </c>
      <c r="G1050" s="15">
        <v>5</v>
      </c>
      <c r="H1050" s="48"/>
      <c r="I1050" s="18" t="s">
        <v>4348</v>
      </c>
      <c r="J1050" s="164"/>
      <c r="K1050" s="164"/>
      <c r="L1050" s="164"/>
      <c r="M1050" s="164"/>
      <c r="N1050" s="164"/>
      <c r="O1050" s="183"/>
      <c r="P1050" s="183"/>
      <c r="Q1050" s="14"/>
      <c r="R1050" s="14"/>
      <c r="S1050" s="14"/>
      <c r="T1050" s="15"/>
      <c r="U1050" s="14"/>
      <c r="V1050" s="15"/>
      <c r="W1050" s="16"/>
    </row>
    <row r="1051" spans="1:23" ht="20.399999999999999">
      <c r="A1051" s="7">
        <v>974</v>
      </c>
      <c r="B1051" s="8">
        <v>44523</v>
      </c>
      <c r="C1051" s="9" t="s">
        <v>28</v>
      </c>
      <c r="D1051" s="10" t="s">
        <v>3857</v>
      </c>
      <c r="E1051" s="14" t="s">
        <v>4349</v>
      </c>
      <c r="F1051" s="15" t="s">
        <v>31</v>
      </c>
      <c r="G1051" s="15">
        <v>2</v>
      </c>
      <c r="H1051" s="48"/>
      <c r="I1051" s="18" t="s">
        <v>4350</v>
      </c>
      <c r="J1051" s="164"/>
      <c r="K1051" s="164"/>
      <c r="L1051" s="164"/>
      <c r="M1051" s="164">
        <v>282</v>
      </c>
      <c r="N1051" s="164"/>
      <c r="O1051" s="183"/>
      <c r="P1051" s="184" t="s">
        <v>4351</v>
      </c>
      <c r="Q1051" s="14"/>
      <c r="R1051" s="14"/>
      <c r="S1051" s="14"/>
      <c r="T1051" s="15"/>
      <c r="U1051" s="14"/>
      <c r="V1051" s="15"/>
      <c r="W1051" s="16"/>
    </row>
    <row r="1052" spans="1:23" ht="20.399999999999999">
      <c r="A1052" s="7">
        <v>973</v>
      </c>
      <c r="B1052" s="8">
        <v>44522</v>
      </c>
      <c r="C1052" s="9" t="s">
        <v>21</v>
      </c>
      <c r="D1052" s="10" t="s">
        <v>179</v>
      </c>
      <c r="E1052" s="14" t="s">
        <v>4352</v>
      </c>
      <c r="F1052" s="15" t="s">
        <v>31</v>
      </c>
      <c r="G1052" s="15">
        <v>2</v>
      </c>
      <c r="H1052" s="48"/>
      <c r="I1052" s="18" t="s">
        <v>4353</v>
      </c>
      <c r="J1052" s="164"/>
      <c r="K1052" s="164"/>
      <c r="L1052" s="164"/>
      <c r="M1052" s="164"/>
      <c r="N1052" s="164"/>
      <c r="O1052" s="183"/>
      <c r="P1052" s="183"/>
      <c r="Q1052" s="14"/>
      <c r="R1052" s="14"/>
      <c r="S1052" s="14"/>
      <c r="T1052" s="15"/>
      <c r="U1052" s="14"/>
      <c r="V1052" s="15"/>
      <c r="W1052" s="16"/>
    </row>
    <row r="1053" spans="1:23" ht="82.2">
      <c r="A1053" s="7">
        <v>972</v>
      </c>
      <c r="B1053" s="8">
        <v>44521</v>
      </c>
      <c r="C1053" s="9" t="s">
        <v>23</v>
      </c>
      <c r="D1053" s="10" t="s">
        <v>1989</v>
      </c>
      <c r="E1053" s="14" t="s">
        <v>4354</v>
      </c>
      <c r="F1053" s="15" t="s">
        <v>4</v>
      </c>
      <c r="G1053" s="15">
        <v>11</v>
      </c>
      <c r="H1053" s="48"/>
      <c r="I1053" s="32" t="s">
        <v>4355</v>
      </c>
      <c r="J1053" s="164"/>
      <c r="K1053" s="164"/>
      <c r="L1053" s="164"/>
      <c r="M1053" s="164"/>
      <c r="N1053" s="164"/>
      <c r="O1053" s="183"/>
      <c r="P1053" s="183"/>
      <c r="Q1053" s="14"/>
      <c r="R1053" s="14"/>
      <c r="S1053" s="14"/>
      <c r="T1053" s="15"/>
      <c r="U1053" s="14"/>
      <c r="V1053" s="15"/>
      <c r="W1053" s="16"/>
    </row>
    <row r="1054" spans="1:23" ht="40.799999999999997">
      <c r="A1054" s="7">
        <v>971</v>
      </c>
      <c r="B1054" s="8">
        <v>44520</v>
      </c>
      <c r="C1054" s="9" t="s">
        <v>24</v>
      </c>
      <c r="D1054" s="10" t="s">
        <v>4243</v>
      </c>
      <c r="E1054" s="14" t="s">
        <v>4356</v>
      </c>
      <c r="F1054" s="15" t="s">
        <v>70</v>
      </c>
      <c r="G1054" s="15">
        <v>8</v>
      </c>
      <c r="H1054" s="48"/>
      <c r="I1054" s="18" t="s">
        <v>4357</v>
      </c>
      <c r="J1054" s="164"/>
      <c r="K1054" s="164"/>
      <c r="L1054" s="164"/>
      <c r="M1054" s="164"/>
      <c r="N1054" s="164"/>
      <c r="O1054" s="183"/>
      <c r="P1054" s="183"/>
      <c r="Q1054" s="14"/>
      <c r="R1054" s="14"/>
      <c r="S1054" s="14"/>
      <c r="T1054" s="15"/>
      <c r="U1054" s="14"/>
      <c r="V1054" s="15"/>
      <c r="W1054" s="16"/>
    </row>
    <row r="1055" spans="1:23" ht="20.399999999999999">
      <c r="A1055" s="7">
        <v>970</v>
      </c>
      <c r="B1055" s="8">
        <v>44519</v>
      </c>
      <c r="C1055" s="9" t="s">
        <v>25</v>
      </c>
      <c r="D1055" s="10" t="s">
        <v>3558</v>
      </c>
      <c r="E1055" s="14" t="s">
        <v>4358</v>
      </c>
      <c r="F1055" s="15" t="s">
        <v>31</v>
      </c>
      <c r="G1055" s="15">
        <v>6</v>
      </c>
      <c r="H1055" s="48"/>
      <c r="I1055" s="18" t="s">
        <v>4359</v>
      </c>
      <c r="J1055" s="164"/>
      <c r="K1055" s="164"/>
      <c r="L1055" s="164"/>
      <c r="M1055" s="164"/>
      <c r="N1055" s="164"/>
      <c r="O1055" s="183"/>
      <c r="P1055" s="183"/>
      <c r="Q1055" s="14"/>
      <c r="R1055" s="14"/>
      <c r="S1055" s="14"/>
      <c r="T1055" s="15"/>
      <c r="U1055" s="14"/>
      <c r="V1055" s="15"/>
      <c r="W1055" s="16"/>
    </row>
    <row r="1056" spans="1:23" ht="61.2">
      <c r="A1056" s="7">
        <v>969</v>
      </c>
      <c r="B1056" s="8">
        <v>44518</v>
      </c>
      <c r="C1056" s="9" t="s">
        <v>26</v>
      </c>
      <c r="D1056" s="10" t="s">
        <v>29</v>
      </c>
      <c r="E1056" s="14" t="s">
        <v>4360</v>
      </c>
      <c r="F1056" s="15" t="s">
        <v>549</v>
      </c>
      <c r="G1056" s="15">
        <v>6</v>
      </c>
      <c r="H1056" s="48" t="s">
        <v>3196</v>
      </c>
      <c r="I1056" s="18" t="s">
        <v>4361</v>
      </c>
      <c r="J1056" s="164"/>
      <c r="K1056" s="164"/>
      <c r="L1056" s="164"/>
      <c r="M1056" s="164"/>
      <c r="N1056" s="164"/>
      <c r="O1056" s="183"/>
      <c r="P1056" s="183"/>
      <c r="Q1056" s="14"/>
      <c r="R1056" s="14"/>
      <c r="S1056" s="14"/>
      <c r="T1056" s="15"/>
      <c r="U1056" s="14"/>
      <c r="V1056" s="15"/>
      <c r="W1056" s="16"/>
    </row>
    <row r="1057" spans="1:23" ht="91.8">
      <c r="A1057" s="7">
        <v>968</v>
      </c>
      <c r="B1057" s="8">
        <v>44517</v>
      </c>
      <c r="C1057" s="9" t="s">
        <v>27</v>
      </c>
      <c r="D1057" s="10" t="s">
        <v>2958</v>
      </c>
      <c r="E1057" s="14" t="s">
        <v>4362</v>
      </c>
      <c r="F1057" s="15" t="s">
        <v>31</v>
      </c>
      <c r="G1057" s="15">
        <v>3</v>
      </c>
      <c r="H1057" s="48"/>
      <c r="I1057" s="18" t="s">
        <v>4363</v>
      </c>
      <c r="J1057" s="164"/>
      <c r="K1057" s="164"/>
      <c r="L1057" s="164"/>
      <c r="M1057" s="164"/>
      <c r="N1057" s="164"/>
      <c r="O1057" s="183"/>
      <c r="P1057" s="183"/>
      <c r="Q1057" s="14"/>
      <c r="R1057" s="14"/>
      <c r="S1057" s="14"/>
      <c r="T1057" s="15"/>
      <c r="U1057" s="14"/>
      <c r="V1057" s="15"/>
      <c r="W1057" s="16"/>
    </row>
    <row r="1058" spans="1:23" ht="51">
      <c r="A1058" s="7">
        <v>967</v>
      </c>
      <c r="B1058" s="8">
        <v>44516</v>
      </c>
      <c r="C1058" s="9" t="s">
        <v>28</v>
      </c>
      <c r="D1058" s="10" t="s">
        <v>29</v>
      </c>
      <c r="E1058" s="14" t="s">
        <v>4364</v>
      </c>
      <c r="F1058" s="15" t="s">
        <v>31</v>
      </c>
      <c r="G1058" s="15">
        <v>2</v>
      </c>
      <c r="H1058" s="48"/>
      <c r="I1058" s="18" t="s">
        <v>4365</v>
      </c>
      <c r="J1058" s="164"/>
      <c r="K1058" s="164"/>
      <c r="L1058" s="164"/>
      <c r="M1058" s="164"/>
      <c r="N1058" s="164"/>
      <c r="O1058" s="183"/>
      <c r="P1058" s="183"/>
      <c r="Q1058" s="14"/>
      <c r="R1058" s="14"/>
      <c r="S1058" s="14"/>
      <c r="T1058" s="15"/>
      <c r="U1058" s="14"/>
      <c r="V1058" s="15"/>
      <c r="W1058" s="16"/>
    </row>
    <row r="1059" spans="1:23" ht="40.799999999999997">
      <c r="A1059" s="7">
        <v>966</v>
      </c>
      <c r="B1059" s="8">
        <v>44515</v>
      </c>
      <c r="C1059" s="9" t="s">
        <v>21</v>
      </c>
      <c r="D1059" s="10" t="s">
        <v>179</v>
      </c>
      <c r="E1059" s="14" t="s">
        <v>4366</v>
      </c>
      <c r="F1059" s="15" t="s">
        <v>64</v>
      </c>
      <c r="G1059" s="15">
        <v>2</v>
      </c>
      <c r="H1059" s="48"/>
      <c r="I1059" s="18" t="s">
        <v>4367</v>
      </c>
      <c r="J1059" s="164"/>
      <c r="K1059" s="164"/>
      <c r="L1059" s="164"/>
      <c r="M1059" s="164"/>
      <c r="N1059" s="164"/>
      <c r="O1059" s="183"/>
      <c r="P1059" s="183"/>
      <c r="Q1059" s="14"/>
      <c r="R1059" s="14"/>
      <c r="S1059" s="14"/>
      <c r="T1059" s="15"/>
      <c r="U1059" s="14"/>
      <c r="V1059" s="15"/>
      <c r="W1059" s="16"/>
    </row>
    <row r="1060" spans="1:23" ht="81.599999999999994">
      <c r="A1060" s="7">
        <v>965</v>
      </c>
      <c r="B1060" s="8">
        <v>44514</v>
      </c>
      <c r="C1060" s="9" t="s">
        <v>23</v>
      </c>
      <c r="D1060" s="10" t="s">
        <v>1989</v>
      </c>
      <c r="E1060" s="14" t="s">
        <v>4368</v>
      </c>
      <c r="F1060" s="15" t="s">
        <v>4</v>
      </c>
      <c r="G1060" s="15">
        <v>9</v>
      </c>
      <c r="H1060" s="48"/>
      <c r="I1060" s="18" t="s">
        <v>4369</v>
      </c>
      <c r="J1060" s="164"/>
      <c r="K1060" s="164"/>
      <c r="L1060" s="164"/>
      <c r="M1060" s="164"/>
      <c r="N1060" s="164"/>
      <c r="O1060" s="183"/>
      <c r="P1060" s="183"/>
      <c r="Q1060" s="14"/>
      <c r="R1060" s="14"/>
      <c r="S1060" s="14"/>
      <c r="T1060" s="15"/>
      <c r="U1060" s="14"/>
      <c r="V1060" s="15"/>
      <c r="W1060" s="16"/>
    </row>
    <row r="1061" spans="1:23" ht="20.399999999999999">
      <c r="A1061" s="7">
        <v>964</v>
      </c>
      <c r="B1061" s="8">
        <v>44513</v>
      </c>
      <c r="C1061" s="9" t="s">
        <v>24</v>
      </c>
      <c r="D1061" s="10" t="s">
        <v>4099</v>
      </c>
      <c r="E1061" s="14" t="s">
        <v>4370</v>
      </c>
      <c r="F1061" s="15" t="s">
        <v>31</v>
      </c>
      <c r="G1061" s="15">
        <v>7</v>
      </c>
      <c r="H1061" s="48"/>
      <c r="I1061" s="18" t="s">
        <v>4371</v>
      </c>
      <c r="J1061" s="164"/>
      <c r="K1061" s="164"/>
      <c r="L1061" s="164"/>
      <c r="M1061" s="164"/>
      <c r="N1061" s="164"/>
      <c r="O1061" s="183"/>
      <c r="P1061" s="183"/>
      <c r="Q1061" s="14"/>
      <c r="R1061" s="14"/>
      <c r="S1061" s="14"/>
      <c r="T1061" s="15"/>
      <c r="U1061" s="14"/>
      <c r="V1061" s="15"/>
      <c r="W1061" s="16"/>
    </row>
    <row r="1062" spans="1:23" ht="40.799999999999997">
      <c r="A1062" s="7">
        <v>963</v>
      </c>
      <c r="B1062" s="8">
        <v>44512</v>
      </c>
      <c r="C1062" s="9" t="s">
        <v>25</v>
      </c>
      <c r="D1062" s="10" t="s">
        <v>3558</v>
      </c>
      <c r="E1062" s="14" t="s">
        <v>4372</v>
      </c>
      <c r="F1062" s="15" t="s">
        <v>64</v>
      </c>
      <c r="G1062" s="15">
        <v>8</v>
      </c>
      <c r="H1062" s="48"/>
      <c r="I1062" s="18" t="s">
        <v>4373</v>
      </c>
      <c r="J1062" s="164"/>
      <c r="K1062" s="164"/>
      <c r="L1062" s="164"/>
      <c r="M1062" s="164"/>
      <c r="N1062" s="164"/>
      <c r="O1062" s="183"/>
      <c r="P1062" s="184" t="s">
        <v>4374</v>
      </c>
      <c r="Q1062" s="14"/>
      <c r="R1062" s="14"/>
      <c r="S1062" s="14"/>
      <c r="T1062" s="15"/>
      <c r="U1062" s="14"/>
      <c r="V1062" s="15"/>
      <c r="W1062" s="16"/>
    </row>
    <row r="1063" spans="1:23" ht="112.2">
      <c r="A1063" s="7">
        <v>962</v>
      </c>
      <c r="B1063" s="8">
        <v>44511</v>
      </c>
      <c r="C1063" s="9" t="s">
        <v>26</v>
      </c>
      <c r="D1063" s="10" t="s">
        <v>29</v>
      </c>
      <c r="E1063" s="14" t="s">
        <v>4375</v>
      </c>
      <c r="F1063" s="15" t="s">
        <v>70</v>
      </c>
      <c r="G1063" s="15">
        <v>6</v>
      </c>
      <c r="H1063" s="48"/>
      <c r="I1063" s="18" t="s">
        <v>4376</v>
      </c>
      <c r="J1063" s="164"/>
      <c r="K1063" s="164"/>
      <c r="L1063" s="164"/>
      <c r="M1063" s="164"/>
      <c r="N1063" s="164"/>
      <c r="O1063" s="183"/>
      <c r="P1063" s="184" t="s">
        <v>4377</v>
      </c>
      <c r="Q1063" s="14"/>
      <c r="R1063" s="14"/>
      <c r="S1063" s="14"/>
      <c r="T1063" s="15"/>
      <c r="U1063" s="14"/>
      <c r="V1063" s="15"/>
      <c r="W1063" s="16"/>
    </row>
    <row r="1064" spans="1:23" ht="71.400000000000006">
      <c r="A1064" s="7">
        <v>961</v>
      </c>
      <c r="B1064" s="8">
        <v>44510</v>
      </c>
      <c r="C1064" s="9" t="s">
        <v>27</v>
      </c>
      <c r="D1064" s="10" t="s">
        <v>2958</v>
      </c>
      <c r="E1064" s="14" t="s">
        <v>4378</v>
      </c>
      <c r="F1064" s="15" t="s">
        <v>31</v>
      </c>
      <c r="G1064" s="15">
        <v>4</v>
      </c>
      <c r="H1064" s="48"/>
      <c r="I1064" s="18" t="s">
        <v>4379</v>
      </c>
      <c r="J1064" s="164"/>
      <c r="K1064" s="164"/>
      <c r="L1064" s="164"/>
      <c r="M1064" s="164"/>
      <c r="N1064" s="164"/>
      <c r="O1064" s="183"/>
      <c r="P1064" s="184" t="s">
        <v>4380</v>
      </c>
      <c r="Q1064" s="14"/>
      <c r="R1064" s="14"/>
      <c r="S1064" s="14"/>
      <c r="T1064" s="15"/>
      <c r="U1064" s="14"/>
      <c r="V1064" s="15"/>
      <c r="W1064" s="16"/>
    </row>
    <row r="1065" spans="1:23" ht="30.6">
      <c r="A1065" s="7">
        <v>960</v>
      </c>
      <c r="B1065" s="8">
        <v>44509</v>
      </c>
      <c r="C1065" s="9" t="s">
        <v>28</v>
      </c>
      <c r="D1065" s="10" t="s">
        <v>1515</v>
      </c>
      <c r="E1065" s="14" t="s">
        <v>4381</v>
      </c>
      <c r="F1065" s="15" t="s">
        <v>70</v>
      </c>
      <c r="G1065" s="15">
        <v>2</v>
      </c>
      <c r="H1065" s="48"/>
      <c r="I1065" s="18" t="s">
        <v>4382</v>
      </c>
      <c r="J1065" s="164"/>
      <c r="K1065" s="164"/>
      <c r="L1065" s="164"/>
      <c r="M1065" s="164"/>
      <c r="N1065" s="164"/>
      <c r="O1065" s="183"/>
      <c r="P1065" s="183"/>
      <c r="Q1065" s="14"/>
      <c r="R1065" s="14"/>
      <c r="S1065" s="14"/>
      <c r="T1065" s="15"/>
      <c r="U1065" s="14"/>
      <c r="V1065" s="15"/>
      <c r="W1065" s="16"/>
    </row>
    <row r="1066" spans="1:23" ht="61.2">
      <c r="A1066" s="7">
        <v>959</v>
      </c>
      <c r="B1066" s="8">
        <v>44508</v>
      </c>
      <c r="C1066" s="9" t="s">
        <v>21</v>
      </c>
      <c r="D1066" s="10" t="s">
        <v>29</v>
      </c>
      <c r="E1066" s="14" t="s">
        <v>4383</v>
      </c>
      <c r="F1066" s="15" t="s">
        <v>4</v>
      </c>
      <c r="G1066" s="15">
        <v>1</v>
      </c>
      <c r="H1066" s="48"/>
      <c r="I1066" s="18" t="s">
        <v>4384</v>
      </c>
      <c r="J1066" s="164"/>
      <c r="K1066" s="164"/>
      <c r="L1066" s="164"/>
      <c r="M1066" s="164"/>
      <c r="N1066" s="164"/>
      <c r="O1066" s="183"/>
      <c r="P1066" s="183"/>
      <c r="Q1066" s="14"/>
      <c r="R1066" s="14"/>
      <c r="S1066" s="14"/>
      <c r="T1066" s="15"/>
      <c r="U1066" s="14"/>
      <c r="V1066" s="15"/>
      <c r="W1066" s="16"/>
    </row>
    <row r="1067" spans="1:23" ht="61.2">
      <c r="A1067" s="7">
        <v>958</v>
      </c>
      <c r="B1067" s="8">
        <v>44507</v>
      </c>
      <c r="C1067" s="9" t="s">
        <v>23</v>
      </c>
      <c r="D1067" s="10" t="s">
        <v>2784</v>
      </c>
      <c r="E1067" s="14" t="s">
        <v>268</v>
      </c>
      <c r="F1067" s="15" t="s">
        <v>64</v>
      </c>
      <c r="G1067" s="15">
        <v>10</v>
      </c>
      <c r="H1067" s="48"/>
      <c r="I1067" s="18" t="s">
        <v>4385</v>
      </c>
      <c r="J1067" s="164"/>
      <c r="K1067" s="164"/>
      <c r="L1067" s="164"/>
      <c r="M1067" s="164"/>
      <c r="N1067" s="164"/>
      <c r="O1067" s="183"/>
      <c r="P1067" s="183"/>
      <c r="Q1067" s="14"/>
      <c r="R1067" s="14"/>
      <c r="S1067" s="14"/>
      <c r="T1067" s="15"/>
      <c r="U1067" s="14"/>
      <c r="V1067" s="15"/>
      <c r="W1067" s="16"/>
    </row>
    <row r="1068" spans="1:23" ht="40.799999999999997">
      <c r="A1068" s="7">
        <v>957</v>
      </c>
      <c r="B1068" s="8">
        <v>44506</v>
      </c>
      <c r="C1068" s="9" t="s">
        <v>24</v>
      </c>
      <c r="D1068" s="10" t="s">
        <v>4243</v>
      </c>
      <c r="E1068" s="14" t="s">
        <v>4386</v>
      </c>
      <c r="F1068" s="15" t="s">
        <v>64</v>
      </c>
      <c r="G1068" s="15">
        <v>9</v>
      </c>
      <c r="H1068" s="48"/>
      <c r="I1068" s="31" t="s">
        <v>4387</v>
      </c>
      <c r="J1068" s="164"/>
      <c r="K1068" s="164"/>
      <c r="L1068" s="164"/>
      <c r="M1068" s="164"/>
      <c r="N1068" s="164"/>
      <c r="O1068" s="183"/>
      <c r="P1068" s="183"/>
      <c r="Q1068" s="14"/>
      <c r="R1068" s="14"/>
      <c r="S1068" s="14"/>
      <c r="T1068" s="15"/>
      <c r="U1068" s="14"/>
      <c r="V1068" s="15"/>
      <c r="W1068" s="16"/>
    </row>
    <row r="1069" spans="1:23" ht="51">
      <c r="A1069" s="7">
        <v>956</v>
      </c>
      <c r="B1069" s="8">
        <v>44505</v>
      </c>
      <c r="C1069" s="9" t="s">
        <v>25</v>
      </c>
      <c r="D1069" s="10" t="s">
        <v>3558</v>
      </c>
      <c r="E1069" s="14" t="s">
        <v>4388</v>
      </c>
      <c r="F1069" s="15" t="s">
        <v>4</v>
      </c>
      <c r="G1069" s="15">
        <v>6</v>
      </c>
      <c r="H1069" s="48"/>
      <c r="I1069" s="18" t="s">
        <v>4389</v>
      </c>
      <c r="J1069" s="164"/>
      <c r="K1069" s="164"/>
      <c r="L1069" s="164"/>
      <c r="M1069" s="164"/>
      <c r="N1069" s="164"/>
      <c r="O1069" s="183"/>
      <c r="P1069" s="183"/>
      <c r="Q1069" s="14"/>
      <c r="R1069" s="14"/>
      <c r="S1069" s="14"/>
      <c r="T1069" s="15"/>
      <c r="U1069" s="14"/>
      <c r="V1069" s="15"/>
      <c r="W1069" s="16"/>
    </row>
    <row r="1070" spans="1:23" ht="71.400000000000006">
      <c r="A1070" s="7">
        <v>955</v>
      </c>
      <c r="B1070" s="8">
        <v>44504</v>
      </c>
      <c r="C1070" s="9" t="s">
        <v>26</v>
      </c>
      <c r="D1070" s="10" t="s">
        <v>29</v>
      </c>
      <c r="E1070" s="14" t="s">
        <v>4390</v>
      </c>
      <c r="F1070" s="15" t="s">
        <v>70</v>
      </c>
      <c r="G1070" s="15">
        <v>6</v>
      </c>
      <c r="H1070" s="48" t="s">
        <v>849</v>
      </c>
      <c r="I1070" s="18" t="s">
        <v>4391</v>
      </c>
      <c r="J1070" s="164"/>
      <c r="K1070" s="164"/>
      <c r="L1070" s="164"/>
      <c r="M1070" s="164"/>
      <c r="N1070" s="164"/>
      <c r="O1070" s="183"/>
      <c r="P1070" s="183"/>
      <c r="Q1070" s="14"/>
      <c r="R1070" s="14"/>
      <c r="S1070" s="14"/>
      <c r="T1070" s="15"/>
      <c r="U1070" s="14"/>
      <c r="V1070" s="15"/>
      <c r="W1070" s="16"/>
    </row>
    <row r="1071" spans="1:23" ht="71.400000000000006">
      <c r="A1071" s="7">
        <v>954</v>
      </c>
      <c r="B1071" s="8">
        <v>44503</v>
      </c>
      <c r="C1071" s="9" t="s">
        <v>27</v>
      </c>
      <c r="D1071" s="10" t="s">
        <v>2958</v>
      </c>
      <c r="E1071" s="14" t="s">
        <v>4392</v>
      </c>
      <c r="F1071" s="15" t="s">
        <v>31</v>
      </c>
      <c r="G1071" s="15">
        <v>3</v>
      </c>
      <c r="H1071" s="48"/>
      <c r="I1071" s="18" t="s">
        <v>4393</v>
      </c>
      <c r="J1071" s="164"/>
      <c r="K1071" s="164"/>
      <c r="L1071" s="164"/>
      <c r="M1071" s="164"/>
      <c r="N1071" s="164"/>
      <c r="O1071" s="183"/>
      <c r="P1071" s="183"/>
      <c r="Q1071" s="14"/>
      <c r="R1071" s="14"/>
      <c r="S1071" s="14"/>
      <c r="T1071" s="15"/>
      <c r="U1071" s="14"/>
      <c r="V1071" s="15"/>
      <c r="W1071" s="16"/>
    </row>
    <row r="1072" spans="1:23" ht="20.399999999999999">
      <c r="A1072" s="7">
        <v>953</v>
      </c>
      <c r="B1072" s="8">
        <v>44502</v>
      </c>
      <c r="C1072" s="9" t="s">
        <v>28</v>
      </c>
      <c r="D1072" s="10" t="s">
        <v>3857</v>
      </c>
      <c r="E1072" s="14" t="s">
        <v>4394</v>
      </c>
      <c r="F1072" s="15" t="s">
        <v>4</v>
      </c>
      <c r="G1072" s="15">
        <v>3</v>
      </c>
      <c r="H1072" s="48"/>
      <c r="I1072" s="18" t="s">
        <v>4395</v>
      </c>
      <c r="J1072" s="164"/>
      <c r="K1072" s="164"/>
      <c r="L1072" s="164"/>
      <c r="M1072" s="164"/>
      <c r="N1072" s="164"/>
      <c r="O1072" s="183"/>
      <c r="P1072" s="183"/>
      <c r="Q1072" s="14"/>
      <c r="R1072" s="14"/>
      <c r="S1072" s="14"/>
      <c r="T1072" s="15"/>
      <c r="U1072" s="14"/>
      <c r="V1072" s="15"/>
      <c r="W1072" s="16"/>
    </row>
    <row r="1073" spans="1:23" ht="40.799999999999997">
      <c r="A1073" s="7">
        <v>952</v>
      </c>
      <c r="B1073" s="8">
        <v>44501</v>
      </c>
      <c r="C1073" s="9" t="s">
        <v>21</v>
      </c>
      <c r="D1073" s="10" t="s">
        <v>179</v>
      </c>
      <c r="E1073" s="14" t="s">
        <v>4396</v>
      </c>
      <c r="F1073" s="15" t="s">
        <v>4</v>
      </c>
      <c r="G1073" s="15">
        <v>1</v>
      </c>
      <c r="H1073" s="48"/>
      <c r="I1073" s="18" t="s">
        <v>4397</v>
      </c>
      <c r="J1073" s="164"/>
      <c r="K1073" s="164"/>
      <c r="L1073" s="164"/>
      <c r="M1073" s="164" t="s">
        <v>4398</v>
      </c>
      <c r="N1073" s="164"/>
      <c r="O1073" s="183"/>
      <c r="P1073" s="183"/>
      <c r="Q1073" s="14"/>
      <c r="R1073" s="14"/>
      <c r="S1073" s="14"/>
      <c r="T1073" s="15"/>
      <c r="U1073" s="14"/>
      <c r="V1073" s="15"/>
      <c r="W1073" s="16"/>
    </row>
    <row r="1074" spans="1:23" ht="30.6">
      <c r="A1074" s="7">
        <v>951</v>
      </c>
      <c r="B1074" s="8">
        <v>44500</v>
      </c>
      <c r="C1074" s="9" t="s">
        <v>23</v>
      </c>
      <c r="D1074" s="10" t="s">
        <v>2784</v>
      </c>
      <c r="E1074" s="14" t="s">
        <v>268</v>
      </c>
      <c r="F1074" s="15" t="s">
        <v>70</v>
      </c>
      <c r="G1074" s="15">
        <v>10</v>
      </c>
      <c r="H1074" s="48"/>
      <c r="I1074" s="18" t="s">
        <v>4399</v>
      </c>
      <c r="J1074" s="164"/>
      <c r="K1074" s="164"/>
      <c r="L1074" s="164"/>
      <c r="M1074" s="164"/>
      <c r="N1074" s="164"/>
      <c r="O1074" s="183"/>
      <c r="P1074" s="183"/>
      <c r="Q1074" s="14"/>
      <c r="R1074" s="14"/>
      <c r="S1074" s="14"/>
      <c r="T1074" s="15"/>
      <c r="U1074" s="14"/>
      <c r="V1074" s="15"/>
      <c r="W1074" s="16"/>
    </row>
    <row r="1075" spans="1:23" ht="30.6">
      <c r="A1075" s="7">
        <v>950</v>
      </c>
      <c r="B1075" s="8">
        <v>44499</v>
      </c>
      <c r="C1075" s="9" t="s">
        <v>24</v>
      </c>
      <c r="D1075" s="10" t="s">
        <v>4099</v>
      </c>
      <c r="E1075" s="14" t="s">
        <v>4400</v>
      </c>
      <c r="F1075" s="15" t="s">
        <v>64</v>
      </c>
      <c r="G1075" s="15">
        <v>7</v>
      </c>
      <c r="H1075" s="48"/>
      <c r="I1075" s="18" t="s">
        <v>4401</v>
      </c>
      <c r="J1075" s="164"/>
      <c r="K1075" s="164"/>
      <c r="L1075" s="164"/>
      <c r="M1075" s="164"/>
      <c r="N1075" s="164"/>
      <c r="O1075" s="183"/>
      <c r="P1075" s="183"/>
      <c r="Q1075" s="14"/>
      <c r="R1075" s="14"/>
      <c r="S1075" s="14"/>
      <c r="T1075" s="15"/>
      <c r="U1075" s="14"/>
      <c r="V1075" s="15"/>
      <c r="W1075" s="16"/>
    </row>
    <row r="1076" spans="1:23" ht="61.2">
      <c r="A1076" s="7">
        <v>949</v>
      </c>
      <c r="B1076" s="8">
        <v>44498</v>
      </c>
      <c r="C1076" s="9" t="s">
        <v>25</v>
      </c>
      <c r="D1076" s="10" t="s">
        <v>3558</v>
      </c>
      <c r="E1076" s="14" t="s">
        <v>3723</v>
      </c>
      <c r="F1076" s="15" t="s">
        <v>70</v>
      </c>
      <c r="G1076" s="15">
        <v>6</v>
      </c>
      <c r="H1076" s="48"/>
      <c r="I1076" s="18" t="s">
        <v>4402</v>
      </c>
      <c r="J1076" s="164"/>
      <c r="K1076" s="164"/>
      <c r="L1076" s="164"/>
      <c r="M1076" s="164"/>
      <c r="N1076" s="164"/>
      <c r="O1076" s="183"/>
      <c r="P1076" s="183"/>
      <c r="Q1076" s="14"/>
      <c r="R1076" s="14"/>
      <c r="S1076" s="14"/>
      <c r="T1076" s="15"/>
      <c r="U1076" s="14"/>
      <c r="V1076" s="15"/>
      <c r="W1076" s="16"/>
    </row>
    <row r="1077" spans="1:23" ht="40.799999999999997">
      <c r="A1077" s="7">
        <v>948</v>
      </c>
      <c r="B1077" s="8">
        <v>44497</v>
      </c>
      <c r="C1077" s="9" t="s">
        <v>26</v>
      </c>
      <c r="D1077" s="10" t="s">
        <v>29</v>
      </c>
      <c r="E1077" s="14" t="s">
        <v>4403</v>
      </c>
      <c r="F1077" s="15" t="s">
        <v>4</v>
      </c>
      <c r="G1077" s="15">
        <v>5</v>
      </c>
      <c r="H1077" s="48"/>
      <c r="I1077" s="18" t="s">
        <v>4404</v>
      </c>
      <c r="J1077" s="164"/>
      <c r="K1077" s="164"/>
      <c r="L1077" s="164"/>
      <c r="M1077" s="164"/>
      <c r="N1077" s="164"/>
      <c r="O1077" s="183"/>
      <c r="P1077" s="183"/>
      <c r="Q1077" s="14"/>
      <c r="R1077" s="14"/>
      <c r="S1077" s="14"/>
      <c r="T1077" s="15"/>
      <c r="U1077" s="14"/>
      <c r="V1077" s="15"/>
      <c r="W1077" s="16"/>
    </row>
    <row r="1078" spans="1:23" ht="51">
      <c r="A1078" s="7">
        <v>947</v>
      </c>
      <c r="B1078" s="8">
        <v>44496</v>
      </c>
      <c r="C1078" s="9" t="s">
        <v>27</v>
      </c>
      <c r="D1078" s="10" t="s">
        <v>29</v>
      </c>
      <c r="E1078" s="14" t="s">
        <v>4405</v>
      </c>
      <c r="F1078" s="15" t="s">
        <v>70</v>
      </c>
      <c r="G1078" s="15">
        <v>4</v>
      </c>
      <c r="H1078" s="48" t="s">
        <v>2127</v>
      </c>
      <c r="I1078" s="18" t="s">
        <v>4406</v>
      </c>
      <c r="J1078" s="164"/>
      <c r="K1078" s="164"/>
      <c r="L1078" s="164"/>
      <c r="M1078" s="164"/>
      <c r="N1078" s="164"/>
      <c r="O1078" s="183"/>
      <c r="P1078" s="183"/>
      <c r="Q1078" s="14"/>
      <c r="R1078" s="14"/>
      <c r="T1078" s="15"/>
      <c r="U1078" s="14"/>
      <c r="V1078" s="15"/>
      <c r="W1078" s="16"/>
    </row>
    <row r="1079" spans="1:23" ht="13.2">
      <c r="A1079" s="7">
        <v>946</v>
      </c>
      <c r="B1079" s="8">
        <v>44495</v>
      </c>
      <c r="C1079" s="9" t="s">
        <v>28</v>
      </c>
      <c r="D1079" s="10" t="s">
        <v>1515</v>
      </c>
      <c r="E1079" s="14" t="s">
        <v>4407</v>
      </c>
      <c r="F1079" s="15" t="s">
        <v>31</v>
      </c>
      <c r="G1079" s="15">
        <v>2</v>
      </c>
      <c r="H1079" s="48" t="s">
        <v>38</v>
      </c>
      <c r="I1079" s="18" t="s">
        <v>4408</v>
      </c>
      <c r="J1079" s="164"/>
      <c r="K1079" s="164"/>
      <c r="L1079" s="164"/>
      <c r="M1079" s="164"/>
      <c r="N1079" s="164"/>
      <c r="O1079" s="183"/>
      <c r="P1079" s="183"/>
      <c r="Q1079" s="14"/>
      <c r="R1079" s="14"/>
      <c r="S1079" s="14"/>
      <c r="T1079" s="15"/>
      <c r="U1079" s="14"/>
      <c r="V1079" s="15"/>
      <c r="W1079" s="16"/>
    </row>
    <row r="1080" spans="1:23" ht="20.399999999999999">
      <c r="A1080" s="7">
        <v>945</v>
      </c>
      <c r="B1080" s="8">
        <v>44494</v>
      </c>
      <c r="C1080" s="9" t="s">
        <v>21</v>
      </c>
      <c r="D1080" s="10" t="s">
        <v>179</v>
      </c>
      <c r="E1080" s="14" t="s">
        <v>4409</v>
      </c>
      <c r="F1080" s="15" t="s">
        <v>31</v>
      </c>
      <c r="G1080" s="15">
        <v>2</v>
      </c>
      <c r="H1080" s="48"/>
      <c r="I1080" s="18" t="s">
        <v>4410</v>
      </c>
      <c r="J1080" s="164" t="s">
        <v>4411</v>
      </c>
      <c r="K1080" s="164"/>
      <c r="L1080" s="164"/>
      <c r="M1080" s="164"/>
      <c r="N1080" s="164"/>
      <c r="O1080" s="183"/>
      <c r="P1080" s="183"/>
      <c r="Q1080" s="14"/>
      <c r="R1080" s="14"/>
      <c r="S1080" s="14"/>
      <c r="T1080" s="15"/>
      <c r="U1080" s="14"/>
      <c r="V1080" s="15"/>
      <c r="W1080" s="16"/>
    </row>
    <row r="1081" spans="1:23" ht="51">
      <c r="A1081" s="7">
        <v>944</v>
      </c>
      <c r="B1081" s="8">
        <v>44493</v>
      </c>
      <c r="C1081" s="9" t="s">
        <v>23</v>
      </c>
      <c r="D1081" s="10" t="s">
        <v>1989</v>
      </c>
      <c r="E1081" s="14" t="s">
        <v>4412</v>
      </c>
      <c r="F1081" s="15" t="s">
        <v>4</v>
      </c>
      <c r="G1081" s="15">
        <v>9</v>
      </c>
      <c r="H1081" s="48"/>
      <c r="I1081" s="18" t="s">
        <v>4413</v>
      </c>
      <c r="J1081" s="164"/>
      <c r="K1081" s="164"/>
      <c r="L1081" s="164"/>
      <c r="M1081" s="164"/>
      <c r="N1081" s="164"/>
      <c r="O1081" s="183"/>
      <c r="P1081" s="183"/>
      <c r="Q1081" s="14"/>
      <c r="R1081" s="14"/>
      <c r="S1081" s="14"/>
      <c r="T1081" s="15"/>
      <c r="U1081" s="14"/>
      <c r="V1081" s="15"/>
      <c r="W1081" s="16"/>
    </row>
    <row r="1082" spans="1:23" ht="71.400000000000006">
      <c r="A1082" s="7">
        <v>943</v>
      </c>
      <c r="B1082" s="8">
        <v>44492</v>
      </c>
      <c r="C1082" s="9" t="s">
        <v>24</v>
      </c>
      <c r="D1082" s="10" t="s">
        <v>4243</v>
      </c>
      <c r="E1082" s="14" t="s">
        <v>4414</v>
      </c>
      <c r="F1082" s="15" t="s">
        <v>4</v>
      </c>
      <c r="G1082" s="15">
        <v>8</v>
      </c>
      <c r="H1082" s="48"/>
      <c r="I1082" s="18" t="s">
        <v>4415</v>
      </c>
      <c r="J1082" s="164"/>
      <c r="K1082" s="164"/>
      <c r="L1082" s="164"/>
      <c r="M1082" s="164"/>
      <c r="N1082" s="164"/>
      <c r="O1082" s="183"/>
      <c r="P1082" s="183"/>
      <c r="Q1082" s="14"/>
      <c r="R1082" s="14"/>
      <c r="S1082" s="14"/>
      <c r="T1082" s="15"/>
      <c r="U1082" s="14"/>
      <c r="V1082" s="15"/>
      <c r="W1082" s="16"/>
    </row>
    <row r="1083" spans="1:23" ht="30.6">
      <c r="A1083" s="7">
        <v>942</v>
      </c>
      <c r="B1083" s="8">
        <v>44491</v>
      </c>
      <c r="C1083" s="9" t="s">
        <v>25</v>
      </c>
      <c r="D1083" s="10" t="s">
        <v>29</v>
      </c>
      <c r="E1083" s="14" t="s">
        <v>4416</v>
      </c>
      <c r="F1083" s="15" t="s">
        <v>70</v>
      </c>
      <c r="G1083" s="15">
        <v>7</v>
      </c>
      <c r="H1083" s="48"/>
      <c r="I1083" s="18" t="s">
        <v>4417</v>
      </c>
      <c r="J1083" s="164"/>
      <c r="K1083" s="164"/>
      <c r="L1083" s="164"/>
      <c r="M1083" s="164"/>
      <c r="N1083" s="164"/>
      <c r="O1083" s="183"/>
      <c r="P1083" s="183"/>
      <c r="Q1083" s="14"/>
      <c r="R1083" s="14"/>
      <c r="S1083" s="14"/>
      <c r="T1083" s="15"/>
      <c r="U1083" s="14"/>
      <c r="V1083" s="15"/>
      <c r="W1083" s="16"/>
    </row>
    <row r="1084" spans="1:23" ht="20.399999999999999">
      <c r="A1084" s="7">
        <v>941</v>
      </c>
      <c r="B1084" s="8">
        <v>44490</v>
      </c>
      <c r="C1084" s="9" t="s">
        <v>26</v>
      </c>
      <c r="D1084" s="10" t="s">
        <v>3857</v>
      </c>
      <c r="E1084" s="14" t="s">
        <v>4418</v>
      </c>
      <c r="F1084" s="15" t="s">
        <v>70</v>
      </c>
      <c r="G1084" s="15">
        <v>6</v>
      </c>
      <c r="H1084" s="48"/>
      <c r="I1084" s="18" t="s">
        <v>4419</v>
      </c>
      <c r="J1084" s="164"/>
      <c r="K1084" s="164"/>
      <c r="L1084" s="164"/>
      <c r="M1084" s="164"/>
      <c r="N1084" s="164"/>
      <c r="O1084" s="183"/>
      <c r="P1084" s="183"/>
      <c r="Q1084" s="14"/>
      <c r="R1084" s="14"/>
      <c r="S1084" s="14"/>
      <c r="T1084" s="15"/>
      <c r="U1084" s="14"/>
      <c r="V1084" s="15"/>
      <c r="W1084" s="16"/>
    </row>
    <row r="1085" spans="1:23" ht="51">
      <c r="A1085" s="7">
        <v>940</v>
      </c>
      <c r="B1085" s="8">
        <v>44489</v>
      </c>
      <c r="C1085" s="9" t="s">
        <v>27</v>
      </c>
      <c r="D1085" s="10" t="s">
        <v>2958</v>
      </c>
      <c r="E1085" s="14" t="s">
        <v>4420</v>
      </c>
      <c r="F1085" s="15" t="s">
        <v>70</v>
      </c>
      <c r="G1085" s="15">
        <v>4</v>
      </c>
      <c r="H1085" s="48"/>
      <c r="I1085" s="18" t="s">
        <v>4421</v>
      </c>
      <c r="J1085" s="164"/>
      <c r="K1085" s="164"/>
      <c r="L1085" s="164"/>
      <c r="M1085" s="164"/>
      <c r="N1085" s="164"/>
      <c r="O1085" s="183"/>
      <c r="P1085" s="183"/>
      <c r="Q1085" s="14"/>
      <c r="R1085" s="14"/>
      <c r="S1085" s="14"/>
      <c r="T1085" s="15"/>
      <c r="U1085" s="14"/>
      <c r="V1085" s="15"/>
      <c r="W1085" s="16"/>
    </row>
    <row r="1086" spans="1:23" ht="30.6">
      <c r="A1086" s="7">
        <v>939</v>
      </c>
      <c r="B1086" s="8">
        <v>44488</v>
      </c>
      <c r="C1086" s="9" t="s">
        <v>28</v>
      </c>
      <c r="D1086" s="10" t="s">
        <v>3857</v>
      </c>
      <c r="E1086" s="14" t="s">
        <v>268</v>
      </c>
      <c r="F1086" s="15" t="s">
        <v>70</v>
      </c>
      <c r="G1086" s="15">
        <v>2</v>
      </c>
      <c r="H1086" s="48"/>
      <c r="I1086" s="18" t="s">
        <v>4422</v>
      </c>
      <c r="J1086" s="164" t="s">
        <v>4423</v>
      </c>
      <c r="K1086" s="164" t="s">
        <v>4424</v>
      </c>
      <c r="L1086" s="164" t="s">
        <v>4425</v>
      </c>
      <c r="M1086" s="164" t="s">
        <v>4426</v>
      </c>
      <c r="N1086" s="164"/>
      <c r="O1086" s="183" t="s">
        <v>4427</v>
      </c>
      <c r="P1086" s="183"/>
      <c r="Q1086" s="14"/>
      <c r="R1086" s="14"/>
      <c r="S1086" s="14"/>
      <c r="T1086" s="15"/>
      <c r="U1086" s="14"/>
      <c r="V1086" s="15"/>
      <c r="W1086" s="16"/>
    </row>
    <row r="1087" spans="1:23" ht="40.799999999999997">
      <c r="A1087" s="7">
        <v>938</v>
      </c>
      <c r="B1087" s="8">
        <v>44487</v>
      </c>
      <c r="C1087" s="9" t="s">
        <v>21</v>
      </c>
      <c r="D1087" s="10" t="s">
        <v>179</v>
      </c>
      <c r="E1087" s="14" t="s">
        <v>4428</v>
      </c>
      <c r="F1087" s="15" t="s">
        <v>64</v>
      </c>
      <c r="G1087" s="15">
        <v>2</v>
      </c>
      <c r="H1087" s="48"/>
      <c r="I1087" s="18" t="s">
        <v>4429</v>
      </c>
      <c r="J1087" s="164"/>
      <c r="K1087" s="164"/>
      <c r="L1087" s="164"/>
      <c r="M1087" s="164"/>
      <c r="N1087" s="164"/>
      <c r="O1087" s="183"/>
      <c r="P1087" s="183"/>
      <c r="Q1087" s="14"/>
      <c r="R1087" s="14"/>
      <c r="S1087" s="14"/>
      <c r="T1087" s="15"/>
      <c r="U1087" s="14"/>
      <c r="V1087" s="15"/>
      <c r="W1087" s="16"/>
    </row>
    <row r="1088" spans="1:23" ht="163.19999999999999">
      <c r="A1088" s="7">
        <v>937</v>
      </c>
      <c r="B1088" s="8">
        <v>44486</v>
      </c>
      <c r="C1088" s="9" t="s">
        <v>23</v>
      </c>
      <c r="D1088" s="10" t="s">
        <v>4243</v>
      </c>
      <c r="E1088" s="14" t="s">
        <v>4430</v>
      </c>
      <c r="F1088" s="15" t="s">
        <v>70</v>
      </c>
      <c r="G1088" s="15">
        <v>9</v>
      </c>
      <c r="H1088" s="48"/>
      <c r="I1088" s="18" t="s">
        <v>4431</v>
      </c>
      <c r="J1088" s="164"/>
      <c r="K1088" s="164"/>
      <c r="L1088" s="164"/>
      <c r="M1088" s="164"/>
      <c r="N1088" s="164"/>
      <c r="O1088" s="183"/>
      <c r="P1088" s="183"/>
      <c r="Q1088" s="14"/>
      <c r="R1088" s="14"/>
      <c r="S1088" s="14"/>
      <c r="T1088" s="15"/>
      <c r="U1088" s="14"/>
      <c r="V1088" s="15"/>
      <c r="W1088" s="16"/>
    </row>
    <row r="1089" spans="1:23" ht="61.2">
      <c r="A1089" s="7">
        <v>936</v>
      </c>
      <c r="B1089" s="8">
        <v>44485</v>
      </c>
      <c r="C1089" s="9" t="s">
        <v>24</v>
      </c>
      <c r="D1089" s="10" t="s">
        <v>4243</v>
      </c>
      <c r="E1089" s="14" t="s">
        <v>4432</v>
      </c>
      <c r="F1089" s="15" t="s">
        <v>4</v>
      </c>
      <c r="G1089" s="15">
        <v>8</v>
      </c>
      <c r="H1089" s="48"/>
      <c r="I1089" s="18" t="s">
        <v>4433</v>
      </c>
      <c r="J1089" s="164"/>
      <c r="K1089" s="164"/>
      <c r="L1089" s="164"/>
      <c r="M1089" s="164"/>
      <c r="N1089" s="164"/>
      <c r="O1089" s="183"/>
      <c r="P1089" s="183"/>
      <c r="Q1089" s="14"/>
      <c r="R1089" s="14"/>
      <c r="S1089" s="14"/>
      <c r="T1089" s="15"/>
      <c r="U1089" s="14"/>
      <c r="V1089" s="15"/>
      <c r="W1089" s="16"/>
    </row>
    <row r="1090" spans="1:23" ht="61.2">
      <c r="A1090" s="7">
        <v>935</v>
      </c>
      <c r="B1090" s="8">
        <v>44484</v>
      </c>
      <c r="C1090" s="9" t="s">
        <v>25</v>
      </c>
      <c r="D1090" s="10" t="s">
        <v>4099</v>
      </c>
      <c r="E1090" s="14" t="s">
        <v>4434</v>
      </c>
      <c r="F1090" s="15" t="s">
        <v>64</v>
      </c>
      <c r="G1090" s="15">
        <v>8</v>
      </c>
      <c r="H1090" s="48"/>
      <c r="I1090" s="18" t="s">
        <v>4435</v>
      </c>
      <c r="J1090" s="164"/>
      <c r="K1090" s="164"/>
      <c r="L1090" s="164"/>
      <c r="M1090" s="164"/>
      <c r="N1090" s="164"/>
      <c r="O1090" s="183"/>
      <c r="P1090" s="184" t="s">
        <v>4436</v>
      </c>
      <c r="Q1090" s="14"/>
      <c r="R1090" s="14"/>
      <c r="S1090" s="14"/>
      <c r="T1090" s="15"/>
      <c r="U1090" s="14"/>
      <c r="V1090" s="15"/>
      <c r="W1090" s="16"/>
    </row>
    <row r="1091" spans="1:23" ht="51">
      <c r="A1091" s="7">
        <v>934</v>
      </c>
      <c r="B1091" s="8">
        <v>44483</v>
      </c>
      <c r="C1091" s="9" t="s">
        <v>26</v>
      </c>
      <c r="D1091" s="10" t="s">
        <v>29</v>
      </c>
      <c r="E1091" s="14" t="s">
        <v>4437</v>
      </c>
      <c r="F1091" s="15" t="s">
        <v>4</v>
      </c>
      <c r="G1091" s="15">
        <v>4</v>
      </c>
      <c r="H1091" s="48"/>
      <c r="I1091" s="18" t="s">
        <v>4438</v>
      </c>
      <c r="J1091" s="164"/>
      <c r="K1091" s="164"/>
      <c r="L1091" s="164"/>
      <c r="M1091" s="164"/>
      <c r="N1091" s="164"/>
      <c r="O1091" s="183"/>
      <c r="P1091" s="183"/>
      <c r="Q1091" s="14"/>
      <c r="R1091" s="14"/>
      <c r="S1091" s="14"/>
      <c r="T1091" s="15"/>
      <c r="U1091" s="14"/>
      <c r="V1091" s="15"/>
      <c r="W1091" s="16"/>
    </row>
    <row r="1092" spans="1:23" ht="30.6">
      <c r="A1092" s="7">
        <v>933</v>
      </c>
      <c r="B1092" s="8">
        <v>44482</v>
      </c>
      <c r="C1092" s="9" t="s">
        <v>27</v>
      </c>
      <c r="D1092" s="10" t="s">
        <v>2958</v>
      </c>
      <c r="E1092" s="14" t="s">
        <v>4439</v>
      </c>
      <c r="F1092" s="15" t="s">
        <v>31</v>
      </c>
      <c r="G1092" s="15">
        <v>3</v>
      </c>
      <c r="H1092" s="48"/>
      <c r="I1092" s="18" t="s">
        <v>4440</v>
      </c>
      <c r="J1092" s="164"/>
      <c r="K1092" s="164"/>
      <c r="L1092" s="164"/>
      <c r="M1092" s="164"/>
      <c r="N1092" s="164"/>
      <c r="O1092" s="183"/>
      <c r="P1092" s="183"/>
      <c r="Q1092" s="14"/>
      <c r="R1092" s="14"/>
      <c r="T1092" s="15"/>
      <c r="U1092" s="14"/>
      <c r="V1092" s="15"/>
      <c r="W1092" s="16"/>
    </row>
    <row r="1093" spans="1:23" ht="30.6">
      <c r="A1093" s="7">
        <v>932</v>
      </c>
      <c r="B1093" s="8">
        <v>44481</v>
      </c>
      <c r="C1093" s="9" t="s">
        <v>28</v>
      </c>
      <c r="D1093" s="10" t="s">
        <v>3857</v>
      </c>
      <c r="E1093" s="14" t="s">
        <v>4441</v>
      </c>
      <c r="F1093" s="15" t="s">
        <v>70</v>
      </c>
      <c r="G1093" s="15">
        <v>3</v>
      </c>
      <c r="H1093" s="48"/>
      <c r="I1093" s="18" t="s">
        <v>4442</v>
      </c>
      <c r="J1093" s="164"/>
      <c r="K1093" s="164"/>
      <c r="L1093" s="164"/>
      <c r="M1093" s="164"/>
      <c r="N1093" s="164"/>
      <c r="O1093" s="183"/>
      <c r="P1093" s="183"/>
      <c r="Q1093" s="14"/>
      <c r="R1093" s="14"/>
      <c r="S1093" s="14"/>
      <c r="T1093" s="15"/>
      <c r="U1093" s="14"/>
      <c r="V1093" s="15"/>
      <c r="W1093" s="16"/>
    </row>
    <row r="1094" spans="1:23" ht="40.799999999999997">
      <c r="A1094" s="7">
        <v>931</v>
      </c>
      <c r="B1094" s="8">
        <v>44480</v>
      </c>
      <c r="C1094" s="9" t="s">
        <v>21</v>
      </c>
      <c r="D1094" s="10" t="s">
        <v>3857</v>
      </c>
      <c r="E1094" s="14" t="s">
        <v>268</v>
      </c>
      <c r="F1094" s="15" t="s">
        <v>70</v>
      </c>
      <c r="G1094" s="15">
        <v>2</v>
      </c>
      <c r="H1094" s="48"/>
      <c r="I1094" s="18" t="s">
        <v>4443</v>
      </c>
      <c r="J1094" s="164"/>
      <c r="K1094" s="164"/>
      <c r="L1094" s="164"/>
      <c r="M1094" s="164"/>
      <c r="N1094" s="164"/>
      <c r="O1094" s="183"/>
      <c r="P1094" s="183"/>
      <c r="Q1094" s="14"/>
      <c r="R1094" s="14"/>
      <c r="S1094" s="14"/>
      <c r="T1094" s="15"/>
      <c r="U1094" s="14"/>
      <c r="V1094" s="15"/>
      <c r="W1094" s="16"/>
    </row>
    <row r="1095" spans="1:23" ht="81.599999999999994">
      <c r="A1095" s="7">
        <v>930</v>
      </c>
      <c r="B1095" s="8">
        <v>44479</v>
      </c>
      <c r="C1095" s="9" t="s">
        <v>23</v>
      </c>
      <c r="D1095" s="10" t="s">
        <v>4243</v>
      </c>
      <c r="E1095" s="14" t="s">
        <v>4444</v>
      </c>
      <c r="F1095" s="15" t="s">
        <v>4</v>
      </c>
      <c r="G1095" s="15">
        <v>9</v>
      </c>
      <c r="H1095" s="48"/>
      <c r="I1095" s="18" t="s">
        <v>4445</v>
      </c>
      <c r="J1095" s="164"/>
      <c r="K1095" s="164"/>
      <c r="L1095" s="164"/>
      <c r="M1095" s="164"/>
      <c r="N1095" s="164"/>
      <c r="O1095" s="183"/>
      <c r="P1095" s="183"/>
      <c r="Q1095" s="14"/>
      <c r="R1095" s="14"/>
      <c r="T1095" s="15"/>
      <c r="U1095" s="14"/>
      <c r="V1095" s="15"/>
      <c r="W1095" s="16"/>
    </row>
    <row r="1096" spans="1:23" ht="51">
      <c r="A1096" s="7">
        <v>929</v>
      </c>
      <c r="B1096" s="8">
        <v>44478</v>
      </c>
      <c r="C1096" s="9" t="s">
        <v>24</v>
      </c>
      <c r="D1096" s="10" t="s">
        <v>4243</v>
      </c>
      <c r="E1096" s="14" t="s">
        <v>4446</v>
      </c>
      <c r="F1096" s="15" t="s">
        <v>64</v>
      </c>
      <c r="G1096" s="15">
        <v>8</v>
      </c>
      <c r="H1096" s="48"/>
      <c r="I1096" s="18" t="s">
        <v>4447</v>
      </c>
      <c r="J1096" s="164"/>
      <c r="K1096" s="164"/>
      <c r="L1096" s="164"/>
      <c r="M1096" s="164"/>
      <c r="N1096" s="164"/>
      <c r="O1096" s="183"/>
      <c r="P1096" s="184" t="s">
        <v>4448</v>
      </c>
      <c r="Q1096" s="14"/>
      <c r="R1096" s="14"/>
      <c r="S1096" s="14"/>
      <c r="T1096" s="15"/>
      <c r="U1096" s="14"/>
      <c r="V1096" s="15"/>
      <c r="W1096" s="16"/>
    </row>
    <row r="1097" spans="1:23" ht="30.6">
      <c r="A1097" s="7">
        <v>928</v>
      </c>
      <c r="B1097" s="8">
        <v>44477</v>
      </c>
      <c r="C1097" s="9" t="s">
        <v>25</v>
      </c>
      <c r="D1097" s="10" t="s">
        <v>1515</v>
      </c>
      <c r="E1097" s="14" t="s">
        <v>4449</v>
      </c>
      <c r="F1097" s="15" t="s">
        <v>31</v>
      </c>
      <c r="G1097" s="15">
        <v>8</v>
      </c>
      <c r="H1097" s="48"/>
      <c r="I1097" s="18" t="s">
        <v>4450</v>
      </c>
      <c r="J1097" s="164"/>
      <c r="K1097" s="164"/>
      <c r="L1097" s="164"/>
      <c r="M1097" s="164"/>
      <c r="N1097" s="164"/>
      <c r="O1097" s="183"/>
      <c r="P1097" s="183"/>
      <c r="Q1097" s="14"/>
      <c r="R1097" s="14"/>
      <c r="S1097" s="14"/>
      <c r="T1097" s="15"/>
      <c r="U1097" s="14"/>
      <c r="V1097" s="15"/>
      <c r="W1097" s="16"/>
    </row>
    <row r="1098" spans="1:23" ht="91.8">
      <c r="A1098" s="7">
        <v>927</v>
      </c>
      <c r="B1098" s="8">
        <v>44476</v>
      </c>
      <c r="C1098" s="9" t="s">
        <v>26</v>
      </c>
      <c r="D1098" s="10" t="s">
        <v>29</v>
      </c>
      <c r="E1098" s="14" t="s">
        <v>4451</v>
      </c>
      <c r="F1098" s="15" t="s">
        <v>4</v>
      </c>
      <c r="G1098" s="15">
        <v>6</v>
      </c>
      <c r="H1098" s="48"/>
      <c r="I1098" s="18" t="s">
        <v>4452</v>
      </c>
      <c r="J1098" s="164"/>
      <c r="K1098" s="164"/>
      <c r="L1098" s="164"/>
      <c r="M1098" s="164"/>
      <c r="N1098" s="164"/>
      <c r="O1098" s="183"/>
      <c r="P1098" s="183"/>
      <c r="Q1098" s="14"/>
      <c r="R1098" s="14"/>
      <c r="T1098" s="15"/>
      <c r="U1098" s="14"/>
      <c r="V1098" s="15"/>
      <c r="W1098" s="16"/>
    </row>
    <row r="1099" spans="1:23" ht="51">
      <c r="A1099" s="7">
        <v>926</v>
      </c>
      <c r="B1099" s="8">
        <v>44475</v>
      </c>
      <c r="C1099" s="9" t="s">
        <v>27</v>
      </c>
      <c r="D1099" s="10" t="s">
        <v>1515</v>
      </c>
      <c r="E1099" s="14" t="s">
        <v>4453</v>
      </c>
      <c r="F1099" s="15" t="s">
        <v>70</v>
      </c>
      <c r="G1099" s="15">
        <v>4</v>
      </c>
      <c r="H1099" s="48"/>
      <c r="I1099" s="18" t="s">
        <v>4454</v>
      </c>
      <c r="J1099" s="164"/>
      <c r="K1099" s="164"/>
      <c r="L1099" s="164"/>
      <c r="M1099" s="164"/>
      <c r="N1099" s="164"/>
      <c r="O1099" s="183"/>
      <c r="P1099" s="183"/>
      <c r="Q1099" s="14"/>
      <c r="R1099" s="14"/>
      <c r="S1099" s="14"/>
      <c r="T1099" s="15"/>
      <c r="U1099" s="14"/>
      <c r="V1099" s="15"/>
      <c r="W1099" s="16"/>
    </row>
    <row r="1100" spans="1:23" ht="30.6">
      <c r="A1100" s="7">
        <v>925</v>
      </c>
      <c r="B1100" s="8">
        <v>44474</v>
      </c>
      <c r="C1100" s="9" t="s">
        <v>28</v>
      </c>
      <c r="D1100" s="10" t="s">
        <v>1515</v>
      </c>
      <c r="E1100" s="14" t="s">
        <v>4455</v>
      </c>
      <c r="F1100" s="15" t="s">
        <v>31</v>
      </c>
      <c r="G1100" s="15">
        <v>2</v>
      </c>
      <c r="H1100" s="48"/>
      <c r="I1100" s="18" t="s">
        <v>4456</v>
      </c>
      <c r="J1100" s="164"/>
      <c r="K1100" s="164"/>
      <c r="L1100" s="164"/>
      <c r="M1100" s="164"/>
      <c r="N1100" s="164"/>
      <c r="O1100" s="183"/>
      <c r="P1100" s="183"/>
      <c r="Q1100" s="14"/>
      <c r="R1100" s="14"/>
      <c r="S1100" s="14"/>
      <c r="T1100" s="15"/>
      <c r="U1100" s="14"/>
      <c r="V1100" s="15"/>
      <c r="W1100" s="16"/>
    </row>
    <row r="1101" spans="1:23" ht="51">
      <c r="A1101" s="7">
        <v>924</v>
      </c>
      <c r="B1101" s="8">
        <v>44473</v>
      </c>
      <c r="C1101" s="9" t="s">
        <v>21</v>
      </c>
      <c r="D1101" s="10" t="s">
        <v>1515</v>
      </c>
      <c r="E1101" s="14" t="s">
        <v>4457</v>
      </c>
      <c r="F1101" s="15" t="s">
        <v>549</v>
      </c>
      <c r="G1101" s="15">
        <v>1</v>
      </c>
      <c r="H1101" s="48"/>
      <c r="I1101" s="18" t="s">
        <v>4458</v>
      </c>
      <c r="J1101" s="164" t="s">
        <v>4459</v>
      </c>
      <c r="K1101" s="164"/>
      <c r="L1101" s="164"/>
      <c r="M1101" s="164"/>
      <c r="N1101" s="164"/>
      <c r="O1101" s="183"/>
      <c r="P1101" s="183"/>
      <c r="Q1101" s="14"/>
      <c r="R1101" s="14"/>
      <c r="S1101" s="14"/>
      <c r="T1101" s="15"/>
      <c r="U1101" s="14"/>
      <c r="V1101" s="15"/>
      <c r="W1101" s="16"/>
    </row>
    <row r="1102" spans="1:23" ht="193.8">
      <c r="A1102" s="7">
        <v>923</v>
      </c>
      <c r="B1102" s="8">
        <v>44472</v>
      </c>
      <c r="C1102" s="9" t="s">
        <v>23</v>
      </c>
      <c r="D1102" s="10" t="s">
        <v>4243</v>
      </c>
      <c r="E1102" s="14" t="s">
        <v>4460</v>
      </c>
      <c r="F1102" s="15" t="s">
        <v>70</v>
      </c>
      <c r="G1102" s="15">
        <v>8</v>
      </c>
      <c r="H1102" s="48"/>
      <c r="I1102" s="18" t="s">
        <v>4461</v>
      </c>
      <c r="J1102" s="164"/>
      <c r="K1102" s="164"/>
      <c r="L1102" s="164"/>
      <c r="M1102" s="164"/>
      <c r="N1102" s="164"/>
      <c r="O1102" s="183"/>
      <c r="P1102" s="184" t="s">
        <v>4462</v>
      </c>
      <c r="Q1102" s="14"/>
      <c r="R1102" s="14"/>
      <c r="T1102" s="15"/>
      <c r="U1102" s="14"/>
      <c r="V1102" s="15"/>
      <c r="W1102" s="16"/>
    </row>
    <row r="1103" spans="1:23" ht="71.400000000000006">
      <c r="A1103" s="7">
        <v>922</v>
      </c>
      <c r="B1103" s="8">
        <v>44471</v>
      </c>
      <c r="C1103" s="9" t="s">
        <v>24</v>
      </c>
      <c r="D1103" s="10" t="s">
        <v>4243</v>
      </c>
      <c r="E1103" s="14" t="s">
        <v>4463</v>
      </c>
      <c r="F1103" s="15" t="s">
        <v>64</v>
      </c>
      <c r="G1103" s="15">
        <v>7</v>
      </c>
      <c r="H1103" s="48"/>
      <c r="I1103" s="18" t="s">
        <v>4464</v>
      </c>
      <c r="J1103" s="164"/>
      <c r="K1103" s="164"/>
      <c r="L1103" s="164"/>
      <c r="M1103" s="164"/>
      <c r="N1103" s="164"/>
      <c r="O1103" s="183"/>
      <c r="P1103" s="184" t="s">
        <v>4465</v>
      </c>
      <c r="Q1103" s="14"/>
      <c r="R1103" s="14"/>
      <c r="S1103" s="14"/>
      <c r="T1103" s="15"/>
      <c r="U1103" s="14"/>
      <c r="V1103" s="15"/>
      <c r="W1103" s="16"/>
    </row>
    <row r="1104" spans="1:23" ht="61.2">
      <c r="A1104" s="7">
        <v>921</v>
      </c>
      <c r="B1104" s="8">
        <v>44470</v>
      </c>
      <c r="C1104" s="9" t="s">
        <v>25</v>
      </c>
      <c r="D1104" s="10" t="s">
        <v>1515</v>
      </c>
      <c r="E1104" s="14" t="s">
        <v>4466</v>
      </c>
      <c r="F1104" s="15" t="s">
        <v>64</v>
      </c>
      <c r="G1104" s="15">
        <v>5</v>
      </c>
      <c r="H1104" s="48"/>
      <c r="I1104" s="18" t="s">
        <v>4467</v>
      </c>
      <c r="J1104" s="164"/>
      <c r="K1104" s="164"/>
      <c r="L1104" s="164"/>
      <c r="M1104" s="164"/>
      <c r="N1104" s="164"/>
      <c r="O1104" s="183"/>
      <c r="P1104" s="183"/>
      <c r="Q1104" s="14"/>
      <c r="R1104" s="14"/>
      <c r="S1104" s="14"/>
      <c r="T1104" s="15"/>
      <c r="U1104" s="14"/>
      <c r="V1104" s="15"/>
      <c r="W1104" s="16"/>
    </row>
    <row r="1105" spans="1:23" ht="40.799999999999997">
      <c r="A1105" s="7">
        <v>920</v>
      </c>
      <c r="B1105" s="8">
        <v>44469</v>
      </c>
      <c r="C1105" s="9" t="s">
        <v>26</v>
      </c>
      <c r="D1105" s="10" t="s">
        <v>29</v>
      </c>
      <c r="E1105" s="14" t="s">
        <v>4468</v>
      </c>
      <c r="F1105" s="15" t="s">
        <v>70</v>
      </c>
      <c r="G1105" s="15">
        <v>6</v>
      </c>
      <c r="H1105" s="48"/>
      <c r="I1105" s="18" t="s">
        <v>4469</v>
      </c>
      <c r="J1105" s="164"/>
      <c r="K1105" s="164"/>
      <c r="L1105" s="164"/>
      <c r="M1105" s="164"/>
      <c r="N1105" s="164"/>
      <c r="O1105" s="183"/>
      <c r="P1105" s="183"/>
      <c r="Q1105" s="14"/>
      <c r="R1105" s="14"/>
      <c r="S1105" s="14"/>
      <c r="T1105" s="15"/>
      <c r="U1105" s="14"/>
      <c r="V1105" s="15"/>
      <c r="W1105" s="16"/>
    </row>
    <row r="1106" spans="1:23" ht="30.6">
      <c r="A1106" s="7">
        <v>919</v>
      </c>
      <c r="B1106" s="8">
        <v>44468</v>
      </c>
      <c r="C1106" s="9" t="s">
        <v>27</v>
      </c>
      <c r="D1106" s="10" t="s">
        <v>4099</v>
      </c>
      <c r="E1106" s="14" t="s">
        <v>4470</v>
      </c>
      <c r="F1106" s="15" t="s">
        <v>31</v>
      </c>
      <c r="G1106" s="15">
        <v>5</v>
      </c>
      <c r="H1106" s="48"/>
      <c r="I1106" s="18" t="s">
        <v>4471</v>
      </c>
      <c r="J1106" s="164"/>
      <c r="K1106" s="164"/>
      <c r="L1106" s="164"/>
      <c r="M1106" s="164"/>
      <c r="N1106" s="164"/>
      <c r="O1106" s="183"/>
      <c r="P1106" s="183"/>
      <c r="Q1106" s="14"/>
      <c r="R1106" s="14"/>
      <c r="S1106" s="14"/>
      <c r="T1106" s="15"/>
      <c r="U1106" s="14"/>
      <c r="V1106" s="15"/>
      <c r="W1106" s="16"/>
    </row>
    <row r="1107" spans="1:23" ht="51">
      <c r="A1107" s="7">
        <v>918</v>
      </c>
      <c r="B1107" s="8">
        <v>44467</v>
      </c>
      <c r="C1107" s="9" t="s">
        <v>28</v>
      </c>
      <c r="D1107" s="10" t="s">
        <v>1515</v>
      </c>
      <c r="E1107" s="14" t="s">
        <v>4472</v>
      </c>
      <c r="F1107" s="15" t="s">
        <v>31</v>
      </c>
      <c r="G1107" s="15">
        <v>2</v>
      </c>
      <c r="H1107" s="48"/>
      <c r="I1107" s="18" t="s">
        <v>4473</v>
      </c>
      <c r="J1107" s="164" t="s">
        <v>4474</v>
      </c>
      <c r="K1107" s="164"/>
      <c r="L1107" s="164"/>
      <c r="M1107" s="164"/>
      <c r="N1107" s="164"/>
      <c r="O1107" s="183"/>
      <c r="P1107" s="183"/>
      <c r="Q1107" s="14"/>
      <c r="R1107" s="14"/>
      <c r="S1107" s="14"/>
      <c r="T1107" s="15"/>
      <c r="U1107" s="14"/>
      <c r="V1107" s="15"/>
      <c r="W1107" s="16"/>
    </row>
    <row r="1108" spans="1:23" ht="40.799999999999997">
      <c r="A1108" s="7">
        <v>917</v>
      </c>
      <c r="B1108" s="8">
        <v>44466</v>
      </c>
      <c r="C1108" s="9" t="s">
        <v>21</v>
      </c>
      <c r="D1108" s="10" t="s">
        <v>1515</v>
      </c>
      <c r="E1108" s="14" t="s">
        <v>268</v>
      </c>
      <c r="F1108" s="15" t="s">
        <v>549</v>
      </c>
      <c r="G1108" s="15">
        <v>1</v>
      </c>
      <c r="H1108" s="48"/>
      <c r="I1108" s="18" t="s">
        <v>4475</v>
      </c>
      <c r="J1108" s="164"/>
      <c r="K1108" s="164"/>
      <c r="L1108" s="164"/>
      <c r="M1108" s="164"/>
      <c r="N1108" s="164"/>
      <c r="O1108" s="183" t="s">
        <v>4476</v>
      </c>
      <c r="P1108" s="183"/>
      <c r="Q1108" s="14"/>
      <c r="R1108" s="14"/>
      <c r="S1108" s="14"/>
      <c r="T1108" s="15"/>
      <c r="U1108" s="14"/>
      <c r="V1108" s="15"/>
      <c r="W1108" s="16"/>
    </row>
    <row r="1109" spans="1:23" ht="40.799999999999997">
      <c r="A1109" s="7">
        <v>916</v>
      </c>
      <c r="B1109" s="8">
        <v>44465</v>
      </c>
      <c r="C1109" s="9" t="s">
        <v>23</v>
      </c>
      <c r="D1109" s="10" t="s">
        <v>4243</v>
      </c>
      <c r="E1109" s="14" t="s">
        <v>4477</v>
      </c>
      <c r="F1109" s="15" t="s">
        <v>64</v>
      </c>
      <c r="G1109" s="15">
        <v>9</v>
      </c>
      <c r="H1109" s="48"/>
      <c r="I1109" s="18" t="s">
        <v>4478</v>
      </c>
      <c r="J1109" s="164"/>
      <c r="K1109" s="164"/>
      <c r="L1109" s="164"/>
      <c r="M1109" s="164"/>
      <c r="N1109" s="164"/>
      <c r="O1109" s="183"/>
      <c r="P1109" s="184" t="s">
        <v>4479</v>
      </c>
      <c r="Q1109" s="14"/>
      <c r="R1109" s="14"/>
      <c r="T1109" s="15"/>
      <c r="U1109" s="14"/>
      <c r="V1109" s="15"/>
      <c r="W1109" s="16"/>
    </row>
    <row r="1110" spans="1:23" ht="61.2">
      <c r="A1110" s="7">
        <v>915</v>
      </c>
      <c r="B1110" s="8">
        <v>44464</v>
      </c>
      <c r="C1110" s="9" t="s">
        <v>24</v>
      </c>
      <c r="D1110" s="10" t="s">
        <v>4243</v>
      </c>
      <c r="E1110" s="14" t="s">
        <v>4480</v>
      </c>
      <c r="F1110" s="15" t="s">
        <v>4</v>
      </c>
      <c r="G1110" s="15">
        <v>8</v>
      </c>
      <c r="H1110" s="48"/>
      <c r="I1110" s="18" t="s">
        <v>4481</v>
      </c>
      <c r="J1110" s="164"/>
      <c r="K1110" s="164"/>
      <c r="L1110" s="164"/>
      <c r="M1110" s="164"/>
      <c r="N1110" s="164"/>
      <c r="O1110" s="183"/>
      <c r="P1110" s="183"/>
      <c r="Q1110" s="14"/>
      <c r="R1110" s="14"/>
      <c r="S1110" s="14"/>
      <c r="T1110" s="15"/>
      <c r="U1110" s="14"/>
      <c r="V1110" s="15"/>
      <c r="W1110" s="16"/>
    </row>
    <row r="1111" spans="1:23" ht="51">
      <c r="A1111" s="7">
        <v>914</v>
      </c>
      <c r="B1111" s="8">
        <v>44463</v>
      </c>
      <c r="C1111" s="9" t="s">
        <v>25</v>
      </c>
      <c r="D1111" s="10" t="s">
        <v>4099</v>
      </c>
      <c r="E1111" s="14" t="s">
        <v>4482</v>
      </c>
      <c r="F1111" s="15" t="s">
        <v>31</v>
      </c>
      <c r="G1111" s="15">
        <v>7</v>
      </c>
      <c r="H1111" s="48"/>
      <c r="I1111" s="18" t="s">
        <v>4483</v>
      </c>
      <c r="J1111" s="164"/>
      <c r="K1111" s="164"/>
      <c r="L1111" s="164"/>
      <c r="M1111" s="164"/>
      <c r="N1111" s="164"/>
      <c r="O1111" s="183"/>
      <c r="P1111" s="183"/>
      <c r="Q1111" s="14"/>
      <c r="R1111" s="14"/>
      <c r="S1111" s="14"/>
      <c r="T1111" s="15"/>
      <c r="U1111" s="14"/>
      <c r="V1111" s="15"/>
      <c r="W1111" s="16"/>
    </row>
    <row r="1112" spans="1:23" ht="61.2">
      <c r="A1112" s="7">
        <v>913</v>
      </c>
      <c r="B1112" s="8">
        <v>44462</v>
      </c>
      <c r="C1112" s="9" t="s">
        <v>26</v>
      </c>
      <c r="D1112" s="10" t="s">
        <v>29</v>
      </c>
      <c r="E1112" s="14" t="s">
        <v>4484</v>
      </c>
      <c r="F1112" s="15" t="s">
        <v>4</v>
      </c>
      <c r="G1112" s="15">
        <v>4</v>
      </c>
      <c r="H1112" s="48"/>
      <c r="I1112" s="18" t="s">
        <v>4485</v>
      </c>
      <c r="J1112" s="164"/>
      <c r="K1112" s="164"/>
      <c r="L1112" s="164"/>
      <c r="M1112" s="164"/>
      <c r="N1112" s="164"/>
      <c r="O1112" s="183"/>
      <c r="P1112" s="184" t="s">
        <v>4486</v>
      </c>
      <c r="Q1112" s="14"/>
      <c r="R1112" s="14"/>
      <c r="S1112" s="14"/>
      <c r="T1112" s="15"/>
      <c r="U1112" s="14"/>
      <c r="V1112" s="15"/>
      <c r="W1112" s="16"/>
    </row>
    <row r="1113" spans="1:23" ht="61.2">
      <c r="A1113" s="7">
        <v>912</v>
      </c>
      <c r="B1113" s="8">
        <v>44461</v>
      </c>
      <c r="C1113" s="9" t="s">
        <v>27</v>
      </c>
      <c r="D1113" s="10" t="s">
        <v>2958</v>
      </c>
      <c r="E1113" s="14" t="s">
        <v>4487</v>
      </c>
      <c r="F1113" s="15" t="s">
        <v>70</v>
      </c>
      <c r="G1113" s="15">
        <v>4</v>
      </c>
      <c r="H1113" s="48"/>
      <c r="I1113" s="18" t="s">
        <v>4488</v>
      </c>
      <c r="J1113" s="164"/>
      <c r="K1113" s="164"/>
      <c r="L1113" s="164"/>
      <c r="M1113" s="164"/>
      <c r="N1113" s="164"/>
      <c r="O1113" s="183"/>
      <c r="P1113" s="183"/>
      <c r="Q1113" s="14"/>
      <c r="R1113" s="14"/>
      <c r="T1113" s="15"/>
      <c r="U1113" s="14"/>
      <c r="V1113" s="15"/>
      <c r="W1113" s="16"/>
    </row>
    <row r="1114" spans="1:23" ht="153">
      <c r="A1114" s="7">
        <v>911</v>
      </c>
      <c r="B1114" s="8">
        <v>44460</v>
      </c>
      <c r="C1114" s="9" t="s">
        <v>28</v>
      </c>
      <c r="D1114" s="10" t="s">
        <v>3857</v>
      </c>
      <c r="E1114" s="14" t="s">
        <v>4489</v>
      </c>
      <c r="F1114" s="15" t="s">
        <v>70</v>
      </c>
      <c r="G1114" s="15">
        <v>3</v>
      </c>
      <c r="H1114" s="48"/>
      <c r="I1114" s="18" t="s">
        <v>4490</v>
      </c>
      <c r="J1114" s="164"/>
      <c r="K1114" s="164"/>
      <c r="L1114" s="164"/>
      <c r="M1114" s="164"/>
      <c r="N1114" s="164"/>
      <c r="O1114" s="183"/>
      <c r="P1114" s="183"/>
      <c r="Q1114" s="14"/>
      <c r="R1114" s="14"/>
      <c r="S1114" s="14"/>
      <c r="T1114" s="15"/>
      <c r="U1114" s="14"/>
      <c r="V1114" s="15"/>
      <c r="W1114" s="16"/>
    </row>
    <row r="1115" spans="1:23" ht="30.6">
      <c r="A1115" s="7">
        <v>910</v>
      </c>
      <c r="B1115" s="8">
        <v>44459</v>
      </c>
      <c r="C1115" s="67" t="s">
        <v>21</v>
      </c>
      <c r="D1115" s="10" t="s">
        <v>3857</v>
      </c>
      <c r="E1115" s="14" t="s">
        <v>4491</v>
      </c>
      <c r="F1115" s="15" t="s">
        <v>31</v>
      </c>
      <c r="G1115" s="15">
        <v>3</v>
      </c>
      <c r="H1115" s="48"/>
      <c r="I1115" s="18" t="s">
        <v>4492</v>
      </c>
      <c r="J1115" s="164"/>
      <c r="K1115" s="164"/>
      <c r="L1115" s="164"/>
      <c r="M1115" s="164">
        <v>63</v>
      </c>
      <c r="N1115" s="164"/>
      <c r="O1115" s="183"/>
      <c r="P1115" s="184" t="s">
        <v>4493</v>
      </c>
      <c r="Q1115" s="14"/>
      <c r="R1115" s="14"/>
      <c r="S1115" s="14"/>
      <c r="T1115" s="15"/>
      <c r="U1115" s="14"/>
      <c r="V1115" s="15"/>
      <c r="W1115" s="16"/>
    </row>
    <row r="1116" spans="1:23" ht="51">
      <c r="A1116" s="7">
        <v>909</v>
      </c>
      <c r="B1116" s="8">
        <v>44458</v>
      </c>
      <c r="C1116" s="9" t="s">
        <v>23</v>
      </c>
      <c r="D1116" s="10" t="s">
        <v>2784</v>
      </c>
      <c r="E1116" s="14" t="s">
        <v>268</v>
      </c>
      <c r="F1116" s="15" t="s">
        <v>70</v>
      </c>
      <c r="G1116" s="15">
        <v>9</v>
      </c>
      <c r="H1116" s="48"/>
      <c r="I1116" s="18" t="s">
        <v>4494</v>
      </c>
      <c r="J1116" s="164"/>
      <c r="K1116" s="164"/>
      <c r="L1116" s="164"/>
      <c r="M1116" s="164"/>
      <c r="N1116" s="164"/>
      <c r="O1116" s="183"/>
      <c r="P1116" s="183"/>
      <c r="Q1116" s="14"/>
      <c r="R1116" s="14"/>
      <c r="S1116" s="14"/>
      <c r="T1116" s="15"/>
      <c r="U1116" s="14"/>
      <c r="V1116" s="15"/>
      <c r="W1116" s="16"/>
    </row>
    <row r="1117" spans="1:23" ht="61.2">
      <c r="A1117" s="7">
        <v>908</v>
      </c>
      <c r="B1117" s="8">
        <v>44457</v>
      </c>
      <c r="C1117" s="9" t="s">
        <v>24</v>
      </c>
      <c r="D1117" s="10" t="s">
        <v>2784</v>
      </c>
      <c r="E1117" s="14" t="s">
        <v>268</v>
      </c>
      <c r="F1117" s="15" t="s">
        <v>64</v>
      </c>
      <c r="G1117" s="15">
        <v>8</v>
      </c>
      <c r="H1117" s="48"/>
      <c r="I1117" s="18" t="s">
        <v>4495</v>
      </c>
      <c r="J1117" s="164"/>
      <c r="K1117" s="164"/>
      <c r="L1117" s="164"/>
      <c r="M1117" s="164"/>
      <c r="N1117" s="164"/>
      <c r="O1117" s="183"/>
      <c r="P1117" s="183"/>
      <c r="Q1117" s="14"/>
      <c r="R1117" s="14"/>
      <c r="S1117" s="14"/>
      <c r="T1117" s="15"/>
      <c r="U1117" s="14"/>
      <c r="V1117" s="15"/>
      <c r="W1117" s="16"/>
    </row>
    <row r="1118" spans="1:23" ht="40.799999999999997">
      <c r="A1118" s="7">
        <v>907</v>
      </c>
      <c r="B1118" s="8">
        <v>44456</v>
      </c>
      <c r="C1118" s="9" t="s">
        <v>25</v>
      </c>
      <c r="D1118" s="10" t="s">
        <v>29</v>
      </c>
      <c r="E1118" s="14" t="s">
        <v>4496</v>
      </c>
      <c r="F1118" s="15" t="s">
        <v>70</v>
      </c>
      <c r="G1118" s="15">
        <v>7</v>
      </c>
      <c r="H1118" s="48"/>
      <c r="I1118" s="18" t="s">
        <v>4497</v>
      </c>
      <c r="J1118" s="164"/>
      <c r="K1118" s="164"/>
      <c r="L1118" s="164"/>
      <c r="M1118" s="164"/>
      <c r="N1118" s="164"/>
      <c r="O1118" s="183"/>
      <c r="P1118" s="183"/>
      <c r="Q1118" s="14"/>
      <c r="R1118" s="14"/>
      <c r="S1118" s="14"/>
      <c r="T1118" s="15"/>
      <c r="U1118" s="14"/>
      <c r="V1118" s="15"/>
      <c r="W1118" s="16"/>
    </row>
    <row r="1119" spans="1:23" ht="40.799999999999997">
      <c r="A1119" s="7">
        <v>906</v>
      </c>
      <c r="B1119" s="8">
        <v>44455</v>
      </c>
      <c r="C1119" s="9" t="s">
        <v>26</v>
      </c>
      <c r="D1119" s="10" t="s">
        <v>29</v>
      </c>
      <c r="E1119" s="14" t="s">
        <v>4498</v>
      </c>
      <c r="F1119" s="15" t="s">
        <v>4</v>
      </c>
      <c r="G1119" s="15">
        <v>6</v>
      </c>
      <c r="H1119" s="48"/>
      <c r="I1119" s="18" t="s">
        <v>4499</v>
      </c>
      <c r="J1119" s="164"/>
      <c r="K1119" s="164"/>
      <c r="L1119" s="164"/>
      <c r="M1119" s="164"/>
      <c r="N1119" s="164"/>
      <c r="O1119" s="183"/>
      <c r="P1119" s="183"/>
      <c r="Q1119" s="14"/>
      <c r="R1119" s="14"/>
      <c r="S1119" s="14"/>
      <c r="T1119" s="15"/>
      <c r="U1119" s="14"/>
      <c r="V1119" s="15"/>
      <c r="W1119" s="16"/>
    </row>
    <row r="1120" spans="1:23" ht="40.799999999999997">
      <c r="A1120" s="7">
        <v>905</v>
      </c>
      <c r="B1120" s="8">
        <v>44454</v>
      </c>
      <c r="C1120" s="9" t="s">
        <v>27</v>
      </c>
      <c r="D1120" s="10" t="s">
        <v>2958</v>
      </c>
      <c r="E1120" s="14" t="s">
        <v>4500</v>
      </c>
      <c r="F1120" s="15" t="s">
        <v>31</v>
      </c>
      <c r="G1120" s="15">
        <v>3</v>
      </c>
      <c r="H1120" s="48"/>
      <c r="I1120" s="18" t="s">
        <v>4501</v>
      </c>
      <c r="J1120" s="164"/>
      <c r="K1120" s="164"/>
      <c r="L1120" s="164"/>
      <c r="M1120" s="164"/>
      <c r="N1120" s="164"/>
      <c r="O1120" s="183"/>
      <c r="P1120" s="183"/>
      <c r="Q1120" s="14"/>
      <c r="R1120" s="14"/>
      <c r="T1120" s="15"/>
      <c r="U1120" s="14"/>
      <c r="V1120" s="15"/>
      <c r="W1120" s="16"/>
    </row>
    <row r="1121" spans="1:23" ht="71.400000000000006">
      <c r="A1121" s="7">
        <v>904</v>
      </c>
      <c r="B1121" s="8">
        <v>44453</v>
      </c>
      <c r="C1121" s="9" t="s">
        <v>28</v>
      </c>
      <c r="D1121" s="10" t="s">
        <v>3857</v>
      </c>
      <c r="E1121" s="14" t="s">
        <v>4502</v>
      </c>
      <c r="F1121" s="15" t="s">
        <v>31</v>
      </c>
      <c r="G1121" s="15">
        <v>2</v>
      </c>
      <c r="H1121" s="48"/>
      <c r="I1121" s="18" t="s">
        <v>4503</v>
      </c>
      <c r="J1121" s="164" t="s">
        <v>4504</v>
      </c>
      <c r="K1121" s="164"/>
      <c r="L1121" s="164"/>
      <c r="M1121" s="164"/>
      <c r="N1121" s="164"/>
      <c r="O1121" s="183"/>
      <c r="P1121" s="183"/>
      <c r="Q1121" s="14"/>
      <c r="R1121" s="14"/>
      <c r="S1121" s="14"/>
      <c r="T1121" s="15"/>
      <c r="U1121" s="14"/>
      <c r="V1121" s="15"/>
      <c r="W1121" s="16"/>
    </row>
    <row r="1122" spans="1:23" ht="51">
      <c r="A1122" s="7">
        <v>903</v>
      </c>
      <c r="B1122" s="8">
        <v>44452</v>
      </c>
      <c r="C1122" s="9" t="s">
        <v>21</v>
      </c>
      <c r="D1122" s="10" t="s">
        <v>179</v>
      </c>
      <c r="E1122" s="14" t="s">
        <v>4505</v>
      </c>
      <c r="F1122" s="15" t="s">
        <v>70</v>
      </c>
      <c r="G1122" s="15">
        <v>1</v>
      </c>
      <c r="H1122" s="48"/>
      <c r="I1122" s="18" t="s">
        <v>4506</v>
      </c>
      <c r="J1122" s="164" t="s">
        <v>4507</v>
      </c>
      <c r="K1122" s="164"/>
      <c r="L1122" s="164"/>
      <c r="M1122" s="164" t="s">
        <v>4508</v>
      </c>
      <c r="N1122" s="164"/>
      <c r="O1122" s="183" t="s">
        <v>4509</v>
      </c>
      <c r="P1122" s="183"/>
      <c r="Q1122" s="14"/>
      <c r="R1122" s="14"/>
      <c r="S1122" s="14"/>
      <c r="T1122" s="15"/>
      <c r="U1122" s="14"/>
      <c r="V1122" s="15"/>
      <c r="W1122" s="16"/>
    </row>
    <row r="1123" spans="1:23" ht="40.799999999999997">
      <c r="A1123" s="7">
        <v>902</v>
      </c>
      <c r="B1123" s="8">
        <v>44451</v>
      </c>
      <c r="C1123" s="9" t="s">
        <v>23</v>
      </c>
      <c r="D1123" s="10" t="s">
        <v>2784</v>
      </c>
      <c r="E1123" s="14" t="s">
        <v>4510</v>
      </c>
      <c r="F1123" s="15" t="s">
        <v>4</v>
      </c>
      <c r="G1123" s="15">
        <v>10</v>
      </c>
      <c r="H1123" s="48"/>
      <c r="I1123" s="18" t="s">
        <v>4511</v>
      </c>
      <c r="J1123" s="164"/>
      <c r="K1123" s="164"/>
      <c r="L1123" s="164"/>
      <c r="M1123" s="164"/>
      <c r="N1123" s="164"/>
      <c r="O1123" s="183"/>
      <c r="P1123" s="183"/>
      <c r="Q1123" s="14"/>
      <c r="R1123" s="14"/>
      <c r="S1123" s="14"/>
      <c r="T1123" s="15"/>
      <c r="U1123" s="14"/>
      <c r="V1123" s="15"/>
      <c r="W1123" s="16"/>
    </row>
    <row r="1124" spans="1:23" ht="40.799999999999997">
      <c r="A1124" s="7">
        <v>901</v>
      </c>
      <c r="B1124" s="8">
        <v>44450</v>
      </c>
      <c r="C1124" s="9" t="s">
        <v>24</v>
      </c>
      <c r="D1124" s="10" t="s">
        <v>4243</v>
      </c>
      <c r="E1124" s="14" t="s">
        <v>4512</v>
      </c>
      <c r="F1124" s="15" t="s">
        <v>4</v>
      </c>
      <c r="G1124" s="15">
        <v>7</v>
      </c>
      <c r="H1124" s="48"/>
      <c r="I1124" s="18" t="s">
        <v>4513</v>
      </c>
      <c r="J1124" s="164"/>
      <c r="K1124" s="164"/>
      <c r="L1124" s="164"/>
      <c r="M1124" s="164"/>
      <c r="N1124" s="164"/>
      <c r="O1124" s="183"/>
      <c r="P1124" s="183"/>
      <c r="Q1124" s="14"/>
      <c r="R1124" s="14"/>
      <c r="T1124" s="15"/>
      <c r="U1124" s="14"/>
      <c r="V1124" s="15"/>
      <c r="W1124" s="16"/>
    </row>
    <row r="1125" spans="1:23" ht="20.399999999999999">
      <c r="A1125" s="7">
        <v>900</v>
      </c>
      <c r="B1125" s="8">
        <v>44449</v>
      </c>
      <c r="C1125" s="9" t="s">
        <v>25</v>
      </c>
      <c r="D1125" s="10" t="s">
        <v>1515</v>
      </c>
      <c r="E1125" s="14" t="s">
        <v>4514</v>
      </c>
      <c r="F1125" s="15" t="s">
        <v>64</v>
      </c>
      <c r="G1125" s="15">
        <v>5</v>
      </c>
      <c r="H1125" s="48"/>
      <c r="I1125" s="18" t="s">
        <v>4515</v>
      </c>
      <c r="J1125" s="164"/>
      <c r="K1125" s="164"/>
      <c r="L1125" s="164"/>
      <c r="M1125" s="164"/>
      <c r="N1125" s="164"/>
      <c r="O1125" s="183"/>
      <c r="P1125" s="183"/>
      <c r="Q1125" s="14"/>
      <c r="R1125" s="14"/>
      <c r="S1125" s="14"/>
      <c r="T1125" s="15"/>
      <c r="U1125" s="14"/>
      <c r="V1125" s="15"/>
      <c r="W1125" s="16"/>
    </row>
    <row r="1126" spans="1:23" ht="71.400000000000006">
      <c r="A1126" s="7">
        <v>899</v>
      </c>
      <c r="B1126" s="8">
        <v>44448</v>
      </c>
      <c r="C1126" s="9" t="s">
        <v>26</v>
      </c>
      <c r="D1126" s="10" t="s">
        <v>2784</v>
      </c>
      <c r="E1126" s="14" t="s">
        <v>928</v>
      </c>
      <c r="F1126" s="15" t="s">
        <v>4</v>
      </c>
      <c r="G1126" s="15">
        <v>6</v>
      </c>
      <c r="H1126" s="48"/>
      <c r="I1126" s="18" t="s">
        <v>4516</v>
      </c>
      <c r="J1126" s="164"/>
      <c r="K1126" s="164"/>
      <c r="L1126" s="164"/>
      <c r="M1126" s="164"/>
      <c r="N1126" s="164" t="s">
        <v>4517</v>
      </c>
      <c r="O1126" s="183"/>
      <c r="P1126" s="183"/>
      <c r="Q1126" s="14"/>
      <c r="R1126" s="14"/>
      <c r="S1126" s="14"/>
      <c r="T1126" s="15"/>
      <c r="U1126" s="14"/>
      <c r="V1126" s="15"/>
      <c r="W1126" s="16"/>
    </row>
    <row r="1127" spans="1:23" ht="51">
      <c r="A1127" s="7">
        <v>898</v>
      </c>
      <c r="B1127" s="8">
        <v>44447</v>
      </c>
      <c r="C1127" s="9" t="s">
        <v>27</v>
      </c>
      <c r="D1127" s="10" t="s">
        <v>3857</v>
      </c>
      <c r="E1127" s="14" t="s">
        <v>3975</v>
      </c>
      <c r="F1127" s="15" t="s">
        <v>31</v>
      </c>
      <c r="G1127" s="15">
        <v>5</v>
      </c>
      <c r="H1127" s="48"/>
      <c r="I1127" s="18" t="s">
        <v>4518</v>
      </c>
      <c r="J1127" s="164"/>
      <c r="K1127" s="164"/>
      <c r="L1127" s="164"/>
      <c r="M1127" s="164"/>
      <c r="N1127" s="164"/>
      <c r="O1127" s="183"/>
      <c r="P1127" s="183"/>
      <c r="Q1127" s="14"/>
      <c r="R1127" s="14"/>
      <c r="S1127" s="14"/>
      <c r="T1127" s="15"/>
      <c r="U1127" s="14"/>
      <c r="V1127" s="15"/>
      <c r="W1127" s="16"/>
    </row>
    <row r="1128" spans="1:23" ht="20.399999999999999">
      <c r="A1128" s="7">
        <v>897</v>
      </c>
      <c r="B1128" s="8">
        <v>44446</v>
      </c>
      <c r="C1128" s="9" t="s">
        <v>28</v>
      </c>
      <c r="D1128" s="10" t="s">
        <v>29</v>
      </c>
      <c r="E1128" s="14" t="s">
        <v>4519</v>
      </c>
      <c r="F1128" s="15" t="s">
        <v>31</v>
      </c>
      <c r="G1128" s="15">
        <v>2</v>
      </c>
      <c r="H1128" s="48"/>
      <c r="I1128" s="18" t="s">
        <v>4520</v>
      </c>
      <c r="J1128" s="164"/>
      <c r="K1128" s="164"/>
      <c r="L1128" s="164"/>
      <c r="M1128" s="164"/>
      <c r="N1128" s="164"/>
      <c r="O1128" s="183"/>
      <c r="P1128" s="183"/>
      <c r="Q1128" s="14"/>
      <c r="R1128" s="14"/>
      <c r="S1128" s="14"/>
      <c r="T1128" s="15"/>
      <c r="U1128" s="14"/>
      <c r="V1128" s="15"/>
      <c r="W1128" s="16"/>
    </row>
    <row r="1129" spans="1:23" ht="20.399999999999999">
      <c r="A1129" s="7">
        <v>896</v>
      </c>
      <c r="B1129" s="8">
        <v>44445</v>
      </c>
      <c r="C1129" s="9" t="s">
        <v>21</v>
      </c>
      <c r="D1129" s="10" t="s">
        <v>179</v>
      </c>
      <c r="E1129" s="14" t="s">
        <v>4521</v>
      </c>
      <c r="F1129" s="15" t="s">
        <v>31</v>
      </c>
      <c r="G1129" s="15">
        <v>2</v>
      </c>
      <c r="H1129" s="48"/>
      <c r="I1129" s="18" t="s">
        <v>4522</v>
      </c>
      <c r="J1129" s="164"/>
      <c r="K1129" s="164"/>
      <c r="L1129" s="164"/>
      <c r="M1129" s="164"/>
      <c r="N1129" s="164"/>
      <c r="O1129" s="183"/>
      <c r="P1129" s="183"/>
      <c r="Q1129" s="14"/>
      <c r="R1129" s="14"/>
      <c r="S1129" s="14"/>
      <c r="T1129" s="15"/>
      <c r="U1129" s="14"/>
      <c r="V1129" s="15"/>
      <c r="W1129" s="16"/>
    </row>
    <row r="1130" spans="1:23" ht="61.2">
      <c r="A1130" s="7">
        <v>895</v>
      </c>
      <c r="B1130" s="8">
        <v>44444</v>
      </c>
      <c r="C1130" s="9" t="s">
        <v>23</v>
      </c>
      <c r="D1130" s="10" t="s">
        <v>4099</v>
      </c>
      <c r="E1130" s="14" t="s">
        <v>4523</v>
      </c>
      <c r="F1130" s="15" t="s">
        <v>64</v>
      </c>
      <c r="G1130" s="15">
        <v>10</v>
      </c>
      <c r="H1130" s="48"/>
      <c r="I1130" s="18" t="s">
        <v>4524</v>
      </c>
      <c r="J1130" s="164"/>
      <c r="K1130" s="164"/>
      <c r="L1130" s="164"/>
      <c r="M1130" s="164"/>
      <c r="N1130" s="164"/>
      <c r="O1130" s="183"/>
      <c r="P1130" s="184" t="s">
        <v>4525</v>
      </c>
      <c r="Q1130" s="14"/>
      <c r="R1130" s="14"/>
      <c r="S1130" s="14"/>
      <c r="T1130" s="15"/>
      <c r="U1130" s="14"/>
      <c r="V1130" s="15"/>
      <c r="W1130" s="16"/>
    </row>
    <row r="1131" spans="1:23" ht="41.4">
      <c r="A1131" s="7">
        <v>894</v>
      </c>
      <c r="B1131" s="8">
        <v>44443</v>
      </c>
      <c r="C1131" s="9" t="s">
        <v>24</v>
      </c>
      <c r="D1131" s="10" t="s">
        <v>4243</v>
      </c>
      <c r="E1131" s="14" t="s">
        <v>4526</v>
      </c>
      <c r="F1131" s="15" t="s">
        <v>31</v>
      </c>
      <c r="G1131" s="15">
        <v>8</v>
      </c>
      <c r="H1131" s="48"/>
      <c r="I1131" s="68" t="s">
        <v>4527</v>
      </c>
      <c r="J1131" s="164"/>
      <c r="K1131" s="164"/>
      <c r="L1131" s="164"/>
      <c r="M1131" s="164"/>
      <c r="N1131" s="164"/>
      <c r="O1131" s="183"/>
      <c r="P1131" s="184" t="s">
        <v>4528</v>
      </c>
      <c r="Q1131" s="14"/>
      <c r="R1131" s="14"/>
      <c r="S1131" s="14"/>
      <c r="T1131" s="15"/>
      <c r="U1131" s="14"/>
      <c r="V1131" s="15"/>
      <c r="W1131" s="16"/>
    </row>
    <row r="1132" spans="1:23" ht="51">
      <c r="A1132" s="7">
        <v>893</v>
      </c>
      <c r="B1132" s="8">
        <v>44442</v>
      </c>
      <c r="C1132" s="9" t="s">
        <v>25</v>
      </c>
      <c r="D1132" s="10" t="s">
        <v>4099</v>
      </c>
      <c r="E1132" s="14" t="s">
        <v>4529</v>
      </c>
      <c r="F1132" s="15" t="s">
        <v>64</v>
      </c>
      <c r="G1132" s="15">
        <v>7</v>
      </c>
      <c r="H1132" s="48"/>
      <c r="I1132" s="18" t="s">
        <v>4530</v>
      </c>
      <c r="J1132" s="164" t="s">
        <v>4531</v>
      </c>
      <c r="K1132" s="164" t="s">
        <v>2005</v>
      </c>
      <c r="L1132" s="164" t="s">
        <v>4532</v>
      </c>
      <c r="M1132" s="164" t="s">
        <v>4533</v>
      </c>
      <c r="N1132" s="164"/>
      <c r="O1132" s="183"/>
      <c r="P1132" s="183"/>
      <c r="Q1132" s="14"/>
      <c r="R1132" s="14"/>
      <c r="S1132" s="14"/>
      <c r="T1132" s="15"/>
      <c r="U1132" s="14"/>
      <c r="V1132" s="15"/>
      <c r="W1132" s="16"/>
    </row>
    <row r="1133" spans="1:23" ht="81.599999999999994">
      <c r="A1133" s="7">
        <v>892</v>
      </c>
      <c r="B1133" s="8">
        <v>44441</v>
      </c>
      <c r="C1133" s="9" t="s">
        <v>26</v>
      </c>
      <c r="D1133" s="10" t="s">
        <v>29</v>
      </c>
      <c r="E1133" s="14" t="s">
        <v>4534</v>
      </c>
      <c r="F1133" s="15" t="s">
        <v>70</v>
      </c>
      <c r="G1133" s="15">
        <v>6</v>
      </c>
      <c r="H1133" s="48"/>
      <c r="I1133" s="18" t="s">
        <v>4535</v>
      </c>
      <c r="J1133" s="164"/>
      <c r="K1133" s="164"/>
      <c r="L1133" s="164"/>
      <c r="M1133" s="164"/>
      <c r="N1133" s="164"/>
      <c r="O1133" s="183"/>
      <c r="P1133" s="183"/>
      <c r="Q1133" s="14"/>
      <c r="R1133" s="14"/>
      <c r="S1133" s="14"/>
      <c r="T1133" s="15"/>
      <c r="U1133" s="14"/>
      <c r="V1133" s="15"/>
      <c r="W1133" s="16"/>
    </row>
    <row r="1134" spans="1:23" ht="40.799999999999997">
      <c r="A1134" s="7">
        <v>891</v>
      </c>
      <c r="B1134" s="8">
        <v>44440</v>
      </c>
      <c r="C1134" s="9" t="s">
        <v>27</v>
      </c>
      <c r="D1134" s="10" t="s">
        <v>4099</v>
      </c>
      <c r="E1134" s="14" t="s">
        <v>4536</v>
      </c>
      <c r="F1134" s="15" t="s">
        <v>783</v>
      </c>
      <c r="G1134" s="15">
        <v>7</v>
      </c>
      <c r="H1134" s="48"/>
      <c r="I1134" s="18" t="s">
        <v>4537</v>
      </c>
      <c r="J1134" s="164"/>
      <c r="K1134" s="164"/>
      <c r="L1134" s="164"/>
      <c r="M1134" s="164"/>
      <c r="N1134" s="164"/>
      <c r="O1134" s="183"/>
      <c r="P1134" s="183"/>
      <c r="Q1134" s="14"/>
      <c r="R1134" s="14"/>
      <c r="S1134" s="14"/>
      <c r="T1134" s="15"/>
      <c r="U1134" s="14"/>
      <c r="V1134" s="15"/>
      <c r="W1134" s="16"/>
    </row>
    <row r="1135" spans="1:23" ht="40.799999999999997">
      <c r="A1135" s="7">
        <v>890</v>
      </c>
      <c r="B1135" s="8">
        <v>44439</v>
      </c>
      <c r="C1135" s="9" t="s">
        <v>28</v>
      </c>
      <c r="D1135" s="10" t="s">
        <v>4243</v>
      </c>
      <c r="E1135" s="14" t="s">
        <v>4538</v>
      </c>
      <c r="F1135" s="15" t="s">
        <v>64</v>
      </c>
      <c r="G1135" s="15">
        <v>2</v>
      </c>
      <c r="H1135" s="48"/>
      <c r="I1135" s="18" t="s">
        <v>4539</v>
      </c>
      <c r="J1135" s="164"/>
      <c r="K1135" s="164"/>
      <c r="L1135" s="164"/>
      <c r="M1135" s="164"/>
      <c r="N1135" s="164"/>
      <c r="O1135" s="183"/>
      <c r="P1135" s="183"/>
      <c r="Q1135" s="14"/>
      <c r="R1135" s="14"/>
      <c r="S1135" s="14"/>
      <c r="T1135" s="15"/>
      <c r="U1135" s="14"/>
      <c r="V1135" s="15"/>
      <c r="W1135" s="16"/>
    </row>
    <row r="1136" spans="1:23" ht="51">
      <c r="A1136" s="7">
        <v>889</v>
      </c>
      <c r="B1136" s="8">
        <v>44438</v>
      </c>
      <c r="C1136" s="9" t="s">
        <v>21</v>
      </c>
      <c r="D1136" s="10" t="s">
        <v>4540</v>
      </c>
      <c r="E1136" s="14" t="s">
        <v>4541</v>
      </c>
      <c r="F1136" s="15" t="s">
        <v>4</v>
      </c>
      <c r="G1136" s="15">
        <v>2</v>
      </c>
      <c r="H1136" s="48"/>
      <c r="I1136" s="18" t="s">
        <v>4542</v>
      </c>
      <c r="J1136" s="164"/>
      <c r="K1136" s="164"/>
      <c r="L1136" s="164"/>
      <c r="M1136" s="164"/>
      <c r="N1136" s="164"/>
      <c r="O1136" s="183"/>
      <c r="P1136" s="183"/>
      <c r="Q1136" s="14"/>
      <c r="R1136" s="14"/>
      <c r="T1136" s="15"/>
      <c r="U1136" s="14"/>
      <c r="V1136" s="15"/>
      <c r="W1136" s="16"/>
    </row>
    <row r="1137" spans="1:23" ht="153">
      <c r="A1137" s="7">
        <v>888</v>
      </c>
      <c r="B1137" s="8">
        <v>44437</v>
      </c>
      <c r="C1137" s="9" t="s">
        <v>23</v>
      </c>
      <c r="D1137" s="10" t="s">
        <v>4099</v>
      </c>
      <c r="E1137" s="14" t="s">
        <v>4543</v>
      </c>
      <c r="F1137" s="15" t="s">
        <v>70</v>
      </c>
      <c r="G1137" s="15">
        <v>10</v>
      </c>
      <c r="H1137" s="48"/>
      <c r="I1137" s="18" t="s">
        <v>4544</v>
      </c>
      <c r="J1137" s="164"/>
      <c r="K1137" s="164"/>
      <c r="L1137" s="164"/>
      <c r="M1137" s="164"/>
      <c r="N1137" s="164"/>
      <c r="O1137" s="183"/>
      <c r="P1137" s="184" t="s">
        <v>4545</v>
      </c>
      <c r="Q1137" s="14"/>
      <c r="R1137" s="14"/>
      <c r="S1137" s="14"/>
      <c r="T1137" s="15"/>
      <c r="U1137" s="14"/>
      <c r="V1137" s="15"/>
      <c r="W1137" s="16"/>
    </row>
    <row r="1138" spans="1:23" ht="122.4">
      <c r="A1138" s="7">
        <v>887</v>
      </c>
      <c r="B1138" s="8">
        <v>44436</v>
      </c>
      <c r="C1138" s="9" t="s">
        <v>24</v>
      </c>
      <c r="D1138" s="10" t="s">
        <v>4243</v>
      </c>
      <c r="E1138" s="14" t="s">
        <v>4546</v>
      </c>
      <c r="F1138" s="15" t="s">
        <v>31</v>
      </c>
      <c r="G1138" s="15">
        <v>8</v>
      </c>
      <c r="H1138" s="48"/>
      <c r="I1138" s="18" t="s">
        <v>4547</v>
      </c>
      <c r="J1138" s="164"/>
      <c r="K1138" s="164"/>
      <c r="L1138" s="164"/>
      <c r="M1138" s="164"/>
      <c r="N1138" s="164"/>
      <c r="O1138" s="183"/>
      <c r="P1138" s="184" t="s">
        <v>4548</v>
      </c>
      <c r="Q1138" s="14"/>
      <c r="R1138" s="14"/>
      <c r="S1138" s="14"/>
      <c r="T1138" s="15"/>
      <c r="U1138" s="14"/>
      <c r="V1138" s="15"/>
      <c r="W1138" s="16"/>
    </row>
    <row r="1139" spans="1:23" ht="81.599999999999994">
      <c r="A1139" s="7">
        <v>886</v>
      </c>
      <c r="B1139" s="8">
        <v>44435</v>
      </c>
      <c r="C1139" s="9" t="s">
        <v>25</v>
      </c>
      <c r="D1139" s="10" t="s">
        <v>4099</v>
      </c>
      <c r="E1139" s="14" t="s">
        <v>4549</v>
      </c>
      <c r="F1139" s="15" t="s">
        <v>4</v>
      </c>
      <c r="G1139" s="15">
        <v>7</v>
      </c>
      <c r="H1139" s="48"/>
      <c r="I1139" s="18" t="s">
        <v>4550</v>
      </c>
      <c r="J1139" s="164"/>
      <c r="K1139" s="164"/>
      <c r="L1139" s="164"/>
      <c r="M1139" s="164"/>
      <c r="N1139" s="164"/>
      <c r="O1139" s="183"/>
      <c r="P1139" s="184" t="s">
        <v>4551</v>
      </c>
      <c r="Q1139" s="14"/>
      <c r="R1139" s="14"/>
      <c r="S1139" s="14"/>
      <c r="T1139" s="15"/>
      <c r="U1139" s="14"/>
      <c r="V1139" s="15"/>
      <c r="W1139" s="16"/>
    </row>
    <row r="1140" spans="1:23" ht="71.400000000000006">
      <c r="A1140" s="7">
        <v>885</v>
      </c>
      <c r="B1140" s="8">
        <v>44434</v>
      </c>
      <c r="C1140" s="9" t="s">
        <v>26</v>
      </c>
      <c r="D1140" s="10" t="s">
        <v>29</v>
      </c>
      <c r="E1140" s="14" t="s">
        <v>4552</v>
      </c>
      <c r="F1140" s="15" t="s">
        <v>4</v>
      </c>
      <c r="G1140" s="15">
        <v>4</v>
      </c>
      <c r="H1140" s="48"/>
      <c r="I1140" s="18" t="s">
        <v>4553</v>
      </c>
      <c r="J1140" s="164"/>
      <c r="K1140" s="164"/>
      <c r="L1140" s="164"/>
      <c r="M1140" s="164"/>
      <c r="N1140" s="164"/>
      <c r="O1140" s="183"/>
      <c r="P1140" s="184" t="s">
        <v>4554</v>
      </c>
      <c r="Q1140" s="14"/>
      <c r="R1140" s="14"/>
      <c r="S1140" s="14"/>
      <c r="T1140" s="15"/>
      <c r="U1140" s="14"/>
      <c r="V1140" s="15"/>
      <c r="W1140" s="16"/>
    </row>
    <row r="1141" spans="1:23" ht="91.8">
      <c r="A1141" s="7">
        <v>884</v>
      </c>
      <c r="B1141" s="8">
        <v>44433</v>
      </c>
      <c r="C1141" s="9" t="s">
        <v>27</v>
      </c>
      <c r="D1141" s="10" t="s">
        <v>4099</v>
      </c>
      <c r="E1141" s="14" t="s">
        <v>4555</v>
      </c>
      <c r="F1141" s="15" t="s">
        <v>64</v>
      </c>
      <c r="G1141" s="15">
        <v>4</v>
      </c>
      <c r="H1141" s="48"/>
      <c r="I1141" s="18" t="s">
        <v>4556</v>
      </c>
      <c r="J1141" s="164"/>
      <c r="K1141" s="164"/>
      <c r="L1141" s="164"/>
      <c r="M1141" s="164"/>
      <c r="N1141" s="164"/>
      <c r="O1141" s="183"/>
      <c r="P1141" s="183"/>
      <c r="Q1141" s="14"/>
      <c r="R1141" s="14"/>
      <c r="S1141" s="14"/>
      <c r="T1141" s="15"/>
      <c r="U1141" s="14"/>
      <c r="V1141" s="15"/>
      <c r="W1141" s="16"/>
    </row>
    <row r="1142" spans="1:23" ht="40.799999999999997">
      <c r="A1142" s="7">
        <v>883</v>
      </c>
      <c r="B1142" s="8">
        <v>44432</v>
      </c>
      <c r="C1142" s="9" t="s">
        <v>28</v>
      </c>
      <c r="D1142" s="10" t="s">
        <v>29</v>
      </c>
      <c r="E1142" s="11" t="s">
        <v>268</v>
      </c>
      <c r="F1142" s="15" t="s">
        <v>549</v>
      </c>
      <c r="G1142" s="15">
        <v>2</v>
      </c>
      <c r="H1142" s="48"/>
      <c r="I1142" s="18" t="s">
        <v>4557</v>
      </c>
      <c r="J1142" s="164"/>
      <c r="K1142" s="164"/>
      <c r="L1142" s="164"/>
      <c r="M1142" s="164"/>
      <c r="N1142" s="164"/>
      <c r="O1142" s="183"/>
      <c r="P1142" s="183"/>
      <c r="Q1142" s="14"/>
      <c r="R1142" s="14"/>
      <c r="S1142" s="14"/>
      <c r="T1142" s="15"/>
      <c r="U1142" s="14"/>
      <c r="V1142" s="15"/>
      <c r="W1142" s="16"/>
    </row>
    <row r="1143" spans="1:23" ht="72">
      <c r="A1143" s="7">
        <v>882</v>
      </c>
      <c r="B1143" s="8">
        <v>44431</v>
      </c>
      <c r="C1143" s="9" t="s">
        <v>21</v>
      </c>
      <c r="D1143" s="10" t="s">
        <v>3857</v>
      </c>
      <c r="E1143" s="11" t="s">
        <v>4558</v>
      </c>
      <c r="F1143" s="15" t="s">
        <v>70</v>
      </c>
      <c r="G1143" s="15">
        <v>2</v>
      </c>
      <c r="H1143" s="48"/>
      <c r="I1143" s="69" t="s">
        <v>4559</v>
      </c>
      <c r="J1143" s="164"/>
      <c r="K1143" s="164"/>
      <c r="L1143" s="164"/>
      <c r="M1143" s="164"/>
      <c r="N1143" s="164"/>
      <c r="O1143" s="183"/>
      <c r="P1143" s="183"/>
      <c r="Q1143" s="14"/>
      <c r="R1143" s="14"/>
      <c r="S1143" s="14"/>
      <c r="T1143" s="15"/>
      <c r="U1143" s="14"/>
      <c r="V1143" s="15"/>
      <c r="W1143" s="16"/>
    </row>
    <row r="1144" spans="1:23" ht="40.799999999999997">
      <c r="A1144" s="7">
        <v>881</v>
      </c>
      <c r="B1144" s="8">
        <v>44430</v>
      </c>
      <c r="C1144" s="9" t="s">
        <v>23</v>
      </c>
      <c r="D1144" s="10" t="s">
        <v>4243</v>
      </c>
      <c r="E1144" s="14" t="s">
        <v>4560</v>
      </c>
      <c r="F1144" s="15" t="s">
        <v>64</v>
      </c>
      <c r="G1144" s="15">
        <v>9</v>
      </c>
      <c r="H1144" s="48"/>
      <c r="I1144" s="18" t="s">
        <v>4561</v>
      </c>
      <c r="J1144" s="164"/>
      <c r="K1144" s="164"/>
      <c r="L1144" s="164"/>
      <c r="M1144" s="164"/>
      <c r="N1144" s="164"/>
      <c r="O1144" s="189"/>
      <c r="P1144" s="189" t="s">
        <v>4562</v>
      </c>
      <c r="Q1144" s="14"/>
      <c r="R1144" s="14"/>
      <c r="S1144" s="14"/>
      <c r="T1144" s="15"/>
      <c r="U1144" s="14"/>
      <c r="V1144" s="15"/>
      <c r="W1144" s="16"/>
    </row>
    <row r="1145" spans="1:23" ht="20.399999999999999">
      <c r="A1145" s="7">
        <v>880</v>
      </c>
      <c r="B1145" s="8">
        <v>44429</v>
      </c>
      <c r="C1145" s="9" t="s">
        <v>24</v>
      </c>
      <c r="D1145" s="10" t="s">
        <v>4243</v>
      </c>
      <c r="E1145" s="14" t="s">
        <v>4563</v>
      </c>
      <c r="F1145" s="15" t="s">
        <v>64</v>
      </c>
      <c r="G1145" s="15">
        <v>8</v>
      </c>
      <c r="H1145" s="48"/>
      <c r="I1145" s="18" t="s">
        <v>4564</v>
      </c>
      <c r="J1145" s="164"/>
      <c r="K1145" s="164"/>
      <c r="L1145" s="164"/>
      <c r="M1145" s="164"/>
      <c r="N1145" s="164"/>
      <c r="O1145" s="183"/>
      <c r="P1145" s="183"/>
      <c r="Q1145" s="14"/>
      <c r="R1145" s="14"/>
      <c r="S1145" s="14"/>
      <c r="T1145" s="15"/>
      <c r="U1145" s="14"/>
      <c r="V1145" s="15"/>
      <c r="W1145" s="16"/>
    </row>
    <row r="1146" spans="1:23" ht="61.2">
      <c r="A1146" s="7">
        <v>879</v>
      </c>
      <c r="B1146" s="8">
        <v>44428</v>
      </c>
      <c r="C1146" s="9" t="s">
        <v>25</v>
      </c>
      <c r="D1146" s="10" t="s">
        <v>4099</v>
      </c>
      <c r="E1146" s="14" t="s">
        <v>4565</v>
      </c>
      <c r="F1146" s="15" t="s">
        <v>31</v>
      </c>
      <c r="G1146" s="15">
        <v>8</v>
      </c>
      <c r="H1146" s="48"/>
      <c r="I1146" s="18" t="s">
        <v>4566</v>
      </c>
      <c r="J1146" s="164"/>
      <c r="K1146" s="164"/>
      <c r="L1146" s="164"/>
      <c r="M1146" s="164"/>
      <c r="N1146" s="164"/>
      <c r="O1146" s="183"/>
      <c r="P1146" s="184" t="s">
        <v>4567</v>
      </c>
      <c r="Q1146" s="14"/>
      <c r="R1146" s="14"/>
      <c r="S1146" s="14"/>
      <c r="T1146" s="15"/>
      <c r="U1146" s="14"/>
      <c r="V1146" s="15"/>
      <c r="W1146" s="16"/>
    </row>
    <row r="1147" spans="1:23" ht="30.6">
      <c r="A1147" s="7">
        <v>878</v>
      </c>
      <c r="B1147" s="8">
        <v>44427</v>
      </c>
      <c r="C1147" s="9" t="s">
        <v>26</v>
      </c>
      <c r="D1147" s="10" t="s">
        <v>29</v>
      </c>
      <c r="E1147" s="14" t="s">
        <v>4568</v>
      </c>
      <c r="F1147" s="15" t="s">
        <v>64</v>
      </c>
      <c r="G1147" s="15">
        <v>4</v>
      </c>
      <c r="H1147" s="48"/>
      <c r="I1147" s="18" t="s">
        <v>4569</v>
      </c>
      <c r="J1147" s="164"/>
      <c r="K1147" s="164"/>
      <c r="L1147" s="164"/>
      <c r="M1147" s="164"/>
      <c r="N1147" s="164"/>
      <c r="O1147" s="183"/>
      <c r="P1147" s="183"/>
      <c r="Q1147" s="14"/>
      <c r="R1147" s="14"/>
      <c r="S1147" s="14"/>
      <c r="T1147" s="15"/>
      <c r="U1147" s="14"/>
      <c r="V1147" s="15"/>
      <c r="W1147" s="16"/>
    </row>
    <row r="1148" spans="1:23" ht="40.799999999999997">
      <c r="A1148" s="7">
        <v>877</v>
      </c>
      <c r="B1148" s="8">
        <v>44426</v>
      </c>
      <c r="C1148" s="9" t="s">
        <v>27</v>
      </c>
      <c r="D1148" s="10" t="s">
        <v>3857</v>
      </c>
      <c r="E1148" s="14" t="s">
        <v>4570</v>
      </c>
      <c r="F1148" s="15" t="s">
        <v>64</v>
      </c>
      <c r="G1148" s="15">
        <v>4</v>
      </c>
      <c r="H1148" s="48"/>
      <c r="I1148" s="18" t="s">
        <v>4571</v>
      </c>
      <c r="J1148" s="164"/>
      <c r="K1148" s="164"/>
      <c r="L1148" s="164"/>
      <c r="M1148" s="164"/>
      <c r="N1148" s="164"/>
      <c r="O1148" s="183"/>
      <c r="P1148" s="183"/>
      <c r="Q1148" s="14"/>
      <c r="R1148" s="14"/>
      <c r="S1148" s="14"/>
      <c r="T1148" s="15"/>
      <c r="U1148" s="14"/>
      <c r="V1148" s="15"/>
      <c r="W1148" s="16"/>
    </row>
    <row r="1149" spans="1:23" ht="112.2">
      <c r="A1149" s="7">
        <v>876</v>
      </c>
      <c r="B1149" s="8">
        <v>44425</v>
      </c>
      <c r="C1149" s="9" t="s">
        <v>28</v>
      </c>
      <c r="D1149" s="10" t="s">
        <v>4099</v>
      </c>
      <c r="E1149" s="14" t="s">
        <v>4572</v>
      </c>
      <c r="F1149" s="15" t="s">
        <v>31</v>
      </c>
      <c r="G1149" s="15">
        <v>4</v>
      </c>
      <c r="H1149" s="48"/>
      <c r="I1149" s="18" t="s">
        <v>4573</v>
      </c>
      <c r="J1149" s="164" t="s">
        <v>4574</v>
      </c>
      <c r="K1149" s="164" t="s">
        <v>4575</v>
      </c>
      <c r="L1149" s="164"/>
      <c r="M1149" s="164"/>
      <c r="N1149" s="164"/>
      <c r="O1149" s="183"/>
      <c r="P1149" s="183"/>
      <c r="Q1149" s="14"/>
      <c r="R1149" s="14"/>
      <c r="S1149" s="14"/>
      <c r="T1149" s="15"/>
      <c r="U1149" s="14"/>
      <c r="V1149" s="15"/>
      <c r="W1149" s="16"/>
    </row>
    <row r="1150" spans="1:23" ht="30.6">
      <c r="A1150" s="7">
        <v>875</v>
      </c>
      <c r="B1150" s="8">
        <v>44424</v>
      </c>
      <c r="C1150" s="9" t="s">
        <v>21</v>
      </c>
      <c r="D1150" s="10" t="s">
        <v>3857</v>
      </c>
      <c r="E1150" s="14" t="s">
        <v>4576</v>
      </c>
      <c r="F1150" s="15" t="s">
        <v>70</v>
      </c>
      <c r="G1150" s="15">
        <v>2</v>
      </c>
      <c r="H1150" s="48"/>
      <c r="I1150" s="18" t="s">
        <v>4577</v>
      </c>
      <c r="J1150" s="164" t="s">
        <v>4578</v>
      </c>
      <c r="K1150" s="164"/>
      <c r="L1150" s="164"/>
      <c r="M1150" s="164" t="s">
        <v>4579</v>
      </c>
      <c r="N1150" s="164"/>
      <c r="O1150" s="183" t="s">
        <v>4580</v>
      </c>
      <c r="P1150" s="183"/>
      <c r="Q1150" s="14"/>
      <c r="R1150" s="14"/>
      <c r="S1150" s="14"/>
      <c r="T1150" s="15"/>
      <c r="U1150" s="14"/>
      <c r="V1150" s="15"/>
      <c r="W1150" s="16"/>
    </row>
    <row r="1151" spans="1:23" ht="61.2">
      <c r="A1151" s="7">
        <v>874</v>
      </c>
      <c r="B1151" s="8">
        <v>44423</v>
      </c>
      <c r="C1151" s="9" t="s">
        <v>23</v>
      </c>
      <c r="D1151" s="10" t="s">
        <v>4099</v>
      </c>
      <c r="E1151" s="14" t="s">
        <v>4581</v>
      </c>
      <c r="F1151" s="15" t="s">
        <v>64</v>
      </c>
      <c r="G1151" s="15">
        <v>10</v>
      </c>
      <c r="H1151" s="48"/>
      <c r="I1151" s="18" t="s">
        <v>4582</v>
      </c>
      <c r="J1151" s="164"/>
      <c r="K1151" s="164"/>
      <c r="L1151" s="164"/>
      <c r="M1151" s="164"/>
      <c r="N1151" s="164"/>
      <c r="O1151" s="189"/>
      <c r="P1151" s="189" t="s">
        <v>4583</v>
      </c>
      <c r="Q1151" s="14"/>
      <c r="R1151" s="14"/>
      <c r="S1151" s="14"/>
      <c r="T1151" s="15"/>
      <c r="U1151" s="14"/>
      <c r="V1151" s="15"/>
      <c r="W1151" s="16"/>
    </row>
    <row r="1152" spans="1:23" ht="81.599999999999994">
      <c r="A1152" s="7">
        <v>873</v>
      </c>
      <c r="B1152" s="8">
        <v>44422</v>
      </c>
      <c r="C1152" s="9" t="s">
        <v>24</v>
      </c>
      <c r="D1152" s="10" t="s">
        <v>4243</v>
      </c>
      <c r="E1152" s="14" t="s">
        <v>4584</v>
      </c>
      <c r="F1152" s="15" t="s">
        <v>64</v>
      </c>
      <c r="G1152" s="15">
        <v>8</v>
      </c>
      <c r="H1152" s="48"/>
      <c r="I1152" s="18" t="s">
        <v>4585</v>
      </c>
      <c r="J1152" s="164"/>
      <c r="K1152" s="164"/>
      <c r="L1152" s="164"/>
      <c r="M1152" s="164"/>
      <c r="N1152" s="164"/>
      <c r="O1152" s="183"/>
      <c r="P1152" s="184" t="s">
        <v>4586</v>
      </c>
      <c r="Q1152" s="14"/>
      <c r="R1152" s="14"/>
      <c r="S1152" s="14"/>
      <c r="T1152" s="15"/>
      <c r="U1152" s="14"/>
      <c r="V1152" s="15"/>
      <c r="W1152" s="16"/>
    </row>
    <row r="1153" spans="1:23" ht="81.599999999999994">
      <c r="A1153" s="7">
        <v>872</v>
      </c>
      <c r="B1153" s="8">
        <v>44421</v>
      </c>
      <c r="C1153" s="9" t="s">
        <v>25</v>
      </c>
      <c r="D1153" s="10" t="s">
        <v>29</v>
      </c>
      <c r="E1153" s="14" t="s">
        <v>4587</v>
      </c>
      <c r="F1153" s="15" t="s">
        <v>70</v>
      </c>
      <c r="G1153" s="15">
        <v>7</v>
      </c>
      <c r="H1153" s="48"/>
      <c r="I1153" s="18" t="s">
        <v>4588</v>
      </c>
      <c r="J1153" s="164"/>
      <c r="K1153" s="164"/>
      <c r="L1153" s="164"/>
      <c r="M1153" s="164"/>
      <c r="N1153" s="164"/>
      <c r="O1153" s="183"/>
      <c r="P1153" s="183"/>
      <c r="Q1153" s="14"/>
      <c r="R1153" s="14"/>
      <c r="S1153" s="14"/>
      <c r="T1153" s="15"/>
      <c r="U1153" s="14"/>
      <c r="V1153" s="15"/>
      <c r="W1153" s="16"/>
    </row>
    <row r="1154" spans="1:23" ht="51">
      <c r="A1154" s="7">
        <v>871</v>
      </c>
      <c r="B1154" s="8">
        <v>44420</v>
      </c>
      <c r="C1154" s="9" t="s">
        <v>26</v>
      </c>
      <c r="D1154" s="10" t="s">
        <v>3857</v>
      </c>
      <c r="E1154" s="14" t="s">
        <v>4589</v>
      </c>
      <c r="F1154" s="70" t="s">
        <v>64</v>
      </c>
      <c r="G1154" s="70">
        <v>6</v>
      </c>
      <c r="H1154" s="48"/>
      <c r="I1154" s="71" t="s">
        <v>4590</v>
      </c>
      <c r="J1154" s="164" t="s">
        <v>4591</v>
      </c>
      <c r="K1154" s="164"/>
      <c r="L1154" s="164"/>
      <c r="M1154" s="164" t="s">
        <v>4592</v>
      </c>
      <c r="N1154" s="164"/>
      <c r="O1154" s="183"/>
      <c r="P1154" s="184" t="s">
        <v>4593</v>
      </c>
      <c r="Q1154" s="14"/>
      <c r="R1154" s="14"/>
      <c r="S1154" s="14"/>
      <c r="T1154" s="15"/>
      <c r="U1154" s="14"/>
      <c r="V1154" s="15"/>
      <c r="W1154" s="16"/>
    </row>
    <row r="1155" spans="1:23" ht="71.400000000000006">
      <c r="A1155" s="7">
        <v>870</v>
      </c>
      <c r="B1155" s="8">
        <v>44419</v>
      </c>
      <c r="C1155" s="9" t="s">
        <v>27</v>
      </c>
      <c r="D1155" s="10" t="s">
        <v>3857</v>
      </c>
      <c r="E1155" s="14" t="s">
        <v>4594</v>
      </c>
      <c r="F1155" s="15" t="s">
        <v>70</v>
      </c>
      <c r="G1155" s="15">
        <v>4</v>
      </c>
      <c r="H1155" s="48"/>
      <c r="I1155" s="18" t="s">
        <v>4595</v>
      </c>
      <c r="J1155" s="164"/>
      <c r="K1155" s="164"/>
      <c r="L1155" s="164"/>
      <c r="M1155" s="164"/>
      <c r="N1155" s="164"/>
      <c r="O1155" s="183"/>
      <c r="P1155" s="183"/>
      <c r="Q1155" s="14"/>
      <c r="R1155" s="14"/>
      <c r="S1155" s="14"/>
      <c r="T1155" s="15"/>
      <c r="U1155" s="14"/>
      <c r="V1155" s="15"/>
      <c r="W1155" s="16"/>
    </row>
    <row r="1156" spans="1:23" ht="51">
      <c r="A1156" s="7">
        <v>869</v>
      </c>
      <c r="B1156" s="8">
        <v>44418</v>
      </c>
      <c r="C1156" s="9" t="s">
        <v>28</v>
      </c>
      <c r="D1156" s="10" t="s">
        <v>1515</v>
      </c>
      <c r="E1156" s="14" t="s">
        <v>4596</v>
      </c>
      <c r="F1156" s="15" t="s">
        <v>31</v>
      </c>
      <c r="G1156" s="15">
        <v>3</v>
      </c>
      <c r="H1156" s="15" t="s">
        <v>38</v>
      </c>
      <c r="I1156" s="18" t="s">
        <v>4597</v>
      </c>
      <c r="J1156" s="164"/>
      <c r="K1156" s="164"/>
      <c r="L1156" s="164"/>
      <c r="M1156" s="164" t="s">
        <v>4598</v>
      </c>
      <c r="N1156" s="164"/>
      <c r="O1156" s="183"/>
      <c r="P1156" s="183"/>
      <c r="Q1156" s="14"/>
      <c r="R1156" s="14"/>
      <c r="S1156" s="14"/>
      <c r="T1156" s="15"/>
      <c r="U1156" s="14"/>
      <c r="V1156" s="15"/>
      <c r="W1156" s="16"/>
    </row>
    <row r="1157" spans="1:23" ht="40.799999999999997">
      <c r="A1157" s="7">
        <v>868</v>
      </c>
      <c r="B1157" s="8">
        <v>44417</v>
      </c>
      <c r="C1157" s="9" t="s">
        <v>21</v>
      </c>
      <c r="D1157" s="10" t="s">
        <v>1515</v>
      </c>
      <c r="E1157" s="14" t="s">
        <v>4599</v>
      </c>
      <c r="F1157" s="15" t="s">
        <v>4</v>
      </c>
      <c r="G1157" s="15">
        <v>2</v>
      </c>
      <c r="H1157" s="48"/>
      <c r="I1157" s="18" t="s">
        <v>4600</v>
      </c>
      <c r="J1157" s="164"/>
      <c r="K1157" s="164"/>
      <c r="L1157" s="164"/>
      <c r="M1157" s="164"/>
      <c r="N1157" s="164"/>
      <c r="O1157" s="183"/>
      <c r="P1157" s="183"/>
      <c r="Q1157" s="14"/>
      <c r="R1157" s="14"/>
      <c r="S1157" s="14"/>
      <c r="T1157" s="15"/>
      <c r="U1157" s="14"/>
      <c r="V1157" s="15"/>
      <c r="W1157" s="16"/>
    </row>
    <row r="1158" spans="1:23" ht="71.400000000000006">
      <c r="A1158" s="7">
        <v>867</v>
      </c>
      <c r="B1158" s="8">
        <v>44416</v>
      </c>
      <c r="C1158" s="9" t="s">
        <v>23</v>
      </c>
      <c r="D1158" s="10" t="s">
        <v>4243</v>
      </c>
      <c r="E1158" s="14" t="s">
        <v>4601</v>
      </c>
      <c r="F1158" s="15" t="s">
        <v>4</v>
      </c>
      <c r="G1158" s="15">
        <v>10</v>
      </c>
      <c r="H1158" s="48"/>
      <c r="I1158" s="18" t="s">
        <v>4602</v>
      </c>
      <c r="J1158" s="164"/>
      <c r="K1158" s="164"/>
      <c r="L1158" s="164"/>
      <c r="M1158" s="164"/>
      <c r="N1158" s="164"/>
      <c r="O1158" s="189"/>
      <c r="P1158" s="189" t="s">
        <v>4603</v>
      </c>
      <c r="Q1158" s="14"/>
      <c r="R1158" s="14"/>
      <c r="S1158" s="14"/>
      <c r="T1158" s="15"/>
      <c r="U1158" s="14"/>
      <c r="V1158" s="15"/>
      <c r="W1158" s="16"/>
    </row>
    <row r="1159" spans="1:23" ht="51">
      <c r="A1159" s="7">
        <v>866</v>
      </c>
      <c r="B1159" s="8">
        <v>44415</v>
      </c>
      <c r="C1159" s="9" t="s">
        <v>24</v>
      </c>
      <c r="D1159" s="10" t="s">
        <v>4243</v>
      </c>
      <c r="E1159" s="14" t="s">
        <v>4604</v>
      </c>
      <c r="F1159" s="15" t="s">
        <v>70</v>
      </c>
      <c r="G1159" s="15">
        <v>8</v>
      </c>
      <c r="H1159" s="48"/>
      <c r="I1159" s="18" t="s">
        <v>4605</v>
      </c>
      <c r="J1159" s="164"/>
      <c r="K1159" s="164"/>
      <c r="L1159" s="164"/>
      <c r="M1159" s="164"/>
      <c r="N1159" s="164"/>
      <c r="O1159" s="183"/>
      <c r="P1159" s="184" t="s">
        <v>4606</v>
      </c>
      <c r="Q1159" s="14"/>
      <c r="R1159" s="14"/>
      <c r="S1159" s="14"/>
      <c r="T1159" s="15"/>
      <c r="U1159" s="14"/>
      <c r="V1159" s="15"/>
      <c r="W1159" s="16"/>
    </row>
    <row r="1160" spans="1:23" ht="40.799999999999997">
      <c r="A1160" s="7">
        <v>865</v>
      </c>
      <c r="B1160" s="8">
        <v>44414</v>
      </c>
      <c r="C1160" s="9" t="s">
        <v>25</v>
      </c>
      <c r="D1160" s="10" t="s">
        <v>29</v>
      </c>
      <c r="E1160" s="14" t="s">
        <v>4607</v>
      </c>
      <c r="F1160" s="15" t="s">
        <v>31</v>
      </c>
      <c r="G1160" s="15">
        <v>7</v>
      </c>
      <c r="H1160" s="48"/>
      <c r="I1160" s="18" t="s">
        <v>4608</v>
      </c>
      <c r="J1160" s="164" t="s">
        <v>4609</v>
      </c>
      <c r="K1160" s="164" t="s">
        <v>4610</v>
      </c>
      <c r="L1160" s="164" t="s">
        <v>4611</v>
      </c>
      <c r="M1160" s="164"/>
      <c r="N1160" s="164"/>
      <c r="O1160" s="183"/>
      <c r="P1160" s="183"/>
      <c r="Q1160" s="14"/>
      <c r="R1160" s="14"/>
      <c r="S1160" s="14"/>
      <c r="T1160" s="15"/>
      <c r="U1160" s="14"/>
      <c r="V1160" s="15"/>
      <c r="W1160" s="16"/>
    </row>
    <row r="1161" spans="1:23" ht="61.2">
      <c r="A1161" s="7">
        <v>864</v>
      </c>
      <c r="B1161" s="8">
        <v>44413</v>
      </c>
      <c r="C1161" s="9" t="s">
        <v>26</v>
      </c>
      <c r="D1161" s="10" t="s">
        <v>29</v>
      </c>
      <c r="E1161" s="14" t="s">
        <v>4612</v>
      </c>
      <c r="F1161" s="15" t="s">
        <v>4</v>
      </c>
      <c r="G1161" s="15">
        <v>5</v>
      </c>
      <c r="H1161" s="48"/>
      <c r="I1161" s="18" t="s">
        <v>4613</v>
      </c>
      <c r="J1161" s="164"/>
      <c r="K1161" s="164"/>
      <c r="L1161" s="164"/>
      <c r="M1161" s="164"/>
      <c r="N1161" s="164"/>
      <c r="O1161" s="183"/>
      <c r="P1161" s="183"/>
      <c r="Q1161" s="14"/>
      <c r="R1161" s="14"/>
      <c r="S1161" s="14"/>
      <c r="T1161" s="15"/>
      <c r="U1161" s="14"/>
      <c r="V1161" s="15"/>
      <c r="W1161" s="16"/>
    </row>
    <row r="1162" spans="1:23" ht="61.2">
      <c r="A1162" s="7">
        <v>863</v>
      </c>
      <c r="B1162" s="8">
        <v>44412</v>
      </c>
      <c r="C1162" s="9" t="s">
        <v>27</v>
      </c>
      <c r="D1162" s="10" t="s">
        <v>3857</v>
      </c>
      <c r="E1162" s="14" t="s">
        <v>4614</v>
      </c>
      <c r="F1162" s="15" t="s">
        <v>70</v>
      </c>
      <c r="G1162" s="15">
        <v>5</v>
      </c>
      <c r="H1162" s="48"/>
      <c r="I1162" s="18" t="s">
        <v>4615</v>
      </c>
      <c r="J1162" s="164"/>
      <c r="K1162" s="164"/>
      <c r="L1162" s="164"/>
      <c r="M1162" s="164"/>
      <c r="N1162" s="164"/>
      <c r="O1162" s="183"/>
      <c r="P1162" s="183"/>
      <c r="Q1162" s="14"/>
      <c r="R1162" s="14"/>
      <c r="S1162" s="14"/>
      <c r="T1162" s="15"/>
      <c r="U1162" s="14"/>
      <c r="V1162" s="15"/>
      <c r="W1162" s="16"/>
    </row>
    <row r="1163" spans="1:23" ht="71.400000000000006">
      <c r="A1163" s="7">
        <v>862</v>
      </c>
      <c r="B1163" s="8">
        <v>44411</v>
      </c>
      <c r="C1163" s="9" t="s">
        <v>28</v>
      </c>
      <c r="D1163" s="10" t="s">
        <v>29</v>
      </c>
      <c r="E1163" s="14" t="s">
        <v>4616</v>
      </c>
      <c r="F1163" s="15" t="s">
        <v>4</v>
      </c>
      <c r="G1163" s="15">
        <v>4</v>
      </c>
      <c r="H1163" s="48"/>
      <c r="I1163" s="18" t="s">
        <v>4617</v>
      </c>
      <c r="J1163" s="164"/>
      <c r="K1163" s="164"/>
      <c r="L1163" s="164"/>
      <c r="M1163" s="164"/>
      <c r="N1163" s="164"/>
      <c r="O1163" s="183"/>
      <c r="P1163" s="183"/>
      <c r="Q1163" s="14"/>
      <c r="R1163" s="14"/>
      <c r="S1163" s="14"/>
      <c r="T1163" s="15"/>
      <c r="U1163" s="14"/>
      <c r="V1163" s="15"/>
      <c r="W1163" s="16"/>
    </row>
    <row r="1164" spans="1:23" ht="40.799999999999997">
      <c r="A1164" s="7">
        <v>861</v>
      </c>
      <c r="B1164" s="8">
        <v>44410</v>
      </c>
      <c r="C1164" s="9" t="s">
        <v>21</v>
      </c>
      <c r="D1164" s="10" t="s">
        <v>29</v>
      </c>
      <c r="E1164" s="14" t="s">
        <v>4618</v>
      </c>
      <c r="F1164" s="15" t="s">
        <v>549</v>
      </c>
      <c r="G1164" s="15">
        <v>1</v>
      </c>
      <c r="H1164" s="48"/>
      <c r="I1164" s="18" t="s">
        <v>4619</v>
      </c>
      <c r="J1164" s="164" t="s">
        <v>4620</v>
      </c>
      <c r="K1164" s="164" t="s">
        <v>4621</v>
      </c>
      <c r="L1164" s="164"/>
      <c r="M1164" s="164"/>
      <c r="N1164" s="164"/>
      <c r="O1164" s="183" t="s">
        <v>4622</v>
      </c>
      <c r="P1164" s="183"/>
      <c r="Q1164" s="14"/>
      <c r="R1164" s="14"/>
      <c r="S1164" s="14"/>
      <c r="T1164" s="15"/>
      <c r="U1164" s="14"/>
      <c r="V1164" s="15"/>
      <c r="W1164" s="16"/>
    </row>
    <row r="1165" spans="1:23" ht="20.399999999999999">
      <c r="A1165" s="7">
        <v>860</v>
      </c>
      <c r="B1165" s="8">
        <v>44409</v>
      </c>
      <c r="C1165" s="9" t="s">
        <v>23</v>
      </c>
      <c r="D1165" s="10" t="s">
        <v>4243</v>
      </c>
      <c r="E1165" s="14" t="s">
        <v>4623</v>
      </c>
      <c r="F1165" s="15" t="s">
        <v>64</v>
      </c>
      <c r="G1165" s="15">
        <v>9</v>
      </c>
      <c r="H1165" s="48"/>
      <c r="I1165" s="18" t="s">
        <v>4624</v>
      </c>
      <c r="J1165" s="164"/>
      <c r="K1165" s="164"/>
      <c r="L1165" s="164"/>
      <c r="M1165" s="164"/>
      <c r="N1165" s="164"/>
      <c r="O1165" s="183"/>
      <c r="P1165" s="184" t="s">
        <v>4625</v>
      </c>
      <c r="Q1165" s="14"/>
      <c r="R1165" s="14"/>
      <c r="S1165" s="14"/>
      <c r="T1165" s="15"/>
      <c r="U1165" s="14"/>
      <c r="V1165" s="15"/>
      <c r="W1165" s="16"/>
    </row>
    <row r="1166" spans="1:23" ht="40.799999999999997">
      <c r="A1166" s="7">
        <v>859</v>
      </c>
      <c r="B1166" s="8">
        <v>44408</v>
      </c>
      <c r="C1166" s="9" t="s">
        <v>24</v>
      </c>
      <c r="D1166" s="10" t="s">
        <v>4243</v>
      </c>
      <c r="E1166" s="14" t="s">
        <v>4626</v>
      </c>
      <c r="F1166" s="15" t="s">
        <v>4</v>
      </c>
      <c r="G1166" s="15">
        <v>8</v>
      </c>
      <c r="H1166" s="48"/>
      <c r="I1166" s="18" t="s">
        <v>4627</v>
      </c>
      <c r="J1166" s="164"/>
      <c r="K1166" s="164"/>
      <c r="L1166" s="164"/>
      <c r="M1166" s="164"/>
      <c r="N1166" s="164"/>
      <c r="O1166" s="183"/>
      <c r="P1166" s="184" t="s">
        <v>4628</v>
      </c>
      <c r="Q1166" s="14"/>
      <c r="R1166" s="14"/>
      <c r="S1166" s="14"/>
      <c r="T1166" s="15"/>
      <c r="U1166" s="14"/>
      <c r="V1166" s="15"/>
      <c r="W1166" s="16"/>
    </row>
    <row r="1167" spans="1:23" ht="51">
      <c r="A1167" s="7">
        <v>858</v>
      </c>
      <c r="B1167" s="8">
        <v>44407</v>
      </c>
      <c r="C1167" s="9" t="s">
        <v>25</v>
      </c>
      <c r="D1167" s="10" t="s">
        <v>4099</v>
      </c>
      <c r="E1167" s="14" t="s">
        <v>4629</v>
      </c>
      <c r="F1167" s="15" t="s">
        <v>31</v>
      </c>
      <c r="G1167" s="15">
        <v>7</v>
      </c>
      <c r="H1167" s="48"/>
      <c r="I1167" s="18" t="s">
        <v>4630</v>
      </c>
      <c r="J1167" s="164"/>
      <c r="K1167" s="164"/>
      <c r="L1167" s="164"/>
      <c r="M1167" s="164"/>
      <c r="N1167" s="164"/>
      <c r="O1167" s="183"/>
      <c r="P1167" s="183"/>
      <c r="Q1167" s="14"/>
      <c r="R1167" s="14"/>
      <c r="S1167" s="14"/>
      <c r="T1167" s="15"/>
      <c r="U1167" s="14"/>
      <c r="V1167" s="15"/>
      <c r="W1167" s="16"/>
    </row>
    <row r="1168" spans="1:23" ht="51">
      <c r="A1168" s="7">
        <v>857</v>
      </c>
      <c r="B1168" s="8">
        <v>44406</v>
      </c>
      <c r="C1168" s="9" t="s">
        <v>26</v>
      </c>
      <c r="D1168" s="10" t="s">
        <v>29</v>
      </c>
      <c r="E1168" s="14" t="s">
        <v>4631</v>
      </c>
      <c r="F1168" s="15" t="s">
        <v>31</v>
      </c>
      <c r="G1168" s="15">
        <v>6</v>
      </c>
      <c r="H1168" s="48"/>
      <c r="I1168" s="18" t="s">
        <v>4632</v>
      </c>
      <c r="J1168" s="164"/>
      <c r="K1168" s="164"/>
      <c r="L1168" s="164"/>
      <c r="M1168" s="164"/>
      <c r="N1168" s="164"/>
      <c r="O1168" s="183"/>
      <c r="P1168" s="183"/>
      <c r="Q1168" s="14"/>
      <c r="R1168" s="14"/>
      <c r="S1168" s="14"/>
      <c r="T1168" s="15"/>
      <c r="U1168" s="14"/>
      <c r="V1168" s="15"/>
      <c r="W1168" s="16"/>
    </row>
    <row r="1169" spans="1:23" ht="40.799999999999997">
      <c r="A1169" s="7">
        <v>856</v>
      </c>
      <c r="B1169" s="8">
        <v>44405</v>
      </c>
      <c r="C1169" s="9" t="s">
        <v>27</v>
      </c>
      <c r="D1169" s="10" t="s">
        <v>3857</v>
      </c>
      <c r="E1169" s="14" t="s">
        <v>4633</v>
      </c>
      <c r="F1169" s="15" t="s">
        <v>4</v>
      </c>
      <c r="G1169" s="15">
        <v>5</v>
      </c>
      <c r="H1169" s="48"/>
      <c r="I1169" s="18" t="s">
        <v>4634</v>
      </c>
      <c r="J1169" s="164"/>
      <c r="K1169" s="164"/>
      <c r="L1169" s="164"/>
      <c r="M1169" s="164"/>
      <c r="N1169" s="164"/>
      <c r="O1169" s="183"/>
      <c r="P1169" s="183"/>
      <c r="Q1169" s="14"/>
      <c r="R1169" s="14"/>
      <c r="S1169" s="14"/>
      <c r="T1169" s="15"/>
      <c r="U1169" s="14"/>
      <c r="V1169" s="15"/>
      <c r="W1169" s="16"/>
    </row>
    <row r="1170" spans="1:23" ht="51">
      <c r="A1170" s="7">
        <v>855</v>
      </c>
      <c r="B1170" s="8">
        <v>44404</v>
      </c>
      <c r="C1170" s="9" t="s">
        <v>28</v>
      </c>
      <c r="D1170" s="10" t="s">
        <v>4243</v>
      </c>
      <c r="E1170" s="14" t="s">
        <v>4635</v>
      </c>
      <c r="F1170" s="15" t="s">
        <v>31</v>
      </c>
      <c r="G1170" s="15">
        <v>3</v>
      </c>
      <c r="H1170" s="48"/>
      <c r="I1170" s="18" t="s">
        <v>4636</v>
      </c>
      <c r="J1170" s="164"/>
      <c r="K1170" s="164"/>
      <c r="L1170" s="164"/>
      <c r="M1170" s="164"/>
      <c r="N1170" s="164"/>
      <c r="O1170" s="183"/>
      <c r="P1170" s="183"/>
      <c r="Q1170" s="14"/>
      <c r="R1170" s="14"/>
      <c r="S1170" s="14"/>
      <c r="T1170" s="15"/>
      <c r="U1170" s="14"/>
      <c r="V1170" s="15"/>
      <c r="W1170" s="16"/>
    </row>
    <row r="1171" spans="1:23" ht="142.80000000000001">
      <c r="A1171" s="7">
        <v>854</v>
      </c>
      <c r="B1171" s="8">
        <v>44403</v>
      </c>
      <c r="C1171" s="9" t="s">
        <v>21</v>
      </c>
      <c r="D1171" s="10" t="s">
        <v>4243</v>
      </c>
      <c r="E1171" s="14" t="s">
        <v>4637</v>
      </c>
      <c r="F1171" s="15" t="s">
        <v>4</v>
      </c>
      <c r="G1171" s="15">
        <v>1</v>
      </c>
      <c r="H1171" s="48"/>
      <c r="I1171" s="18" t="s">
        <v>4638</v>
      </c>
      <c r="J1171" s="164"/>
      <c r="K1171" s="164"/>
      <c r="L1171" s="164"/>
      <c r="M1171" s="164"/>
      <c r="N1171" s="164"/>
      <c r="O1171" s="183"/>
      <c r="P1171" s="183"/>
      <c r="Q1171" s="14"/>
      <c r="R1171" s="14"/>
      <c r="S1171" s="14"/>
      <c r="T1171" s="15"/>
      <c r="U1171" s="14"/>
      <c r="V1171" s="15"/>
      <c r="W1171" s="16"/>
    </row>
    <row r="1172" spans="1:23" ht="40.799999999999997">
      <c r="A1172" s="7">
        <v>853</v>
      </c>
      <c r="B1172" s="8">
        <v>44402</v>
      </c>
      <c r="C1172" s="9" t="s">
        <v>23</v>
      </c>
      <c r="D1172" s="10" t="s">
        <v>4243</v>
      </c>
      <c r="E1172" s="14" t="s">
        <v>4639</v>
      </c>
      <c r="F1172" s="15" t="s">
        <v>31</v>
      </c>
      <c r="G1172" s="15">
        <v>9</v>
      </c>
      <c r="H1172" s="48"/>
      <c r="I1172" s="18" t="s">
        <v>4640</v>
      </c>
      <c r="J1172" s="164"/>
      <c r="K1172" s="164"/>
      <c r="L1172" s="164"/>
      <c r="M1172" s="164"/>
      <c r="N1172" s="164"/>
      <c r="O1172" s="183"/>
      <c r="P1172" s="184" t="s">
        <v>4641</v>
      </c>
      <c r="Q1172" s="14"/>
      <c r="R1172" s="14"/>
      <c r="S1172" s="14"/>
      <c r="T1172" s="15"/>
      <c r="U1172" s="14"/>
      <c r="V1172" s="15"/>
      <c r="W1172" s="16"/>
    </row>
    <row r="1173" spans="1:23" ht="102">
      <c r="A1173" s="7">
        <v>852</v>
      </c>
      <c r="B1173" s="8">
        <v>44401</v>
      </c>
      <c r="C1173" s="9" t="s">
        <v>24</v>
      </c>
      <c r="D1173" s="10" t="s">
        <v>4099</v>
      </c>
      <c r="E1173" s="14" t="s">
        <v>4642</v>
      </c>
      <c r="F1173" s="15" t="s">
        <v>70</v>
      </c>
      <c r="G1173" s="15">
        <v>8</v>
      </c>
      <c r="H1173" s="48"/>
      <c r="I1173" s="18" t="s">
        <v>4643</v>
      </c>
      <c r="J1173" s="164"/>
      <c r="K1173" s="164"/>
      <c r="L1173" s="164"/>
      <c r="M1173" s="164"/>
      <c r="N1173" s="164"/>
      <c r="O1173" s="183"/>
      <c r="P1173" s="184" t="s">
        <v>4644</v>
      </c>
      <c r="Q1173" s="14"/>
      <c r="R1173" s="14"/>
      <c r="S1173" s="14"/>
      <c r="T1173" s="15"/>
      <c r="U1173" s="14"/>
      <c r="V1173" s="15"/>
      <c r="W1173" s="16"/>
    </row>
    <row r="1174" spans="1:23" ht="61.2">
      <c r="A1174" s="7">
        <v>851</v>
      </c>
      <c r="B1174" s="8">
        <v>44400</v>
      </c>
      <c r="C1174" s="9" t="s">
        <v>25</v>
      </c>
      <c r="D1174" s="10" t="s">
        <v>4099</v>
      </c>
      <c r="E1174" s="14" t="s">
        <v>4645</v>
      </c>
      <c r="F1174" s="15" t="s">
        <v>4</v>
      </c>
      <c r="G1174" s="15">
        <v>5</v>
      </c>
      <c r="H1174" s="48"/>
      <c r="I1174" s="18" t="s">
        <v>4646</v>
      </c>
      <c r="J1174" s="164"/>
      <c r="K1174" s="164"/>
      <c r="L1174" s="164"/>
      <c r="M1174" s="164"/>
      <c r="N1174" s="164"/>
      <c r="O1174" s="183"/>
      <c r="P1174" s="183"/>
      <c r="Q1174" s="14"/>
      <c r="R1174" s="14"/>
      <c r="S1174" s="14"/>
      <c r="T1174" s="15"/>
      <c r="U1174" s="14"/>
      <c r="V1174" s="15"/>
      <c r="W1174" s="16"/>
    </row>
    <row r="1175" spans="1:23" ht="71.400000000000006">
      <c r="A1175" s="7">
        <v>850</v>
      </c>
      <c r="B1175" s="8">
        <v>44399</v>
      </c>
      <c r="C1175" s="9" t="s">
        <v>26</v>
      </c>
      <c r="D1175" s="10" t="s">
        <v>29</v>
      </c>
      <c r="E1175" s="14" t="s">
        <v>4647</v>
      </c>
      <c r="F1175" s="15" t="s">
        <v>70</v>
      </c>
      <c r="G1175" s="15">
        <v>4</v>
      </c>
      <c r="H1175" s="48"/>
      <c r="I1175" s="18" t="s">
        <v>4648</v>
      </c>
      <c r="J1175" s="164"/>
      <c r="K1175" s="164"/>
      <c r="L1175" s="164"/>
      <c r="M1175" s="164"/>
      <c r="N1175" s="164"/>
      <c r="O1175" s="183"/>
      <c r="P1175" s="183"/>
      <c r="Q1175" s="14"/>
      <c r="R1175" s="14"/>
      <c r="S1175" s="14"/>
      <c r="T1175" s="15"/>
      <c r="U1175" s="14"/>
      <c r="V1175" s="15"/>
      <c r="W1175" s="16"/>
    </row>
    <row r="1176" spans="1:23" ht="61.2">
      <c r="A1176" s="7">
        <v>849</v>
      </c>
      <c r="B1176" s="8">
        <v>44398</v>
      </c>
      <c r="C1176" s="9" t="s">
        <v>27</v>
      </c>
      <c r="D1176" s="10" t="s">
        <v>2958</v>
      </c>
      <c r="E1176" s="14" t="s">
        <v>4649</v>
      </c>
      <c r="F1176" s="15" t="s">
        <v>70</v>
      </c>
      <c r="G1176" s="15">
        <v>4</v>
      </c>
      <c r="H1176" s="48"/>
      <c r="I1176" s="18" t="s">
        <v>4650</v>
      </c>
      <c r="J1176" s="164"/>
      <c r="K1176" s="164"/>
      <c r="L1176" s="164"/>
      <c r="M1176" s="164"/>
      <c r="N1176" s="164"/>
      <c r="O1176" s="183"/>
      <c r="P1176" s="189" t="s">
        <v>4651</v>
      </c>
      <c r="Q1176" s="14"/>
      <c r="R1176" s="14"/>
      <c r="S1176" s="14"/>
      <c r="T1176" s="15"/>
      <c r="U1176" s="14"/>
      <c r="V1176" s="15"/>
      <c r="W1176" s="16"/>
    </row>
    <row r="1177" spans="1:23" ht="13.2">
      <c r="A1177" s="7">
        <v>848</v>
      </c>
      <c r="B1177" s="8">
        <v>44397</v>
      </c>
      <c r="C1177" s="9" t="s">
        <v>28</v>
      </c>
      <c r="D1177" s="10" t="s">
        <v>29</v>
      </c>
      <c r="E1177" s="10" t="s">
        <v>4652</v>
      </c>
      <c r="F1177" s="15" t="s">
        <v>31</v>
      </c>
      <c r="G1177" s="15">
        <v>4</v>
      </c>
      <c r="H1177" s="15"/>
      <c r="I1177" s="10" t="s">
        <v>4653</v>
      </c>
      <c r="J1177" s="164"/>
      <c r="K1177" s="164"/>
      <c r="L1177" s="164"/>
      <c r="M1177" s="164"/>
      <c r="N1177" s="164"/>
      <c r="O1177" s="183"/>
      <c r="P1177" s="183"/>
      <c r="Q1177" s="14"/>
      <c r="R1177" s="14"/>
      <c r="S1177" s="14"/>
      <c r="T1177" s="15"/>
      <c r="U1177" s="14"/>
      <c r="V1177" s="15"/>
      <c r="W1177" s="16"/>
    </row>
    <row r="1178" spans="1:23" ht="81.599999999999994">
      <c r="A1178" s="7">
        <v>847</v>
      </c>
      <c r="B1178" s="8">
        <v>44396</v>
      </c>
      <c r="C1178" s="9" t="s">
        <v>21</v>
      </c>
      <c r="D1178" s="10" t="s">
        <v>29</v>
      </c>
      <c r="E1178" s="14" t="s">
        <v>4654</v>
      </c>
      <c r="F1178" s="15" t="s">
        <v>70</v>
      </c>
      <c r="G1178" s="15">
        <v>1</v>
      </c>
      <c r="H1178" s="15" t="s">
        <v>3196</v>
      </c>
      <c r="I1178" s="18" t="s">
        <v>4655</v>
      </c>
      <c r="J1178" s="164" t="s">
        <v>4656</v>
      </c>
      <c r="K1178" s="164"/>
      <c r="L1178" s="164"/>
      <c r="M1178" s="164" t="s">
        <v>4657</v>
      </c>
      <c r="N1178" s="164"/>
      <c r="O1178" s="183" t="s">
        <v>4658</v>
      </c>
      <c r="P1178" s="183"/>
      <c r="Q1178" s="14"/>
      <c r="R1178" s="14"/>
      <c r="S1178" s="14"/>
      <c r="T1178" s="15"/>
      <c r="U1178" s="14"/>
      <c r="V1178" s="15"/>
      <c r="W1178" s="16"/>
    </row>
    <row r="1179" spans="1:23" ht="51">
      <c r="A1179" s="7">
        <v>846</v>
      </c>
      <c r="B1179" s="8">
        <v>44395</v>
      </c>
      <c r="C1179" s="9" t="s">
        <v>23</v>
      </c>
      <c r="D1179" s="10" t="s">
        <v>4243</v>
      </c>
      <c r="E1179" s="14" t="s">
        <v>4659</v>
      </c>
      <c r="F1179" s="15" t="s">
        <v>64</v>
      </c>
      <c r="G1179" s="15">
        <v>10</v>
      </c>
      <c r="H1179" s="48"/>
      <c r="I1179" s="18" t="s">
        <v>4660</v>
      </c>
      <c r="J1179" s="164"/>
      <c r="K1179" s="164"/>
      <c r="L1179" s="164"/>
      <c r="M1179" s="164"/>
      <c r="N1179" s="164"/>
      <c r="O1179" s="183"/>
      <c r="P1179" s="183"/>
      <c r="Q1179" s="14"/>
      <c r="R1179" s="14"/>
      <c r="S1179" s="14"/>
      <c r="T1179" s="15"/>
      <c r="U1179" s="14"/>
      <c r="V1179" s="15"/>
      <c r="W1179" s="16"/>
    </row>
    <row r="1180" spans="1:23" ht="102">
      <c r="A1180" s="7">
        <v>845</v>
      </c>
      <c r="B1180" s="8">
        <v>44394</v>
      </c>
      <c r="C1180" s="9" t="s">
        <v>24</v>
      </c>
      <c r="D1180" s="10" t="s">
        <v>29</v>
      </c>
      <c r="E1180" s="14" t="s">
        <v>4661</v>
      </c>
      <c r="F1180" s="15" t="s">
        <v>4</v>
      </c>
      <c r="G1180" s="15">
        <v>7</v>
      </c>
      <c r="H1180" s="48"/>
      <c r="I1180" s="18" t="s">
        <v>4662</v>
      </c>
      <c r="J1180" s="164"/>
      <c r="K1180" s="164"/>
      <c r="L1180" s="164"/>
      <c r="M1180" s="164"/>
      <c r="N1180" s="164"/>
      <c r="O1180" s="183"/>
      <c r="P1180" s="183"/>
      <c r="Q1180" s="14"/>
      <c r="R1180" s="14"/>
      <c r="S1180" s="14"/>
      <c r="T1180" s="15"/>
      <c r="U1180" s="14"/>
      <c r="V1180" s="15"/>
      <c r="W1180" s="16"/>
    </row>
    <row r="1181" spans="1:23" ht="102">
      <c r="A1181" s="7">
        <v>844</v>
      </c>
      <c r="B1181" s="8">
        <v>44393</v>
      </c>
      <c r="C1181" s="9" t="s">
        <v>25</v>
      </c>
      <c r="D1181" s="10" t="s">
        <v>4099</v>
      </c>
      <c r="E1181" s="14" t="s">
        <v>4663</v>
      </c>
      <c r="F1181" s="15" t="s">
        <v>64</v>
      </c>
      <c r="G1181" s="15">
        <v>6</v>
      </c>
      <c r="H1181" s="48"/>
      <c r="I1181" s="18" t="s">
        <v>4664</v>
      </c>
      <c r="J1181" s="164"/>
      <c r="K1181" s="164"/>
      <c r="L1181" s="164"/>
      <c r="M1181" s="164"/>
      <c r="N1181" s="164"/>
      <c r="O1181" s="183"/>
      <c r="P1181" s="183"/>
      <c r="Q1181" s="14"/>
      <c r="R1181" s="14"/>
      <c r="S1181" s="14"/>
      <c r="T1181" s="15"/>
      <c r="U1181" s="14"/>
      <c r="V1181" s="15"/>
      <c r="W1181" s="16"/>
    </row>
    <row r="1182" spans="1:23" ht="40.799999999999997">
      <c r="A1182" s="7">
        <v>843</v>
      </c>
      <c r="B1182" s="8">
        <v>44392</v>
      </c>
      <c r="C1182" s="9" t="s">
        <v>26</v>
      </c>
      <c r="D1182" s="10" t="s">
        <v>29</v>
      </c>
      <c r="E1182" s="14" t="s">
        <v>4665</v>
      </c>
      <c r="F1182" s="15" t="s">
        <v>64</v>
      </c>
      <c r="G1182" s="15">
        <v>4</v>
      </c>
      <c r="H1182" s="15" t="s">
        <v>184</v>
      </c>
      <c r="I1182" s="18" t="s">
        <v>4666</v>
      </c>
      <c r="J1182" s="164"/>
      <c r="K1182" s="164"/>
      <c r="L1182" s="164"/>
      <c r="M1182" s="164"/>
      <c r="N1182" s="164"/>
      <c r="O1182" s="183"/>
      <c r="P1182" s="183"/>
      <c r="Q1182" s="14"/>
      <c r="R1182" s="14"/>
      <c r="S1182" s="14"/>
      <c r="T1182" s="15"/>
      <c r="U1182" s="14"/>
      <c r="V1182" s="15"/>
      <c r="W1182" s="16"/>
    </row>
    <row r="1183" spans="1:23" ht="40.799999999999997">
      <c r="A1183" s="7">
        <v>842</v>
      </c>
      <c r="B1183" s="8">
        <v>44391</v>
      </c>
      <c r="C1183" s="9" t="s">
        <v>27</v>
      </c>
      <c r="D1183" s="10" t="s">
        <v>2958</v>
      </c>
      <c r="E1183" s="14" t="s">
        <v>4667</v>
      </c>
      <c r="F1183" s="15" t="s">
        <v>31</v>
      </c>
      <c r="G1183" s="15">
        <v>4</v>
      </c>
      <c r="H1183" s="48"/>
      <c r="I1183" s="18" t="s">
        <v>4668</v>
      </c>
      <c r="J1183" s="164"/>
      <c r="K1183" s="164"/>
      <c r="L1183" s="164"/>
      <c r="M1183" s="164"/>
      <c r="N1183" s="164"/>
      <c r="O1183" s="183"/>
      <c r="P1183" s="183"/>
      <c r="Q1183" s="14"/>
      <c r="R1183" s="14"/>
      <c r="S1183" s="14"/>
      <c r="T1183" s="15"/>
      <c r="U1183" s="14"/>
      <c r="V1183" s="15"/>
      <c r="W1183" s="16"/>
    </row>
    <row r="1184" spans="1:23" ht="30.6">
      <c r="A1184" s="7">
        <v>841</v>
      </c>
      <c r="B1184" s="8">
        <v>44390</v>
      </c>
      <c r="C1184" s="9" t="s">
        <v>28</v>
      </c>
      <c r="D1184" s="10" t="s">
        <v>29</v>
      </c>
      <c r="E1184" s="14" t="s">
        <v>4669</v>
      </c>
      <c r="F1184" s="15" t="s">
        <v>4</v>
      </c>
      <c r="G1184" s="15">
        <v>2</v>
      </c>
      <c r="H1184" s="15" t="s">
        <v>129</v>
      </c>
      <c r="I1184" s="18" t="s">
        <v>4670</v>
      </c>
      <c r="J1184" s="164"/>
      <c r="K1184" s="164"/>
      <c r="L1184" s="164"/>
      <c r="M1184" s="164"/>
      <c r="N1184" s="164"/>
      <c r="O1184" s="183"/>
      <c r="P1184" s="183"/>
      <c r="Q1184" s="14"/>
      <c r="R1184" s="14"/>
      <c r="S1184" s="14"/>
      <c r="T1184" s="15"/>
      <c r="U1184" s="14"/>
      <c r="V1184" s="15"/>
      <c r="W1184" s="16"/>
    </row>
    <row r="1185" spans="1:23" ht="51">
      <c r="A1185" s="7">
        <v>840</v>
      </c>
      <c r="B1185" s="8">
        <v>44389</v>
      </c>
      <c r="C1185" s="9" t="s">
        <v>21</v>
      </c>
      <c r="D1185" s="10" t="s">
        <v>29</v>
      </c>
      <c r="E1185" s="14" t="s">
        <v>4671</v>
      </c>
      <c r="F1185" s="15" t="s">
        <v>31</v>
      </c>
      <c r="G1185" s="15">
        <v>1</v>
      </c>
      <c r="H1185" s="48"/>
      <c r="I1185" s="18" t="s">
        <v>4672</v>
      </c>
      <c r="J1185" s="164"/>
      <c r="K1185" s="164"/>
      <c r="L1185" s="164"/>
      <c r="M1185" s="164">
        <v>35</v>
      </c>
      <c r="N1185" s="164"/>
      <c r="O1185" s="183"/>
      <c r="P1185" s="167" t="s">
        <v>4673</v>
      </c>
      <c r="Q1185" s="14"/>
      <c r="R1185" s="14"/>
      <c r="S1185" s="14"/>
      <c r="T1185" s="15"/>
      <c r="U1185" s="14"/>
      <c r="V1185" s="15"/>
      <c r="W1185" s="16"/>
    </row>
    <row r="1186" spans="1:23" ht="51">
      <c r="A1186" s="7">
        <v>839</v>
      </c>
      <c r="B1186" s="8">
        <v>44388</v>
      </c>
      <c r="C1186" s="9" t="s">
        <v>23</v>
      </c>
      <c r="D1186" s="10" t="s">
        <v>1989</v>
      </c>
      <c r="E1186" s="14" t="s">
        <v>4674</v>
      </c>
      <c r="F1186" s="15" t="s">
        <v>4</v>
      </c>
      <c r="G1186" s="15">
        <v>9</v>
      </c>
      <c r="H1186" s="48"/>
      <c r="I1186" s="18" t="s">
        <v>4675</v>
      </c>
      <c r="J1186" s="164"/>
      <c r="K1186" s="164"/>
      <c r="L1186" s="164"/>
      <c r="M1186" s="164"/>
      <c r="N1186" s="164"/>
      <c r="O1186" s="183"/>
      <c r="P1186" s="183"/>
      <c r="Q1186" s="14"/>
      <c r="R1186" s="14"/>
      <c r="S1186" s="14"/>
      <c r="T1186" s="15"/>
      <c r="U1186" s="14"/>
      <c r="V1186" s="15"/>
      <c r="W1186" s="16"/>
    </row>
    <row r="1187" spans="1:23" ht="91.8">
      <c r="A1187" s="7">
        <v>838</v>
      </c>
      <c r="B1187" s="8">
        <v>44387</v>
      </c>
      <c r="C1187" s="9" t="s">
        <v>24</v>
      </c>
      <c r="D1187" s="10" t="s">
        <v>4676</v>
      </c>
      <c r="E1187" s="14" t="s">
        <v>4677</v>
      </c>
      <c r="F1187" s="15" t="s">
        <v>70</v>
      </c>
      <c r="G1187" s="15">
        <v>7</v>
      </c>
      <c r="H1187" s="48"/>
      <c r="I1187" s="18" t="s">
        <v>4678</v>
      </c>
      <c r="J1187" s="164"/>
      <c r="K1187" s="164"/>
      <c r="L1187" s="164"/>
      <c r="M1187" s="164"/>
      <c r="N1187" s="164"/>
      <c r="O1187" s="183"/>
      <c r="P1187" s="183"/>
      <c r="Q1187" s="14"/>
      <c r="R1187" s="14"/>
      <c r="T1187" s="15"/>
      <c r="U1187" s="14"/>
      <c r="V1187" s="15"/>
      <c r="W1187" s="16"/>
    </row>
    <row r="1188" spans="1:23" ht="30.6">
      <c r="A1188" s="7">
        <v>837</v>
      </c>
      <c r="B1188" s="8">
        <v>44386</v>
      </c>
      <c r="C1188" s="9" t="s">
        <v>25</v>
      </c>
      <c r="D1188" s="10" t="s">
        <v>4243</v>
      </c>
      <c r="E1188" s="14" t="s">
        <v>4679</v>
      </c>
      <c r="F1188" s="15" t="s">
        <v>575</v>
      </c>
      <c r="G1188" s="15">
        <v>8</v>
      </c>
      <c r="H1188" s="15" t="s">
        <v>269</v>
      </c>
      <c r="I1188" s="18" t="s">
        <v>4680</v>
      </c>
      <c r="J1188" s="164"/>
      <c r="K1188" s="164"/>
      <c r="L1188" s="164"/>
      <c r="M1188" s="164"/>
      <c r="N1188" s="164"/>
      <c r="O1188" s="183"/>
      <c r="P1188" s="183"/>
      <c r="Q1188" s="14"/>
      <c r="R1188" s="14"/>
      <c r="S1188" s="14"/>
      <c r="T1188" s="15"/>
      <c r="U1188" s="14"/>
      <c r="V1188" s="15"/>
      <c r="W1188" s="16"/>
    </row>
    <row r="1189" spans="1:23" ht="91.8">
      <c r="A1189" s="7">
        <v>836</v>
      </c>
      <c r="B1189" s="8">
        <v>44385</v>
      </c>
      <c r="C1189" s="9" t="s">
        <v>26</v>
      </c>
      <c r="D1189" s="10" t="s">
        <v>4243</v>
      </c>
      <c r="E1189" s="14" t="s">
        <v>4681</v>
      </c>
      <c r="F1189" s="15" t="s">
        <v>70</v>
      </c>
      <c r="G1189" s="15">
        <v>5</v>
      </c>
      <c r="H1189" s="48"/>
      <c r="I1189" s="18" t="s">
        <v>4682</v>
      </c>
      <c r="J1189" s="164"/>
      <c r="K1189" s="164"/>
      <c r="L1189" s="164"/>
      <c r="M1189" s="164"/>
      <c r="N1189" s="164"/>
      <c r="O1189" s="183"/>
      <c r="P1189" s="183"/>
      <c r="Q1189" s="14"/>
      <c r="R1189" s="14"/>
      <c r="S1189" s="14"/>
      <c r="T1189" s="15"/>
      <c r="U1189" s="14"/>
      <c r="V1189" s="15"/>
      <c r="W1189" s="16"/>
    </row>
    <row r="1190" spans="1:23" ht="40.799999999999997">
      <c r="A1190" s="7">
        <v>835</v>
      </c>
      <c r="B1190" s="8">
        <v>44384</v>
      </c>
      <c r="C1190" s="9" t="s">
        <v>27</v>
      </c>
      <c r="D1190" s="10" t="s">
        <v>4243</v>
      </c>
      <c r="E1190" s="14" t="s">
        <v>4683</v>
      </c>
      <c r="F1190" s="15" t="s">
        <v>4</v>
      </c>
      <c r="G1190" s="15">
        <v>7</v>
      </c>
      <c r="H1190" s="48"/>
      <c r="I1190" s="18" t="s">
        <v>4684</v>
      </c>
      <c r="J1190" s="164"/>
      <c r="K1190" s="164"/>
      <c r="L1190" s="164"/>
      <c r="M1190" s="164"/>
      <c r="N1190" s="164"/>
      <c r="O1190" s="183"/>
      <c r="P1190" s="183"/>
      <c r="Q1190" s="14"/>
      <c r="R1190" s="14"/>
      <c r="S1190" s="14"/>
      <c r="T1190" s="15"/>
      <c r="U1190" s="14"/>
      <c r="V1190" s="15"/>
      <c r="W1190" s="16"/>
    </row>
    <row r="1191" spans="1:23" ht="51">
      <c r="A1191" s="7">
        <v>834</v>
      </c>
      <c r="B1191" s="8">
        <v>44383</v>
      </c>
      <c r="C1191" s="9" t="s">
        <v>28</v>
      </c>
      <c r="D1191" s="10" t="s">
        <v>4243</v>
      </c>
      <c r="E1191" s="14" t="s">
        <v>4685</v>
      </c>
      <c r="F1191" s="15" t="s">
        <v>31</v>
      </c>
      <c r="G1191" s="15">
        <v>3</v>
      </c>
      <c r="H1191" s="48"/>
      <c r="I1191" s="18" t="s">
        <v>4686</v>
      </c>
      <c r="J1191" s="164" t="s">
        <v>4687</v>
      </c>
      <c r="K1191" s="164" t="s">
        <v>4688</v>
      </c>
      <c r="L1191" s="164"/>
      <c r="M1191" s="164"/>
      <c r="N1191" s="164"/>
      <c r="O1191" s="183"/>
      <c r="P1191" s="183"/>
      <c r="Q1191" s="14"/>
      <c r="R1191" s="14"/>
      <c r="T1191" s="15"/>
      <c r="U1191" s="14"/>
      <c r="V1191" s="15"/>
      <c r="W1191" s="16"/>
    </row>
    <row r="1192" spans="1:23" ht="40.799999999999997">
      <c r="A1192" s="7">
        <v>833</v>
      </c>
      <c r="B1192" s="8">
        <v>44382</v>
      </c>
      <c r="C1192" s="9" t="s">
        <v>21</v>
      </c>
      <c r="D1192" s="10" t="s">
        <v>1515</v>
      </c>
      <c r="E1192" s="14" t="s">
        <v>4689</v>
      </c>
      <c r="F1192" s="15" t="s">
        <v>70</v>
      </c>
      <c r="G1192" s="15">
        <v>2</v>
      </c>
      <c r="H1192" s="15"/>
      <c r="I1192" s="18" t="s">
        <v>4690</v>
      </c>
      <c r="J1192" s="164"/>
      <c r="K1192" s="164"/>
      <c r="L1192" s="164"/>
      <c r="M1192" s="164"/>
      <c r="N1192" s="164"/>
      <c r="O1192" s="183"/>
      <c r="P1192" s="183"/>
      <c r="Q1192" s="14"/>
      <c r="R1192" s="14"/>
      <c r="S1192" s="14"/>
      <c r="T1192" s="15"/>
      <c r="U1192" s="14"/>
      <c r="V1192" s="15"/>
      <c r="W1192" s="16"/>
    </row>
    <row r="1193" spans="1:23" ht="61.2">
      <c r="A1193" s="7">
        <v>832</v>
      </c>
      <c r="B1193" s="8">
        <v>44381</v>
      </c>
      <c r="C1193" s="9" t="s">
        <v>23</v>
      </c>
      <c r="D1193" s="10" t="s">
        <v>4243</v>
      </c>
      <c r="E1193" s="14" t="s">
        <v>4691</v>
      </c>
      <c r="F1193" s="15" t="s">
        <v>31</v>
      </c>
      <c r="G1193" s="15">
        <v>10</v>
      </c>
      <c r="H1193" s="48"/>
      <c r="I1193" s="18" t="s">
        <v>4692</v>
      </c>
      <c r="J1193" s="164"/>
      <c r="K1193" s="164"/>
      <c r="L1193" s="164"/>
      <c r="M1193" s="164"/>
      <c r="N1193" s="164"/>
      <c r="O1193" s="183"/>
      <c r="P1193" s="183"/>
      <c r="Q1193" s="14"/>
      <c r="R1193" s="14"/>
      <c r="S1193" s="14"/>
      <c r="T1193" s="15"/>
      <c r="U1193" s="14"/>
      <c r="V1193" s="15"/>
      <c r="W1193" s="16"/>
    </row>
    <row r="1194" spans="1:23" ht="112.2">
      <c r="A1194" s="7">
        <v>831</v>
      </c>
      <c r="B1194" s="8">
        <v>44380</v>
      </c>
      <c r="C1194" s="9" t="s">
        <v>24</v>
      </c>
      <c r="D1194" s="10" t="s">
        <v>4243</v>
      </c>
      <c r="E1194" s="14" t="s">
        <v>4693</v>
      </c>
      <c r="F1194" s="15" t="s">
        <v>31</v>
      </c>
      <c r="G1194" s="15">
        <v>8</v>
      </c>
      <c r="H1194" s="48"/>
      <c r="I1194" s="18" t="s">
        <v>4694</v>
      </c>
      <c r="J1194" s="164"/>
      <c r="K1194" s="164"/>
      <c r="L1194" s="164"/>
      <c r="M1194" s="164"/>
      <c r="N1194" s="164"/>
      <c r="O1194" s="183"/>
      <c r="P1194" s="183"/>
      <c r="Q1194" s="14"/>
      <c r="R1194" s="14"/>
      <c r="S1194" s="14"/>
      <c r="T1194" s="15"/>
      <c r="U1194" s="14"/>
      <c r="V1194" s="15"/>
      <c r="W1194" s="16"/>
    </row>
    <row r="1195" spans="1:23" ht="40.799999999999997">
      <c r="A1195" s="7">
        <v>830</v>
      </c>
      <c r="B1195" s="8">
        <v>44379</v>
      </c>
      <c r="C1195" s="9" t="s">
        <v>25</v>
      </c>
      <c r="D1195" s="10" t="s">
        <v>4099</v>
      </c>
      <c r="E1195" s="14" t="s">
        <v>4695</v>
      </c>
      <c r="F1195" s="15" t="s">
        <v>31</v>
      </c>
      <c r="G1195" s="15">
        <v>7</v>
      </c>
      <c r="H1195" s="48"/>
      <c r="I1195" s="18" t="s">
        <v>4696</v>
      </c>
      <c r="J1195" s="164"/>
      <c r="K1195" s="164"/>
      <c r="L1195" s="164"/>
      <c r="M1195" s="164"/>
      <c r="N1195" s="164"/>
      <c r="O1195" s="183"/>
      <c r="P1195" s="183"/>
      <c r="Q1195" s="14"/>
      <c r="R1195" s="14"/>
      <c r="S1195" s="14"/>
      <c r="T1195" s="15"/>
      <c r="U1195" s="14"/>
      <c r="V1195" s="15"/>
      <c r="W1195" s="16"/>
    </row>
    <row r="1196" spans="1:23" ht="132.6">
      <c r="A1196" s="7">
        <v>829</v>
      </c>
      <c r="B1196" s="8">
        <v>44378</v>
      </c>
      <c r="C1196" s="9" t="s">
        <v>26</v>
      </c>
      <c r="D1196" s="10" t="s">
        <v>29</v>
      </c>
      <c r="E1196" s="14" t="s">
        <v>4697</v>
      </c>
      <c r="F1196" s="15" t="s">
        <v>70</v>
      </c>
      <c r="G1196" s="15">
        <v>6</v>
      </c>
      <c r="H1196" s="48"/>
      <c r="I1196" s="18" t="s">
        <v>4698</v>
      </c>
      <c r="J1196" s="164" t="s">
        <v>4699</v>
      </c>
      <c r="K1196" s="164" t="s">
        <v>4700</v>
      </c>
      <c r="L1196" s="164"/>
      <c r="M1196" s="164">
        <v>100</v>
      </c>
      <c r="N1196" s="164"/>
      <c r="O1196" s="183"/>
      <c r="P1196" s="183"/>
      <c r="Q1196" s="14"/>
      <c r="R1196" s="14"/>
      <c r="S1196" s="14"/>
      <c r="T1196" s="15"/>
      <c r="U1196" s="14"/>
      <c r="V1196" s="15"/>
      <c r="W1196" s="16"/>
    </row>
    <row r="1197" spans="1:23" ht="81.599999999999994">
      <c r="A1197" s="7">
        <v>828</v>
      </c>
      <c r="B1197" s="8">
        <v>44377</v>
      </c>
      <c r="C1197" s="9" t="s">
        <v>27</v>
      </c>
      <c r="D1197" s="10" t="s">
        <v>4243</v>
      </c>
      <c r="E1197" s="14" t="s">
        <v>4701</v>
      </c>
      <c r="F1197" s="15" t="s">
        <v>64</v>
      </c>
      <c r="G1197" s="15">
        <v>3</v>
      </c>
      <c r="H1197" s="48"/>
      <c r="I1197" s="18" t="s">
        <v>4702</v>
      </c>
      <c r="J1197" s="164"/>
      <c r="K1197" s="164"/>
      <c r="L1197" s="164"/>
      <c r="M1197" s="164"/>
      <c r="N1197" s="164"/>
      <c r="O1197" s="183"/>
      <c r="P1197" s="183"/>
      <c r="Q1197" s="14"/>
      <c r="R1197" s="14"/>
      <c r="T1197" s="15"/>
      <c r="U1197" s="14"/>
      <c r="V1197" s="15"/>
      <c r="W1197" s="16"/>
    </row>
    <row r="1198" spans="1:23" ht="30.6">
      <c r="A1198" s="7">
        <v>827</v>
      </c>
      <c r="B1198" s="8">
        <v>44376</v>
      </c>
      <c r="C1198" s="9" t="s">
        <v>28</v>
      </c>
      <c r="D1198" s="10" t="s">
        <v>4243</v>
      </c>
      <c r="E1198" s="14" t="s">
        <v>4703</v>
      </c>
      <c r="F1198" s="15" t="s">
        <v>31</v>
      </c>
      <c r="G1198" s="15">
        <v>2</v>
      </c>
      <c r="H1198" s="48"/>
      <c r="I1198" s="18" t="s">
        <v>4704</v>
      </c>
      <c r="J1198" s="164"/>
      <c r="K1198" s="164"/>
      <c r="L1198" s="164"/>
      <c r="M1198" s="164"/>
      <c r="N1198" s="164"/>
      <c r="O1198" s="183"/>
      <c r="P1198" s="183"/>
      <c r="Q1198" s="14"/>
      <c r="R1198" s="14"/>
      <c r="S1198" s="14"/>
      <c r="T1198" s="15"/>
      <c r="U1198" s="14"/>
      <c r="V1198" s="15"/>
      <c r="W1198" s="16"/>
    </row>
    <row r="1199" spans="1:23" ht="40.799999999999997">
      <c r="A1199" s="7">
        <v>826</v>
      </c>
      <c r="B1199" s="8">
        <v>44375</v>
      </c>
      <c r="C1199" s="9" t="s">
        <v>21</v>
      </c>
      <c r="D1199" s="10" t="s">
        <v>179</v>
      </c>
      <c r="E1199" s="14" t="s">
        <v>4705</v>
      </c>
      <c r="F1199" s="15" t="s">
        <v>4</v>
      </c>
      <c r="G1199" s="15">
        <v>2</v>
      </c>
      <c r="H1199" s="48"/>
      <c r="I1199" s="18" t="s">
        <v>4706</v>
      </c>
      <c r="J1199" s="164"/>
      <c r="K1199" s="164"/>
      <c r="L1199" s="164"/>
      <c r="M1199" s="164"/>
      <c r="N1199" s="164"/>
      <c r="O1199" s="183"/>
      <c r="P1199" s="183"/>
      <c r="Q1199" s="14"/>
      <c r="R1199" s="14"/>
      <c r="S1199" s="14"/>
      <c r="T1199" s="15"/>
      <c r="U1199" s="14"/>
      <c r="V1199" s="15"/>
      <c r="W1199" s="16"/>
    </row>
    <row r="1200" spans="1:23" ht="61.2">
      <c r="A1200" s="7">
        <v>825</v>
      </c>
      <c r="B1200" s="8">
        <v>44374</v>
      </c>
      <c r="C1200" s="9" t="s">
        <v>23</v>
      </c>
      <c r="D1200" s="28" t="s">
        <v>4243</v>
      </c>
      <c r="E1200" s="29" t="s">
        <v>4707</v>
      </c>
      <c r="F1200" s="30" t="s">
        <v>4</v>
      </c>
      <c r="G1200" s="30">
        <v>9</v>
      </c>
      <c r="H1200" s="72"/>
      <c r="I1200" s="31" t="s">
        <v>4708</v>
      </c>
      <c r="J1200" s="164"/>
      <c r="K1200" s="164"/>
      <c r="L1200" s="164"/>
      <c r="M1200" s="164"/>
      <c r="N1200" s="164"/>
      <c r="O1200" s="183"/>
      <c r="P1200" s="183"/>
      <c r="Q1200" s="14"/>
      <c r="R1200" s="14"/>
      <c r="S1200" s="14"/>
      <c r="T1200" s="15"/>
      <c r="U1200" s="14"/>
      <c r="V1200" s="15"/>
      <c r="W1200" s="16"/>
    </row>
    <row r="1201" spans="1:23" ht="30.6">
      <c r="A1201" s="7">
        <v>824</v>
      </c>
      <c r="B1201" s="8">
        <v>44373</v>
      </c>
      <c r="C1201" s="9" t="s">
        <v>24</v>
      </c>
      <c r="D1201" s="10" t="s">
        <v>4243</v>
      </c>
      <c r="E1201" s="14" t="s">
        <v>4709</v>
      </c>
      <c r="F1201" s="15" t="s">
        <v>64</v>
      </c>
      <c r="G1201" s="15">
        <v>7</v>
      </c>
      <c r="H1201" s="48"/>
      <c r="I1201" s="18" t="s">
        <v>4710</v>
      </c>
      <c r="J1201" s="164"/>
      <c r="K1201" s="164"/>
      <c r="L1201" s="164"/>
      <c r="M1201" s="164"/>
      <c r="N1201" s="164"/>
      <c r="O1201" s="183"/>
      <c r="P1201" s="183"/>
      <c r="Q1201" s="14"/>
      <c r="R1201" s="14"/>
      <c r="S1201" s="14"/>
      <c r="T1201" s="15"/>
      <c r="U1201" s="14"/>
      <c r="V1201" s="15"/>
      <c r="W1201" s="16"/>
    </row>
    <row r="1202" spans="1:23" ht="122.4">
      <c r="A1202" s="7">
        <v>823</v>
      </c>
      <c r="B1202" s="8">
        <v>44372</v>
      </c>
      <c r="C1202" s="9" t="s">
        <v>25</v>
      </c>
      <c r="D1202" s="10" t="s">
        <v>4099</v>
      </c>
      <c r="E1202" s="14" t="s">
        <v>4711</v>
      </c>
      <c r="F1202" s="15" t="s">
        <v>64</v>
      </c>
      <c r="G1202" s="15">
        <v>7</v>
      </c>
      <c r="H1202" s="48"/>
      <c r="I1202" s="18" t="s">
        <v>4712</v>
      </c>
      <c r="J1202" s="164"/>
      <c r="K1202" s="164"/>
      <c r="L1202" s="164"/>
      <c r="M1202" s="164"/>
      <c r="N1202" s="164"/>
      <c r="O1202" s="183"/>
      <c r="P1202" s="183"/>
      <c r="Q1202" s="14"/>
      <c r="R1202" s="14"/>
      <c r="S1202" s="14"/>
      <c r="T1202" s="15"/>
      <c r="U1202" s="14"/>
      <c r="V1202" s="15"/>
      <c r="W1202" s="16"/>
    </row>
    <row r="1203" spans="1:23" ht="51">
      <c r="A1203" s="7">
        <v>822</v>
      </c>
      <c r="B1203" s="8">
        <v>44371</v>
      </c>
      <c r="C1203" s="9" t="s">
        <v>26</v>
      </c>
      <c r="D1203" s="10" t="s">
        <v>29</v>
      </c>
      <c r="E1203" s="14" t="s">
        <v>4713</v>
      </c>
      <c r="F1203" s="15" t="s">
        <v>4</v>
      </c>
      <c r="G1203" s="15">
        <v>4</v>
      </c>
      <c r="H1203" s="48"/>
      <c r="I1203" s="18" t="s">
        <v>4714</v>
      </c>
      <c r="J1203" s="164"/>
      <c r="K1203" s="164"/>
      <c r="L1203" s="164"/>
      <c r="M1203" s="164"/>
      <c r="N1203" s="164"/>
      <c r="O1203" s="183"/>
      <c r="P1203" s="183"/>
      <c r="Q1203" s="14"/>
      <c r="R1203" s="14"/>
      <c r="S1203" s="14"/>
      <c r="T1203" s="15"/>
      <c r="U1203" s="14"/>
      <c r="V1203" s="15"/>
      <c r="W1203" s="16"/>
    </row>
    <row r="1204" spans="1:23" ht="91.8">
      <c r="A1204" s="7">
        <v>821</v>
      </c>
      <c r="B1204" s="8">
        <v>44370</v>
      </c>
      <c r="C1204" s="9" t="s">
        <v>27</v>
      </c>
      <c r="D1204" s="10" t="s">
        <v>4243</v>
      </c>
      <c r="E1204" s="14" t="s">
        <v>4715</v>
      </c>
      <c r="F1204" s="15" t="s">
        <v>31</v>
      </c>
      <c r="G1204" s="15">
        <v>3</v>
      </c>
      <c r="H1204" s="48"/>
      <c r="I1204" s="18" t="s">
        <v>4716</v>
      </c>
      <c r="J1204" s="164" t="s">
        <v>4717</v>
      </c>
      <c r="K1204" s="164"/>
      <c r="L1204" s="164"/>
      <c r="M1204" s="164"/>
      <c r="N1204" s="164"/>
      <c r="O1204" s="183"/>
      <c r="P1204" s="183"/>
      <c r="Q1204" s="14"/>
      <c r="R1204" s="14"/>
      <c r="S1204" s="14"/>
      <c r="T1204" s="15"/>
      <c r="U1204" s="14"/>
      <c r="V1204" s="15"/>
      <c r="W1204" s="16"/>
    </row>
    <row r="1205" spans="1:23" ht="102">
      <c r="A1205" s="7">
        <v>820</v>
      </c>
      <c r="B1205" s="8">
        <v>44369</v>
      </c>
      <c r="C1205" s="9" t="s">
        <v>28</v>
      </c>
      <c r="D1205" s="10" t="s">
        <v>4243</v>
      </c>
      <c r="E1205" s="14" t="s">
        <v>4718</v>
      </c>
      <c r="F1205" s="15" t="s">
        <v>70</v>
      </c>
      <c r="G1205" s="15">
        <v>3</v>
      </c>
      <c r="H1205" s="48"/>
      <c r="I1205" s="18" t="s">
        <v>4719</v>
      </c>
      <c r="J1205" s="164"/>
      <c r="K1205" s="164"/>
      <c r="L1205" s="164"/>
      <c r="M1205" s="164"/>
      <c r="N1205" s="164"/>
      <c r="O1205" s="183"/>
      <c r="P1205" s="183"/>
      <c r="Q1205" s="14"/>
      <c r="R1205" s="14"/>
      <c r="S1205" s="14"/>
      <c r="T1205" s="15"/>
      <c r="U1205" s="14"/>
      <c r="V1205" s="15"/>
      <c r="W1205" s="16"/>
    </row>
    <row r="1206" spans="1:23" ht="30.6">
      <c r="A1206" s="7">
        <v>819</v>
      </c>
      <c r="B1206" s="8">
        <v>44368</v>
      </c>
      <c r="C1206" s="9" t="s">
        <v>21</v>
      </c>
      <c r="D1206" s="10" t="s">
        <v>4243</v>
      </c>
      <c r="E1206" s="14" t="s">
        <v>4720</v>
      </c>
      <c r="F1206" s="15" t="s">
        <v>64</v>
      </c>
      <c r="G1206" s="15">
        <v>1</v>
      </c>
      <c r="H1206" s="48"/>
      <c r="I1206" s="18" t="s">
        <v>4721</v>
      </c>
      <c r="J1206" s="164"/>
      <c r="K1206" s="164"/>
      <c r="L1206" s="164"/>
      <c r="M1206" s="164"/>
      <c r="N1206" s="164"/>
      <c r="O1206" s="183"/>
      <c r="P1206" s="183"/>
      <c r="Q1206" s="14"/>
      <c r="R1206" s="14"/>
      <c r="S1206" s="14"/>
      <c r="T1206" s="15"/>
      <c r="U1206" s="14"/>
      <c r="V1206" s="15"/>
      <c r="W1206" s="16"/>
    </row>
    <row r="1207" spans="1:23" ht="102">
      <c r="A1207" s="7">
        <v>818</v>
      </c>
      <c r="B1207" s="8">
        <v>44367</v>
      </c>
      <c r="C1207" s="9" t="s">
        <v>23</v>
      </c>
      <c r="D1207" s="10" t="s">
        <v>4243</v>
      </c>
      <c r="E1207" s="14" t="s">
        <v>4722</v>
      </c>
      <c r="F1207" s="15" t="s">
        <v>31</v>
      </c>
      <c r="G1207" s="15">
        <v>9</v>
      </c>
      <c r="H1207" s="48"/>
      <c r="I1207" s="18" t="s">
        <v>4723</v>
      </c>
      <c r="J1207" s="164"/>
      <c r="K1207" s="164"/>
      <c r="L1207" s="164"/>
      <c r="M1207" s="164"/>
      <c r="N1207" s="164"/>
      <c r="O1207" s="183"/>
      <c r="P1207" s="183"/>
      <c r="Q1207" s="14"/>
      <c r="R1207" s="14"/>
      <c r="S1207" s="14"/>
      <c r="T1207" s="15"/>
      <c r="U1207" s="14"/>
      <c r="V1207" s="15"/>
      <c r="W1207" s="16"/>
    </row>
    <row r="1208" spans="1:23" ht="30.6">
      <c r="A1208" s="7">
        <v>817</v>
      </c>
      <c r="B1208" s="8">
        <v>44366</v>
      </c>
      <c r="C1208" s="9" t="s">
        <v>24</v>
      </c>
      <c r="D1208" s="10" t="s">
        <v>4243</v>
      </c>
      <c r="E1208" s="14" t="s">
        <v>4724</v>
      </c>
      <c r="F1208" s="15" t="s">
        <v>64</v>
      </c>
      <c r="G1208" s="15">
        <v>7</v>
      </c>
      <c r="H1208" s="48"/>
      <c r="I1208" s="18" t="s">
        <v>4725</v>
      </c>
      <c r="J1208" s="164" t="s">
        <v>4726</v>
      </c>
      <c r="K1208" s="164"/>
      <c r="L1208" s="164"/>
      <c r="M1208" s="164"/>
      <c r="N1208" s="164"/>
      <c r="O1208" s="183"/>
      <c r="P1208" s="183"/>
      <c r="Q1208" s="14"/>
      <c r="R1208" s="14"/>
      <c r="S1208" s="14"/>
      <c r="T1208" s="15"/>
      <c r="U1208" s="14"/>
      <c r="V1208" s="15"/>
      <c r="W1208" s="16"/>
    </row>
    <row r="1209" spans="1:23" ht="61.2">
      <c r="A1209" s="7">
        <v>816</v>
      </c>
      <c r="B1209" s="8">
        <v>44365</v>
      </c>
      <c r="C1209" s="9" t="s">
        <v>25</v>
      </c>
      <c r="D1209" s="10" t="s">
        <v>4099</v>
      </c>
      <c r="E1209" s="14" t="s">
        <v>4727</v>
      </c>
      <c r="F1209" s="15" t="s">
        <v>31</v>
      </c>
      <c r="G1209" s="15">
        <v>6</v>
      </c>
      <c r="H1209" s="48"/>
      <c r="I1209" s="18" t="s">
        <v>4728</v>
      </c>
      <c r="J1209" s="164"/>
      <c r="K1209" s="164"/>
      <c r="L1209" s="164"/>
      <c r="M1209" s="164"/>
      <c r="N1209" s="164"/>
      <c r="O1209" s="183"/>
      <c r="P1209" s="183"/>
      <c r="Q1209" s="14"/>
      <c r="R1209" s="14"/>
      <c r="S1209" s="14"/>
      <c r="T1209" s="15"/>
      <c r="U1209" s="14"/>
      <c r="V1209" s="15"/>
      <c r="W1209" s="16"/>
    </row>
    <row r="1210" spans="1:23" ht="20.399999999999999">
      <c r="A1210" s="7">
        <v>815</v>
      </c>
      <c r="B1210" s="8">
        <v>44364</v>
      </c>
      <c r="C1210" s="9" t="s">
        <v>26</v>
      </c>
      <c r="D1210" s="10" t="s">
        <v>4243</v>
      </c>
      <c r="E1210" s="14" t="s">
        <v>4729</v>
      </c>
      <c r="F1210" s="15" t="s">
        <v>31</v>
      </c>
      <c r="G1210" s="15">
        <v>5</v>
      </c>
      <c r="H1210" s="48"/>
      <c r="I1210" s="18" t="s">
        <v>4730</v>
      </c>
      <c r="J1210" s="164"/>
      <c r="K1210" s="164"/>
      <c r="L1210" s="164"/>
      <c r="M1210" s="164"/>
      <c r="N1210" s="164"/>
      <c r="O1210" s="183"/>
      <c r="P1210" s="183"/>
      <c r="Q1210" s="14"/>
      <c r="R1210" s="14"/>
      <c r="S1210" s="14"/>
      <c r="T1210" s="15"/>
      <c r="U1210" s="14"/>
      <c r="V1210" s="15"/>
      <c r="W1210" s="16"/>
    </row>
    <row r="1211" spans="1:23" ht="61.2">
      <c r="A1211" s="7">
        <v>814</v>
      </c>
      <c r="B1211" s="8">
        <v>44363</v>
      </c>
      <c r="C1211" s="9" t="s">
        <v>27</v>
      </c>
      <c r="D1211" s="10" t="s">
        <v>3857</v>
      </c>
      <c r="E1211" s="14" t="s">
        <v>4731</v>
      </c>
      <c r="F1211" s="15" t="s">
        <v>70</v>
      </c>
      <c r="G1211" s="15">
        <v>4</v>
      </c>
      <c r="H1211" s="48"/>
      <c r="I1211" s="18" t="s">
        <v>4732</v>
      </c>
      <c r="J1211" s="164" t="s">
        <v>4733</v>
      </c>
      <c r="K1211" s="164" t="s">
        <v>4734</v>
      </c>
      <c r="L1211" s="164" t="s">
        <v>4735</v>
      </c>
      <c r="M1211" s="164"/>
      <c r="N1211" s="164"/>
      <c r="O1211" s="183"/>
      <c r="P1211" s="183"/>
      <c r="Q1211" s="14"/>
      <c r="R1211" s="14"/>
      <c r="S1211" s="14"/>
      <c r="T1211" s="15"/>
      <c r="U1211" s="14"/>
      <c r="V1211" s="15"/>
      <c r="W1211" s="16"/>
    </row>
    <row r="1212" spans="1:23" ht="40.799999999999997">
      <c r="A1212" s="7">
        <v>813</v>
      </c>
      <c r="B1212" s="8">
        <v>44362</v>
      </c>
      <c r="C1212" s="9" t="s">
        <v>28</v>
      </c>
      <c r="D1212" s="10" t="s">
        <v>4099</v>
      </c>
      <c r="E1212" s="14" t="s">
        <v>4736</v>
      </c>
      <c r="F1212" s="15" t="s">
        <v>70</v>
      </c>
      <c r="G1212" s="15">
        <v>2</v>
      </c>
      <c r="H1212" s="48"/>
      <c r="I1212" s="18" t="s">
        <v>4737</v>
      </c>
      <c r="J1212" s="164"/>
      <c r="K1212" s="164"/>
      <c r="L1212" s="164"/>
      <c r="M1212" s="164"/>
      <c r="N1212" s="164"/>
      <c r="O1212" s="183"/>
      <c r="P1212" s="183"/>
      <c r="Q1212" s="14"/>
      <c r="R1212" s="14"/>
      <c r="S1212" s="14"/>
      <c r="T1212" s="15"/>
      <c r="U1212" s="14"/>
      <c r="V1212" s="15"/>
      <c r="W1212" s="16"/>
    </row>
    <row r="1213" spans="1:23" ht="30.6">
      <c r="A1213" s="7">
        <v>812</v>
      </c>
      <c r="B1213" s="8">
        <v>44361</v>
      </c>
      <c r="C1213" s="9" t="s">
        <v>21</v>
      </c>
      <c r="D1213" s="10" t="s">
        <v>4738</v>
      </c>
      <c r="E1213" s="14" t="s">
        <v>4739</v>
      </c>
      <c r="F1213" s="15" t="s">
        <v>31</v>
      </c>
      <c r="G1213" s="15">
        <v>1</v>
      </c>
      <c r="H1213" s="48"/>
      <c r="I1213" s="18" t="s">
        <v>4740</v>
      </c>
      <c r="J1213" s="164"/>
      <c r="K1213" s="164"/>
      <c r="L1213" s="164"/>
      <c r="M1213" s="164"/>
      <c r="N1213" s="164"/>
      <c r="O1213" s="183" t="s">
        <v>4741</v>
      </c>
      <c r="P1213" s="183"/>
      <c r="Q1213" s="14"/>
      <c r="R1213" s="14"/>
      <c r="S1213" s="14"/>
      <c r="T1213" s="15"/>
      <c r="U1213" s="14"/>
      <c r="V1213" s="15"/>
      <c r="W1213" s="16"/>
    </row>
    <row r="1214" spans="1:23" ht="102">
      <c r="A1214" s="7">
        <v>811</v>
      </c>
      <c r="B1214" s="8">
        <v>44360</v>
      </c>
      <c r="C1214" s="9" t="s">
        <v>23</v>
      </c>
      <c r="D1214" s="10" t="s">
        <v>4243</v>
      </c>
      <c r="E1214" s="14" t="s">
        <v>4742</v>
      </c>
      <c r="F1214" s="15" t="s">
        <v>70</v>
      </c>
      <c r="G1214" s="15">
        <v>9</v>
      </c>
      <c r="H1214" s="48"/>
      <c r="I1214" s="18" t="s">
        <v>4743</v>
      </c>
      <c r="J1214" s="164"/>
      <c r="K1214" s="164"/>
      <c r="L1214" s="164"/>
      <c r="M1214" s="164"/>
      <c r="N1214" s="164"/>
      <c r="O1214" s="183"/>
      <c r="P1214" s="183"/>
      <c r="Q1214" s="14"/>
      <c r="R1214" s="14"/>
      <c r="S1214" s="14"/>
      <c r="T1214" s="15"/>
      <c r="U1214" s="14"/>
      <c r="V1214" s="15"/>
      <c r="W1214" s="16"/>
    </row>
    <row r="1215" spans="1:23" ht="51">
      <c r="A1215" s="7">
        <v>810</v>
      </c>
      <c r="B1215" s="8">
        <v>44359</v>
      </c>
      <c r="C1215" s="9" t="s">
        <v>24</v>
      </c>
      <c r="D1215" s="10" t="s">
        <v>4243</v>
      </c>
      <c r="E1215" s="14" t="s">
        <v>4744</v>
      </c>
      <c r="F1215" s="15" t="s">
        <v>70</v>
      </c>
      <c r="G1215" s="15">
        <v>6</v>
      </c>
      <c r="H1215" s="48"/>
      <c r="I1215" s="18" t="s">
        <v>4745</v>
      </c>
      <c r="J1215" s="164"/>
      <c r="K1215" s="164"/>
      <c r="L1215" s="164"/>
      <c r="M1215" s="164"/>
      <c r="N1215" s="164"/>
      <c r="O1215" s="183"/>
      <c r="P1215" s="183"/>
      <c r="Q1215" s="14"/>
      <c r="R1215" s="14"/>
      <c r="S1215" s="14"/>
      <c r="T1215" s="15"/>
      <c r="U1215" s="14"/>
      <c r="V1215" s="15"/>
      <c r="W1215" s="16"/>
    </row>
    <row r="1216" spans="1:23" ht="20.399999999999999">
      <c r="A1216" s="7">
        <v>809</v>
      </c>
      <c r="B1216" s="8">
        <v>44358</v>
      </c>
      <c r="C1216" s="9" t="s">
        <v>25</v>
      </c>
      <c r="D1216" s="10" t="s">
        <v>3857</v>
      </c>
      <c r="E1216" s="14" t="s">
        <v>4746</v>
      </c>
      <c r="F1216" s="15" t="s">
        <v>549</v>
      </c>
      <c r="G1216" s="15">
        <v>6</v>
      </c>
      <c r="H1216" s="48"/>
      <c r="I1216" s="18" t="s">
        <v>4747</v>
      </c>
      <c r="J1216" s="164"/>
      <c r="K1216" s="164"/>
      <c r="L1216" s="164"/>
      <c r="M1216" s="164"/>
      <c r="N1216" s="164"/>
      <c r="O1216" s="183"/>
      <c r="P1216" s="183"/>
      <c r="Q1216" s="14"/>
      <c r="R1216" s="14"/>
      <c r="S1216" s="14"/>
      <c r="T1216" s="15"/>
      <c r="U1216" s="14"/>
      <c r="V1216" s="15"/>
      <c r="W1216" s="16"/>
    </row>
    <row r="1217" spans="1:23" ht="51">
      <c r="A1217" s="7">
        <v>808</v>
      </c>
      <c r="B1217" s="8">
        <v>44357</v>
      </c>
      <c r="C1217" s="9" t="s">
        <v>26</v>
      </c>
      <c r="D1217" s="73" t="s">
        <v>29</v>
      </c>
      <c r="E1217" s="11" t="s">
        <v>4748</v>
      </c>
      <c r="F1217" s="12" t="s">
        <v>4</v>
      </c>
      <c r="G1217" s="12">
        <v>6</v>
      </c>
      <c r="H1217" s="72"/>
      <c r="I1217" s="13" t="s">
        <v>4749</v>
      </c>
      <c r="J1217" s="164"/>
      <c r="K1217" s="164"/>
      <c r="L1217" s="164"/>
      <c r="M1217" s="164"/>
      <c r="N1217" s="164"/>
      <c r="O1217" s="183"/>
      <c r="P1217" s="183"/>
      <c r="Q1217" s="14"/>
      <c r="R1217" s="14"/>
      <c r="S1217" s="14"/>
      <c r="T1217" s="15"/>
      <c r="U1217" s="14"/>
      <c r="V1217" s="15"/>
      <c r="W1217" s="16"/>
    </row>
    <row r="1218" spans="1:23" ht="61.2">
      <c r="A1218" s="7">
        <v>807</v>
      </c>
      <c r="B1218" s="8">
        <v>44356</v>
      </c>
      <c r="C1218" s="9" t="s">
        <v>27</v>
      </c>
      <c r="D1218" s="10" t="s">
        <v>2958</v>
      </c>
      <c r="E1218" s="14" t="s">
        <v>4750</v>
      </c>
      <c r="F1218" s="15" t="s">
        <v>70</v>
      </c>
      <c r="G1218" s="15">
        <v>4</v>
      </c>
      <c r="H1218" s="48"/>
      <c r="I1218" s="18" t="s">
        <v>4751</v>
      </c>
      <c r="J1218" s="164"/>
      <c r="K1218" s="164"/>
      <c r="L1218" s="164"/>
      <c r="M1218" s="164"/>
      <c r="N1218" s="164"/>
      <c r="O1218" s="183"/>
      <c r="P1218" s="183"/>
      <c r="Q1218" s="14"/>
      <c r="R1218" s="14"/>
      <c r="S1218" s="14"/>
      <c r="T1218" s="15"/>
      <c r="U1218" s="14"/>
      <c r="V1218" s="15"/>
      <c r="W1218" s="16"/>
    </row>
    <row r="1219" spans="1:23" ht="30.6">
      <c r="A1219" s="7">
        <v>806</v>
      </c>
      <c r="B1219" s="8">
        <v>44355</v>
      </c>
      <c r="C1219" s="9" t="s">
        <v>28</v>
      </c>
      <c r="D1219" s="10" t="s">
        <v>29</v>
      </c>
      <c r="E1219" s="14" t="s">
        <v>4752</v>
      </c>
      <c r="F1219" s="15" t="s">
        <v>4</v>
      </c>
      <c r="G1219" s="15">
        <v>2</v>
      </c>
      <c r="H1219" s="48"/>
      <c r="I1219" s="18" t="s">
        <v>4753</v>
      </c>
      <c r="J1219" s="164"/>
      <c r="K1219" s="164"/>
      <c r="L1219" s="164"/>
      <c r="M1219" s="164"/>
      <c r="N1219" s="164"/>
      <c r="O1219" s="183"/>
      <c r="P1219" s="183"/>
      <c r="Q1219" s="14"/>
      <c r="R1219" s="14"/>
      <c r="S1219" s="14"/>
      <c r="T1219" s="15"/>
      <c r="U1219" s="14"/>
      <c r="V1219" s="15"/>
      <c r="W1219" s="16"/>
    </row>
    <row r="1220" spans="1:23" ht="30.6">
      <c r="A1220" s="7">
        <v>805</v>
      </c>
      <c r="B1220" s="8">
        <v>44354</v>
      </c>
      <c r="C1220" s="9" t="s">
        <v>21</v>
      </c>
      <c r="D1220" s="10" t="s">
        <v>4243</v>
      </c>
      <c r="E1220" s="14" t="s">
        <v>4754</v>
      </c>
      <c r="F1220" s="15" t="s">
        <v>31</v>
      </c>
      <c r="G1220" s="15">
        <v>2</v>
      </c>
      <c r="H1220" s="48"/>
      <c r="I1220" s="18" t="s">
        <v>4755</v>
      </c>
      <c r="J1220" s="164"/>
      <c r="K1220" s="164"/>
      <c r="L1220" s="164"/>
      <c r="M1220" s="164"/>
      <c r="N1220" s="164"/>
      <c r="O1220" s="183"/>
      <c r="P1220" s="183"/>
      <c r="Q1220" s="14"/>
      <c r="R1220" s="14"/>
      <c r="S1220" s="14"/>
      <c r="T1220" s="15"/>
      <c r="U1220" s="14"/>
      <c r="V1220" s="15"/>
      <c r="W1220" s="16"/>
    </row>
    <row r="1221" spans="1:23" ht="30.6">
      <c r="A1221" s="7">
        <v>804</v>
      </c>
      <c r="B1221" s="8">
        <v>44353</v>
      </c>
      <c r="C1221" s="9" t="s">
        <v>23</v>
      </c>
      <c r="D1221" s="10" t="s">
        <v>4243</v>
      </c>
      <c r="E1221" s="14" t="s">
        <v>4756</v>
      </c>
      <c r="F1221" s="15" t="s">
        <v>31</v>
      </c>
      <c r="G1221" s="15">
        <v>9</v>
      </c>
      <c r="H1221" s="48"/>
      <c r="I1221" s="18" t="s">
        <v>4757</v>
      </c>
      <c r="J1221" s="164"/>
      <c r="K1221" s="164"/>
      <c r="L1221" s="164"/>
      <c r="M1221" s="164"/>
      <c r="N1221" s="164"/>
      <c r="O1221" s="183"/>
      <c r="P1221" s="183"/>
      <c r="Q1221" s="14"/>
      <c r="R1221" s="14"/>
      <c r="S1221" s="14"/>
      <c r="T1221" s="15"/>
      <c r="U1221" s="14"/>
      <c r="V1221" s="15"/>
      <c r="W1221" s="16"/>
    </row>
    <row r="1222" spans="1:23" ht="81.599999999999994">
      <c r="A1222" s="7">
        <v>803</v>
      </c>
      <c r="B1222" s="8">
        <v>44352</v>
      </c>
      <c r="C1222" s="9" t="s">
        <v>24</v>
      </c>
      <c r="D1222" s="10" t="s">
        <v>4243</v>
      </c>
      <c r="E1222" s="14" t="s">
        <v>4758</v>
      </c>
      <c r="F1222" s="15" t="s">
        <v>70</v>
      </c>
      <c r="G1222" s="15">
        <v>8</v>
      </c>
      <c r="H1222" s="48"/>
      <c r="I1222" s="18" t="s">
        <v>4759</v>
      </c>
      <c r="J1222" s="164"/>
      <c r="K1222" s="164"/>
      <c r="L1222" s="164"/>
      <c r="M1222" s="164"/>
      <c r="N1222" s="164"/>
      <c r="O1222" s="183"/>
      <c r="P1222" s="183"/>
      <c r="Q1222" s="14"/>
      <c r="R1222" s="14"/>
      <c r="S1222" s="14"/>
      <c r="T1222" s="15"/>
      <c r="U1222" s="14"/>
      <c r="V1222" s="15"/>
      <c r="W1222" s="16"/>
    </row>
    <row r="1223" spans="1:23" ht="163.19999999999999">
      <c r="A1223" s="7">
        <v>802</v>
      </c>
      <c r="B1223" s="8">
        <v>44351</v>
      </c>
      <c r="C1223" s="9" t="s">
        <v>25</v>
      </c>
      <c r="D1223" s="10" t="s">
        <v>4099</v>
      </c>
      <c r="E1223" s="14" t="s">
        <v>4760</v>
      </c>
      <c r="F1223" s="15" t="s">
        <v>70</v>
      </c>
      <c r="G1223" s="15">
        <v>6</v>
      </c>
      <c r="H1223" s="48"/>
      <c r="I1223" s="18" t="s">
        <v>4761</v>
      </c>
      <c r="J1223" s="164"/>
      <c r="K1223" s="164"/>
      <c r="L1223" s="164"/>
      <c r="M1223" s="164"/>
      <c r="N1223" s="164"/>
      <c r="O1223" s="183"/>
      <c r="P1223" s="183"/>
      <c r="Q1223" s="14"/>
      <c r="R1223" s="14"/>
      <c r="S1223" s="14"/>
      <c r="T1223" s="15"/>
      <c r="U1223" s="14"/>
      <c r="V1223" s="15"/>
      <c r="W1223" s="16"/>
    </row>
    <row r="1224" spans="1:23" ht="61.8">
      <c r="A1224" s="7">
        <v>801</v>
      </c>
      <c r="B1224" s="8">
        <v>44350</v>
      </c>
      <c r="C1224" s="9" t="s">
        <v>26</v>
      </c>
      <c r="D1224" s="74" t="s">
        <v>29</v>
      </c>
      <c r="E1224" s="75" t="s">
        <v>4762</v>
      </c>
      <c r="F1224" s="41" t="s">
        <v>4</v>
      </c>
      <c r="G1224" s="41">
        <v>5</v>
      </c>
      <c r="H1224" s="72"/>
      <c r="I1224" s="68" t="s">
        <v>4763</v>
      </c>
      <c r="J1224" s="164"/>
      <c r="K1224" s="164"/>
      <c r="L1224" s="164"/>
      <c r="M1224" s="164"/>
      <c r="N1224" s="164"/>
      <c r="O1224" s="183"/>
      <c r="P1224" s="183"/>
      <c r="Q1224" s="14"/>
      <c r="R1224" s="14"/>
      <c r="S1224" s="14"/>
      <c r="T1224" s="15"/>
      <c r="U1224" s="14"/>
      <c r="V1224" s="15"/>
      <c r="W1224" s="16"/>
    </row>
    <row r="1225" spans="1:23" ht="51">
      <c r="A1225" s="7">
        <v>800</v>
      </c>
      <c r="B1225" s="8">
        <v>44349</v>
      </c>
      <c r="C1225" s="9" t="s">
        <v>27</v>
      </c>
      <c r="D1225" s="10" t="s">
        <v>4243</v>
      </c>
      <c r="E1225" s="14" t="s">
        <v>4764</v>
      </c>
      <c r="F1225" s="15" t="s">
        <v>4</v>
      </c>
      <c r="G1225" s="15">
        <v>3</v>
      </c>
      <c r="H1225" s="48"/>
      <c r="I1225" s="18" t="s">
        <v>4765</v>
      </c>
      <c r="J1225" s="164" t="s">
        <v>4766</v>
      </c>
      <c r="K1225" s="164" t="s">
        <v>4767</v>
      </c>
      <c r="L1225" s="164" t="s">
        <v>4768</v>
      </c>
      <c r="M1225" s="164"/>
      <c r="N1225" s="164"/>
      <c r="O1225" s="183"/>
      <c r="P1225" s="183"/>
      <c r="Q1225" s="14"/>
      <c r="R1225" s="14"/>
      <c r="S1225" s="14"/>
      <c r="T1225" s="15"/>
      <c r="U1225" s="14"/>
      <c r="V1225" s="15"/>
      <c r="W1225" s="16"/>
    </row>
    <row r="1226" spans="1:23" ht="30.6">
      <c r="A1226" s="7">
        <v>799</v>
      </c>
      <c r="B1226" s="8">
        <v>44348</v>
      </c>
      <c r="C1226" s="9" t="s">
        <v>28</v>
      </c>
      <c r="D1226" s="10" t="s">
        <v>4243</v>
      </c>
      <c r="E1226" s="14" t="s">
        <v>4769</v>
      </c>
      <c r="F1226" s="15" t="s">
        <v>70</v>
      </c>
      <c r="G1226" s="15">
        <v>3</v>
      </c>
      <c r="H1226" s="48"/>
      <c r="I1226" s="18" t="s">
        <v>4770</v>
      </c>
      <c r="J1226" s="164"/>
      <c r="K1226" s="164"/>
      <c r="L1226" s="164"/>
      <c r="M1226" s="164"/>
      <c r="N1226" s="164"/>
      <c r="O1226" s="183"/>
      <c r="P1226" s="183"/>
      <c r="Q1226" s="14"/>
      <c r="R1226" s="14"/>
      <c r="S1226" s="14"/>
      <c r="T1226" s="15"/>
      <c r="U1226" s="14"/>
      <c r="V1226" s="15"/>
      <c r="W1226" s="16"/>
    </row>
    <row r="1227" spans="1:23" ht="20.399999999999999">
      <c r="A1227" s="7">
        <v>798</v>
      </c>
      <c r="B1227" s="8">
        <v>44347</v>
      </c>
      <c r="C1227" s="9" t="s">
        <v>21</v>
      </c>
      <c r="D1227" s="10" t="s">
        <v>4243</v>
      </c>
      <c r="E1227" s="14" t="s">
        <v>4771</v>
      </c>
      <c r="F1227" s="15" t="s">
        <v>31</v>
      </c>
      <c r="G1227" s="15">
        <v>1</v>
      </c>
      <c r="H1227" s="48"/>
      <c r="I1227" s="18" t="s">
        <v>4772</v>
      </c>
      <c r="J1227" s="164"/>
      <c r="K1227" s="164"/>
      <c r="L1227" s="164"/>
      <c r="M1227" s="164"/>
      <c r="N1227" s="164"/>
      <c r="O1227" s="183" t="s">
        <v>4773</v>
      </c>
      <c r="P1227" s="183"/>
      <c r="Q1227" s="14"/>
      <c r="R1227" s="14"/>
      <c r="S1227" s="14"/>
      <c r="T1227" s="15"/>
      <c r="U1227" s="14"/>
      <c r="V1227" s="15"/>
      <c r="W1227" s="16"/>
    </row>
    <row r="1228" spans="1:23" ht="81.599999999999994">
      <c r="A1228" s="7">
        <v>797</v>
      </c>
      <c r="B1228" s="8">
        <v>44346</v>
      </c>
      <c r="C1228" s="9" t="s">
        <v>23</v>
      </c>
      <c r="D1228" s="10" t="s">
        <v>4243</v>
      </c>
      <c r="E1228" s="14" t="s">
        <v>4774</v>
      </c>
      <c r="F1228" s="15" t="s">
        <v>70</v>
      </c>
      <c r="G1228" s="15">
        <v>9</v>
      </c>
      <c r="H1228" s="48"/>
      <c r="I1228" s="18" t="s">
        <v>4775</v>
      </c>
      <c r="J1228" s="164"/>
      <c r="K1228" s="164"/>
      <c r="L1228" s="164"/>
      <c r="M1228" s="164"/>
      <c r="N1228" s="164"/>
      <c r="O1228" s="183"/>
      <c r="P1228" s="183"/>
      <c r="Q1228" s="14"/>
      <c r="R1228" s="14"/>
      <c r="S1228" s="14"/>
      <c r="T1228" s="15"/>
      <c r="U1228" s="14"/>
      <c r="V1228" s="15"/>
      <c r="W1228" s="16"/>
    </row>
    <row r="1229" spans="1:23" ht="81.599999999999994">
      <c r="A1229" s="7">
        <v>796</v>
      </c>
      <c r="B1229" s="8">
        <v>44345</v>
      </c>
      <c r="C1229" s="9" t="s">
        <v>24</v>
      </c>
      <c r="D1229" s="28" t="s">
        <v>4243</v>
      </c>
      <c r="E1229" s="29" t="s">
        <v>4776</v>
      </c>
      <c r="F1229" s="30" t="s">
        <v>4</v>
      </c>
      <c r="G1229" s="30">
        <v>7</v>
      </c>
      <c r="H1229" s="72"/>
      <c r="I1229" s="31" t="s">
        <v>4777</v>
      </c>
      <c r="J1229" s="164"/>
      <c r="K1229" s="164"/>
      <c r="L1229" s="164"/>
      <c r="M1229" s="164"/>
      <c r="N1229" s="164"/>
      <c r="O1229" s="183"/>
      <c r="P1229" s="183"/>
      <c r="Q1229" s="14"/>
      <c r="R1229" s="14"/>
      <c r="S1229" s="14"/>
      <c r="T1229" s="15"/>
      <c r="U1229" s="14"/>
      <c r="V1229" s="15"/>
      <c r="W1229" s="16"/>
    </row>
    <row r="1230" spans="1:23" ht="61.2">
      <c r="A1230" s="7">
        <v>795</v>
      </c>
      <c r="B1230" s="8">
        <v>44344</v>
      </c>
      <c r="C1230" s="9" t="s">
        <v>25</v>
      </c>
      <c r="D1230" s="21" t="s">
        <v>3857</v>
      </c>
      <c r="E1230" s="21" t="s">
        <v>4778</v>
      </c>
      <c r="F1230" s="15" t="s">
        <v>549</v>
      </c>
      <c r="G1230" s="15">
        <v>7</v>
      </c>
      <c r="H1230" s="76"/>
      <c r="I1230" s="26" t="s">
        <v>4779</v>
      </c>
      <c r="J1230" s="196"/>
      <c r="K1230" s="196"/>
      <c r="L1230" s="196"/>
      <c r="M1230" s="196"/>
      <c r="N1230" s="196"/>
      <c r="O1230" s="197"/>
      <c r="P1230" s="197"/>
      <c r="Q1230" s="77"/>
      <c r="R1230" s="77"/>
      <c r="S1230" s="77"/>
      <c r="T1230" s="15"/>
      <c r="U1230" s="14"/>
      <c r="V1230" s="15"/>
      <c r="W1230" s="16"/>
    </row>
    <row r="1231" spans="1:23" ht="31.2">
      <c r="A1231" s="7">
        <v>794</v>
      </c>
      <c r="B1231" s="8">
        <v>44343</v>
      </c>
      <c r="C1231" s="9" t="s">
        <v>26</v>
      </c>
      <c r="D1231" s="10" t="s">
        <v>29</v>
      </c>
      <c r="E1231" s="29" t="s">
        <v>4780</v>
      </c>
      <c r="F1231" s="41" t="s">
        <v>4</v>
      </c>
      <c r="G1231" s="41">
        <v>4</v>
      </c>
      <c r="H1231" s="72"/>
      <c r="I1231" s="68" t="s">
        <v>4781</v>
      </c>
      <c r="J1231" s="164"/>
      <c r="K1231" s="164"/>
      <c r="L1231" s="164"/>
      <c r="M1231" s="164"/>
      <c r="N1231" s="164"/>
      <c r="O1231" s="183"/>
      <c r="P1231" s="183"/>
      <c r="Q1231" s="14"/>
      <c r="R1231" s="14"/>
      <c r="S1231" s="14"/>
      <c r="T1231" s="15"/>
      <c r="U1231" s="14"/>
      <c r="V1231" s="15"/>
      <c r="W1231" s="16"/>
    </row>
    <row r="1232" spans="1:23" ht="81.599999999999994">
      <c r="A1232" s="7">
        <v>793</v>
      </c>
      <c r="B1232" s="8">
        <v>44342</v>
      </c>
      <c r="C1232" s="9" t="s">
        <v>27</v>
      </c>
      <c r="D1232" s="21" t="s">
        <v>3857</v>
      </c>
      <c r="E1232" s="21" t="s">
        <v>4782</v>
      </c>
      <c r="F1232" s="15" t="s">
        <v>4</v>
      </c>
      <c r="G1232" s="15">
        <v>3</v>
      </c>
      <c r="H1232" s="76"/>
      <c r="I1232" s="26" t="s">
        <v>4783</v>
      </c>
      <c r="J1232" s="164"/>
      <c r="K1232" s="164"/>
      <c r="L1232" s="164"/>
      <c r="M1232" s="164"/>
      <c r="N1232" s="164"/>
      <c r="O1232" s="183"/>
      <c r="P1232" s="183"/>
      <c r="Q1232" s="14"/>
      <c r="R1232" s="14"/>
      <c r="S1232" s="14"/>
      <c r="T1232" s="15"/>
      <c r="U1232" s="14"/>
      <c r="V1232" s="15"/>
      <c r="W1232" s="16"/>
    </row>
    <row r="1233" spans="1:23" ht="51">
      <c r="A1233" s="7">
        <v>792</v>
      </c>
      <c r="B1233" s="8">
        <v>44341</v>
      </c>
      <c r="C1233" s="9" t="s">
        <v>28</v>
      </c>
      <c r="D1233" s="10" t="s">
        <v>4243</v>
      </c>
      <c r="E1233" s="14" t="s">
        <v>4784</v>
      </c>
      <c r="F1233" s="15" t="s">
        <v>31</v>
      </c>
      <c r="G1233" s="15">
        <v>2</v>
      </c>
      <c r="H1233" s="48"/>
      <c r="I1233" s="18" t="s">
        <v>4785</v>
      </c>
      <c r="J1233" s="164" t="s">
        <v>4786</v>
      </c>
      <c r="K1233" s="164"/>
      <c r="L1233" s="164"/>
      <c r="M1233" s="164"/>
      <c r="N1233" s="164"/>
      <c r="O1233" s="164" t="s">
        <v>4787</v>
      </c>
      <c r="P1233" s="198"/>
      <c r="Q1233" s="78"/>
      <c r="R1233" s="78"/>
      <c r="S1233" s="79"/>
      <c r="T1233" s="15"/>
      <c r="U1233" s="14"/>
      <c r="V1233" s="15"/>
      <c r="W1233" s="16"/>
    </row>
    <row r="1234" spans="1:23" ht="40.799999999999997">
      <c r="A1234" s="7">
        <v>791</v>
      </c>
      <c r="B1234" s="8">
        <v>44340</v>
      </c>
      <c r="C1234" s="9" t="s">
        <v>21</v>
      </c>
      <c r="D1234" s="10" t="s">
        <v>4243</v>
      </c>
      <c r="E1234" s="14" t="s">
        <v>4788</v>
      </c>
      <c r="F1234" s="15" t="s">
        <v>64</v>
      </c>
      <c r="G1234" s="15">
        <v>2</v>
      </c>
      <c r="H1234" s="48"/>
      <c r="I1234" s="18" t="s">
        <v>4789</v>
      </c>
      <c r="J1234" s="164" t="s">
        <v>4790</v>
      </c>
      <c r="K1234" s="164" t="s">
        <v>4791</v>
      </c>
      <c r="L1234" s="164"/>
      <c r="M1234" s="164"/>
      <c r="N1234" s="164"/>
      <c r="O1234" s="164"/>
      <c r="P1234" s="164"/>
      <c r="Q1234" s="78"/>
      <c r="R1234" s="78"/>
      <c r="S1234" s="79"/>
      <c r="T1234" s="15"/>
      <c r="U1234" s="14"/>
      <c r="V1234" s="15"/>
      <c r="W1234" s="16"/>
    </row>
    <row r="1235" spans="1:23" ht="61.2">
      <c r="A1235" s="7">
        <v>790</v>
      </c>
      <c r="B1235" s="8">
        <v>44339</v>
      </c>
      <c r="C1235" s="9" t="s">
        <v>23</v>
      </c>
      <c r="D1235" s="10" t="s">
        <v>4243</v>
      </c>
      <c r="E1235" s="14" t="s">
        <v>4792</v>
      </c>
      <c r="F1235" s="15" t="s">
        <v>4</v>
      </c>
      <c r="G1235" s="15">
        <v>10</v>
      </c>
      <c r="H1235" s="48"/>
      <c r="I1235" s="18" t="s">
        <v>4793</v>
      </c>
      <c r="J1235" s="164"/>
      <c r="K1235" s="164"/>
      <c r="L1235" s="164"/>
      <c r="M1235" s="164"/>
      <c r="N1235" s="164"/>
      <c r="O1235" s="164"/>
      <c r="P1235" s="164"/>
      <c r="Q1235" s="14"/>
      <c r="R1235" s="14"/>
      <c r="S1235" s="14"/>
      <c r="T1235" s="15"/>
      <c r="U1235" s="14"/>
      <c r="V1235" s="15"/>
      <c r="W1235" s="16"/>
    </row>
    <row r="1236" spans="1:23" ht="61.2">
      <c r="A1236" s="7">
        <v>789</v>
      </c>
      <c r="B1236" s="8">
        <v>44338</v>
      </c>
      <c r="C1236" s="9" t="s">
        <v>24</v>
      </c>
      <c r="D1236" s="28" t="s">
        <v>4243</v>
      </c>
      <c r="E1236" s="29" t="s">
        <v>4794</v>
      </c>
      <c r="F1236" s="30" t="s">
        <v>4</v>
      </c>
      <c r="G1236" s="30">
        <v>8</v>
      </c>
      <c r="H1236" s="72"/>
      <c r="I1236" s="31" t="s">
        <v>4795</v>
      </c>
      <c r="J1236" s="164"/>
      <c r="K1236" s="164"/>
      <c r="L1236" s="164"/>
      <c r="M1236" s="164"/>
      <c r="N1236" s="164"/>
      <c r="O1236" s="164"/>
      <c r="P1236" s="164"/>
      <c r="Q1236" s="14"/>
      <c r="R1236" s="14"/>
      <c r="S1236" s="14"/>
      <c r="T1236" s="15"/>
      <c r="U1236" s="14"/>
      <c r="V1236" s="15"/>
      <c r="W1236" s="16"/>
    </row>
    <row r="1237" spans="1:23" ht="40.799999999999997">
      <c r="A1237" s="7">
        <v>788</v>
      </c>
      <c r="B1237" s="8">
        <v>44337</v>
      </c>
      <c r="C1237" s="9" t="s">
        <v>25</v>
      </c>
      <c r="D1237" s="10" t="s">
        <v>4243</v>
      </c>
      <c r="E1237" s="14" t="s">
        <v>4796</v>
      </c>
      <c r="F1237" s="15" t="s">
        <v>4</v>
      </c>
      <c r="G1237" s="15">
        <v>7</v>
      </c>
      <c r="H1237" s="48"/>
      <c r="I1237" s="18" t="s">
        <v>4797</v>
      </c>
      <c r="J1237" s="164"/>
      <c r="K1237" s="164"/>
      <c r="L1237" s="164"/>
      <c r="M1237" s="164"/>
      <c r="N1237" s="164"/>
      <c r="O1237" s="164"/>
      <c r="P1237" s="164"/>
      <c r="Q1237" s="14"/>
      <c r="R1237" s="14"/>
      <c r="S1237" s="14"/>
      <c r="T1237" s="15"/>
      <c r="U1237" s="14"/>
      <c r="V1237" s="15"/>
      <c r="W1237" s="16"/>
    </row>
    <row r="1238" spans="1:23" ht="30.6">
      <c r="A1238" s="7">
        <v>787</v>
      </c>
      <c r="B1238" s="8">
        <v>44336</v>
      </c>
      <c r="C1238" s="9" t="s">
        <v>26</v>
      </c>
      <c r="D1238" s="10" t="s">
        <v>29</v>
      </c>
      <c r="E1238" s="14" t="s">
        <v>4798</v>
      </c>
      <c r="F1238" s="15" t="s">
        <v>4</v>
      </c>
      <c r="G1238" s="15">
        <v>4</v>
      </c>
      <c r="H1238" s="48"/>
      <c r="I1238" s="18" t="s">
        <v>4799</v>
      </c>
      <c r="J1238" s="164"/>
      <c r="K1238" s="164"/>
      <c r="L1238" s="164"/>
      <c r="M1238" s="164"/>
      <c r="N1238" s="164"/>
      <c r="O1238" s="164"/>
      <c r="P1238" s="164"/>
      <c r="Q1238" s="14"/>
      <c r="R1238" s="14"/>
      <c r="S1238" s="14"/>
      <c r="T1238" s="15"/>
      <c r="U1238" s="14"/>
      <c r="V1238" s="15"/>
      <c r="W1238" s="16"/>
    </row>
    <row r="1239" spans="1:23" ht="51">
      <c r="A1239" s="7">
        <v>786</v>
      </c>
      <c r="B1239" s="8">
        <v>44335</v>
      </c>
      <c r="C1239" s="9" t="s">
        <v>27</v>
      </c>
      <c r="D1239" s="10" t="s">
        <v>4243</v>
      </c>
      <c r="E1239" s="14" t="s">
        <v>4800</v>
      </c>
      <c r="F1239" s="15" t="s">
        <v>4</v>
      </c>
      <c r="G1239" s="15">
        <v>3</v>
      </c>
      <c r="H1239" s="48"/>
      <c r="I1239" s="18" t="s">
        <v>4801</v>
      </c>
      <c r="J1239" s="164"/>
      <c r="K1239" s="164"/>
      <c r="L1239" s="164"/>
      <c r="M1239" s="164"/>
      <c r="N1239" s="164"/>
      <c r="O1239" s="183"/>
      <c r="P1239" s="183"/>
      <c r="Q1239" s="14"/>
      <c r="R1239" s="14"/>
      <c r="S1239" s="14"/>
      <c r="T1239" s="15"/>
      <c r="U1239" s="14"/>
      <c r="V1239" s="15"/>
      <c r="W1239" s="16"/>
    </row>
    <row r="1240" spans="1:23" ht="40.799999999999997">
      <c r="A1240" s="7">
        <v>785</v>
      </c>
      <c r="B1240" s="8">
        <v>44334</v>
      </c>
      <c r="C1240" s="9" t="s">
        <v>28</v>
      </c>
      <c r="D1240" s="10" t="s">
        <v>4243</v>
      </c>
      <c r="E1240" s="14" t="s">
        <v>4802</v>
      </c>
      <c r="F1240" s="15" t="s">
        <v>4</v>
      </c>
      <c r="G1240" s="15">
        <v>2</v>
      </c>
      <c r="H1240" s="48"/>
      <c r="I1240" s="18" t="s">
        <v>4803</v>
      </c>
      <c r="J1240" s="164" t="s">
        <v>4804</v>
      </c>
      <c r="K1240" s="164" t="s">
        <v>4805</v>
      </c>
      <c r="L1240" s="164" t="s">
        <v>4806</v>
      </c>
      <c r="M1240" s="164"/>
      <c r="N1240" s="164"/>
      <c r="O1240" s="183"/>
      <c r="P1240" s="183"/>
      <c r="Q1240" s="14"/>
      <c r="R1240" s="14"/>
      <c r="S1240" s="14"/>
      <c r="T1240" s="15"/>
      <c r="U1240" s="14"/>
      <c r="V1240" s="15"/>
      <c r="W1240" s="16"/>
    </row>
    <row r="1241" spans="1:23" ht="20.399999999999999">
      <c r="A1241" s="7">
        <v>784</v>
      </c>
      <c r="B1241" s="8">
        <v>44333</v>
      </c>
      <c r="C1241" s="9" t="s">
        <v>21</v>
      </c>
      <c r="D1241" s="10" t="s">
        <v>4243</v>
      </c>
      <c r="E1241" s="14" t="s">
        <v>268</v>
      </c>
      <c r="F1241" s="15" t="s">
        <v>4</v>
      </c>
      <c r="G1241" s="15">
        <v>1</v>
      </c>
      <c r="H1241" s="48"/>
      <c r="I1241" s="18" t="s">
        <v>4807</v>
      </c>
      <c r="J1241" s="164" t="s">
        <v>4808</v>
      </c>
      <c r="K1241" s="164" t="s">
        <v>4809</v>
      </c>
      <c r="L1241" s="164"/>
      <c r="M1241" s="164"/>
      <c r="N1241" s="164"/>
      <c r="O1241" s="183" t="s">
        <v>4810</v>
      </c>
      <c r="P1241" s="183"/>
      <c r="Q1241" s="14"/>
      <c r="R1241" s="14"/>
      <c r="S1241" s="14"/>
      <c r="T1241" s="15"/>
      <c r="U1241" s="14"/>
      <c r="V1241" s="15"/>
      <c r="W1241" s="16"/>
    </row>
    <row r="1242" spans="1:23" ht="51">
      <c r="A1242" s="7">
        <v>783</v>
      </c>
      <c r="B1242" s="8">
        <v>44332</v>
      </c>
      <c r="C1242" s="9" t="s">
        <v>23</v>
      </c>
      <c r="D1242" s="10" t="s">
        <v>4243</v>
      </c>
      <c r="E1242" s="14" t="s">
        <v>4811</v>
      </c>
      <c r="F1242" s="15" t="s">
        <v>4</v>
      </c>
      <c r="G1242" s="15">
        <v>8</v>
      </c>
      <c r="H1242" s="48"/>
      <c r="I1242" s="18" t="s">
        <v>4812</v>
      </c>
      <c r="J1242" s="164"/>
      <c r="K1242" s="164"/>
      <c r="L1242" s="164"/>
      <c r="M1242" s="164"/>
      <c r="N1242" s="164"/>
      <c r="O1242" s="183"/>
      <c r="P1242" s="183"/>
      <c r="Q1242" s="14"/>
      <c r="R1242" s="14"/>
      <c r="T1242" s="15"/>
      <c r="U1242" s="14"/>
      <c r="V1242" s="15"/>
      <c r="W1242" s="16"/>
    </row>
    <row r="1243" spans="1:23" ht="61.2">
      <c r="A1243" s="7">
        <v>782</v>
      </c>
      <c r="B1243" s="8">
        <v>44331</v>
      </c>
      <c r="C1243" s="9" t="s">
        <v>24</v>
      </c>
      <c r="D1243" s="10" t="s">
        <v>4243</v>
      </c>
      <c r="E1243" s="14" t="s">
        <v>4813</v>
      </c>
      <c r="F1243" s="15" t="s">
        <v>70</v>
      </c>
      <c r="G1243" s="15">
        <v>7</v>
      </c>
      <c r="H1243" s="15" t="s">
        <v>849</v>
      </c>
      <c r="I1243" s="18" t="s">
        <v>4814</v>
      </c>
      <c r="J1243" s="164"/>
      <c r="K1243" s="164"/>
      <c r="L1243" s="164"/>
      <c r="M1243" s="164"/>
      <c r="N1243" s="164"/>
      <c r="O1243" s="183"/>
      <c r="P1243" s="183"/>
      <c r="Q1243" s="14"/>
      <c r="R1243" s="14"/>
      <c r="S1243" s="14"/>
      <c r="T1243" s="15"/>
      <c r="U1243" s="14"/>
      <c r="V1243" s="15"/>
      <c r="W1243" s="16"/>
    </row>
    <row r="1244" spans="1:23" ht="81.599999999999994">
      <c r="A1244" s="7">
        <v>781</v>
      </c>
      <c r="B1244" s="8">
        <v>44330</v>
      </c>
      <c r="C1244" s="9" t="s">
        <v>25</v>
      </c>
      <c r="D1244" s="10" t="s">
        <v>4243</v>
      </c>
      <c r="E1244" s="14" t="s">
        <v>4815</v>
      </c>
      <c r="F1244" s="15" t="s">
        <v>70</v>
      </c>
      <c r="G1244" s="15">
        <v>8</v>
      </c>
      <c r="H1244" s="48"/>
      <c r="I1244" s="18" t="s">
        <v>4816</v>
      </c>
      <c r="J1244" s="164"/>
      <c r="K1244" s="164"/>
      <c r="L1244" s="164"/>
      <c r="M1244" s="164"/>
      <c r="N1244" s="164"/>
      <c r="O1244" s="183"/>
      <c r="P1244" s="183"/>
      <c r="Q1244" s="14"/>
      <c r="R1244" s="14"/>
      <c r="S1244" s="14"/>
      <c r="T1244" s="15"/>
      <c r="U1244" s="14"/>
      <c r="V1244" s="15"/>
      <c r="W1244" s="16"/>
    </row>
    <row r="1245" spans="1:23" ht="71.400000000000006">
      <c r="A1245" s="7">
        <v>780</v>
      </c>
      <c r="B1245" s="8">
        <v>44329</v>
      </c>
      <c r="C1245" s="9" t="s">
        <v>26</v>
      </c>
      <c r="D1245" s="10" t="s">
        <v>29</v>
      </c>
      <c r="E1245" s="14" t="s">
        <v>4817</v>
      </c>
      <c r="F1245" s="15" t="s">
        <v>4</v>
      </c>
      <c r="G1245" s="15">
        <v>5</v>
      </c>
      <c r="H1245" s="48"/>
      <c r="I1245" s="18" t="s">
        <v>4818</v>
      </c>
      <c r="J1245" s="164"/>
      <c r="K1245" s="164"/>
      <c r="L1245" s="164"/>
      <c r="M1245" s="164"/>
      <c r="N1245" s="164"/>
      <c r="O1245" s="183"/>
      <c r="P1245" s="183"/>
      <c r="Q1245" s="14"/>
      <c r="R1245" s="14"/>
      <c r="S1245" s="14"/>
      <c r="T1245" s="15"/>
      <c r="U1245" s="14"/>
      <c r="V1245" s="15"/>
      <c r="W1245" s="16"/>
    </row>
    <row r="1246" spans="1:23" ht="71.400000000000006">
      <c r="A1246" s="7">
        <v>779</v>
      </c>
      <c r="B1246" s="8">
        <v>44328</v>
      </c>
      <c r="C1246" s="9" t="s">
        <v>27</v>
      </c>
      <c r="D1246" s="10" t="s">
        <v>3857</v>
      </c>
      <c r="E1246" s="14" t="s">
        <v>4819</v>
      </c>
      <c r="F1246" s="15" t="s">
        <v>31</v>
      </c>
      <c r="G1246" s="15">
        <v>4</v>
      </c>
      <c r="H1246" s="48"/>
      <c r="I1246" s="18" t="s">
        <v>4820</v>
      </c>
      <c r="J1246" s="164"/>
      <c r="K1246" s="164"/>
      <c r="L1246" s="164"/>
      <c r="M1246" s="164"/>
      <c r="N1246" s="164"/>
      <c r="O1246" s="183"/>
      <c r="P1246" s="183"/>
      <c r="Q1246" s="14"/>
      <c r="R1246" s="14"/>
      <c r="S1246" s="14"/>
      <c r="T1246" s="15"/>
      <c r="U1246" s="14"/>
      <c r="V1246" s="15"/>
      <c r="W1246" s="16"/>
    </row>
    <row r="1247" spans="1:23" ht="20.399999999999999">
      <c r="A1247" s="7">
        <v>778</v>
      </c>
      <c r="B1247" s="8">
        <v>44327</v>
      </c>
      <c r="C1247" s="9" t="s">
        <v>28</v>
      </c>
      <c r="D1247" s="10" t="s">
        <v>4243</v>
      </c>
      <c r="E1247" s="14" t="s">
        <v>4821</v>
      </c>
      <c r="F1247" s="15" t="s">
        <v>64</v>
      </c>
      <c r="G1247" s="15">
        <v>3</v>
      </c>
      <c r="H1247" s="76"/>
      <c r="I1247" s="18" t="s">
        <v>4822</v>
      </c>
      <c r="J1247" s="164"/>
      <c r="K1247" s="164"/>
      <c r="L1247" s="164"/>
      <c r="M1247" s="164"/>
      <c r="N1247" s="164"/>
      <c r="O1247" s="183"/>
      <c r="P1247" s="183"/>
      <c r="Q1247" s="14"/>
      <c r="R1247" s="14"/>
      <c r="S1247" s="14"/>
      <c r="T1247" s="15"/>
      <c r="U1247" s="14"/>
      <c r="V1247" s="15"/>
      <c r="W1247" s="16"/>
    </row>
    <row r="1248" spans="1:23" ht="20.399999999999999">
      <c r="A1248" s="7">
        <v>777</v>
      </c>
      <c r="B1248" s="8">
        <v>44326</v>
      </c>
      <c r="C1248" s="9" t="s">
        <v>21</v>
      </c>
      <c r="D1248" s="10" t="s">
        <v>4243</v>
      </c>
      <c r="E1248" s="14" t="s">
        <v>4823</v>
      </c>
      <c r="F1248" s="15" t="s">
        <v>31</v>
      </c>
      <c r="G1248" s="15">
        <v>2</v>
      </c>
      <c r="H1248" s="48"/>
      <c r="I1248" s="18" t="s">
        <v>4824</v>
      </c>
      <c r="J1248" s="164"/>
      <c r="K1248" s="164"/>
      <c r="L1248" s="164"/>
      <c r="M1248" s="164"/>
      <c r="N1248" s="164"/>
      <c r="O1248" s="183"/>
      <c r="P1248" s="183"/>
      <c r="Q1248" s="14"/>
      <c r="R1248" s="14"/>
      <c r="S1248" s="14"/>
      <c r="T1248" s="15"/>
      <c r="U1248" s="14"/>
      <c r="V1248" s="15"/>
      <c r="W1248" s="16"/>
    </row>
    <row r="1249" spans="1:23" ht="61.2">
      <c r="A1249" s="7">
        <v>776</v>
      </c>
      <c r="B1249" s="8">
        <v>44325</v>
      </c>
      <c r="C1249" s="9" t="s">
        <v>23</v>
      </c>
      <c r="D1249" s="10" t="s">
        <v>4243</v>
      </c>
      <c r="E1249" s="14" t="s">
        <v>4825</v>
      </c>
      <c r="F1249" s="15" t="s">
        <v>4</v>
      </c>
      <c r="G1249" s="15">
        <v>8</v>
      </c>
      <c r="H1249" s="48"/>
      <c r="I1249" s="18" t="s">
        <v>4826</v>
      </c>
      <c r="J1249" s="164" t="s">
        <v>4827</v>
      </c>
      <c r="K1249" s="164" t="s">
        <v>4828</v>
      </c>
      <c r="L1249" s="164"/>
      <c r="M1249" s="164"/>
      <c r="N1249" s="164"/>
      <c r="O1249" s="183"/>
      <c r="P1249" s="183"/>
      <c r="Q1249" s="14"/>
      <c r="R1249" s="14"/>
      <c r="S1249" s="14"/>
      <c r="T1249" s="15"/>
      <c r="U1249" s="14"/>
      <c r="V1249" s="15"/>
      <c r="W1249" s="16"/>
    </row>
    <row r="1250" spans="1:23" ht="61.2">
      <c r="A1250" s="7">
        <v>775</v>
      </c>
      <c r="B1250" s="8">
        <v>44324</v>
      </c>
      <c r="C1250" s="9" t="s">
        <v>24</v>
      </c>
      <c r="D1250" s="10" t="s">
        <v>4243</v>
      </c>
      <c r="E1250" s="14" t="s">
        <v>4829</v>
      </c>
      <c r="F1250" s="15" t="s">
        <v>70</v>
      </c>
      <c r="G1250" s="15">
        <v>7</v>
      </c>
      <c r="H1250" s="48"/>
      <c r="I1250" s="33" t="s">
        <v>4830</v>
      </c>
      <c r="J1250" s="164"/>
      <c r="K1250" s="164"/>
      <c r="L1250" s="164"/>
      <c r="M1250" s="164"/>
      <c r="N1250" s="164"/>
      <c r="O1250" s="183"/>
      <c r="P1250" s="183"/>
      <c r="Q1250" s="14"/>
      <c r="R1250" s="14"/>
      <c r="S1250" s="14"/>
      <c r="T1250" s="15"/>
      <c r="U1250" s="14"/>
      <c r="V1250" s="15"/>
      <c r="W1250" s="16"/>
    </row>
    <row r="1251" spans="1:23" ht="51">
      <c r="A1251" s="7">
        <v>774</v>
      </c>
      <c r="B1251" s="8">
        <v>44323</v>
      </c>
      <c r="C1251" s="9" t="s">
        <v>25</v>
      </c>
      <c r="D1251" s="10" t="s">
        <v>4099</v>
      </c>
      <c r="E1251" s="14" t="s">
        <v>4831</v>
      </c>
      <c r="F1251" s="15" t="s">
        <v>70</v>
      </c>
      <c r="G1251" s="15">
        <v>8</v>
      </c>
      <c r="H1251" s="48"/>
      <c r="I1251" s="18" t="s">
        <v>4832</v>
      </c>
      <c r="J1251" s="164"/>
      <c r="K1251" s="164"/>
      <c r="L1251" s="164"/>
      <c r="M1251" s="164"/>
      <c r="N1251" s="164"/>
      <c r="O1251" s="183"/>
      <c r="P1251" s="183"/>
      <c r="Q1251" s="14"/>
      <c r="R1251" s="14"/>
      <c r="S1251" s="14"/>
      <c r="T1251" s="15"/>
      <c r="U1251" s="14"/>
      <c r="V1251" s="15"/>
      <c r="W1251" s="16"/>
    </row>
    <row r="1252" spans="1:23" ht="51">
      <c r="A1252" s="7">
        <v>773</v>
      </c>
      <c r="B1252" s="8">
        <v>44322</v>
      </c>
      <c r="C1252" s="9" t="s">
        <v>26</v>
      </c>
      <c r="D1252" s="10" t="s">
        <v>29</v>
      </c>
      <c r="E1252" s="14" t="s">
        <v>4833</v>
      </c>
      <c r="F1252" s="15" t="s">
        <v>4</v>
      </c>
      <c r="G1252" s="15">
        <v>6</v>
      </c>
      <c r="H1252" s="15" t="s">
        <v>129</v>
      </c>
      <c r="I1252" s="18" t="s">
        <v>4834</v>
      </c>
      <c r="J1252" s="164"/>
      <c r="K1252" s="164"/>
      <c r="L1252" s="164"/>
      <c r="M1252" s="164"/>
      <c r="N1252" s="164"/>
      <c r="O1252" s="183"/>
      <c r="P1252" s="183"/>
      <c r="Q1252" s="14"/>
      <c r="R1252" s="14"/>
      <c r="S1252" s="14"/>
      <c r="T1252" s="15"/>
      <c r="U1252" s="14"/>
      <c r="V1252" s="15"/>
      <c r="W1252" s="16"/>
    </row>
    <row r="1253" spans="1:23" ht="20.399999999999999">
      <c r="A1253" s="7">
        <v>772</v>
      </c>
      <c r="B1253" s="8">
        <v>44321</v>
      </c>
      <c r="C1253" s="9" t="s">
        <v>27</v>
      </c>
      <c r="D1253" s="10" t="s">
        <v>3857</v>
      </c>
      <c r="E1253" s="14" t="s">
        <v>4835</v>
      </c>
      <c r="F1253" s="15" t="s">
        <v>64</v>
      </c>
      <c r="G1253" s="15">
        <v>5</v>
      </c>
      <c r="H1253" s="48"/>
      <c r="I1253" s="18" t="s">
        <v>4836</v>
      </c>
      <c r="J1253" s="164"/>
      <c r="K1253" s="164"/>
      <c r="L1253" s="164"/>
      <c r="M1253" s="164"/>
      <c r="N1253" s="164"/>
      <c r="O1253" s="183"/>
      <c r="P1253" s="183"/>
      <c r="Q1253" s="14"/>
      <c r="R1253" s="14"/>
      <c r="S1253" s="14"/>
      <c r="T1253" s="15"/>
      <c r="U1253" s="14"/>
      <c r="V1253" s="15"/>
      <c r="W1253" s="16"/>
    </row>
    <row r="1254" spans="1:23" ht="30.6">
      <c r="A1254" s="7">
        <v>771</v>
      </c>
      <c r="B1254" s="8">
        <v>44320</v>
      </c>
      <c r="C1254" s="9" t="s">
        <v>28</v>
      </c>
      <c r="D1254" s="10" t="s">
        <v>4243</v>
      </c>
      <c r="E1254" s="14" t="s">
        <v>268</v>
      </c>
      <c r="F1254" s="15" t="s">
        <v>4</v>
      </c>
      <c r="G1254" s="15">
        <v>4</v>
      </c>
      <c r="H1254" s="48"/>
      <c r="I1254" s="18" t="s">
        <v>4837</v>
      </c>
      <c r="J1254" s="164"/>
      <c r="K1254" s="164"/>
      <c r="L1254" s="164"/>
      <c r="M1254" s="164"/>
      <c r="N1254" s="164"/>
      <c r="O1254" s="183"/>
      <c r="P1254" s="183"/>
      <c r="Q1254" s="14"/>
      <c r="R1254" s="14"/>
      <c r="S1254" s="14"/>
      <c r="T1254" s="15"/>
      <c r="U1254" s="14"/>
      <c r="V1254" s="15"/>
      <c r="W1254" s="16"/>
    </row>
    <row r="1255" spans="1:23" ht="20.399999999999999">
      <c r="A1255" s="7">
        <v>770</v>
      </c>
      <c r="B1255" s="8">
        <v>44319</v>
      </c>
      <c r="C1255" s="9" t="s">
        <v>21</v>
      </c>
      <c r="D1255" s="10" t="s">
        <v>4243</v>
      </c>
      <c r="E1255" s="14" t="s">
        <v>4838</v>
      </c>
      <c r="F1255" s="15" t="s">
        <v>64</v>
      </c>
      <c r="G1255" s="15">
        <v>2</v>
      </c>
      <c r="H1255" s="48"/>
      <c r="I1255" s="18" t="s">
        <v>4839</v>
      </c>
      <c r="J1255" s="164"/>
      <c r="K1255" s="164"/>
      <c r="L1255" s="164"/>
      <c r="M1255" s="164"/>
      <c r="N1255" s="164"/>
      <c r="O1255" s="183"/>
      <c r="P1255" s="183"/>
      <c r="Q1255" s="14"/>
      <c r="R1255" s="14"/>
      <c r="S1255" s="14"/>
      <c r="T1255" s="15"/>
      <c r="U1255" s="14"/>
      <c r="V1255" s="15"/>
      <c r="W1255" s="16"/>
    </row>
    <row r="1256" spans="1:23" ht="51">
      <c r="A1256" s="7">
        <v>769</v>
      </c>
      <c r="B1256" s="8">
        <v>44318</v>
      </c>
      <c r="C1256" s="9" t="s">
        <v>23</v>
      </c>
      <c r="D1256" s="10" t="s">
        <v>4243</v>
      </c>
      <c r="E1256" s="14" t="s">
        <v>4840</v>
      </c>
      <c r="F1256" s="15" t="s">
        <v>64</v>
      </c>
      <c r="G1256" s="15">
        <v>9</v>
      </c>
      <c r="H1256" s="48"/>
      <c r="I1256" s="18" t="s">
        <v>4841</v>
      </c>
      <c r="J1256" s="164"/>
      <c r="K1256" s="164"/>
      <c r="L1256" s="164"/>
      <c r="M1256" s="164"/>
      <c r="N1256" s="164"/>
      <c r="O1256" s="183"/>
      <c r="P1256" s="183"/>
      <c r="Q1256" s="14"/>
      <c r="R1256" s="14"/>
      <c r="S1256" s="14"/>
      <c r="T1256" s="15"/>
      <c r="U1256" s="14"/>
      <c r="V1256" s="15"/>
      <c r="W1256" s="16"/>
    </row>
    <row r="1257" spans="1:23" ht="30.6">
      <c r="A1257" s="7">
        <v>768</v>
      </c>
      <c r="B1257" s="8">
        <v>44317</v>
      </c>
      <c r="C1257" s="9" t="s">
        <v>24</v>
      </c>
      <c r="D1257" s="10" t="s">
        <v>2784</v>
      </c>
      <c r="E1257" s="14" t="s">
        <v>4842</v>
      </c>
      <c r="F1257" s="15" t="s">
        <v>31</v>
      </c>
      <c r="G1257" s="15">
        <v>8</v>
      </c>
      <c r="H1257" s="48"/>
      <c r="I1257" s="18" t="s">
        <v>4843</v>
      </c>
      <c r="J1257" s="164"/>
      <c r="K1257" s="164"/>
      <c r="L1257" s="164"/>
      <c r="M1257" s="164"/>
      <c r="N1257" s="164"/>
      <c r="O1257" s="183"/>
      <c r="P1257" s="183"/>
      <c r="Q1257" s="14"/>
      <c r="R1257" s="14"/>
      <c r="S1257" s="14"/>
      <c r="T1257" s="15"/>
      <c r="U1257" s="14"/>
      <c r="V1257" s="15"/>
      <c r="W1257" s="16"/>
    </row>
    <row r="1258" spans="1:23" ht="30.6">
      <c r="A1258" s="7">
        <v>767</v>
      </c>
      <c r="B1258" s="8">
        <v>44316</v>
      </c>
      <c r="C1258" s="9" t="s">
        <v>25</v>
      </c>
      <c r="D1258" s="10" t="s">
        <v>4243</v>
      </c>
      <c r="E1258" s="14" t="s">
        <v>4844</v>
      </c>
      <c r="F1258" s="15" t="s">
        <v>64</v>
      </c>
      <c r="G1258" s="15">
        <v>8</v>
      </c>
      <c r="H1258" s="15" t="s">
        <v>269</v>
      </c>
      <c r="I1258" s="18" t="s">
        <v>4845</v>
      </c>
      <c r="J1258" s="164"/>
      <c r="K1258" s="164"/>
      <c r="L1258" s="164"/>
      <c r="M1258" s="164"/>
      <c r="N1258" s="164"/>
      <c r="O1258" s="183"/>
      <c r="P1258" s="183"/>
      <c r="Q1258" s="14"/>
      <c r="R1258" s="14"/>
      <c r="S1258" s="14"/>
      <c r="T1258" s="15"/>
      <c r="U1258" s="14"/>
      <c r="V1258" s="15"/>
      <c r="W1258" s="16"/>
    </row>
    <row r="1259" spans="1:23" ht="51">
      <c r="A1259" s="7">
        <v>766</v>
      </c>
      <c r="B1259" s="8">
        <v>44315</v>
      </c>
      <c r="C1259" s="9" t="s">
        <v>26</v>
      </c>
      <c r="D1259" s="21" t="s">
        <v>29</v>
      </c>
      <c r="E1259" s="21" t="s">
        <v>4846</v>
      </c>
      <c r="F1259" s="15" t="s">
        <v>4</v>
      </c>
      <c r="G1259" s="15">
        <v>5</v>
      </c>
      <c r="H1259" s="48"/>
      <c r="I1259" s="18" t="s">
        <v>4847</v>
      </c>
      <c r="J1259" s="164"/>
      <c r="K1259" s="164"/>
      <c r="L1259" s="164"/>
      <c r="M1259" s="164"/>
      <c r="N1259" s="164"/>
      <c r="O1259" s="183"/>
      <c r="P1259" s="184" t="s">
        <v>4848</v>
      </c>
      <c r="Q1259" s="14"/>
      <c r="R1259" s="14"/>
      <c r="S1259" s="14"/>
      <c r="T1259" s="15"/>
      <c r="U1259" s="14"/>
      <c r="V1259" s="15"/>
      <c r="W1259" s="16"/>
    </row>
    <row r="1260" spans="1:23" ht="51">
      <c r="A1260" s="7">
        <v>765</v>
      </c>
      <c r="B1260" s="8">
        <v>44314</v>
      </c>
      <c r="C1260" s="9" t="s">
        <v>27</v>
      </c>
      <c r="D1260" s="10" t="s">
        <v>29</v>
      </c>
      <c r="E1260" s="14" t="s">
        <v>4849</v>
      </c>
      <c r="F1260" s="15" t="s">
        <v>4</v>
      </c>
      <c r="G1260" s="15">
        <v>4</v>
      </c>
      <c r="H1260" s="48"/>
      <c r="I1260" s="18" t="s">
        <v>4850</v>
      </c>
      <c r="J1260" s="164"/>
      <c r="K1260" s="164"/>
      <c r="L1260" s="164"/>
      <c r="M1260" s="164"/>
      <c r="N1260" s="164"/>
      <c r="O1260" s="183"/>
      <c r="P1260" s="183"/>
      <c r="Q1260" s="14"/>
      <c r="R1260" s="14"/>
      <c r="T1260" s="15"/>
      <c r="U1260" s="14"/>
      <c r="V1260" s="15"/>
      <c r="W1260" s="16"/>
    </row>
    <row r="1261" spans="1:23" ht="71.400000000000006">
      <c r="A1261" s="7">
        <v>764</v>
      </c>
      <c r="B1261" s="8">
        <v>44313</v>
      </c>
      <c r="C1261" s="9" t="s">
        <v>28</v>
      </c>
      <c r="D1261" s="10" t="s">
        <v>29</v>
      </c>
      <c r="E1261" s="14" t="s">
        <v>4851</v>
      </c>
      <c r="F1261" s="15" t="s">
        <v>4</v>
      </c>
      <c r="G1261" s="15">
        <v>1</v>
      </c>
      <c r="H1261" s="48"/>
      <c r="I1261" s="18" t="s">
        <v>4852</v>
      </c>
      <c r="J1261" s="164"/>
      <c r="K1261" s="164"/>
      <c r="L1261" s="164"/>
      <c r="M1261" s="164"/>
      <c r="N1261" s="164"/>
      <c r="O1261" s="183"/>
      <c r="P1261" s="183"/>
      <c r="Q1261" s="14"/>
      <c r="R1261" s="14"/>
      <c r="S1261" s="14"/>
      <c r="T1261" s="15"/>
      <c r="U1261" s="14"/>
      <c r="V1261" s="15"/>
      <c r="W1261" s="16"/>
    </row>
    <row r="1262" spans="1:23" ht="30.6">
      <c r="A1262" s="7">
        <v>763</v>
      </c>
      <c r="B1262" s="8">
        <v>44312</v>
      </c>
      <c r="C1262" s="9" t="s">
        <v>21</v>
      </c>
      <c r="D1262" s="10" t="s">
        <v>179</v>
      </c>
      <c r="E1262" s="14" t="s">
        <v>4853</v>
      </c>
      <c r="F1262" s="15" t="s">
        <v>4</v>
      </c>
      <c r="G1262" s="15">
        <v>1</v>
      </c>
      <c r="H1262" s="48"/>
      <c r="I1262" s="18" t="s">
        <v>4854</v>
      </c>
      <c r="J1262" s="164"/>
      <c r="K1262" s="164"/>
      <c r="L1262" s="164"/>
      <c r="M1262" s="164"/>
      <c r="N1262" s="164"/>
      <c r="O1262" s="183"/>
      <c r="P1262" s="183"/>
      <c r="Q1262" s="14"/>
      <c r="R1262" s="14"/>
      <c r="S1262" s="14"/>
      <c r="T1262" s="15"/>
      <c r="U1262" s="14"/>
      <c r="V1262" s="15"/>
      <c r="W1262" s="16"/>
    </row>
    <row r="1263" spans="1:23" ht="40.799999999999997">
      <c r="A1263" s="7">
        <v>762</v>
      </c>
      <c r="B1263" s="8">
        <v>44311</v>
      </c>
      <c r="C1263" s="9" t="s">
        <v>23</v>
      </c>
      <c r="D1263" s="10" t="s">
        <v>2784</v>
      </c>
      <c r="E1263" s="14" t="s">
        <v>4855</v>
      </c>
      <c r="F1263" s="15" t="s">
        <v>31</v>
      </c>
      <c r="G1263" s="15">
        <v>9</v>
      </c>
      <c r="H1263" s="48"/>
      <c r="I1263" s="18" t="s">
        <v>4856</v>
      </c>
      <c r="J1263" s="164"/>
      <c r="K1263" s="164"/>
      <c r="L1263" s="164"/>
      <c r="M1263" s="164"/>
      <c r="N1263" s="164"/>
      <c r="O1263" s="183"/>
      <c r="P1263" s="184" t="s">
        <v>4857</v>
      </c>
      <c r="Q1263" s="14"/>
      <c r="R1263" s="14"/>
      <c r="S1263" s="14"/>
      <c r="T1263" s="15"/>
      <c r="U1263" s="14"/>
      <c r="V1263" s="15"/>
      <c r="W1263" s="16"/>
    </row>
    <row r="1264" spans="1:23" ht="61.2">
      <c r="A1264" s="7">
        <v>761</v>
      </c>
      <c r="B1264" s="8">
        <v>44310</v>
      </c>
      <c r="C1264" s="9" t="s">
        <v>24</v>
      </c>
      <c r="D1264" s="10" t="s">
        <v>4243</v>
      </c>
      <c r="E1264" s="14" t="s">
        <v>4858</v>
      </c>
      <c r="F1264" s="15" t="s">
        <v>70</v>
      </c>
      <c r="G1264" s="15">
        <v>8</v>
      </c>
      <c r="H1264" s="48"/>
      <c r="I1264" s="18" t="s">
        <v>4859</v>
      </c>
      <c r="J1264" s="164"/>
      <c r="K1264" s="164"/>
      <c r="L1264" s="164"/>
      <c r="M1264" s="164"/>
      <c r="N1264" s="164"/>
      <c r="O1264" s="183"/>
      <c r="P1264" s="183"/>
      <c r="Q1264" s="14"/>
      <c r="R1264" s="14"/>
      <c r="S1264" s="14"/>
      <c r="T1264" s="15"/>
      <c r="U1264" s="14"/>
      <c r="V1264" s="15"/>
      <c r="W1264" s="16"/>
    </row>
    <row r="1265" spans="1:23" ht="51">
      <c r="A1265" s="7">
        <v>760</v>
      </c>
      <c r="B1265" s="8">
        <v>44309</v>
      </c>
      <c r="C1265" s="9" t="s">
        <v>25</v>
      </c>
      <c r="D1265" s="10" t="s">
        <v>4099</v>
      </c>
      <c r="E1265" s="14" t="s">
        <v>4860</v>
      </c>
      <c r="F1265" s="15" t="s">
        <v>4</v>
      </c>
      <c r="G1265" s="15">
        <v>7</v>
      </c>
      <c r="H1265" s="48"/>
      <c r="I1265" s="18" t="s">
        <v>4861</v>
      </c>
      <c r="J1265" s="164"/>
      <c r="K1265" s="164"/>
      <c r="L1265" s="164"/>
      <c r="M1265" s="164"/>
      <c r="N1265" s="164"/>
      <c r="O1265" s="183"/>
      <c r="P1265" s="183"/>
      <c r="Q1265" s="14"/>
      <c r="R1265" s="14"/>
      <c r="S1265" s="14"/>
      <c r="T1265" s="15"/>
      <c r="U1265" s="14"/>
      <c r="V1265" s="15"/>
      <c r="W1265" s="16"/>
    </row>
    <row r="1266" spans="1:23" ht="112.2">
      <c r="A1266" s="7">
        <v>759</v>
      </c>
      <c r="B1266" s="8">
        <v>44308</v>
      </c>
      <c r="C1266" s="9" t="s">
        <v>26</v>
      </c>
      <c r="D1266" s="80" t="s">
        <v>29</v>
      </c>
      <c r="E1266" s="81" t="s">
        <v>4862</v>
      </c>
      <c r="F1266" s="82" t="s">
        <v>4</v>
      </c>
      <c r="G1266" s="83">
        <v>6</v>
      </c>
      <c r="H1266" s="84"/>
      <c r="I1266" s="85" t="s">
        <v>4863</v>
      </c>
      <c r="J1266" s="164"/>
      <c r="K1266" s="164"/>
      <c r="L1266" s="164"/>
      <c r="M1266" s="164"/>
      <c r="N1266" s="164"/>
      <c r="O1266" s="183"/>
      <c r="P1266" s="183"/>
      <c r="Q1266" s="14"/>
      <c r="R1266" s="14"/>
      <c r="S1266" s="14"/>
      <c r="T1266" s="15"/>
      <c r="U1266" s="14"/>
      <c r="V1266" s="15"/>
      <c r="W1266" s="16"/>
    </row>
    <row r="1267" spans="1:23" ht="81.599999999999994">
      <c r="A1267" s="7">
        <v>758</v>
      </c>
      <c r="B1267" s="8">
        <v>44307</v>
      </c>
      <c r="C1267" s="9" t="s">
        <v>27</v>
      </c>
      <c r="D1267" s="10" t="s">
        <v>29</v>
      </c>
      <c r="E1267" s="14" t="s">
        <v>4864</v>
      </c>
      <c r="F1267" s="15" t="s">
        <v>70</v>
      </c>
      <c r="G1267" s="15">
        <v>3</v>
      </c>
      <c r="H1267" s="48"/>
      <c r="I1267" s="18" t="s">
        <v>4865</v>
      </c>
      <c r="J1267" s="164"/>
      <c r="K1267" s="164"/>
      <c r="L1267" s="164"/>
      <c r="M1267" s="164"/>
      <c r="N1267" s="164"/>
      <c r="O1267" s="183"/>
      <c r="P1267" s="183"/>
      <c r="Q1267" s="14"/>
      <c r="R1267" s="14"/>
      <c r="S1267" s="14"/>
      <c r="T1267" s="15"/>
      <c r="U1267" s="14"/>
      <c r="V1267" s="15"/>
      <c r="W1267" s="16"/>
    </row>
    <row r="1268" spans="1:23" ht="71.400000000000006">
      <c r="A1268" s="7">
        <v>757</v>
      </c>
      <c r="B1268" s="8">
        <v>44306</v>
      </c>
      <c r="C1268" s="9" t="s">
        <v>28</v>
      </c>
      <c r="D1268" s="10" t="s">
        <v>29</v>
      </c>
      <c r="E1268" s="14" t="s">
        <v>4866</v>
      </c>
      <c r="F1268" s="15" t="s">
        <v>70</v>
      </c>
      <c r="G1268" s="15">
        <v>3</v>
      </c>
      <c r="H1268" s="15"/>
      <c r="I1268" s="18" t="s">
        <v>4867</v>
      </c>
      <c r="J1268" s="164"/>
      <c r="K1268" s="164"/>
      <c r="L1268" s="164"/>
      <c r="M1268" s="164"/>
      <c r="N1268" s="164"/>
      <c r="O1268" s="183"/>
      <c r="P1268" s="183"/>
      <c r="Q1268" s="14"/>
      <c r="R1268" s="14"/>
      <c r="S1268" s="14"/>
      <c r="T1268" s="15"/>
      <c r="U1268" s="14"/>
      <c r="V1268" s="15"/>
      <c r="W1268" s="16"/>
    </row>
    <row r="1269" spans="1:23" ht="81.599999999999994">
      <c r="A1269" s="7">
        <v>756</v>
      </c>
      <c r="B1269" s="8">
        <v>44305</v>
      </c>
      <c r="C1269" s="9" t="s">
        <v>21</v>
      </c>
      <c r="D1269" s="10" t="s">
        <v>3857</v>
      </c>
      <c r="E1269" s="14" t="s">
        <v>4868</v>
      </c>
      <c r="F1269" s="15" t="s">
        <v>549</v>
      </c>
      <c r="G1269" s="15">
        <v>1</v>
      </c>
      <c r="H1269" s="48"/>
      <c r="I1269" s="18" t="s">
        <v>4869</v>
      </c>
      <c r="J1269" s="164" t="s">
        <v>4870</v>
      </c>
      <c r="K1269" s="164"/>
      <c r="L1269" s="164"/>
      <c r="M1269" s="164"/>
      <c r="N1269" s="164"/>
      <c r="O1269" s="183"/>
      <c r="P1269" s="183"/>
      <c r="Q1269" s="14"/>
      <c r="R1269" s="14"/>
      <c r="S1269" s="14"/>
      <c r="T1269" s="15"/>
      <c r="U1269" s="14"/>
      <c r="V1269" s="15"/>
      <c r="W1269" s="16"/>
    </row>
    <row r="1270" spans="1:23" ht="71.400000000000006">
      <c r="A1270" s="7">
        <v>755</v>
      </c>
      <c r="B1270" s="8">
        <v>44304</v>
      </c>
      <c r="C1270" s="9" t="s">
        <v>23</v>
      </c>
      <c r="D1270" s="10" t="s">
        <v>4243</v>
      </c>
      <c r="E1270" s="14" t="s">
        <v>4871</v>
      </c>
      <c r="F1270" s="15" t="s">
        <v>70</v>
      </c>
      <c r="G1270" s="15">
        <v>9</v>
      </c>
      <c r="H1270" s="48"/>
      <c r="I1270" s="18" t="s">
        <v>4872</v>
      </c>
      <c r="J1270" s="164"/>
      <c r="K1270" s="164"/>
      <c r="L1270" s="164"/>
      <c r="M1270" s="164"/>
      <c r="N1270" s="164"/>
      <c r="O1270" s="183"/>
      <c r="P1270" s="183"/>
      <c r="Q1270" s="14"/>
      <c r="R1270" s="14"/>
      <c r="S1270" s="14"/>
      <c r="T1270" s="15"/>
      <c r="U1270" s="14"/>
      <c r="V1270" s="15"/>
      <c r="W1270" s="16"/>
    </row>
    <row r="1271" spans="1:23" ht="40.799999999999997">
      <c r="A1271" s="7">
        <v>754</v>
      </c>
      <c r="B1271" s="8">
        <v>44303</v>
      </c>
      <c r="C1271" s="9" t="s">
        <v>24</v>
      </c>
      <c r="D1271" s="10" t="s">
        <v>4243</v>
      </c>
      <c r="E1271" s="14" t="s">
        <v>4873</v>
      </c>
      <c r="F1271" s="15" t="s">
        <v>4</v>
      </c>
      <c r="G1271" s="15">
        <v>6</v>
      </c>
      <c r="H1271" s="48"/>
      <c r="I1271" s="18" t="s">
        <v>4874</v>
      </c>
      <c r="J1271" s="164"/>
      <c r="K1271" s="164"/>
      <c r="L1271" s="164"/>
      <c r="M1271" s="164"/>
      <c r="N1271" s="164"/>
      <c r="O1271" s="183"/>
      <c r="P1271" s="183"/>
      <c r="Q1271" s="14"/>
      <c r="R1271" s="14"/>
      <c r="S1271" s="14"/>
      <c r="T1271" s="15"/>
      <c r="U1271" s="14"/>
      <c r="V1271" s="15"/>
      <c r="W1271" s="16"/>
    </row>
    <row r="1272" spans="1:23" ht="40.799999999999997">
      <c r="A1272" s="7">
        <v>753</v>
      </c>
      <c r="B1272" s="8">
        <v>44302</v>
      </c>
      <c r="C1272" s="9" t="s">
        <v>25</v>
      </c>
      <c r="D1272" s="10" t="s">
        <v>4099</v>
      </c>
      <c r="E1272" s="14" t="s">
        <v>4875</v>
      </c>
      <c r="F1272" s="15" t="s">
        <v>31</v>
      </c>
      <c r="G1272" s="15">
        <v>5</v>
      </c>
      <c r="H1272" s="48"/>
      <c r="I1272" s="18" t="s">
        <v>4876</v>
      </c>
      <c r="J1272" s="164"/>
      <c r="K1272" s="164"/>
      <c r="L1272" s="164"/>
      <c r="M1272" s="164"/>
      <c r="N1272" s="164"/>
      <c r="O1272" s="183"/>
      <c r="P1272" s="183"/>
      <c r="Q1272" s="14"/>
      <c r="R1272" s="14"/>
      <c r="S1272" s="14"/>
      <c r="T1272" s="15"/>
      <c r="U1272" s="14"/>
      <c r="V1272" s="15"/>
      <c r="W1272" s="16"/>
    </row>
    <row r="1273" spans="1:23" ht="30.6">
      <c r="A1273" s="7">
        <v>752</v>
      </c>
      <c r="B1273" s="8">
        <v>44301</v>
      </c>
      <c r="C1273" s="9" t="s">
        <v>26</v>
      </c>
      <c r="D1273" s="80" t="s">
        <v>29</v>
      </c>
      <c r="E1273" s="81" t="s">
        <v>4877</v>
      </c>
      <c r="F1273" s="82" t="s">
        <v>4</v>
      </c>
      <c r="G1273" s="83">
        <v>4</v>
      </c>
      <c r="H1273" s="84"/>
      <c r="I1273" s="85" t="s">
        <v>4878</v>
      </c>
      <c r="J1273" s="164"/>
      <c r="K1273" s="164"/>
      <c r="L1273" s="164"/>
      <c r="M1273" s="164"/>
      <c r="N1273" s="164"/>
      <c r="O1273" s="183" t="s">
        <v>4879</v>
      </c>
      <c r="P1273" s="183"/>
      <c r="Q1273" s="14"/>
      <c r="R1273" s="14"/>
      <c r="S1273" s="14"/>
      <c r="T1273" s="15"/>
      <c r="U1273" s="14"/>
      <c r="V1273" s="15"/>
      <c r="W1273" s="16"/>
    </row>
    <row r="1274" spans="1:23" ht="91.8">
      <c r="A1274" s="7">
        <v>751</v>
      </c>
      <c r="B1274" s="8">
        <v>44300</v>
      </c>
      <c r="C1274" s="9" t="s">
        <v>27</v>
      </c>
      <c r="D1274" s="28" t="s">
        <v>4099</v>
      </c>
      <c r="E1274" s="29" t="s">
        <v>4880</v>
      </c>
      <c r="F1274" s="30" t="s">
        <v>31</v>
      </c>
      <c r="G1274" s="30">
        <v>4</v>
      </c>
      <c r="H1274" s="48"/>
      <c r="I1274" s="18" t="s">
        <v>4881</v>
      </c>
      <c r="J1274" s="164"/>
      <c r="K1274" s="164"/>
      <c r="L1274" s="164"/>
      <c r="M1274" s="164"/>
      <c r="N1274" s="164"/>
      <c r="O1274" s="183"/>
      <c r="P1274" s="183"/>
      <c r="Q1274" s="14"/>
      <c r="R1274" s="14"/>
      <c r="S1274" s="14"/>
      <c r="T1274" s="15"/>
      <c r="U1274" s="14"/>
      <c r="V1274" s="15"/>
      <c r="W1274" s="16"/>
    </row>
    <row r="1275" spans="1:23" ht="153">
      <c r="A1275" s="7">
        <v>750</v>
      </c>
      <c r="B1275" s="8">
        <v>44299</v>
      </c>
      <c r="C1275" s="9" t="s">
        <v>28</v>
      </c>
      <c r="D1275" s="10" t="s">
        <v>3857</v>
      </c>
      <c r="E1275" s="14" t="s">
        <v>4882</v>
      </c>
      <c r="F1275" s="15" t="s">
        <v>64</v>
      </c>
      <c r="G1275" s="15">
        <v>2</v>
      </c>
      <c r="H1275" s="48"/>
      <c r="I1275" s="18" t="s">
        <v>4883</v>
      </c>
      <c r="J1275" s="164"/>
      <c r="K1275" s="164"/>
      <c r="L1275" s="164"/>
      <c r="M1275" s="164"/>
      <c r="N1275" s="164"/>
      <c r="O1275" s="183"/>
      <c r="P1275" s="183"/>
      <c r="Q1275" s="14"/>
      <c r="R1275" s="14"/>
      <c r="S1275" s="14"/>
      <c r="T1275" s="15"/>
      <c r="U1275" s="14"/>
      <c r="V1275" s="15"/>
      <c r="W1275" s="16"/>
    </row>
    <row r="1276" spans="1:23" ht="51">
      <c r="A1276" s="7">
        <v>749</v>
      </c>
      <c r="B1276" s="8">
        <v>44298</v>
      </c>
      <c r="C1276" s="9" t="s">
        <v>21</v>
      </c>
      <c r="D1276" s="10" t="s">
        <v>3857</v>
      </c>
      <c r="E1276" s="14" t="s">
        <v>4884</v>
      </c>
      <c r="F1276" s="15" t="s">
        <v>70</v>
      </c>
      <c r="G1276" s="15">
        <v>1</v>
      </c>
      <c r="H1276" s="48"/>
      <c r="I1276" s="18" t="s">
        <v>4885</v>
      </c>
      <c r="J1276" s="164"/>
      <c r="K1276" s="164"/>
      <c r="L1276" s="164"/>
      <c r="M1276" s="164"/>
      <c r="N1276" s="164"/>
      <c r="O1276" s="183" t="s">
        <v>4886</v>
      </c>
      <c r="P1276" s="183"/>
      <c r="Q1276" s="14"/>
      <c r="R1276" s="14"/>
      <c r="S1276" s="14"/>
      <c r="T1276" s="15"/>
      <c r="U1276" s="14"/>
      <c r="V1276" s="15"/>
      <c r="W1276" s="16"/>
    </row>
    <row r="1277" spans="1:23" ht="51">
      <c r="A1277" s="7">
        <v>748</v>
      </c>
      <c r="B1277" s="8">
        <v>44297</v>
      </c>
      <c r="C1277" s="9" t="s">
        <v>23</v>
      </c>
      <c r="D1277" s="10" t="s">
        <v>2784</v>
      </c>
      <c r="E1277" s="14" t="s">
        <v>4887</v>
      </c>
      <c r="F1277" s="15" t="s">
        <v>31</v>
      </c>
      <c r="G1277" s="15">
        <v>10</v>
      </c>
      <c r="H1277" s="48"/>
      <c r="I1277" s="18" t="s">
        <v>4888</v>
      </c>
      <c r="J1277" s="164"/>
      <c r="K1277" s="164"/>
      <c r="L1277" s="164"/>
      <c r="M1277" s="164"/>
      <c r="N1277" s="164"/>
      <c r="O1277" s="183"/>
      <c r="P1277" s="184" t="s">
        <v>4889</v>
      </c>
      <c r="Q1277" s="14"/>
      <c r="R1277" s="14"/>
      <c r="S1277" s="14"/>
      <c r="T1277" s="15"/>
      <c r="U1277" s="14"/>
      <c r="V1277" s="15"/>
      <c r="W1277" s="16"/>
    </row>
    <row r="1278" spans="1:23" ht="40.799999999999997">
      <c r="A1278" s="7">
        <v>747</v>
      </c>
      <c r="B1278" s="8">
        <v>44296</v>
      </c>
      <c r="C1278" s="9" t="s">
        <v>24</v>
      </c>
      <c r="D1278" s="10" t="s">
        <v>4099</v>
      </c>
      <c r="E1278" s="14" t="s">
        <v>4890</v>
      </c>
      <c r="F1278" s="15" t="s">
        <v>31</v>
      </c>
      <c r="G1278" s="15">
        <v>8</v>
      </c>
      <c r="H1278" s="48"/>
      <c r="I1278" s="18" t="s">
        <v>4891</v>
      </c>
      <c r="J1278" s="164" t="s">
        <v>4892</v>
      </c>
      <c r="K1278" s="164" t="s">
        <v>4893</v>
      </c>
      <c r="L1278" s="164" t="s">
        <v>4894</v>
      </c>
      <c r="M1278" s="164"/>
      <c r="N1278" s="164"/>
      <c r="O1278" s="183"/>
      <c r="P1278" s="183"/>
      <c r="Q1278" s="14"/>
      <c r="R1278" s="14"/>
      <c r="S1278" s="14"/>
      <c r="T1278" s="15"/>
      <c r="U1278" s="14"/>
      <c r="V1278" s="15"/>
      <c r="W1278" s="16"/>
    </row>
    <row r="1279" spans="1:23" ht="61.2">
      <c r="A1279" s="7">
        <v>746</v>
      </c>
      <c r="B1279" s="8">
        <v>44295</v>
      </c>
      <c r="C1279" s="9" t="s">
        <v>25</v>
      </c>
      <c r="D1279" s="10" t="s">
        <v>4243</v>
      </c>
      <c r="E1279" s="14" t="s">
        <v>4895</v>
      </c>
      <c r="F1279" s="15" t="s">
        <v>4</v>
      </c>
      <c r="G1279" s="15">
        <v>7</v>
      </c>
      <c r="H1279" s="48"/>
      <c r="I1279" s="18" t="s">
        <v>4896</v>
      </c>
      <c r="J1279" s="164" t="s">
        <v>4897</v>
      </c>
      <c r="K1279" s="164" t="s">
        <v>4898</v>
      </c>
      <c r="L1279" s="164" t="s">
        <v>4899</v>
      </c>
      <c r="M1279" s="164"/>
      <c r="N1279" s="164"/>
      <c r="O1279" s="183"/>
      <c r="P1279" s="183"/>
      <c r="Q1279" s="14"/>
      <c r="R1279" s="14"/>
      <c r="S1279" s="14"/>
      <c r="T1279" s="15"/>
      <c r="U1279" s="14"/>
      <c r="V1279" s="15"/>
      <c r="W1279" s="16"/>
    </row>
    <row r="1280" spans="1:23" ht="51">
      <c r="A1280" s="7">
        <v>745</v>
      </c>
      <c r="B1280" s="8">
        <v>44294</v>
      </c>
      <c r="C1280" s="9" t="s">
        <v>26</v>
      </c>
      <c r="D1280" s="10" t="s">
        <v>29</v>
      </c>
      <c r="E1280" s="14" t="s">
        <v>4900</v>
      </c>
      <c r="F1280" s="15" t="s">
        <v>4</v>
      </c>
      <c r="G1280" s="15">
        <v>5</v>
      </c>
      <c r="H1280" s="48"/>
      <c r="I1280" s="18" t="s">
        <v>4901</v>
      </c>
      <c r="J1280" s="164"/>
      <c r="K1280" s="164"/>
      <c r="L1280" s="164"/>
      <c r="M1280" s="164"/>
      <c r="N1280" s="164"/>
      <c r="O1280" s="183"/>
      <c r="P1280" s="183"/>
      <c r="Q1280" s="14"/>
      <c r="R1280" s="14"/>
      <c r="S1280" s="14"/>
      <c r="T1280" s="15"/>
      <c r="U1280" s="14"/>
      <c r="V1280" s="15"/>
      <c r="W1280" s="16"/>
    </row>
    <row r="1281" spans="1:23" ht="51">
      <c r="A1281" s="7">
        <v>744</v>
      </c>
      <c r="B1281" s="8">
        <v>44293</v>
      </c>
      <c r="C1281" s="9" t="s">
        <v>27</v>
      </c>
      <c r="D1281" s="10" t="s">
        <v>3857</v>
      </c>
      <c r="E1281" s="14" t="s">
        <v>4902</v>
      </c>
      <c r="F1281" s="15" t="s">
        <v>64</v>
      </c>
      <c r="G1281" s="15">
        <v>5</v>
      </c>
      <c r="H1281" s="48"/>
      <c r="I1281" s="18" t="s">
        <v>4903</v>
      </c>
      <c r="J1281" s="164"/>
      <c r="K1281" s="164"/>
      <c r="L1281" s="164"/>
      <c r="M1281" s="164" t="s">
        <v>4904</v>
      </c>
      <c r="N1281" s="164"/>
      <c r="O1281" s="183"/>
      <c r="P1281" s="183"/>
      <c r="Q1281" s="14"/>
      <c r="R1281" s="14"/>
      <c r="S1281" s="14"/>
      <c r="T1281" s="15"/>
      <c r="U1281" s="14"/>
      <c r="V1281" s="15"/>
      <c r="W1281" s="16"/>
    </row>
    <row r="1282" spans="1:23" ht="40.799999999999997">
      <c r="A1282" s="7">
        <v>743</v>
      </c>
      <c r="B1282" s="8">
        <v>44292</v>
      </c>
      <c r="C1282" s="9" t="s">
        <v>28</v>
      </c>
      <c r="D1282" s="10" t="s">
        <v>29</v>
      </c>
      <c r="E1282" s="14" t="s">
        <v>4905</v>
      </c>
      <c r="F1282" s="15" t="s">
        <v>70</v>
      </c>
      <c r="G1282" s="15">
        <v>2</v>
      </c>
      <c r="H1282" s="48"/>
      <c r="I1282" s="18" t="s">
        <v>4906</v>
      </c>
      <c r="J1282" s="164"/>
      <c r="K1282" s="164"/>
      <c r="L1282" s="164"/>
      <c r="M1282" s="164"/>
      <c r="N1282" s="164"/>
      <c r="O1282" s="183"/>
      <c r="P1282" s="183"/>
      <c r="Q1282" s="14"/>
      <c r="R1282" s="14"/>
      <c r="S1282" s="14"/>
      <c r="T1282" s="15"/>
      <c r="U1282" s="14"/>
      <c r="V1282" s="15"/>
      <c r="W1282" s="16"/>
    </row>
    <row r="1283" spans="1:23" ht="40.799999999999997">
      <c r="A1283" s="7">
        <v>742</v>
      </c>
      <c r="B1283" s="8">
        <v>44291</v>
      </c>
      <c r="C1283" s="9" t="s">
        <v>21</v>
      </c>
      <c r="D1283" s="10" t="s">
        <v>29</v>
      </c>
      <c r="E1283" s="14" t="s">
        <v>4907</v>
      </c>
      <c r="F1283" s="15" t="s">
        <v>31</v>
      </c>
      <c r="G1283" s="15">
        <v>1</v>
      </c>
      <c r="H1283" s="48"/>
      <c r="I1283" s="18" t="s">
        <v>4908</v>
      </c>
      <c r="J1283" s="164" t="s">
        <v>4909</v>
      </c>
      <c r="K1283" s="164"/>
      <c r="L1283" s="164"/>
      <c r="M1283" s="164" t="s">
        <v>4910</v>
      </c>
      <c r="N1283" s="164"/>
      <c r="O1283" s="183" t="s">
        <v>4911</v>
      </c>
      <c r="P1283" s="183"/>
      <c r="Q1283" s="14"/>
      <c r="R1283" s="14"/>
      <c r="S1283" s="14"/>
      <c r="T1283" s="15"/>
      <c r="U1283" s="14"/>
      <c r="V1283" s="15"/>
      <c r="W1283" s="16"/>
    </row>
    <row r="1284" spans="1:23" ht="61.2">
      <c r="A1284" s="7">
        <v>741</v>
      </c>
      <c r="B1284" s="8">
        <v>44290</v>
      </c>
      <c r="C1284" s="9" t="s">
        <v>23</v>
      </c>
      <c r="D1284" s="10" t="s">
        <v>2784</v>
      </c>
      <c r="E1284" s="14" t="s">
        <v>4912</v>
      </c>
      <c r="F1284" s="15" t="s">
        <v>70</v>
      </c>
      <c r="G1284" s="15">
        <v>10</v>
      </c>
      <c r="H1284" s="48"/>
      <c r="I1284" s="18" t="s">
        <v>4913</v>
      </c>
      <c r="J1284" s="164"/>
      <c r="K1284" s="164"/>
      <c r="L1284" s="164"/>
      <c r="M1284" s="164"/>
      <c r="N1284" s="164"/>
      <c r="O1284" s="183"/>
      <c r="P1284" s="183"/>
      <c r="Q1284" s="14"/>
      <c r="R1284" s="14"/>
      <c r="S1284" s="14"/>
      <c r="T1284" s="15"/>
      <c r="U1284" s="14"/>
      <c r="V1284" s="15"/>
      <c r="W1284" s="16"/>
    </row>
    <row r="1285" spans="1:23" ht="122.4">
      <c r="A1285" s="7">
        <v>740</v>
      </c>
      <c r="B1285" s="8">
        <v>44289</v>
      </c>
      <c r="C1285" s="9" t="s">
        <v>24</v>
      </c>
      <c r="D1285" s="10" t="s">
        <v>4243</v>
      </c>
      <c r="E1285" s="14" t="s">
        <v>4914</v>
      </c>
      <c r="F1285" s="15" t="s">
        <v>64</v>
      </c>
      <c r="G1285" s="15">
        <v>8</v>
      </c>
      <c r="H1285" s="48"/>
      <c r="I1285" s="18" t="s">
        <v>4915</v>
      </c>
      <c r="J1285" s="164"/>
      <c r="K1285" s="164"/>
      <c r="L1285" s="164"/>
      <c r="M1285" s="164"/>
      <c r="N1285" s="164"/>
      <c r="O1285" s="183"/>
      <c r="P1285" s="183"/>
      <c r="Q1285" s="14"/>
      <c r="R1285" s="14"/>
      <c r="S1285" s="14"/>
      <c r="T1285" s="15"/>
      <c r="U1285" s="14"/>
      <c r="V1285" s="15"/>
      <c r="W1285" s="16"/>
    </row>
    <row r="1286" spans="1:23" ht="61.2">
      <c r="A1286" s="7">
        <v>739</v>
      </c>
      <c r="B1286" s="8">
        <v>44288</v>
      </c>
      <c r="C1286" s="9" t="s">
        <v>25</v>
      </c>
      <c r="D1286" s="10" t="s">
        <v>4099</v>
      </c>
      <c r="E1286" s="14" t="s">
        <v>4916</v>
      </c>
      <c r="F1286" s="15" t="s">
        <v>31</v>
      </c>
      <c r="G1286" s="15">
        <v>6</v>
      </c>
      <c r="H1286" s="48"/>
      <c r="I1286" s="18" t="s">
        <v>4917</v>
      </c>
      <c r="J1286" s="164"/>
      <c r="K1286" s="164"/>
      <c r="L1286" s="164"/>
      <c r="M1286" s="164"/>
      <c r="N1286" s="164"/>
      <c r="O1286" s="183"/>
      <c r="P1286" s="183"/>
      <c r="Q1286" s="14"/>
      <c r="R1286" s="14"/>
      <c r="S1286" s="14"/>
      <c r="T1286" s="15"/>
      <c r="U1286" s="14"/>
      <c r="V1286" s="15"/>
      <c r="W1286" s="16"/>
    </row>
    <row r="1287" spans="1:23" ht="91.8">
      <c r="A1287" s="7">
        <v>738</v>
      </c>
      <c r="B1287" s="8">
        <v>44287</v>
      </c>
      <c r="C1287" s="9" t="s">
        <v>26</v>
      </c>
      <c r="D1287" s="10" t="s">
        <v>29</v>
      </c>
      <c r="E1287" s="14" t="s">
        <v>4918</v>
      </c>
      <c r="F1287" s="15" t="s">
        <v>31</v>
      </c>
      <c r="G1287" s="15" t="s">
        <v>6</v>
      </c>
      <c r="H1287" s="48"/>
      <c r="I1287" s="18" t="s">
        <v>4919</v>
      </c>
      <c r="J1287" s="164"/>
      <c r="K1287" s="164"/>
      <c r="L1287" s="164"/>
      <c r="M1287" s="164"/>
      <c r="N1287" s="164"/>
      <c r="O1287" s="183"/>
      <c r="P1287" s="183"/>
      <c r="Q1287" s="14"/>
      <c r="R1287" s="14"/>
      <c r="S1287" s="14"/>
      <c r="T1287" s="15"/>
      <c r="U1287" s="14"/>
      <c r="V1287" s="15"/>
      <c r="W1287" s="16"/>
    </row>
    <row r="1288" spans="1:23" ht="30.6">
      <c r="A1288" s="7">
        <v>737</v>
      </c>
      <c r="B1288" s="8">
        <v>44286</v>
      </c>
      <c r="C1288" s="9" t="s">
        <v>27</v>
      </c>
      <c r="D1288" s="10" t="s">
        <v>4243</v>
      </c>
      <c r="E1288" s="14" t="s">
        <v>4920</v>
      </c>
      <c r="F1288" s="15" t="s">
        <v>4</v>
      </c>
      <c r="G1288" s="15">
        <v>4</v>
      </c>
      <c r="H1288" s="48"/>
      <c r="I1288" s="18" t="s">
        <v>4921</v>
      </c>
      <c r="J1288" s="164"/>
      <c r="K1288" s="164"/>
      <c r="L1288" s="164"/>
      <c r="M1288" s="164"/>
      <c r="N1288" s="164"/>
      <c r="O1288" s="183"/>
      <c r="P1288" s="183"/>
      <c r="Q1288" s="14"/>
      <c r="R1288" s="14"/>
      <c r="S1288" s="14"/>
      <c r="T1288" s="15"/>
      <c r="U1288" s="14"/>
      <c r="V1288" s="15"/>
      <c r="W1288" s="16"/>
    </row>
    <row r="1289" spans="1:23" ht="51">
      <c r="A1289" s="7">
        <v>736</v>
      </c>
      <c r="B1289" s="8">
        <v>44285</v>
      </c>
      <c r="C1289" s="9" t="s">
        <v>28</v>
      </c>
      <c r="D1289" s="10" t="s">
        <v>4243</v>
      </c>
      <c r="E1289" s="14" t="s">
        <v>4922</v>
      </c>
      <c r="F1289" s="15" t="s">
        <v>70</v>
      </c>
      <c r="G1289" s="15">
        <v>3</v>
      </c>
      <c r="H1289" s="48"/>
      <c r="I1289" s="18" t="s">
        <v>4923</v>
      </c>
      <c r="J1289" s="164"/>
      <c r="K1289" s="164"/>
      <c r="L1289" s="164"/>
      <c r="M1289" s="164"/>
      <c r="N1289" s="164"/>
      <c r="O1289" s="183"/>
      <c r="P1289" s="183"/>
      <c r="Q1289" s="14"/>
      <c r="R1289" s="14"/>
      <c r="S1289" s="14"/>
      <c r="T1289" s="15"/>
      <c r="U1289" s="14"/>
      <c r="V1289" s="15"/>
      <c r="W1289" s="16"/>
    </row>
    <row r="1290" spans="1:23" ht="20.399999999999999">
      <c r="A1290" s="7">
        <v>735</v>
      </c>
      <c r="B1290" s="8">
        <v>44284</v>
      </c>
      <c r="C1290" s="9" t="s">
        <v>21</v>
      </c>
      <c r="D1290" s="10" t="s">
        <v>29</v>
      </c>
      <c r="E1290" s="14" t="s">
        <v>4924</v>
      </c>
      <c r="F1290" s="15" t="s">
        <v>4</v>
      </c>
      <c r="G1290" s="15">
        <v>1</v>
      </c>
      <c r="H1290" s="48"/>
      <c r="I1290" s="18" t="s">
        <v>4925</v>
      </c>
      <c r="J1290" s="164"/>
      <c r="K1290" s="164"/>
      <c r="L1290" s="164"/>
      <c r="M1290" s="164"/>
      <c r="N1290" s="164"/>
      <c r="O1290" s="183" t="s">
        <v>4926</v>
      </c>
      <c r="P1290" s="183"/>
      <c r="Q1290" s="14"/>
      <c r="R1290" s="14"/>
      <c r="S1290" s="14"/>
      <c r="T1290" s="15"/>
      <c r="U1290" s="14"/>
      <c r="V1290" s="15"/>
      <c r="W1290" s="16"/>
    </row>
    <row r="1291" spans="1:23" ht="81.599999999999994">
      <c r="A1291" s="7">
        <v>734</v>
      </c>
      <c r="B1291" s="8">
        <v>44283</v>
      </c>
      <c r="C1291" s="9" t="s">
        <v>23</v>
      </c>
      <c r="D1291" s="10" t="s">
        <v>4243</v>
      </c>
      <c r="E1291" s="14" t="s">
        <v>4927</v>
      </c>
      <c r="F1291" s="15" t="s">
        <v>64</v>
      </c>
      <c r="G1291" s="15">
        <v>9</v>
      </c>
      <c r="H1291" s="48"/>
      <c r="I1291" s="18" t="s">
        <v>4928</v>
      </c>
      <c r="J1291" s="164"/>
      <c r="K1291" s="164"/>
      <c r="L1291" s="164"/>
      <c r="M1291" s="164"/>
      <c r="N1291" s="164"/>
      <c r="O1291" s="183"/>
      <c r="P1291" s="184" t="s">
        <v>4929</v>
      </c>
      <c r="Q1291" s="14"/>
      <c r="R1291" s="14"/>
      <c r="S1291" s="14"/>
      <c r="T1291" s="15"/>
      <c r="U1291" s="14"/>
      <c r="V1291" s="15"/>
      <c r="W1291" s="16"/>
    </row>
    <row r="1292" spans="1:23" ht="142.80000000000001">
      <c r="A1292" s="7">
        <v>733</v>
      </c>
      <c r="B1292" s="8">
        <v>44282</v>
      </c>
      <c r="C1292" s="9" t="s">
        <v>24</v>
      </c>
      <c r="D1292" s="10" t="s">
        <v>2784</v>
      </c>
      <c r="E1292" s="14" t="s">
        <v>4930</v>
      </c>
      <c r="F1292" s="15" t="s">
        <v>70</v>
      </c>
      <c r="G1292" s="15">
        <v>8</v>
      </c>
      <c r="H1292" s="48"/>
      <c r="I1292" s="18" t="s">
        <v>4931</v>
      </c>
      <c r="J1292" s="164"/>
      <c r="K1292" s="164"/>
      <c r="L1292" s="164"/>
      <c r="M1292" s="164"/>
      <c r="N1292" s="164"/>
      <c r="O1292" s="183"/>
      <c r="P1292" s="183"/>
      <c r="Q1292" s="14"/>
      <c r="R1292" s="14"/>
      <c r="S1292" s="14"/>
      <c r="T1292" s="15"/>
      <c r="U1292" s="14"/>
      <c r="V1292" s="15"/>
      <c r="W1292" s="16"/>
    </row>
    <row r="1293" spans="1:23" ht="81.599999999999994">
      <c r="A1293" s="7">
        <v>732</v>
      </c>
      <c r="B1293" s="8">
        <v>44281</v>
      </c>
      <c r="C1293" s="9" t="s">
        <v>25</v>
      </c>
      <c r="D1293" s="10" t="s">
        <v>4099</v>
      </c>
      <c r="E1293" s="14" t="s">
        <v>4932</v>
      </c>
      <c r="F1293" s="15" t="s">
        <v>4</v>
      </c>
      <c r="G1293" s="15">
        <v>8</v>
      </c>
      <c r="H1293" s="48"/>
      <c r="I1293" s="18" t="s">
        <v>4933</v>
      </c>
      <c r="J1293" s="164"/>
      <c r="K1293" s="164"/>
      <c r="L1293" s="164"/>
      <c r="M1293" s="164"/>
      <c r="N1293" s="164"/>
      <c r="O1293" s="183"/>
      <c r="P1293" s="183"/>
      <c r="Q1293" s="14"/>
      <c r="R1293" s="14"/>
      <c r="S1293" s="14"/>
      <c r="T1293" s="15"/>
      <c r="U1293" s="14"/>
      <c r="V1293" s="15"/>
      <c r="W1293" s="16"/>
    </row>
    <row r="1294" spans="1:23" ht="20.399999999999999">
      <c r="A1294" s="7">
        <v>731</v>
      </c>
      <c r="B1294" s="8">
        <v>44280</v>
      </c>
      <c r="C1294" s="9" t="s">
        <v>26</v>
      </c>
      <c r="D1294" s="10" t="s">
        <v>29</v>
      </c>
      <c r="E1294" s="14" t="s">
        <v>4934</v>
      </c>
      <c r="F1294" s="15" t="s">
        <v>549</v>
      </c>
      <c r="G1294" s="15">
        <v>4</v>
      </c>
      <c r="H1294" s="48"/>
      <c r="I1294" s="18" t="s">
        <v>4935</v>
      </c>
      <c r="J1294" s="164"/>
      <c r="K1294" s="164"/>
      <c r="L1294" s="164"/>
      <c r="M1294" s="164"/>
      <c r="N1294" s="164"/>
      <c r="O1294" s="183"/>
      <c r="P1294" s="183"/>
      <c r="Q1294" s="14"/>
      <c r="R1294" s="14"/>
      <c r="S1294" s="14"/>
      <c r="T1294" s="15"/>
      <c r="U1294" s="14"/>
      <c r="V1294" s="15"/>
      <c r="W1294" s="16"/>
    </row>
    <row r="1295" spans="1:23" ht="71.400000000000006">
      <c r="A1295" s="7">
        <v>730</v>
      </c>
      <c r="B1295" s="8">
        <v>44279</v>
      </c>
      <c r="C1295" s="9" t="s">
        <v>27</v>
      </c>
      <c r="D1295" s="10" t="s">
        <v>2958</v>
      </c>
      <c r="E1295" s="14" t="s">
        <v>4936</v>
      </c>
      <c r="F1295" s="15" t="s">
        <v>64</v>
      </c>
      <c r="G1295" s="15">
        <v>3</v>
      </c>
      <c r="H1295" s="48"/>
      <c r="I1295" s="18" t="s">
        <v>4937</v>
      </c>
      <c r="J1295" s="164"/>
      <c r="K1295" s="164"/>
      <c r="L1295" s="164"/>
      <c r="M1295" s="164"/>
      <c r="N1295" s="164"/>
      <c r="O1295" s="183"/>
      <c r="P1295" s="183"/>
      <c r="Q1295" s="14"/>
      <c r="R1295" s="14"/>
      <c r="S1295" s="14"/>
      <c r="T1295" s="15"/>
      <c r="U1295" s="14"/>
      <c r="V1295" s="15"/>
      <c r="W1295" s="16"/>
    </row>
    <row r="1296" spans="1:23" ht="30.6">
      <c r="A1296" s="7">
        <v>729</v>
      </c>
      <c r="B1296" s="8">
        <v>44278</v>
      </c>
      <c r="C1296" s="9" t="s">
        <v>28</v>
      </c>
      <c r="D1296" s="86" t="s">
        <v>29</v>
      </c>
      <c r="E1296" s="87" t="s">
        <v>4938</v>
      </c>
      <c r="F1296" s="83" t="s">
        <v>4</v>
      </c>
      <c r="G1296" s="83">
        <v>2</v>
      </c>
      <c r="H1296" s="88" t="s">
        <v>104</v>
      </c>
      <c r="I1296" s="13" t="s">
        <v>4939</v>
      </c>
      <c r="J1296" s="164"/>
      <c r="K1296" s="164"/>
      <c r="L1296" s="164"/>
      <c r="M1296" s="164"/>
      <c r="N1296" s="164"/>
      <c r="O1296" s="183"/>
      <c r="P1296" s="183"/>
      <c r="Q1296" s="14"/>
      <c r="R1296" s="14"/>
      <c r="S1296" s="14"/>
      <c r="T1296" s="15"/>
      <c r="U1296" s="14"/>
      <c r="V1296" s="15"/>
      <c r="W1296" s="16"/>
    </row>
    <row r="1297" spans="1:23" ht="40.799999999999997">
      <c r="A1297" s="7">
        <v>728</v>
      </c>
      <c r="B1297" s="8">
        <v>44277</v>
      </c>
      <c r="C1297" s="9" t="s">
        <v>21</v>
      </c>
      <c r="D1297" s="86" t="s">
        <v>29</v>
      </c>
      <c r="E1297" s="89" t="s">
        <v>4940</v>
      </c>
      <c r="F1297" s="83" t="s">
        <v>31</v>
      </c>
      <c r="G1297" s="83">
        <v>1</v>
      </c>
      <c r="H1297" s="84"/>
      <c r="I1297" s="31" t="s">
        <v>4941</v>
      </c>
      <c r="J1297" s="164" t="s">
        <v>4942</v>
      </c>
      <c r="K1297" s="164"/>
      <c r="L1297" s="164"/>
      <c r="M1297" s="164"/>
      <c r="N1297" s="164"/>
      <c r="O1297" s="183" t="s">
        <v>4943</v>
      </c>
      <c r="P1297" s="183"/>
      <c r="Q1297" s="14"/>
      <c r="R1297" s="14"/>
      <c r="S1297" s="14"/>
      <c r="T1297" s="15"/>
      <c r="U1297" s="14"/>
      <c r="V1297" s="15"/>
      <c r="W1297" s="16"/>
    </row>
    <row r="1298" spans="1:23" ht="61.2">
      <c r="A1298" s="7">
        <v>727</v>
      </c>
      <c r="B1298" s="8">
        <v>44276</v>
      </c>
      <c r="C1298" s="9" t="s">
        <v>23</v>
      </c>
      <c r="D1298" s="10" t="s">
        <v>4243</v>
      </c>
      <c r="E1298" s="14" t="s">
        <v>4944</v>
      </c>
      <c r="F1298" s="15" t="s">
        <v>4</v>
      </c>
      <c r="G1298" s="15">
        <v>9</v>
      </c>
      <c r="H1298" s="48"/>
      <c r="I1298" s="18" t="s">
        <v>4945</v>
      </c>
      <c r="J1298" s="164"/>
      <c r="K1298" s="164"/>
      <c r="L1298" s="164"/>
      <c r="M1298" s="164"/>
      <c r="N1298" s="164"/>
      <c r="O1298" s="183"/>
      <c r="P1298" s="184" t="s">
        <v>4946</v>
      </c>
      <c r="Q1298" s="14"/>
      <c r="R1298" s="14"/>
      <c r="S1298" s="14"/>
      <c r="T1298" s="15"/>
      <c r="U1298" s="14"/>
      <c r="V1298" s="15"/>
      <c r="W1298" s="16"/>
    </row>
    <row r="1299" spans="1:23" ht="61.2">
      <c r="A1299" s="7">
        <v>726</v>
      </c>
      <c r="B1299" s="8">
        <v>44275</v>
      </c>
      <c r="C1299" s="9" t="s">
        <v>24</v>
      </c>
      <c r="D1299" s="10" t="s">
        <v>2784</v>
      </c>
      <c r="E1299" s="14" t="s">
        <v>4947</v>
      </c>
      <c r="F1299" s="15" t="s">
        <v>70</v>
      </c>
      <c r="G1299" s="15">
        <v>8</v>
      </c>
      <c r="H1299" s="48"/>
      <c r="I1299" s="18" t="s">
        <v>4948</v>
      </c>
      <c r="J1299" s="172" t="s">
        <v>4949</v>
      </c>
      <c r="K1299" s="172" t="s">
        <v>4950</v>
      </c>
      <c r="L1299" s="172" t="s">
        <v>4951</v>
      </c>
      <c r="M1299" s="164"/>
      <c r="N1299" s="164"/>
      <c r="O1299" s="183" t="s">
        <v>4952</v>
      </c>
      <c r="P1299" s="183"/>
      <c r="Q1299" s="14"/>
      <c r="R1299" s="14"/>
      <c r="S1299" s="14"/>
      <c r="T1299" s="15"/>
      <c r="U1299" s="14"/>
      <c r="V1299" s="15"/>
      <c r="W1299" s="16"/>
    </row>
    <row r="1300" spans="1:23" ht="102">
      <c r="A1300" s="7">
        <v>725</v>
      </c>
      <c r="B1300" s="8">
        <v>44274</v>
      </c>
      <c r="C1300" s="9" t="s">
        <v>25</v>
      </c>
      <c r="D1300" s="86" t="s">
        <v>29</v>
      </c>
      <c r="E1300" s="89" t="s">
        <v>4953</v>
      </c>
      <c r="F1300" s="83" t="s">
        <v>4</v>
      </c>
      <c r="G1300" s="83">
        <v>7</v>
      </c>
      <c r="H1300" s="84"/>
      <c r="I1300" s="13" t="s">
        <v>4954</v>
      </c>
      <c r="J1300" s="164"/>
      <c r="K1300" s="164"/>
      <c r="L1300" s="164"/>
      <c r="M1300" s="164"/>
      <c r="N1300" s="164"/>
      <c r="O1300" s="183"/>
      <c r="P1300" s="183"/>
      <c r="Q1300" s="14"/>
      <c r="R1300" s="14"/>
      <c r="S1300" s="14"/>
      <c r="T1300" s="15"/>
      <c r="U1300" s="14"/>
      <c r="V1300" s="15"/>
      <c r="W1300" s="16"/>
    </row>
    <row r="1301" spans="1:23" ht="51">
      <c r="A1301" s="7">
        <v>724</v>
      </c>
      <c r="B1301" s="8">
        <v>44273</v>
      </c>
      <c r="C1301" s="9" t="s">
        <v>26</v>
      </c>
      <c r="D1301" s="10" t="s">
        <v>29</v>
      </c>
      <c r="E1301" s="14" t="s">
        <v>4955</v>
      </c>
      <c r="F1301" s="15" t="s">
        <v>31</v>
      </c>
      <c r="G1301" s="15">
        <v>6</v>
      </c>
      <c r="H1301" s="48"/>
      <c r="I1301" s="18" t="s">
        <v>4956</v>
      </c>
      <c r="J1301" s="164"/>
      <c r="K1301" s="164"/>
      <c r="L1301" s="164"/>
      <c r="M1301" s="164"/>
      <c r="N1301" s="164"/>
      <c r="O1301" s="183"/>
      <c r="P1301" s="183"/>
      <c r="Q1301" s="14"/>
      <c r="R1301" s="14"/>
      <c r="S1301" s="14"/>
      <c r="T1301" s="15"/>
      <c r="U1301" s="14"/>
      <c r="V1301" s="15"/>
      <c r="W1301" s="16"/>
    </row>
    <row r="1302" spans="1:23" ht="61.2">
      <c r="A1302" s="7">
        <v>723</v>
      </c>
      <c r="B1302" s="8">
        <v>44272</v>
      </c>
      <c r="C1302" s="9" t="s">
        <v>27</v>
      </c>
      <c r="D1302" s="80" t="s">
        <v>29</v>
      </c>
      <c r="E1302" s="81" t="s">
        <v>4957</v>
      </c>
      <c r="F1302" s="82" t="s">
        <v>291</v>
      </c>
      <c r="G1302" s="83">
        <v>3</v>
      </c>
      <c r="H1302" s="84"/>
      <c r="I1302" s="13" t="s">
        <v>4958</v>
      </c>
      <c r="J1302" s="164"/>
      <c r="K1302" s="164"/>
      <c r="L1302" s="164"/>
      <c r="M1302" s="164" t="s">
        <v>4959</v>
      </c>
      <c r="N1302" s="164"/>
      <c r="O1302" s="183"/>
      <c r="P1302" s="183"/>
      <c r="Q1302" s="14"/>
      <c r="R1302" s="14"/>
      <c r="S1302" s="14"/>
      <c r="T1302" s="15"/>
      <c r="U1302" s="14"/>
      <c r="V1302" s="15"/>
      <c r="W1302" s="16"/>
    </row>
    <row r="1303" spans="1:23" ht="40.799999999999997">
      <c r="A1303" s="7">
        <v>722</v>
      </c>
      <c r="B1303" s="8">
        <v>44271</v>
      </c>
      <c r="C1303" s="9" t="s">
        <v>28</v>
      </c>
      <c r="D1303" s="86" t="s">
        <v>29</v>
      </c>
      <c r="E1303" s="89" t="s">
        <v>4960</v>
      </c>
      <c r="F1303" s="83" t="s">
        <v>70</v>
      </c>
      <c r="G1303" s="83">
        <v>2</v>
      </c>
      <c r="H1303" s="84"/>
      <c r="I1303" s="31" t="s">
        <v>4961</v>
      </c>
      <c r="J1303" s="164"/>
      <c r="K1303" s="164"/>
      <c r="L1303" s="164"/>
      <c r="M1303" s="164"/>
      <c r="N1303" s="164"/>
      <c r="O1303" s="183"/>
      <c r="P1303" s="183"/>
      <c r="Q1303" s="14"/>
      <c r="R1303" s="14"/>
      <c r="S1303" s="14"/>
      <c r="T1303" s="15"/>
      <c r="U1303" s="14"/>
      <c r="V1303" s="15"/>
      <c r="W1303" s="16"/>
    </row>
    <row r="1304" spans="1:23" ht="30.6">
      <c r="A1304" s="7">
        <v>721</v>
      </c>
      <c r="B1304" s="8">
        <v>44270</v>
      </c>
      <c r="C1304" s="9" t="s">
        <v>21</v>
      </c>
      <c r="D1304" s="86" t="s">
        <v>29</v>
      </c>
      <c r="E1304" s="89" t="s">
        <v>4962</v>
      </c>
      <c r="F1304" s="83" t="s">
        <v>31</v>
      </c>
      <c r="G1304" s="83">
        <v>1</v>
      </c>
      <c r="H1304" s="84"/>
      <c r="I1304" s="31" t="s">
        <v>4963</v>
      </c>
      <c r="J1304" s="164" t="s">
        <v>4964</v>
      </c>
      <c r="K1304" s="164" t="s">
        <v>4965</v>
      </c>
      <c r="L1304" s="164"/>
      <c r="M1304" s="164" t="s">
        <v>4966</v>
      </c>
      <c r="N1304" s="164"/>
      <c r="O1304" s="183" t="s">
        <v>4967</v>
      </c>
      <c r="P1304" s="183"/>
      <c r="Q1304" s="14"/>
      <c r="R1304" s="14"/>
      <c r="S1304" s="14"/>
      <c r="T1304" s="15"/>
      <c r="U1304" s="14"/>
      <c r="V1304" s="15"/>
      <c r="W1304" s="16"/>
    </row>
    <row r="1305" spans="1:23" ht="13.2">
      <c r="A1305" s="7">
        <v>720</v>
      </c>
      <c r="B1305" s="8">
        <v>44269</v>
      </c>
      <c r="C1305" s="9" t="s">
        <v>23</v>
      </c>
      <c r="D1305" s="10" t="s">
        <v>4243</v>
      </c>
      <c r="E1305" s="14" t="s">
        <v>4968</v>
      </c>
      <c r="F1305" s="15" t="s">
        <v>70</v>
      </c>
      <c r="G1305" s="15">
        <v>9</v>
      </c>
      <c r="H1305" s="48"/>
      <c r="I1305" s="18" t="s">
        <v>4969</v>
      </c>
      <c r="J1305" s="164"/>
      <c r="K1305" s="164"/>
      <c r="L1305" s="164"/>
      <c r="M1305" s="164"/>
      <c r="N1305" s="164"/>
      <c r="O1305" s="183"/>
      <c r="P1305" s="183"/>
      <c r="Q1305" s="14"/>
      <c r="R1305" s="14"/>
      <c r="S1305" s="14"/>
      <c r="T1305" s="15"/>
      <c r="U1305" s="14"/>
      <c r="V1305" s="15"/>
      <c r="W1305" s="16"/>
    </row>
    <row r="1306" spans="1:23" ht="61.2">
      <c r="A1306" s="7">
        <v>719</v>
      </c>
      <c r="B1306" s="8">
        <v>44268</v>
      </c>
      <c r="C1306" s="9" t="s">
        <v>24</v>
      </c>
      <c r="D1306" s="10" t="s">
        <v>2784</v>
      </c>
      <c r="E1306" s="14" t="s">
        <v>4970</v>
      </c>
      <c r="F1306" s="15" t="s">
        <v>70</v>
      </c>
      <c r="G1306" s="15">
        <v>8</v>
      </c>
      <c r="H1306" s="48"/>
      <c r="I1306" s="18" t="s">
        <v>4971</v>
      </c>
      <c r="J1306" s="164"/>
      <c r="K1306" s="164"/>
      <c r="L1306" s="164"/>
      <c r="M1306" s="164"/>
      <c r="N1306" s="164"/>
      <c r="O1306" s="183"/>
      <c r="P1306" s="184" t="s">
        <v>4972</v>
      </c>
      <c r="Q1306" s="14"/>
      <c r="R1306" s="14"/>
      <c r="S1306" s="14"/>
      <c r="T1306" s="15"/>
      <c r="U1306" s="14"/>
      <c r="V1306" s="15"/>
      <c r="W1306" s="16"/>
    </row>
    <row r="1307" spans="1:23" ht="112.2">
      <c r="A1307" s="7">
        <v>718</v>
      </c>
      <c r="B1307" s="8">
        <v>44267</v>
      </c>
      <c r="C1307" s="9" t="s">
        <v>25</v>
      </c>
      <c r="D1307" s="90" t="s">
        <v>4099</v>
      </c>
      <c r="E1307" s="14" t="s">
        <v>4973</v>
      </c>
      <c r="F1307" s="15" t="s">
        <v>31</v>
      </c>
      <c r="G1307" s="15">
        <v>8</v>
      </c>
      <c r="H1307" s="48"/>
      <c r="I1307" s="18" t="s">
        <v>4974</v>
      </c>
      <c r="J1307" s="164"/>
      <c r="K1307" s="164"/>
      <c r="L1307" s="164"/>
      <c r="M1307" s="164"/>
      <c r="N1307" s="164"/>
      <c r="O1307" s="183"/>
      <c r="P1307" s="184" t="s">
        <v>4975</v>
      </c>
      <c r="Q1307" s="14"/>
      <c r="R1307" s="14"/>
      <c r="S1307" s="14"/>
      <c r="T1307" s="15"/>
      <c r="U1307" s="14"/>
      <c r="V1307" s="15"/>
      <c r="W1307" s="16"/>
    </row>
    <row r="1308" spans="1:23" ht="61.2">
      <c r="A1308" s="7">
        <v>717</v>
      </c>
      <c r="B1308" s="8">
        <v>44266</v>
      </c>
      <c r="C1308" s="9" t="s">
        <v>26</v>
      </c>
      <c r="D1308" s="80" t="s">
        <v>29</v>
      </c>
      <c r="E1308" s="81" t="s">
        <v>4976</v>
      </c>
      <c r="F1308" s="82" t="s">
        <v>4</v>
      </c>
      <c r="G1308" s="83">
        <v>6</v>
      </c>
      <c r="H1308" s="84"/>
      <c r="I1308" s="85" t="s">
        <v>4977</v>
      </c>
      <c r="J1308" s="164"/>
      <c r="K1308" s="164"/>
      <c r="L1308" s="164"/>
      <c r="M1308" s="164"/>
      <c r="N1308" s="164"/>
      <c r="O1308" s="183"/>
      <c r="P1308" s="183"/>
      <c r="Q1308" s="14"/>
      <c r="R1308" s="14"/>
      <c r="S1308" s="14"/>
      <c r="T1308" s="15"/>
      <c r="U1308" s="14"/>
      <c r="V1308" s="15"/>
      <c r="W1308" s="16"/>
    </row>
    <row r="1309" spans="1:23" ht="51">
      <c r="A1309" s="7">
        <v>716</v>
      </c>
      <c r="B1309" s="8">
        <v>44265</v>
      </c>
      <c r="C1309" s="9" t="s">
        <v>27</v>
      </c>
      <c r="D1309" s="28" t="s">
        <v>2958</v>
      </c>
      <c r="E1309" s="29" t="s">
        <v>4978</v>
      </c>
      <c r="F1309" s="30" t="s">
        <v>31</v>
      </c>
      <c r="G1309" s="30">
        <v>5</v>
      </c>
      <c r="H1309" s="72"/>
      <c r="I1309" s="31" t="s">
        <v>4979</v>
      </c>
      <c r="J1309" s="164"/>
      <c r="K1309" s="164"/>
      <c r="L1309" s="164"/>
      <c r="M1309" s="164"/>
      <c r="N1309" s="164"/>
      <c r="O1309" s="183"/>
      <c r="P1309" s="183"/>
      <c r="Q1309" s="14"/>
      <c r="R1309" s="14"/>
      <c r="S1309" s="14"/>
      <c r="T1309" s="15"/>
      <c r="U1309" s="14"/>
      <c r="V1309" s="15"/>
      <c r="W1309" s="16"/>
    </row>
    <row r="1310" spans="1:23" ht="40.799999999999997">
      <c r="A1310" s="7">
        <v>715</v>
      </c>
      <c r="B1310" s="8">
        <v>44264</v>
      </c>
      <c r="C1310" s="9" t="s">
        <v>28</v>
      </c>
      <c r="D1310" s="86" t="s">
        <v>29</v>
      </c>
      <c r="E1310" s="89" t="s">
        <v>268</v>
      </c>
      <c r="F1310" s="83" t="s">
        <v>4</v>
      </c>
      <c r="G1310" s="83">
        <v>2</v>
      </c>
      <c r="H1310" s="82" t="s">
        <v>1661</v>
      </c>
      <c r="I1310" s="13" t="s">
        <v>4980</v>
      </c>
      <c r="J1310" s="164"/>
      <c r="K1310" s="164"/>
      <c r="L1310" s="164"/>
      <c r="M1310" s="164"/>
      <c r="N1310" s="164"/>
      <c r="O1310" s="183"/>
      <c r="P1310" s="183"/>
      <c r="Q1310" s="14"/>
      <c r="R1310" s="14"/>
      <c r="S1310" s="14"/>
      <c r="T1310" s="15"/>
      <c r="U1310" s="14"/>
      <c r="V1310" s="15"/>
      <c r="W1310" s="16"/>
    </row>
    <row r="1311" spans="1:23" ht="20.399999999999999">
      <c r="A1311" s="7">
        <v>714</v>
      </c>
      <c r="B1311" s="8">
        <v>44263</v>
      </c>
      <c r="C1311" s="9" t="s">
        <v>21</v>
      </c>
      <c r="D1311" s="10" t="s">
        <v>1515</v>
      </c>
      <c r="E1311" s="14" t="s">
        <v>4981</v>
      </c>
      <c r="F1311" s="15" t="s">
        <v>64</v>
      </c>
      <c r="G1311" s="15">
        <v>1</v>
      </c>
      <c r="H1311" s="48"/>
      <c r="I1311" s="18" t="s">
        <v>4982</v>
      </c>
      <c r="J1311" s="164" t="s">
        <v>4983</v>
      </c>
      <c r="K1311" s="164" t="s">
        <v>4984</v>
      </c>
      <c r="L1311" s="164"/>
      <c r="M1311" s="164"/>
      <c r="N1311" s="164"/>
      <c r="O1311" s="183" t="s">
        <v>4985</v>
      </c>
      <c r="P1311" s="183"/>
      <c r="Q1311" s="14"/>
      <c r="R1311" s="14"/>
      <c r="S1311" s="14"/>
      <c r="T1311" s="15"/>
      <c r="U1311" s="14"/>
      <c r="V1311" s="15"/>
      <c r="W1311" s="16"/>
    </row>
    <row r="1312" spans="1:23" ht="81.599999999999994">
      <c r="A1312" s="7">
        <v>713</v>
      </c>
      <c r="B1312" s="8">
        <v>44262</v>
      </c>
      <c r="C1312" s="9" t="s">
        <v>23</v>
      </c>
      <c r="D1312" s="10" t="s">
        <v>4243</v>
      </c>
      <c r="E1312" s="14" t="s">
        <v>4986</v>
      </c>
      <c r="F1312" s="15" t="s">
        <v>4</v>
      </c>
      <c r="G1312" s="15">
        <v>10</v>
      </c>
      <c r="H1312" s="48"/>
      <c r="I1312" s="18" t="s">
        <v>4987</v>
      </c>
      <c r="J1312" s="164"/>
      <c r="K1312" s="164"/>
      <c r="L1312" s="164"/>
      <c r="M1312" s="164"/>
      <c r="N1312" s="164"/>
      <c r="O1312" s="183"/>
      <c r="P1312" s="183"/>
      <c r="Q1312" s="14"/>
      <c r="R1312" s="14"/>
      <c r="S1312" s="14"/>
      <c r="T1312" s="15"/>
      <c r="U1312" s="14"/>
      <c r="V1312" s="15"/>
      <c r="W1312" s="16"/>
    </row>
    <row r="1313" spans="1:23" ht="51">
      <c r="A1313" s="7">
        <v>712</v>
      </c>
      <c r="B1313" s="8">
        <v>44261</v>
      </c>
      <c r="C1313" s="9" t="s">
        <v>24</v>
      </c>
      <c r="D1313" s="10" t="s">
        <v>4243</v>
      </c>
      <c r="E1313" s="14" t="s">
        <v>4988</v>
      </c>
      <c r="F1313" s="15" t="s">
        <v>64</v>
      </c>
      <c r="G1313" s="15">
        <v>9</v>
      </c>
      <c r="H1313" s="48"/>
      <c r="I1313" s="18" t="s">
        <v>4989</v>
      </c>
      <c r="J1313" s="164"/>
      <c r="K1313" s="164"/>
      <c r="L1313" s="164"/>
      <c r="M1313" s="164"/>
      <c r="N1313" s="164"/>
      <c r="O1313" s="183"/>
      <c r="P1313" s="183"/>
      <c r="Q1313" s="14"/>
      <c r="R1313" s="14"/>
      <c r="S1313" s="14"/>
      <c r="T1313" s="15"/>
      <c r="U1313" s="14"/>
      <c r="V1313" s="15"/>
      <c r="W1313" s="16"/>
    </row>
    <row r="1314" spans="1:23" ht="51">
      <c r="A1314" s="7">
        <v>711</v>
      </c>
      <c r="B1314" s="8">
        <v>44260</v>
      </c>
      <c r="C1314" s="9" t="s">
        <v>25</v>
      </c>
      <c r="D1314" s="10" t="s">
        <v>2958</v>
      </c>
      <c r="E1314" s="14" t="s">
        <v>4990</v>
      </c>
      <c r="F1314" s="15" t="s">
        <v>31</v>
      </c>
      <c r="G1314" s="15">
        <v>7</v>
      </c>
      <c r="H1314" s="48"/>
      <c r="I1314" s="18" t="s">
        <v>4991</v>
      </c>
      <c r="J1314" s="164" t="s">
        <v>4992</v>
      </c>
      <c r="K1314" s="164" t="s">
        <v>4993</v>
      </c>
      <c r="L1314" s="164" t="s">
        <v>4994</v>
      </c>
      <c r="M1314" s="164" t="s">
        <v>4995</v>
      </c>
      <c r="N1314" s="164"/>
      <c r="O1314" s="183"/>
      <c r="P1314" s="184" t="s">
        <v>4996</v>
      </c>
      <c r="Q1314" s="14"/>
      <c r="R1314" s="14"/>
      <c r="S1314" s="14"/>
      <c r="T1314" s="15"/>
      <c r="U1314" s="14"/>
      <c r="V1314" s="15"/>
      <c r="W1314" s="16"/>
    </row>
    <row r="1315" spans="1:23" ht="20.399999999999999">
      <c r="A1315" s="7">
        <v>710</v>
      </c>
      <c r="B1315" s="8">
        <v>44259</v>
      </c>
      <c r="C1315" s="9" t="s">
        <v>26</v>
      </c>
      <c r="D1315" s="10" t="s">
        <v>29</v>
      </c>
      <c r="E1315" s="14" t="s">
        <v>4997</v>
      </c>
      <c r="F1315" s="15" t="s">
        <v>31</v>
      </c>
      <c r="G1315" s="15">
        <v>5</v>
      </c>
      <c r="H1315" s="48"/>
      <c r="I1315" s="18" t="s">
        <v>4998</v>
      </c>
      <c r="J1315" s="164"/>
      <c r="K1315" s="164"/>
      <c r="L1315" s="164"/>
      <c r="M1315" s="164"/>
      <c r="N1315" s="164"/>
      <c r="O1315" s="183"/>
      <c r="P1315" s="183"/>
      <c r="Q1315" s="14"/>
      <c r="R1315" s="14"/>
      <c r="S1315" s="14"/>
      <c r="T1315" s="15"/>
      <c r="U1315" s="14"/>
      <c r="V1315" s="15"/>
      <c r="W1315" s="16"/>
    </row>
    <row r="1316" spans="1:23" ht="91.8">
      <c r="A1316" s="7">
        <v>709</v>
      </c>
      <c r="B1316" s="8">
        <v>44258</v>
      </c>
      <c r="C1316" s="9" t="s">
        <v>27</v>
      </c>
      <c r="D1316" s="10" t="s">
        <v>4099</v>
      </c>
      <c r="E1316" s="14" t="s">
        <v>4999</v>
      </c>
      <c r="F1316" s="15" t="s">
        <v>64</v>
      </c>
      <c r="G1316" s="15">
        <v>5</v>
      </c>
      <c r="H1316" s="48"/>
      <c r="I1316" s="18" t="s">
        <v>5000</v>
      </c>
      <c r="J1316" s="164"/>
      <c r="K1316" s="164"/>
      <c r="L1316" s="164"/>
      <c r="M1316" s="164"/>
      <c r="N1316" s="164"/>
      <c r="O1316" s="183"/>
      <c r="P1316" s="183"/>
      <c r="Q1316" s="14"/>
      <c r="R1316" s="14"/>
      <c r="S1316" s="14"/>
      <c r="T1316" s="14"/>
      <c r="U1316" s="15"/>
      <c r="V1316" s="15"/>
      <c r="W1316" s="48"/>
    </row>
    <row r="1317" spans="1:23" ht="40.799999999999997">
      <c r="A1317" s="7">
        <v>708</v>
      </c>
      <c r="B1317" s="8">
        <v>44257</v>
      </c>
      <c r="C1317" s="9" t="s">
        <v>28</v>
      </c>
      <c r="D1317" s="28" t="s">
        <v>4099</v>
      </c>
      <c r="E1317" s="29" t="s">
        <v>5001</v>
      </c>
      <c r="F1317" s="30" t="s">
        <v>64</v>
      </c>
      <c r="G1317" s="12">
        <v>4</v>
      </c>
      <c r="H1317" s="91"/>
      <c r="I1317" s="13" t="s">
        <v>5002</v>
      </c>
      <c r="J1317" s="164"/>
      <c r="K1317" s="164"/>
      <c r="L1317" s="164"/>
      <c r="M1317" s="164"/>
      <c r="N1317" s="164"/>
      <c r="O1317" s="183"/>
      <c r="P1317" s="183"/>
      <c r="Q1317" s="14"/>
      <c r="R1317" s="14"/>
      <c r="S1317" s="14"/>
      <c r="T1317" s="15"/>
      <c r="U1317" s="14"/>
      <c r="V1317" s="15"/>
      <c r="W1317" s="16"/>
    </row>
    <row r="1318" spans="1:23" ht="51">
      <c r="A1318" s="7">
        <v>707</v>
      </c>
      <c r="B1318" s="8">
        <v>44256</v>
      </c>
      <c r="C1318" s="9" t="s">
        <v>21</v>
      </c>
      <c r="D1318" s="86" t="s">
        <v>29</v>
      </c>
      <c r="E1318" s="89" t="s">
        <v>5003</v>
      </c>
      <c r="F1318" s="83" t="s">
        <v>70</v>
      </c>
      <c r="G1318" s="83">
        <v>1</v>
      </c>
      <c r="H1318" s="84"/>
      <c r="I1318" s="31" t="s">
        <v>5004</v>
      </c>
      <c r="J1318" s="164" t="s">
        <v>5005</v>
      </c>
      <c r="K1318" s="164" t="s">
        <v>5006</v>
      </c>
      <c r="L1318" s="164"/>
      <c r="M1318" s="164">
        <v>2</v>
      </c>
      <c r="N1318" s="164"/>
      <c r="O1318" s="183" t="s">
        <v>5007</v>
      </c>
      <c r="P1318" s="183"/>
      <c r="Q1318" s="14"/>
      <c r="R1318" s="14"/>
      <c r="S1318" s="14"/>
      <c r="T1318" s="15"/>
      <c r="U1318" s="14"/>
      <c r="V1318" s="15"/>
      <c r="W1318" s="16"/>
    </row>
    <row r="1319" spans="1:23" ht="102">
      <c r="A1319" s="7">
        <v>706</v>
      </c>
      <c r="B1319" s="8">
        <v>44255</v>
      </c>
      <c r="C1319" s="9" t="s">
        <v>23</v>
      </c>
      <c r="D1319" s="10" t="s">
        <v>2784</v>
      </c>
      <c r="E1319" s="14" t="s">
        <v>5008</v>
      </c>
      <c r="F1319" s="15" t="s">
        <v>70</v>
      </c>
      <c r="G1319" s="15">
        <v>10</v>
      </c>
      <c r="H1319" s="48"/>
      <c r="I1319" s="18" t="s">
        <v>5009</v>
      </c>
      <c r="J1319" s="164"/>
      <c r="K1319" s="164"/>
      <c r="L1319" s="164"/>
      <c r="M1319" s="164"/>
      <c r="N1319" s="164"/>
      <c r="O1319" s="183"/>
      <c r="P1319" s="183"/>
      <c r="Q1319" s="14"/>
      <c r="R1319" s="14"/>
      <c r="S1319" s="14"/>
      <c r="T1319" s="15"/>
      <c r="U1319" s="14"/>
      <c r="V1319" s="15"/>
      <c r="W1319" s="16"/>
    </row>
    <row r="1320" spans="1:23" ht="163.19999999999999">
      <c r="A1320" s="7">
        <v>705</v>
      </c>
      <c r="B1320" s="8">
        <v>44254</v>
      </c>
      <c r="C1320" s="9" t="s">
        <v>24</v>
      </c>
      <c r="D1320" s="10" t="s">
        <v>2958</v>
      </c>
      <c r="E1320" s="14" t="s">
        <v>5010</v>
      </c>
      <c r="F1320" s="15" t="s">
        <v>70</v>
      </c>
      <c r="G1320" s="15">
        <v>8</v>
      </c>
      <c r="H1320" s="48"/>
      <c r="I1320" s="18" t="s">
        <v>5011</v>
      </c>
      <c r="J1320" s="164"/>
      <c r="K1320" s="164"/>
      <c r="L1320" s="164"/>
      <c r="M1320" s="164"/>
      <c r="N1320" s="164"/>
      <c r="O1320" s="183"/>
      <c r="P1320" s="183"/>
      <c r="Q1320" s="14"/>
      <c r="R1320" s="14"/>
      <c r="S1320" s="14"/>
      <c r="T1320" s="15"/>
      <c r="U1320" s="14"/>
      <c r="V1320" s="15"/>
      <c r="W1320" s="16"/>
    </row>
    <row r="1321" spans="1:23" ht="81.599999999999994">
      <c r="A1321" s="7">
        <v>704</v>
      </c>
      <c r="B1321" s="8">
        <v>44253</v>
      </c>
      <c r="C1321" s="9" t="s">
        <v>25</v>
      </c>
      <c r="D1321" s="10" t="s">
        <v>4099</v>
      </c>
      <c r="E1321" s="14" t="s">
        <v>5012</v>
      </c>
      <c r="F1321" s="15" t="s">
        <v>4</v>
      </c>
      <c r="G1321" s="15">
        <v>8</v>
      </c>
      <c r="H1321" s="48"/>
      <c r="I1321" s="18" t="s">
        <v>5013</v>
      </c>
      <c r="J1321" s="164"/>
      <c r="K1321" s="164"/>
      <c r="L1321" s="164"/>
      <c r="M1321" s="164"/>
      <c r="N1321" s="164"/>
      <c r="O1321" s="183"/>
      <c r="P1321" s="183"/>
      <c r="Q1321" s="14"/>
      <c r="R1321" s="14"/>
      <c r="S1321" s="14"/>
      <c r="T1321" s="15"/>
      <c r="U1321" s="14"/>
      <c r="V1321" s="15"/>
      <c r="W1321" s="16"/>
    </row>
    <row r="1322" spans="1:23" ht="30.6">
      <c r="A1322" s="7">
        <v>703</v>
      </c>
      <c r="B1322" s="8">
        <v>44252</v>
      </c>
      <c r="C1322" s="9" t="s">
        <v>26</v>
      </c>
      <c r="D1322" s="80" t="s">
        <v>29</v>
      </c>
      <c r="E1322" s="81" t="s">
        <v>5014</v>
      </c>
      <c r="F1322" s="82" t="s">
        <v>31</v>
      </c>
      <c r="G1322" s="83">
        <v>5</v>
      </c>
      <c r="H1322" s="84"/>
      <c r="I1322" s="85" t="s">
        <v>5015</v>
      </c>
      <c r="J1322" s="164"/>
      <c r="K1322" s="164"/>
      <c r="L1322" s="164"/>
      <c r="M1322" s="164"/>
      <c r="N1322" s="164"/>
      <c r="O1322" s="183"/>
      <c r="P1322" s="183"/>
      <c r="Q1322" s="14"/>
      <c r="R1322" s="14"/>
      <c r="S1322" s="14"/>
      <c r="T1322" s="15"/>
      <c r="U1322" s="14"/>
      <c r="V1322" s="15"/>
      <c r="W1322" s="16"/>
    </row>
    <row r="1323" spans="1:23" ht="81.599999999999994">
      <c r="A1323" s="7">
        <v>702</v>
      </c>
      <c r="B1323" s="8">
        <v>44251</v>
      </c>
      <c r="C1323" s="9" t="s">
        <v>27</v>
      </c>
      <c r="D1323" s="10" t="s">
        <v>2958</v>
      </c>
      <c r="E1323" s="14" t="s">
        <v>5016</v>
      </c>
      <c r="F1323" s="15" t="s">
        <v>549</v>
      </c>
      <c r="G1323" s="15">
        <v>4</v>
      </c>
      <c r="H1323" s="48"/>
      <c r="I1323" s="18" t="s">
        <v>5017</v>
      </c>
      <c r="J1323" s="164"/>
      <c r="K1323" s="164"/>
      <c r="L1323" s="164"/>
      <c r="M1323" s="164"/>
      <c r="N1323" s="164"/>
      <c r="O1323" s="183"/>
      <c r="P1323" s="183"/>
      <c r="Q1323" s="14"/>
      <c r="R1323" s="14"/>
      <c r="S1323" s="14"/>
      <c r="T1323" s="15"/>
      <c r="U1323" s="14"/>
      <c r="V1323" s="15"/>
      <c r="W1323" s="16"/>
    </row>
    <row r="1324" spans="1:23" ht="61.2">
      <c r="A1324" s="7">
        <v>701</v>
      </c>
      <c r="B1324" s="8">
        <v>44250</v>
      </c>
      <c r="C1324" s="9" t="s">
        <v>28</v>
      </c>
      <c r="D1324" s="21" t="s">
        <v>3857</v>
      </c>
      <c r="E1324" s="21" t="s">
        <v>5018</v>
      </c>
      <c r="F1324" s="15" t="s">
        <v>31</v>
      </c>
      <c r="G1324" s="15">
        <v>3</v>
      </c>
      <c r="H1324" s="48"/>
      <c r="I1324" s="26" t="s">
        <v>5019</v>
      </c>
      <c r="J1324" s="164"/>
      <c r="K1324" s="164"/>
      <c r="L1324" s="164"/>
      <c r="M1324" s="164"/>
      <c r="N1324" s="164"/>
      <c r="O1324" s="183"/>
      <c r="P1324" s="183"/>
      <c r="Q1324" s="14"/>
      <c r="R1324" s="14"/>
      <c r="S1324" s="14"/>
      <c r="T1324" s="15"/>
      <c r="U1324" s="14"/>
      <c r="V1324" s="15"/>
      <c r="W1324" s="16"/>
    </row>
    <row r="1325" spans="1:23" ht="20.399999999999999">
      <c r="A1325" s="7">
        <v>700</v>
      </c>
      <c r="B1325" s="8">
        <v>44249</v>
      </c>
      <c r="C1325" s="9" t="s">
        <v>21</v>
      </c>
      <c r="D1325" s="10" t="s">
        <v>1515</v>
      </c>
      <c r="E1325" s="14" t="s">
        <v>5020</v>
      </c>
      <c r="F1325" s="15" t="s">
        <v>4</v>
      </c>
      <c r="G1325" s="15">
        <v>1</v>
      </c>
      <c r="H1325" s="48"/>
      <c r="I1325" s="18" t="s">
        <v>5021</v>
      </c>
      <c r="J1325" s="164" t="s">
        <v>5022</v>
      </c>
      <c r="K1325" s="164"/>
      <c r="L1325" s="164"/>
      <c r="M1325" s="164"/>
      <c r="N1325" s="164"/>
      <c r="O1325" s="183" t="s">
        <v>5023</v>
      </c>
      <c r="P1325" s="183"/>
      <c r="Q1325" s="14"/>
      <c r="R1325" s="14"/>
      <c r="S1325" s="14"/>
      <c r="T1325" s="15"/>
      <c r="U1325" s="14"/>
      <c r="V1325" s="15"/>
      <c r="W1325" s="16"/>
    </row>
    <row r="1326" spans="1:23" ht="61.2">
      <c r="A1326" s="7">
        <v>699</v>
      </c>
      <c r="B1326" s="8">
        <v>44248</v>
      </c>
      <c r="C1326" s="9" t="s">
        <v>23</v>
      </c>
      <c r="D1326" s="28" t="s">
        <v>4243</v>
      </c>
      <c r="E1326" s="28" t="s">
        <v>5024</v>
      </c>
      <c r="F1326" s="30" t="s">
        <v>70</v>
      </c>
      <c r="G1326" s="30">
        <v>9</v>
      </c>
      <c r="H1326" s="91"/>
      <c r="I1326" s="31" t="s">
        <v>5025</v>
      </c>
      <c r="J1326" s="164"/>
      <c r="K1326" s="164"/>
      <c r="L1326" s="164"/>
      <c r="M1326" s="164"/>
      <c r="N1326" s="164"/>
      <c r="O1326" s="183"/>
      <c r="P1326" s="183"/>
      <c r="Q1326" s="14"/>
      <c r="R1326" s="14"/>
      <c r="S1326" s="14"/>
      <c r="T1326" s="15"/>
      <c r="U1326" s="14"/>
      <c r="V1326" s="15"/>
      <c r="W1326" s="16"/>
    </row>
    <row r="1327" spans="1:23" ht="132.6">
      <c r="A1327" s="7">
        <v>698</v>
      </c>
      <c r="B1327" s="8">
        <v>44247</v>
      </c>
      <c r="C1327" s="9" t="s">
        <v>24</v>
      </c>
      <c r="D1327" s="10" t="s">
        <v>2784</v>
      </c>
      <c r="E1327" s="14" t="s">
        <v>5026</v>
      </c>
      <c r="F1327" s="15" t="s">
        <v>70</v>
      </c>
      <c r="G1327" s="15">
        <v>9</v>
      </c>
      <c r="H1327" s="48"/>
      <c r="I1327" s="18" t="s">
        <v>5027</v>
      </c>
      <c r="J1327" s="164"/>
      <c r="K1327" s="164"/>
      <c r="L1327" s="164"/>
      <c r="M1327" s="164"/>
      <c r="N1327" s="164"/>
      <c r="O1327" s="183"/>
      <c r="P1327" s="183"/>
      <c r="Q1327" s="14"/>
      <c r="R1327" s="14"/>
      <c r="S1327" s="14"/>
      <c r="T1327" s="15"/>
      <c r="U1327" s="14"/>
      <c r="V1327" s="15"/>
      <c r="W1327" s="16"/>
    </row>
    <row r="1328" spans="1:23" ht="81.599999999999994">
      <c r="A1328" s="7">
        <v>697</v>
      </c>
      <c r="B1328" s="8">
        <v>44246</v>
      </c>
      <c r="C1328" s="9" t="s">
        <v>25</v>
      </c>
      <c r="D1328" s="10" t="s">
        <v>4099</v>
      </c>
      <c r="E1328" s="14" t="s">
        <v>5028</v>
      </c>
      <c r="F1328" s="15" t="s">
        <v>31</v>
      </c>
      <c r="G1328" s="15">
        <v>6</v>
      </c>
      <c r="H1328" s="48"/>
      <c r="I1328" s="18" t="s">
        <v>5029</v>
      </c>
      <c r="J1328" s="164"/>
      <c r="K1328" s="164"/>
      <c r="L1328" s="164"/>
      <c r="M1328" s="164"/>
      <c r="N1328" s="164"/>
      <c r="O1328" s="183"/>
      <c r="P1328" s="183"/>
      <c r="Q1328" s="14"/>
      <c r="R1328" s="14"/>
      <c r="S1328" s="14"/>
      <c r="T1328" s="15"/>
      <c r="U1328" s="14"/>
      <c r="V1328" s="15"/>
      <c r="W1328" s="16"/>
    </row>
    <row r="1329" spans="1:23" ht="40.799999999999997">
      <c r="A1329" s="7">
        <v>696</v>
      </c>
      <c r="B1329" s="8">
        <v>44245</v>
      </c>
      <c r="C1329" s="9" t="s">
        <v>26</v>
      </c>
      <c r="D1329" s="10" t="s">
        <v>3857</v>
      </c>
      <c r="E1329" s="21" t="s">
        <v>5030</v>
      </c>
      <c r="F1329" s="15" t="s">
        <v>31</v>
      </c>
      <c r="G1329" s="15">
        <v>6</v>
      </c>
      <c r="H1329" s="48"/>
      <c r="I1329" s="14" t="s">
        <v>5031</v>
      </c>
      <c r="J1329" s="199"/>
      <c r="K1329" s="199"/>
      <c r="L1329" s="199"/>
      <c r="M1329" s="199"/>
      <c r="N1329" s="199"/>
      <c r="O1329" s="200"/>
      <c r="P1329" s="200"/>
      <c r="Q1329" s="92"/>
      <c r="R1329" s="92"/>
      <c r="S1329" s="93"/>
      <c r="T1329" s="94"/>
      <c r="U1329" s="94"/>
      <c r="V1329" s="94"/>
      <c r="W1329" s="94"/>
    </row>
    <row r="1330" spans="1:23" ht="81.599999999999994">
      <c r="A1330" s="7">
        <v>695</v>
      </c>
      <c r="B1330" s="8">
        <v>44244</v>
      </c>
      <c r="C1330" s="9" t="s">
        <v>27</v>
      </c>
      <c r="D1330" s="10" t="s">
        <v>29</v>
      </c>
      <c r="E1330" s="14" t="s">
        <v>5032</v>
      </c>
      <c r="F1330" s="15" t="s">
        <v>549</v>
      </c>
      <c r="G1330" s="15">
        <v>5</v>
      </c>
      <c r="H1330" s="15" t="s">
        <v>1661</v>
      </c>
      <c r="I1330" s="18" t="s">
        <v>5033</v>
      </c>
      <c r="J1330" s="164"/>
      <c r="K1330" s="164"/>
      <c r="L1330" s="164"/>
      <c r="M1330" s="164"/>
      <c r="N1330" s="164"/>
      <c r="O1330" s="183"/>
      <c r="P1330" s="183"/>
      <c r="Q1330" s="14"/>
      <c r="R1330" s="14"/>
      <c r="S1330" s="14"/>
      <c r="T1330" s="15"/>
      <c r="U1330" s="14"/>
      <c r="V1330" s="15"/>
      <c r="W1330" s="16"/>
    </row>
    <row r="1331" spans="1:23" ht="51">
      <c r="A1331" s="7">
        <v>694</v>
      </c>
      <c r="B1331" s="8">
        <v>44243</v>
      </c>
      <c r="C1331" s="9" t="s">
        <v>28</v>
      </c>
      <c r="D1331" s="10" t="s">
        <v>29</v>
      </c>
      <c r="E1331" s="14" t="s">
        <v>5034</v>
      </c>
      <c r="F1331" s="15" t="s">
        <v>4</v>
      </c>
      <c r="G1331" s="15">
        <v>4</v>
      </c>
      <c r="H1331" s="48"/>
      <c r="I1331" s="18" t="s">
        <v>5035</v>
      </c>
      <c r="J1331" s="164"/>
      <c r="K1331" s="164"/>
      <c r="L1331" s="164"/>
      <c r="M1331" s="164"/>
      <c r="N1331" s="164"/>
      <c r="O1331" s="183"/>
      <c r="P1331" s="183"/>
      <c r="Q1331" s="14"/>
      <c r="R1331" s="14"/>
      <c r="S1331" s="14"/>
      <c r="T1331" s="15"/>
      <c r="U1331" s="14"/>
      <c r="V1331" s="15"/>
      <c r="W1331" s="16"/>
    </row>
    <row r="1332" spans="1:23" ht="61.2">
      <c r="A1332" s="7">
        <v>693</v>
      </c>
      <c r="B1332" s="8">
        <v>44242</v>
      </c>
      <c r="C1332" s="9" t="s">
        <v>21</v>
      </c>
      <c r="D1332" s="10" t="s">
        <v>29</v>
      </c>
      <c r="E1332" s="14" t="s">
        <v>5036</v>
      </c>
      <c r="F1332" s="15" t="s">
        <v>70</v>
      </c>
      <c r="G1332" s="15">
        <v>1</v>
      </c>
      <c r="H1332" s="15" t="s">
        <v>849</v>
      </c>
      <c r="I1332" s="18" t="s">
        <v>5037</v>
      </c>
      <c r="J1332" s="164" t="s">
        <v>5038</v>
      </c>
      <c r="K1332" s="164"/>
      <c r="L1332" s="164"/>
      <c r="M1332" s="164"/>
      <c r="N1332" s="164"/>
      <c r="O1332" s="183" t="s">
        <v>5039</v>
      </c>
      <c r="P1332" s="183"/>
      <c r="Q1332" s="14"/>
      <c r="R1332" s="14"/>
      <c r="S1332" s="14"/>
      <c r="T1332" s="15"/>
      <c r="U1332" s="14"/>
      <c r="V1332" s="15"/>
      <c r="W1332" s="16"/>
    </row>
    <row r="1333" spans="1:23" ht="71.400000000000006">
      <c r="A1333" s="7">
        <v>692</v>
      </c>
      <c r="B1333" s="8">
        <v>44241</v>
      </c>
      <c r="C1333" s="9" t="s">
        <v>23</v>
      </c>
      <c r="D1333" s="10" t="s">
        <v>4243</v>
      </c>
      <c r="E1333" s="14" t="s">
        <v>5040</v>
      </c>
      <c r="F1333" s="15" t="s">
        <v>4</v>
      </c>
      <c r="G1333" s="15">
        <v>10</v>
      </c>
      <c r="H1333" s="48"/>
      <c r="I1333" s="18" t="s">
        <v>5041</v>
      </c>
      <c r="J1333" s="164"/>
      <c r="K1333" s="164"/>
      <c r="L1333" s="164"/>
      <c r="M1333" s="164"/>
      <c r="N1333" s="164"/>
      <c r="O1333" s="183"/>
      <c r="P1333" s="183"/>
      <c r="Q1333" s="14"/>
      <c r="R1333" s="14"/>
      <c r="S1333" s="14"/>
      <c r="T1333" s="15"/>
      <c r="U1333" s="14"/>
      <c r="V1333" s="15"/>
      <c r="W1333" s="16"/>
    </row>
    <row r="1334" spans="1:23" ht="30.6">
      <c r="A1334" s="7">
        <v>691</v>
      </c>
      <c r="B1334" s="8">
        <v>44240</v>
      </c>
      <c r="C1334" s="9" t="s">
        <v>24</v>
      </c>
      <c r="D1334" s="10" t="s">
        <v>2784</v>
      </c>
      <c r="E1334" s="14" t="s">
        <v>5042</v>
      </c>
      <c r="F1334" s="15" t="s">
        <v>31</v>
      </c>
      <c r="G1334" s="15">
        <v>8</v>
      </c>
      <c r="H1334" s="48"/>
      <c r="I1334" s="18" t="s">
        <v>5043</v>
      </c>
      <c r="J1334" s="164"/>
      <c r="K1334" s="164"/>
      <c r="L1334" s="164"/>
      <c r="M1334" s="164"/>
      <c r="N1334" s="164"/>
      <c r="O1334" s="183"/>
      <c r="P1334" s="183"/>
      <c r="Q1334" s="14"/>
      <c r="R1334" s="14"/>
      <c r="S1334" s="14"/>
      <c r="T1334" s="15"/>
      <c r="U1334" s="14"/>
      <c r="V1334" s="15"/>
      <c r="W1334" s="16"/>
    </row>
    <row r="1335" spans="1:23" ht="112.2">
      <c r="A1335" s="7">
        <v>690</v>
      </c>
      <c r="B1335" s="8">
        <v>44239</v>
      </c>
      <c r="C1335" s="9" t="s">
        <v>25</v>
      </c>
      <c r="D1335" s="10" t="s">
        <v>4099</v>
      </c>
      <c r="E1335" s="14" t="s">
        <v>5044</v>
      </c>
      <c r="F1335" s="15" t="s">
        <v>70</v>
      </c>
      <c r="G1335" s="15">
        <v>7</v>
      </c>
      <c r="H1335" s="48"/>
      <c r="I1335" s="18" t="s">
        <v>5045</v>
      </c>
      <c r="J1335" s="164" t="s">
        <v>5046</v>
      </c>
      <c r="K1335" s="164" t="s">
        <v>5047</v>
      </c>
      <c r="L1335" s="164" t="s">
        <v>5048</v>
      </c>
      <c r="M1335" s="164">
        <v>2013</v>
      </c>
      <c r="N1335" s="164"/>
      <c r="O1335" s="183"/>
      <c r="P1335" s="183"/>
      <c r="Q1335" s="14"/>
      <c r="R1335" s="14"/>
      <c r="S1335" s="14"/>
      <c r="T1335" s="15"/>
      <c r="U1335" s="14"/>
      <c r="V1335" s="15"/>
      <c r="W1335" s="16"/>
    </row>
    <row r="1336" spans="1:23" ht="81.599999999999994">
      <c r="A1336" s="7">
        <v>689</v>
      </c>
      <c r="B1336" s="8">
        <v>44238</v>
      </c>
      <c r="C1336" s="9" t="s">
        <v>26</v>
      </c>
      <c r="D1336" s="10" t="s">
        <v>29</v>
      </c>
      <c r="E1336" s="14" t="s">
        <v>5049</v>
      </c>
      <c r="F1336" s="15" t="s">
        <v>4</v>
      </c>
      <c r="G1336" s="15">
        <v>4</v>
      </c>
      <c r="H1336" s="48"/>
      <c r="I1336" s="18" t="s">
        <v>5050</v>
      </c>
      <c r="J1336" s="164"/>
      <c r="K1336" s="164"/>
      <c r="L1336" s="164"/>
      <c r="M1336" s="164"/>
      <c r="N1336" s="164"/>
      <c r="O1336" s="183"/>
      <c r="P1336" s="183"/>
      <c r="Q1336" s="14"/>
      <c r="R1336" s="14"/>
      <c r="S1336" s="14"/>
      <c r="T1336" s="15"/>
      <c r="U1336" s="14"/>
      <c r="V1336" s="15"/>
      <c r="W1336" s="16"/>
    </row>
    <row r="1337" spans="1:23" ht="71.400000000000006">
      <c r="A1337" s="7">
        <v>688</v>
      </c>
      <c r="B1337" s="8">
        <v>44237</v>
      </c>
      <c r="C1337" s="9" t="s">
        <v>27</v>
      </c>
      <c r="D1337" s="10" t="s">
        <v>29</v>
      </c>
      <c r="E1337" s="14" t="s">
        <v>5051</v>
      </c>
      <c r="F1337" s="15" t="s">
        <v>70</v>
      </c>
      <c r="G1337" s="15">
        <v>3</v>
      </c>
      <c r="H1337" s="15" t="s">
        <v>231</v>
      </c>
      <c r="I1337" s="18" t="s">
        <v>5052</v>
      </c>
      <c r="J1337" s="164"/>
      <c r="K1337" s="164"/>
      <c r="L1337" s="164"/>
      <c r="M1337" s="164"/>
      <c r="N1337" s="164"/>
      <c r="O1337" s="183"/>
      <c r="P1337" s="183"/>
      <c r="Q1337" s="14"/>
      <c r="R1337" s="14"/>
      <c r="S1337" s="14"/>
      <c r="T1337" s="15"/>
      <c r="U1337" s="14"/>
      <c r="V1337" s="15"/>
      <c r="W1337" s="16"/>
    </row>
    <row r="1338" spans="1:23" ht="41.25" customHeight="1">
      <c r="A1338" s="7">
        <v>687</v>
      </c>
      <c r="B1338" s="8">
        <v>44236</v>
      </c>
      <c r="C1338" s="9" t="s">
        <v>28</v>
      </c>
      <c r="D1338" s="50" t="s">
        <v>29</v>
      </c>
      <c r="E1338" s="14" t="s">
        <v>268</v>
      </c>
      <c r="F1338" s="15" t="s">
        <v>4</v>
      </c>
      <c r="G1338" s="15">
        <v>2</v>
      </c>
      <c r="H1338" s="15"/>
      <c r="I1338" s="18" t="s">
        <v>5053</v>
      </c>
      <c r="J1338" s="201"/>
      <c r="K1338" s="201"/>
      <c r="L1338" s="201"/>
      <c r="M1338" s="201"/>
      <c r="N1338" s="201"/>
      <c r="O1338" s="187"/>
      <c r="P1338" s="187"/>
      <c r="Q1338" s="95"/>
      <c r="R1338" s="95"/>
      <c r="S1338" s="95"/>
      <c r="T1338" s="51" t="s">
        <v>4121</v>
      </c>
      <c r="U1338" s="95"/>
      <c r="V1338" s="51"/>
      <c r="W1338" s="96"/>
    </row>
    <row r="1339" spans="1:23" ht="20.399999999999999">
      <c r="A1339" s="7">
        <v>686</v>
      </c>
      <c r="B1339" s="8">
        <v>44235</v>
      </c>
      <c r="C1339" s="9" t="s">
        <v>21</v>
      </c>
      <c r="D1339" s="10" t="s">
        <v>1515</v>
      </c>
      <c r="E1339" s="14" t="s">
        <v>268</v>
      </c>
      <c r="F1339" s="15" t="s">
        <v>31</v>
      </c>
      <c r="G1339" s="15">
        <v>0</v>
      </c>
      <c r="H1339" s="48"/>
      <c r="I1339" s="18" t="s">
        <v>5054</v>
      </c>
      <c r="J1339" s="164" t="s">
        <v>5055</v>
      </c>
      <c r="K1339" s="164"/>
      <c r="L1339" s="164"/>
      <c r="M1339" s="164"/>
      <c r="N1339" s="164"/>
      <c r="O1339" s="183"/>
      <c r="P1339" s="183"/>
      <c r="Q1339" s="14"/>
      <c r="R1339" s="14"/>
      <c r="S1339" s="14"/>
      <c r="T1339" s="15"/>
      <c r="U1339" s="14"/>
      <c r="V1339" s="15"/>
      <c r="W1339" s="16"/>
    </row>
    <row r="1340" spans="1:23" ht="122.4">
      <c r="A1340" s="7">
        <v>685</v>
      </c>
      <c r="B1340" s="8">
        <v>44234</v>
      </c>
      <c r="C1340" s="9" t="s">
        <v>23</v>
      </c>
      <c r="D1340" s="28" t="s">
        <v>2784</v>
      </c>
      <c r="E1340" s="29" t="s">
        <v>5056</v>
      </c>
      <c r="F1340" s="30" t="s">
        <v>70</v>
      </c>
      <c r="G1340" s="30">
        <v>10</v>
      </c>
      <c r="H1340" s="97"/>
      <c r="I1340" s="31" t="s">
        <v>5057</v>
      </c>
      <c r="J1340" s="164"/>
      <c r="K1340" s="164"/>
      <c r="L1340" s="164"/>
      <c r="M1340" s="164"/>
      <c r="N1340" s="164"/>
      <c r="O1340" s="183"/>
      <c r="P1340" s="183"/>
      <c r="Q1340" s="14"/>
      <c r="R1340" s="14"/>
      <c r="S1340" s="14"/>
      <c r="T1340" s="15"/>
      <c r="U1340" s="14"/>
      <c r="V1340" s="15"/>
      <c r="W1340" s="16"/>
    </row>
    <row r="1341" spans="1:23" ht="30.6">
      <c r="A1341" s="7">
        <v>684</v>
      </c>
      <c r="B1341" s="8">
        <v>44233</v>
      </c>
      <c r="C1341" s="9" t="s">
        <v>24</v>
      </c>
      <c r="D1341" s="10" t="s">
        <v>29</v>
      </c>
      <c r="E1341" s="10" t="s">
        <v>5058</v>
      </c>
      <c r="F1341" s="15" t="s">
        <v>549</v>
      </c>
      <c r="G1341" s="15">
        <v>8</v>
      </c>
      <c r="H1341" s="15"/>
      <c r="I1341" s="18" t="s">
        <v>5059</v>
      </c>
      <c r="J1341" s="164"/>
      <c r="K1341" s="164"/>
      <c r="L1341" s="164"/>
      <c r="M1341" s="164"/>
      <c r="N1341" s="164"/>
      <c r="O1341" s="183"/>
      <c r="P1341" s="183"/>
      <c r="Q1341" s="14"/>
      <c r="R1341" s="14"/>
      <c r="S1341" s="14"/>
      <c r="T1341" s="15"/>
      <c r="U1341" s="14"/>
      <c r="V1341" s="15"/>
      <c r="W1341" s="16"/>
    </row>
    <row r="1342" spans="1:23" ht="61.2">
      <c r="A1342" s="7">
        <v>683</v>
      </c>
      <c r="B1342" s="8">
        <v>44232</v>
      </c>
      <c r="C1342" s="9" t="s">
        <v>25</v>
      </c>
      <c r="D1342" s="10" t="s">
        <v>4099</v>
      </c>
      <c r="E1342" s="10" t="s">
        <v>5060</v>
      </c>
      <c r="F1342" s="15" t="s">
        <v>4</v>
      </c>
      <c r="G1342" s="15">
        <v>6</v>
      </c>
      <c r="H1342" s="76"/>
      <c r="I1342" s="18" t="s">
        <v>5061</v>
      </c>
      <c r="J1342" s="164"/>
      <c r="K1342" s="164"/>
      <c r="L1342" s="164"/>
      <c r="M1342" s="164"/>
      <c r="N1342" s="164"/>
      <c r="O1342" s="183"/>
      <c r="P1342" s="183"/>
      <c r="Q1342" s="14"/>
      <c r="R1342" s="14"/>
      <c r="S1342" s="14"/>
      <c r="T1342" s="15"/>
      <c r="U1342" s="14"/>
      <c r="V1342" s="15"/>
      <c r="W1342" s="16"/>
    </row>
    <row r="1343" spans="1:23" ht="112.2">
      <c r="A1343" s="7">
        <v>682</v>
      </c>
      <c r="B1343" s="8">
        <v>44231</v>
      </c>
      <c r="C1343" s="9" t="s">
        <v>26</v>
      </c>
      <c r="D1343" s="10" t="s">
        <v>29</v>
      </c>
      <c r="E1343" s="14" t="s">
        <v>5062</v>
      </c>
      <c r="F1343" s="15" t="s">
        <v>4</v>
      </c>
      <c r="G1343" s="15">
        <v>5</v>
      </c>
      <c r="H1343" s="48"/>
      <c r="I1343" s="18" t="s">
        <v>5063</v>
      </c>
      <c r="J1343" s="164"/>
      <c r="K1343" s="164"/>
      <c r="L1343" s="164"/>
      <c r="M1343" s="164"/>
      <c r="N1343" s="164"/>
      <c r="O1343" s="183"/>
      <c r="P1343" s="183"/>
      <c r="Q1343" s="14"/>
      <c r="R1343" s="14"/>
      <c r="S1343" s="14"/>
      <c r="T1343" s="15"/>
      <c r="U1343" s="14"/>
      <c r="V1343" s="15"/>
      <c r="W1343" s="16"/>
    </row>
    <row r="1344" spans="1:23" ht="40.799999999999997">
      <c r="A1344" s="7">
        <v>681</v>
      </c>
      <c r="B1344" s="8">
        <v>44230</v>
      </c>
      <c r="C1344" s="9" t="s">
        <v>27</v>
      </c>
      <c r="D1344" s="10" t="s">
        <v>2958</v>
      </c>
      <c r="E1344" s="14" t="s">
        <v>5064</v>
      </c>
      <c r="F1344" s="15" t="s">
        <v>70</v>
      </c>
      <c r="G1344" s="15">
        <v>6</v>
      </c>
      <c r="H1344" s="48"/>
      <c r="I1344" s="18" t="s">
        <v>5065</v>
      </c>
      <c r="J1344" s="164"/>
      <c r="K1344" s="164"/>
      <c r="L1344" s="164"/>
      <c r="M1344" s="164"/>
      <c r="N1344" s="164"/>
      <c r="O1344" s="164" t="s">
        <v>5066</v>
      </c>
      <c r="P1344" s="183"/>
      <c r="Q1344" s="14"/>
      <c r="R1344" s="14"/>
      <c r="S1344" s="14"/>
      <c r="T1344" s="15"/>
      <c r="U1344" s="14"/>
      <c r="V1344" s="15"/>
      <c r="W1344" s="16"/>
    </row>
    <row r="1345" spans="1:23" ht="51">
      <c r="A1345" s="7">
        <v>680</v>
      </c>
      <c r="B1345" s="8">
        <v>44229</v>
      </c>
      <c r="C1345" s="9" t="s">
        <v>28</v>
      </c>
      <c r="D1345" s="10" t="s">
        <v>3857</v>
      </c>
      <c r="E1345" s="14" t="s">
        <v>268</v>
      </c>
      <c r="F1345" s="15" t="s">
        <v>549</v>
      </c>
      <c r="G1345" s="15">
        <v>3</v>
      </c>
      <c r="H1345" s="48"/>
      <c r="I1345" s="18" t="s">
        <v>5067</v>
      </c>
      <c r="J1345" s="164"/>
      <c r="K1345" s="164"/>
      <c r="L1345" s="164"/>
      <c r="M1345" s="164"/>
      <c r="N1345" s="164"/>
      <c r="O1345" s="183"/>
      <c r="P1345" s="183"/>
      <c r="Q1345" s="14"/>
      <c r="R1345" s="14"/>
      <c r="S1345" s="14"/>
      <c r="T1345" s="15"/>
      <c r="U1345" s="14"/>
      <c r="V1345" s="15"/>
      <c r="W1345" s="16"/>
    </row>
    <row r="1346" spans="1:23" ht="30.6">
      <c r="A1346" s="7">
        <v>679</v>
      </c>
      <c r="B1346" s="8">
        <v>44228</v>
      </c>
      <c r="C1346" s="9" t="s">
        <v>21</v>
      </c>
      <c r="D1346" s="10" t="s">
        <v>29</v>
      </c>
      <c r="E1346" s="14" t="s">
        <v>268</v>
      </c>
      <c r="F1346" s="15" t="s">
        <v>70</v>
      </c>
      <c r="G1346" s="15">
        <v>1</v>
      </c>
      <c r="H1346" s="48"/>
      <c r="I1346" s="18" t="s">
        <v>5068</v>
      </c>
      <c r="J1346" s="164"/>
      <c r="K1346" s="164"/>
      <c r="L1346" s="164"/>
      <c r="M1346" s="164"/>
      <c r="N1346" s="164"/>
      <c r="O1346" s="183" t="s">
        <v>5069</v>
      </c>
      <c r="P1346" s="183"/>
      <c r="Q1346" s="14"/>
      <c r="R1346" s="14"/>
      <c r="S1346" s="14"/>
      <c r="T1346" s="15"/>
      <c r="U1346" s="14"/>
      <c r="V1346" s="15"/>
      <c r="W1346" s="16"/>
    </row>
    <row r="1347" spans="1:23" ht="61.2">
      <c r="A1347" s="7">
        <v>678</v>
      </c>
      <c r="B1347" s="8">
        <v>44227</v>
      </c>
      <c r="C1347" s="9" t="s">
        <v>23</v>
      </c>
      <c r="D1347" s="10" t="s">
        <v>4243</v>
      </c>
      <c r="E1347" s="14" t="s">
        <v>5070</v>
      </c>
      <c r="F1347" s="15" t="s">
        <v>31</v>
      </c>
      <c r="G1347" s="15">
        <v>9</v>
      </c>
      <c r="H1347" s="48"/>
      <c r="I1347" s="18" t="s">
        <v>5071</v>
      </c>
      <c r="J1347" s="164"/>
      <c r="K1347" s="164"/>
      <c r="L1347" s="164"/>
      <c r="M1347" s="164"/>
      <c r="N1347" s="164"/>
      <c r="O1347" s="183"/>
      <c r="P1347" s="183"/>
      <c r="Q1347" s="14"/>
      <c r="R1347" s="14"/>
      <c r="S1347" s="14"/>
      <c r="T1347" s="15"/>
      <c r="U1347" s="14"/>
      <c r="V1347" s="15"/>
      <c r="W1347" s="16"/>
    </row>
    <row r="1348" spans="1:23" ht="91.8">
      <c r="A1348" s="7">
        <v>677</v>
      </c>
      <c r="B1348" s="8">
        <v>44226</v>
      </c>
      <c r="C1348" s="9" t="s">
        <v>24</v>
      </c>
      <c r="D1348" s="10" t="s">
        <v>2784</v>
      </c>
      <c r="E1348" s="14" t="s">
        <v>5072</v>
      </c>
      <c r="F1348" s="15" t="s">
        <v>31</v>
      </c>
      <c r="G1348" s="15">
        <v>8</v>
      </c>
      <c r="H1348" s="48"/>
      <c r="I1348" s="18" t="s">
        <v>5073</v>
      </c>
      <c r="J1348" s="164"/>
      <c r="K1348" s="164"/>
      <c r="L1348" s="164"/>
      <c r="M1348" s="164"/>
      <c r="N1348" s="164"/>
      <c r="O1348" s="183"/>
      <c r="P1348" s="183"/>
      <c r="Q1348" s="14"/>
      <c r="R1348" s="14"/>
      <c r="S1348" s="14"/>
      <c r="T1348" s="15"/>
      <c r="U1348" s="14"/>
      <c r="V1348" s="15"/>
      <c r="W1348" s="16"/>
    </row>
    <row r="1349" spans="1:23" ht="122.4">
      <c r="A1349" s="7">
        <v>676</v>
      </c>
      <c r="B1349" s="8">
        <v>44225</v>
      </c>
      <c r="C1349" s="9" t="s">
        <v>25</v>
      </c>
      <c r="D1349" s="10" t="s">
        <v>4099</v>
      </c>
      <c r="E1349" s="14" t="s">
        <v>5074</v>
      </c>
      <c r="F1349" s="15" t="s">
        <v>70</v>
      </c>
      <c r="G1349" s="15">
        <v>7</v>
      </c>
      <c r="H1349" s="48"/>
      <c r="I1349" s="18" t="s">
        <v>5075</v>
      </c>
      <c r="J1349" s="164"/>
      <c r="K1349" s="164"/>
      <c r="L1349" s="164"/>
      <c r="M1349" s="164"/>
      <c r="N1349" s="164"/>
      <c r="O1349" s="183"/>
      <c r="P1349" s="184" t="s">
        <v>5076</v>
      </c>
      <c r="Q1349" s="14"/>
      <c r="R1349" s="14"/>
      <c r="S1349" s="14"/>
      <c r="T1349" s="15"/>
      <c r="U1349" s="14"/>
      <c r="V1349" s="15"/>
      <c r="W1349" s="16"/>
    </row>
    <row r="1350" spans="1:23" ht="51">
      <c r="A1350" s="7">
        <v>675</v>
      </c>
      <c r="B1350" s="8">
        <v>44224</v>
      </c>
      <c r="C1350" s="9" t="s">
        <v>26</v>
      </c>
      <c r="D1350" s="10" t="s">
        <v>3857</v>
      </c>
      <c r="E1350" s="14" t="s">
        <v>5077</v>
      </c>
      <c r="F1350" s="15" t="s">
        <v>4</v>
      </c>
      <c r="G1350" s="15">
        <v>5</v>
      </c>
      <c r="H1350" s="48"/>
      <c r="I1350" s="18" t="s">
        <v>5078</v>
      </c>
      <c r="J1350" s="164"/>
      <c r="K1350" s="164"/>
      <c r="L1350" s="164"/>
      <c r="M1350" s="164"/>
      <c r="N1350" s="164"/>
      <c r="O1350" s="183"/>
      <c r="P1350" s="183"/>
      <c r="Q1350" s="14"/>
      <c r="R1350" s="14"/>
      <c r="S1350" s="14"/>
      <c r="T1350" s="15"/>
      <c r="U1350" s="14"/>
      <c r="V1350" s="15"/>
      <c r="W1350" s="16"/>
    </row>
    <row r="1351" spans="1:23" ht="30.6">
      <c r="A1351" s="7">
        <v>674</v>
      </c>
      <c r="B1351" s="8">
        <v>44223</v>
      </c>
      <c r="C1351" s="9" t="s">
        <v>27</v>
      </c>
      <c r="D1351" s="10" t="s">
        <v>2958</v>
      </c>
      <c r="E1351" s="14" t="s">
        <v>5079</v>
      </c>
      <c r="F1351" s="15" t="s">
        <v>64</v>
      </c>
      <c r="G1351" s="15">
        <v>5</v>
      </c>
      <c r="H1351" s="48"/>
      <c r="I1351" s="18" t="s">
        <v>5080</v>
      </c>
      <c r="J1351" s="164"/>
      <c r="K1351" s="164"/>
      <c r="L1351" s="164"/>
      <c r="M1351" s="164"/>
      <c r="N1351" s="164"/>
      <c r="O1351" s="183"/>
      <c r="P1351" s="183"/>
      <c r="Q1351" s="14"/>
      <c r="R1351" s="14"/>
      <c r="S1351" s="14"/>
      <c r="T1351" s="15"/>
      <c r="U1351" s="14"/>
      <c r="V1351" s="15"/>
      <c r="W1351" s="16"/>
    </row>
    <row r="1352" spans="1:23" ht="91.8">
      <c r="A1352" s="7">
        <v>673</v>
      </c>
      <c r="B1352" s="8">
        <v>44222</v>
      </c>
      <c r="C1352" s="9" t="s">
        <v>28</v>
      </c>
      <c r="D1352" s="10" t="s">
        <v>29</v>
      </c>
      <c r="E1352" s="14" t="s">
        <v>5081</v>
      </c>
      <c r="F1352" s="15" t="s">
        <v>4</v>
      </c>
      <c r="G1352" s="15">
        <v>3</v>
      </c>
      <c r="H1352" s="48"/>
      <c r="I1352" s="18" t="s">
        <v>5082</v>
      </c>
      <c r="J1352" s="164"/>
      <c r="K1352" s="164"/>
      <c r="L1352" s="164"/>
      <c r="M1352" s="164"/>
      <c r="N1352" s="164"/>
      <c r="O1352" s="183"/>
      <c r="P1352" s="183"/>
      <c r="Q1352" s="14"/>
      <c r="R1352" s="14"/>
      <c r="S1352" s="14"/>
      <c r="T1352" s="15"/>
      <c r="U1352" s="14"/>
      <c r="V1352" s="15"/>
      <c r="W1352" s="16"/>
    </row>
    <row r="1353" spans="1:23" ht="13.2">
      <c r="A1353" s="7">
        <v>672</v>
      </c>
      <c r="B1353" s="8">
        <v>44221</v>
      </c>
      <c r="C1353" s="9" t="s">
        <v>21</v>
      </c>
      <c r="D1353" s="10" t="s">
        <v>29</v>
      </c>
      <c r="E1353" s="14" t="s">
        <v>5083</v>
      </c>
      <c r="F1353" s="15" t="s">
        <v>64</v>
      </c>
      <c r="G1353" s="15">
        <v>2</v>
      </c>
      <c r="H1353" s="48"/>
      <c r="I1353" s="18" t="s">
        <v>5084</v>
      </c>
      <c r="J1353" s="164"/>
      <c r="K1353" s="164"/>
      <c r="L1353" s="164"/>
      <c r="M1353" s="164"/>
      <c r="N1353" s="164"/>
      <c r="O1353" s="183"/>
      <c r="P1353" s="183"/>
      <c r="Q1353" s="14"/>
      <c r="R1353" s="14"/>
      <c r="S1353" s="14"/>
      <c r="T1353" s="15"/>
      <c r="U1353" s="14"/>
      <c r="V1353" s="15"/>
      <c r="W1353" s="16"/>
    </row>
    <row r="1354" spans="1:23" ht="30.6">
      <c r="A1354" s="7">
        <v>671</v>
      </c>
      <c r="B1354" s="8">
        <v>44220</v>
      </c>
      <c r="C1354" s="9" t="s">
        <v>23</v>
      </c>
      <c r="D1354" s="10" t="s">
        <v>2784</v>
      </c>
      <c r="E1354" s="14" t="s">
        <v>5085</v>
      </c>
      <c r="F1354" s="15" t="s">
        <v>70</v>
      </c>
      <c r="G1354" s="15">
        <v>10</v>
      </c>
      <c r="H1354" s="48"/>
      <c r="I1354" s="18" t="s">
        <v>5086</v>
      </c>
      <c r="J1354" s="164"/>
      <c r="K1354" s="164"/>
      <c r="L1354" s="164"/>
      <c r="M1354" s="164"/>
      <c r="N1354" s="164"/>
      <c r="O1354" s="183"/>
      <c r="P1354" s="183"/>
      <c r="Q1354" s="14"/>
      <c r="R1354" s="14"/>
      <c r="S1354" s="14"/>
      <c r="T1354" s="15"/>
      <c r="U1354" s="14"/>
      <c r="V1354" s="15"/>
      <c r="W1354" s="16"/>
    </row>
    <row r="1355" spans="1:23" ht="51">
      <c r="A1355" s="7">
        <v>670</v>
      </c>
      <c r="B1355" s="8">
        <v>44219</v>
      </c>
      <c r="C1355" s="9" t="s">
        <v>24</v>
      </c>
      <c r="D1355" s="10" t="s">
        <v>4243</v>
      </c>
      <c r="E1355" s="14" t="s">
        <v>5087</v>
      </c>
      <c r="F1355" s="15" t="s">
        <v>31</v>
      </c>
      <c r="G1355" s="15">
        <v>9</v>
      </c>
      <c r="H1355" s="48"/>
      <c r="I1355" s="18" t="s">
        <v>5088</v>
      </c>
      <c r="J1355" s="164"/>
      <c r="K1355" s="164"/>
      <c r="L1355" s="164"/>
      <c r="M1355" s="164"/>
      <c r="N1355" s="164"/>
      <c r="O1355" s="183"/>
      <c r="P1355" s="183"/>
      <c r="Q1355" s="14"/>
      <c r="R1355" s="14"/>
      <c r="S1355" s="14"/>
      <c r="T1355" s="15"/>
      <c r="U1355" s="14"/>
      <c r="V1355" s="15"/>
      <c r="W1355" s="16"/>
    </row>
    <row r="1356" spans="1:23" ht="51">
      <c r="A1356" s="7">
        <v>669</v>
      </c>
      <c r="B1356" s="8">
        <v>44218</v>
      </c>
      <c r="C1356" s="9" t="s">
        <v>25</v>
      </c>
      <c r="D1356" s="10" t="s">
        <v>4099</v>
      </c>
      <c r="E1356" s="14" t="s">
        <v>5089</v>
      </c>
      <c r="F1356" s="15" t="s">
        <v>31</v>
      </c>
      <c r="G1356" s="15">
        <v>6</v>
      </c>
      <c r="H1356" s="48"/>
      <c r="I1356" s="18" t="s">
        <v>5090</v>
      </c>
      <c r="J1356" s="164"/>
      <c r="K1356" s="164"/>
      <c r="L1356" s="164"/>
      <c r="M1356" s="164"/>
      <c r="N1356" s="164"/>
      <c r="O1356" s="183"/>
      <c r="P1356" s="184" t="s">
        <v>5091</v>
      </c>
      <c r="Q1356" s="14"/>
      <c r="R1356" s="14"/>
      <c r="S1356" s="14"/>
      <c r="T1356" s="15"/>
      <c r="U1356" s="14"/>
      <c r="V1356" s="15"/>
      <c r="W1356" s="16"/>
    </row>
    <row r="1357" spans="1:23" ht="30.6">
      <c r="A1357" s="7">
        <v>668</v>
      </c>
      <c r="B1357" s="8">
        <v>44217</v>
      </c>
      <c r="C1357" s="9" t="s">
        <v>26</v>
      </c>
      <c r="D1357" s="10" t="s">
        <v>29</v>
      </c>
      <c r="E1357" s="14" t="s">
        <v>5092</v>
      </c>
      <c r="F1357" s="15" t="s">
        <v>64</v>
      </c>
      <c r="G1357" s="15">
        <v>4</v>
      </c>
      <c r="H1357" s="15" t="s">
        <v>184</v>
      </c>
      <c r="I1357" s="18" t="s">
        <v>5093</v>
      </c>
      <c r="J1357" s="164"/>
      <c r="K1357" s="164"/>
      <c r="L1357" s="164"/>
      <c r="M1357" s="164"/>
      <c r="N1357" s="164"/>
      <c r="O1357" s="183"/>
      <c r="P1357" s="183"/>
      <c r="Q1357" s="14"/>
      <c r="R1357" s="14"/>
      <c r="S1357" s="14"/>
      <c r="T1357" s="15"/>
      <c r="U1357" s="14"/>
      <c r="V1357" s="15"/>
      <c r="W1357" s="16"/>
    </row>
    <row r="1358" spans="1:23" ht="40.799999999999997">
      <c r="A1358" s="7">
        <v>667</v>
      </c>
      <c r="B1358" s="8">
        <v>44216</v>
      </c>
      <c r="C1358" s="9" t="s">
        <v>27</v>
      </c>
      <c r="D1358" s="10" t="s">
        <v>2958</v>
      </c>
      <c r="E1358" s="14" t="s">
        <v>5094</v>
      </c>
      <c r="F1358" s="15" t="s">
        <v>64</v>
      </c>
      <c r="G1358" s="15">
        <v>6</v>
      </c>
      <c r="H1358" s="48"/>
      <c r="I1358" s="18" t="s">
        <v>5095</v>
      </c>
      <c r="J1358" s="164"/>
      <c r="K1358" s="164"/>
      <c r="L1358" s="164"/>
      <c r="M1358" s="164"/>
      <c r="N1358" s="164"/>
      <c r="O1358" s="183"/>
      <c r="P1358" s="183"/>
      <c r="Q1358" s="14"/>
      <c r="R1358" s="14"/>
      <c r="S1358" s="14"/>
      <c r="T1358" s="15"/>
      <c r="U1358" s="14"/>
      <c r="V1358" s="15"/>
      <c r="W1358" s="16"/>
    </row>
    <row r="1359" spans="1:23" ht="40.799999999999997">
      <c r="A1359" s="7">
        <v>666</v>
      </c>
      <c r="B1359" s="8">
        <v>44215</v>
      </c>
      <c r="C1359" s="9" t="s">
        <v>28</v>
      </c>
      <c r="D1359" s="10" t="s">
        <v>3857</v>
      </c>
      <c r="E1359" s="14" t="s">
        <v>5096</v>
      </c>
      <c r="F1359" s="15" t="s">
        <v>549</v>
      </c>
      <c r="G1359" s="15">
        <v>2</v>
      </c>
      <c r="H1359" s="76"/>
      <c r="I1359" s="18" t="s">
        <v>5097</v>
      </c>
      <c r="J1359" s="199"/>
      <c r="K1359" s="199"/>
      <c r="L1359" s="199"/>
      <c r="M1359" s="199"/>
      <c r="N1359" s="199"/>
      <c r="O1359" s="200"/>
      <c r="P1359" s="200"/>
      <c r="Q1359" s="92"/>
      <c r="R1359" s="92"/>
      <c r="S1359" s="93"/>
      <c r="T1359" s="15"/>
      <c r="U1359" s="14"/>
      <c r="V1359" s="15"/>
      <c r="W1359" s="16"/>
    </row>
    <row r="1360" spans="1:23" ht="20.399999999999999">
      <c r="A1360" s="7">
        <v>665</v>
      </c>
      <c r="B1360" s="8">
        <v>44214</v>
      </c>
      <c r="C1360" s="9" t="s">
        <v>21</v>
      </c>
      <c r="D1360" s="10" t="s">
        <v>179</v>
      </c>
      <c r="E1360" s="14" t="s">
        <v>5098</v>
      </c>
      <c r="F1360" s="15" t="s">
        <v>31</v>
      </c>
      <c r="G1360" s="15">
        <v>1</v>
      </c>
      <c r="H1360" s="48"/>
      <c r="I1360" s="18" t="s">
        <v>5099</v>
      </c>
      <c r="J1360" s="164" t="s">
        <v>5100</v>
      </c>
      <c r="K1360" s="164"/>
      <c r="L1360" s="164"/>
      <c r="M1360" s="164" t="s">
        <v>5101</v>
      </c>
      <c r="N1360" s="164"/>
      <c r="O1360" s="183" t="s">
        <v>5102</v>
      </c>
      <c r="P1360" s="183"/>
      <c r="Q1360" s="14"/>
      <c r="R1360" s="14"/>
      <c r="S1360" s="14"/>
      <c r="T1360" s="15"/>
      <c r="U1360" s="14"/>
      <c r="V1360" s="15"/>
      <c r="W1360" s="16"/>
    </row>
    <row r="1361" spans="1:23" ht="30.6">
      <c r="A1361" s="7">
        <v>664</v>
      </c>
      <c r="B1361" s="8">
        <v>44213</v>
      </c>
      <c r="C1361" s="9" t="s">
        <v>23</v>
      </c>
      <c r="D1361" s="10" t="s">
        <v>4243</v>
      </c>
      <c r="E1361" s="14" t="s">
        <v>5103</v>
      </c>
      <c r="F1361" s="15" t="s">
        <v>31</v>
      </c>
      <c r="G1361" s="15">
        <v>10</v>
      </c>
      <c r="H1361" s="48"/>
      <c r="I1361" s="18" t="s">
        <v>5104</v>
      </c>
      <c r="J1361" s="164"/>
      <c r="K1361" s="164"/>
      <c r="L1361" s="164"/>
      <c r="M1361" s="164"/>
      <c r="N1361" s="164"/>
      <c r="O1361" s="183"/>
      <c r="P1361" s="183"/>
      <c r="Q1361" s="14"/>
      <c r="R1361" s="14"/>
      <c r="S1361" s="14"/>
      <c r="T1361" s="15"/>
      <c r="U1361" s="14"/>
      <c r="V1361" s="15"/>
      <c r="W1361" s="16"/>
    </row>
    <row r="1362" spans="1:23" ht="71.400000000000006">
      <c r="A1362" s="7">
        <v>663</v>
      </c>
      <c r="B1362" s="8">
        <v>44212</v>
      </c>
      <c r="C1362" s="9" t="s">
        <v>24</v>
      </c>
      <c r="D1362" s="10" t="s">
        <v>4243</v>
      </c>
      <c r="E1362" s="14" t="s">
        <v>5105</v>
      </c>
      <c r="F1362" s="15" t="s">
        <v>64</v>
      </c>
      <c r="G1362" s="15">
        <v>9</v>
      </c>
      <c r="H1362" s="48"/>
      <c r="I1362" s="18" t="s">
        <v>5106</v>
      </c>
      <c r="J1362" s="164"/>
      <c r="K1362" s="164"/>
      <c r="L1362" s="164"/>
      <c r="M1362" s="164"/>
      <c r="N1362" s="164"/>
      <c r="O1362" s="183"/>
      <c r="P1362" s="183"/>
      <c r="Q1362" s="14"/>
      <c r="R1362" s="14"/>
      <c r="S1362" s="14"/>
      <c r="T1362" s="15"/>
      <c r="U1362" s="14"/>
      <c r="V1362" s="15"/>
      <c r="W1362" s="16"/>
    </row>
    <row r="1363" spans="1:23" ht="61.2">
      <c r="A1363" s="7">
        <v>662</v>
      </c>
      <c r="B1363" s="8">
        <v>44211</v>
      </c>
      <c r="C1363" s="9" t="s">
        <v>25</v>
      </c>
      <c r="D1363" s="10" t="s">
        <v>4099</v>
      </c>
      <c r="E1363" s="14" t="s">
        <v>5107</v>
      </c>
      <c r="F1363" s="15" t="s">
        <v>4</v>
      </c>
      <c r="G1363" s="15">
        <v>9</v>
      </c>
      <c r="H1363" s="15"/>
      <c r="I1363" s="18" t="s">
        <v>5108</v>
      </c>
      <c r="J1363" s="164"/>
      <c r="K1363" s="164"/>
      <c r="L1363" s="164"/>
      <c r="M1363" s="164"/>
      <c r="N1363" s="164"/>
      <c r="O1363" s="183"/>
      <c r="P1363" s="183"/>
      <c r="Q1363" s="14"/>
      <c r="R1363" s="14"/>
      <c r="S1363" s="14"/>
      <c r="T1363" s="15"/>
      <c r="U1363" s="14"/>
      <c r="V1363" s="15"/>
      <c r="W1363" s="16"/>
    </row>
    <row r="1364" spans="1:23" ht="91.8">
      <c r="A1364" s="7">
        <v>661</v>
      </c>
      <c r="B1364" s="8">
        <v>44210</v>
      </c>
      <c r="C1364" s="9" t="s">
        <v>26</v>
      </c>
      <c r="D1364" s="10" t="s">
        <v>29</v>
      </c>
      <c r="E1364" s="14" t="s">
        <v>5109</v>
      </c>
      <c r="F1364" s="15" t="s">
        <v>4</v>
      </c>
      <c r="G1364" s="15">
        <v>8</v>
      </c>
      <c r="H1364" s="15"/>
      <c r="I1364" s="18" t="s">
        <v>5110</v>
      </c>
      <c r="J1364" s="164"/>
      <c r="K1364" s="164"/>
      <c r="L1364" s="164"/>
      <c r="M1364" s="164"/>
      <c r="N1364" s="164"/>
      <c r="O1364" s="183"/>
      <c r="P1364" s="183"/>
      <c r="Q1364" s="14"/>
      <c r="R1364" s="14"/>
      <c r="S1364" s="14"/>
      <c r="T1364" s="15"/>
      <c r="U1364" s="14"/>
      <c r="V1364" s="15"/>
      <c r="W1364" s="16"/>
    </row>
    <row r="1365" spans="1:23" ht="102">
      <c r="A1365" s="7">
        <v>660</v>
      </c>
      <c r="B1365" s="8">
        <v>44209</v>
      </c>
      <c r="C1365" s="9" t="s">
        <v>27</v>
      </c>
      <c r="D1365" s="10" t="s">
        <v>29</v>
      </c>
      <c r="E1365" s="14" t="s">
        <v>5111</v>
      </c>
      <c r="F1365" s="15" t="s">
        <v>549</v>
      </c>
      <c r="G1365" s="15">
        <v>3</v>
      </c>
      <c r="H1365" s="48"/>
      <c r="I1365" s="18" t="s">
        <v>5112</v>
      </c>
      <c r="J1365" s="164"/>
      <c r="K1365" s="164"/>
      <c r="L1365" s="164"/>
      <c r="M1365" s="164"/>
      <c r="N1365" s="164"/>
      <c r="O1365" s="183"/>
      <c r="P1365" s="183"/>
      <c r="Q1365" s="14"/>
      <c r="R1365" s="14"/>
      <c r="S1365" s="14"/>
      <c r="T1365" s="15"/>
      <c r="U1365" s="14"/>
      <c r="V1365" s="15"/>
      <c r="W1365" s="16"/>
    </row>
    <row r="1366" spans="1:23" ht="30.6">
      <c r="A1366" s="7">
        <v>659</v>
      </c>
      <c r="B1366" s="8">
        <v>44208</v>
      </c>
      <c r="C1366" s="9" t="s">
        <v>28</v>
      </c>
      <c r="D1366" s="10" t="s">
        <v>4099</v>
      </c>
      <c r="E1366" s="14" t="s">
        <v>5113</v>
      </c>
      <c r="F1366" s="15" t="s">
        <v>31</v>
      </c>
      <c r="G1366" s="15">
        <v>2</v>
      </c>
      <c r="H1366" s="48"/>
      <c r="I1366" s="18" t="s">
        <v>5114</v>
      </c>
      <c r="J1366" s="164"/>
      <c r="K1366" s="164"/>
      <c r="L1366" s="164"/>
      <c r="M1366" s="164"/>
      <c r="N1366" s="164"/>
      <c r="O1366" s="183"/>
      <c r="P1366" s="183"/>
      <c r="Q1366" s="14"/>
      <c r="R1366" s="14"/>
      <c r="S1366" s="14"/>
      <c r="T1366" s="15"/>
      <c r="U1366" s="14"/>
      <c r="V1366" s="15"/>
      <c r="W1366" s="16"/>
    </row>
    <row r="1367" spans="1:23" ht="20.399999999999999">
      <c r="A1367" s="7">
        <v>658</v>
      </c>
      <c r="B1367" s="8">
        <v>44207</v>
      </c>
      <c r="C1367" s="9" t="s">
        <v>21</v>
      </c>
      <c r="D1367" s="10" t="s">
        <v>3857</v>
      </c>
      <c r="E1367" s="14" t="s">
        <v>5115</v>
      </c>
      <c r="F1367" s="15" t="s">
        <v>4</v>
      </c>
      <c r="G1367" s="15">
        <v>2</v>
      </c>
      <c r="H1367" s="48"/>
      <c r="I1367" s="18" t="s">
        <v>5116</v>
      </c>
      <c r="J1367" s="164"/>
      <c r="K1367" s="164"/>
      <c r="L1367" s="164"/>
      <c r="M1367" s="164"/>
      <c r="N1367" s="164"/>
      <c r="O1367" s="183"/>
      <c r="P1367" s="183"/>
      <c r="Q1367" s="14"/>
      <c r="R1367" s="14"/>
      <c r="S1367" s="14"/>
      <c r="T1367" s="15"/>
      <c r="U1367" s="14"/>
      <c r="V1367" s="15"/>
      <c r="W1367" s="16"/>
    </row>
    <row r="1368" spans="1:23" ht="30.6">
      <c r="A1368" s="7">
        <v>657</v>
      </c>
      <c r="B1368" s="8">
        <v>44206</v>
      </c>
      <c r="C1368" s="9" t="s">
        <v>23</v>
      </c>
      <c r="D1368" s="10" t="s">
        <v>4243</v>
      </c>
      <c r="E1368" s="14" t="s">
        <v>5117</v>
      </c>
      <c r="F1368" s="15" t="s">
        <v>31</v>
      </c>
      <c r="G1368" s="15">
        <v>10</v>
      </c>
      <c r="H1368" s="48"/>
      <c r="I1368" s="18" t="s">
        <v>5118</v>
      </c>
      <c r="J1368" s="164"/>
      <c r="K1368" s="164"/>
      <c r="L1368" s="164"/>
      <c r="M1368" s="164"/>
      <c r="N1368" s="164"/>
      <c r="O1368" s="183"/>
      <c r="P1368" s="183"/>
      <c r="Q1368" s="14"/>
      <c r="R1368" s="14"/>
      <c r="S1368" s="14"/>
      <c r="T1368" s="15"/>
      <c r="U1368" s="14"/>
      <c r="V1368" s="15"/>
      <c r="W1368" s="16"/>
    </row>
    <row r="1369" spans="1:23" ht="81.599999999999994">
      <c r="A1369" s="7">
        <v>656</v>
      </c>
      <c r="B1369" s="8">
        <v>44205</v>
      </c>
      <c r="C1369" s="9" t="s">
        <v>24</v>
      </c>
      <c r="D1369" s="10" t="s">
        <v>4243</v>
      </c>
      <c r="E1369" s="14" t="s">
        <v>5119</v>
      </c>
      <c r="F1369" s="15" t="s">
        <v>31</v>
      </c>
      <c r="G1369" s="15">
        <v>9</v>
      </c>
      <c r="H1369" s="48"/>
      <c r="I1369" s="18" t="s">
        <v>5120</v>
      </c>
      <c r="J1369" s="164"/>
      <c r="K1369" s="164"/>
      <c r="L1369" s="164"/>
      <c r="M1369" s="164"/>
      <c r="N1369" s="164"/>
      <c r="O1369" s="183"/>
      <c r="P1369" s="183"/>
      <c r="Q1369" s="14"/>
      <c r="R1369" s="14"/>
      <c r="S1369" s="14"/>
      <c r="T1369" s="15"/>
      <c r="U1369" s="14"/>
      <c r="V1369" s="15"/>
      <c r="W1369" s="16"/>
    </row>
    <row r="1370" spans="1:23" ht="91.8">
      <c r="A1370" s="7">
        <v>655</v>
      </c>
      <c r="B1370" s="8">
        <v>44204</v>
      </c>
      <c r="C1370" s="9" t="s">
        <v>25</v>
      </c>
      <c r="D1370" s="10" t="s">
        <v>4099</v>
      </c>
      <c r="E1370" s="14" t="s">
        <v>5121</v>
      </c>
      <c r="F1370" s="15" t="s">
        <v>64</v>
      </c>
      <c r="G1370" s="15">
        <v>8</v>
      </c>
      <c r="H1370" s="15"/>
      <c r="I1370" s="18" t="s">
        <v>5122</v>
      </c>
      <c r="J1370" s="164"/>
      <c r="K1370" s="164"/>
      <c r="L1370" s="164"/>
      <c r="M1370" s="164"/>
      <c r="N1370" s="164"/>
      <c r="O1370" s="183"/>
      <c r="P1370" s="183"/>
      <c r="Q1370" s="14"/>
      <c r="R1370" s="14"/>
      <c r="S1370" s="14"/>
      <c r="T1370" s="15"/>
      <c r="U1370" s="14"/>
      <c r="V1370" s="15"/>
      <c r="W1370" s="16"/>
    </row>
    <row r="1371" spans="1:23" ht="30.6">
      <c r="A1371" s="7">
        <v>654</v>
      </c>
      <c r="B1371" s="8">
        <v>44203</v>
      </c>
      <c r="C1371" s="9" t="s">
        <v>26</v>
      </c>
      <c r="D1371" s="10" t="s">
        <v>29</v>
      </c>
      <c r="E1371" s="14" t="s">
        <v>5123</v>
      </c>
      <c r="F1371" s="15" t="s">
        <v>549</v>
      </c>
      <c r="G1371" s="15">
        <v>5</v>
      </c>
      <c r="H1371" s="15"/>
      <c r="I1371" s="18" t="s">
        <v>5124</v>
      </c>
      <c r="J1371" s="164"/>
      <c r="K1371" s="164"/>
      <c r="L1371" s="164"/>
      <c r="M1371" s="164"/>
      <c r="N1371" s="164"/>
      <c r="O1371" s="183"/>
      <c r="P1371" s="183"/>
      <c r="Q1371" s="14"/>
      <c r="R1371" s="14"/>
      <c r="S1371" s="14"/>
      <c r="T1371" s="15"/>
      <c r="U1371" s="14"/>
      <c r="V1371" s="15"/>
      <c r="W1371" s="16"/>
    </row>
    <row r="1372" spans="1:23" ht="51">
      <c r="A1372" s="7">
        <v>653</v>
      </c>
      <c r="B1372" s="8">
        <v>44202</v>
      </c>
      <c r="C1372" s="9" t="s">
        <v>27</v>
      </c>
      <c r="D1372" s="10" t="s">
        <v>179</v>
      </c>
      <c r="E1372" s="14" t="s">
        <v>5125</v>
      </c>
      <c r="F1372" s="15" t="s">
        <v>64</v>
      </c>
      <c r="G1372" s="15">
        <v>4</v>
      </c>
      <c r="H1372" s="15"/>
      <c r="I1372" s="18" t="s">
        <v>5126</v>
      </c>
      <c r="J1372" s="164"/>
      <c r="K1372" s="164"/>
      <c r="L1372" s="164"/>
      <c r="M1372" s="164"/>
      <c r="N1372" s="164"/>
      <c r="O1372" s="183"/>
      <c r="P1372" s="183"/>
      <c r="Q1372" s="14"/>
      <c r="R1372" s="14"/>
      <c r="S1372" s="14"/>
      <c r="T1372" s="15"/>
      <c r="U1372" s="14"/>
      <c r="V1372" s="15"/>
      <c r="W1372" s="16"/>
    </row>
    <row r="1373" spans="1:23" ht="61.2">
      <c r="A1373" s="7">
        <v>652</v>
      </c>
      <c r="B1373" s="8">
        <v>44201</v>
      </c>
      <c r="C1373" s="9" t="s">
        <v>28</v>
      </c>
      <c r="D1373" s="10" t="s">
        <v>3857</v>
      </c>
      <c r="E1373" s="10" t="s">
        <v>268</v>
      </c>
      <c r="F1373" s="15" t="s">
        <v>4</v>
      </c>
      <c r="G1373" s="15">
        <v>2</v>
      </c>
      <c r="H1373" s="15"/>
      <c r="I1373" s="18" t="s">
        <v>5127</v>
      </c>
      <c r="J1373" s="164"/>
      <c r="K1373" s="164"/>
      <c r="L1373" s="164"/>
      <c r="M1373" s="164"/>
      <c r="N1373" s="164"/>
      <c r="O1373" s="183"/>
      <c r="P1373" s="183"/>
      <c r="Q1373" s="14"/>
      <c r="R1373" s="14"/>
      <c r="S1373" s="14"/>
      <c r="T1373" s="15"/>
      <c r="U1373" s="14"/>
      <c r="V1373" s="15"/>
      <c r="W1373" s="16"/>
    </row>
    <row r="1374" spans="1:23" ht="30.6">
      <c r="A1374" s="7">
        <v>651</v>
      </c>
      <c r="B1374" s="8">
        <v>44200</v>
      </c>
      <c r="C1374" s="9" t="s">
        <v>21</v>
      </c>
      <c r="D1374" s="10" t="s">
        <v>29</v>
      </c>
      <c r="E1374" s="10" t="s">
        <v>5128</v>
      </c>
      <c r="F1374" s="15" t="s">
        <v>31</v>
      </c>
      <c r="G1374" s="15">
        <v>2</v>
      </c>
      <c r="H1374" s="15"/>
      <c r="I1374" s="18" t="s">
        <v>5129</v>
      </c>
      <c r="J1374" s="164" t="s">
        <v>5130</v>
      </c>
      <c r="K1374" s="164" t="s">
        <v>5131</v>
      </c>
      <c r="L1374" s="164" t="s">
        <v>5132</v>
      </c>
      <c r="M1374" s="164"/>
      <c r="N1374" s="164"/>
      <c r="O1374" s="183" t="s">
        <v>5133</v>
      </c>
      <c r="P1374" s="183"/>
      <c r="Q1374" s="14"/>
      <c r="R1374" s="14"/>
      <c r="S1374" s="14"/>
      <c r="T1374" s="15"/>
      <c r="U1374" s="14"/>
      <c r="V1374" s="15"/>
      <c r="W1374" s="16"/>
    </row>
    <row r="1375" spans="1:23" ht="71.400000000000006">
      <c r="A1375" s="7">
        <v>650</v>
      </c>
      <c r="B1375" s="8">
        <v>44199</v>
      </c>
      <c r="C1375" s="9" t="s">
        <v>23</v>
      </c>
      <c r="D1375" s="10" t="s">
        <v>4243</v>
      </c>
      <c r="E1375" s="10" t="s">
        <v>5134</v>
      </c>
      <c r="F1375" s="15" t="s">
        <v>4</v>
      </c>
      <c r="G1375" s="15">
        <v>10</v>
      </c>
      <c r="H1375" s="15"/>
      <c r="I1375" s="18" t="s">
        <v>5135</v>
      </c>
      <c r="J1375" s="164"/>
      <c r="K1375" s="164"/>
      <c r="L1375" s="164"/>
      <c r="M1375" s="164"/>
      <c r="N1375" s="164"/>
      <c r="O1375" s="183"/>
      <c r="P1375" s="184" t="s">
        <v>5136</v>
      </c>
      <c r="Q1375" s="14"/>
      <c r="R1375" s="14"/>
      <c r="S1375" s="14"/>
      <c r="T1375" s="15"/>
      <c r="U1375" s="14"/>
      <c r="V1375" s="15"/>
      <c r="W1375" s="16"/>
    </row>
    <row r="1376" spans="1:23" ht="71.400000000000006">
      <c r="A1376" s="7">
        <v>649</v>
      </c>
      <c r="B1376" s="8">
        <v>44198</v>
      </c>
      <c r="C1376" s="9" t="s">
        <v>24</v>
      </c>
      <c r="D1376" s="10" t="s">
        <v>4243</v>
      </c>
      <c r="E1376" s="27" t="s">
        <v>5137</v>
      </c>
      <c r="F1376" s="15" t="s">
        <v>70</v>
      </c>
      <c r="G1376" s="15">
        <v>9</v>
      </c>
      <c r="H1376" s="48"/>
      <c r="I1376" s="18" t="s">
        <v>5138</v>
      </c>
      <c r="J1376" s="164"/>
      <c r="K1376" s="164"/>
      <c r="L1376" s="164"/>
      <c r="M1376" s="164"/>
      <c r="N1376" s="164"/>
      <c r="O1376" s="183"/>
      <c r="P1376" s="183"/>
      <c r="Q1376" s="14"/>
      <c r="R1376" s="14"/>
      <c r="S1376" s="14"/>
      <c r="T1376" s="15"/>
      <c r="U1376" s="14"/>
      <c r="V1376" s="15"/>
      <c r="W1376" s="16"/>
    </row>
    <row r="1377" spans="1:23" ht="71.400000000000006">
      <c r="A1377" s="7">
        <v>648</v>
      </c>
      <c r="B1377" s="8">
        <v>44197</v>
      </c>
      <c r="C1377" s="9" t="s">
        <v>25</v>
      </c>
      <c r="D1377" s="10" t="s">
        <v>4243</v>
      </c>
      <c r="E1377" s="14" t="s">
        <v>5139</v>
      </c>
      <c r="F1377" s="15" t="s">
        <v>70</v>
      </c>
      <c r="G1377" s="15">
        <v>8</v>
      </c>
      <c r="H1377" s="48"/>
      <c r="I1377" s="18" t="s">
        <v>5140</v>
      </c>
      <c r="J1377" s="164"/>
      <c r="K1377" s="164"/>
      <c r="L1377" s="164"/>
      <c r="M1377" s="164"/>
      <c r="N1377" s="164"/>
      <c r="O1377" s="183"/>
      <c r="P1377" s="183"/>
      <c r="Q1377" s="14"/>
      <c r="R1377" s="14"/>
      <c r="S1377" s="14"/>
      <c r="T1377" s="15"/>
      <c r="U1377" s="14"/>
      <c r="V1377" s="15"/>
      <c r="W1377" s="16"/>
    </row>
    <row r="1378" spans="1:23" ht="30.6">
      <c r="A1378" s="7">
        <v>647</v>
      </c>
      <c r="B1378" s="8">
        <v>44196</v>
      </c>
      <c r="C1378" s="9" t="s">
        <v>26</v>
      </c>
      <c r="D1378" s="10" t="s">
        <v>29</v>
      </c>
      <c r="E1378" s="14" t="s">
        <v>5141</v>
      </c>
      <c r="F1378" s="15" t="s">
        <v>4</v>
      </c>
      <c r="G1378" s="15">
        <v>4</v>
      </c>
      <c r="H1378" s="48"/>
      <c r="I1378" s="18" t="s">
        <v>5142</v>
      </c>
      <c r="J1378" s="164"/>
      <c r="K1378" s="164"/>
      <c r="L1378" s="164"/>
      <c r="M1378" s="164"/>
      <c r="N1378" s="164"/>
      <c r="O1378" s="183"/>
      <c r="P1378" s="183"/>
      <c r="Q1378" s="14"/>
      <c r="R1378" s="14"/>
      <c r="S1378" s="14"/>
      <c r="T1378" s="15"/>
      <c r="U1378" s="14"/>
      <c r="V1378" s="15"/>
      <c r="W1378" s="16"/>
    </row>
    <row r="1379" spans="1:23" ht="30.6">
      <c r="A1379" s="7">
        <v>646</v>
      </c>
      <c r="B1379" s="8">
        <v>44195</v>
      </c>
      <c r="C1379" s="9" t="s">
        <v>27</v>
      </c>
      <c r="D1379" s="10" t="s">
        <v>4243</v>
      </c>
      <c r="E1379" s="14" t="s">
        <v>5143</v>
      </c>
      <c r="F1379" s="15" t="s">
        <v>64</v>
      </c>
      <c r="G1379" s="15">
        <v>4</v>
      </c>
      <c r="H1379" s="48"/>
      <c r="I1379" s="18" t="s">
        <v>5144</v>
      </c>
      <c r="J1379" s="164"/>
      <c r="K1379" s="164"/>
      <c r="L1379" s="164"/>
      <c r="M1379" s="164"/>
      <c r="N1379" s="164"/>
      <c r="O1379" s="183"/>
      <c r="P1379" s="183"/>
      <c r="Q1379" s="14"/>
      <c r="R1379" s="14"/>
      <c r="S1379" s="14"/>
      <c r="T1379" s="15"/>
      <c r="U1379" s="14"/>
      <c r="V1379" s="15"/>
      <c r="W1379" s="16"/>
    </row>
    <row r="1380" spans="1:23" ht="61.2">
      <c r="A1380" s="7">
        <v>645</v>
      </c>
      <c r="B1380" s="8">
        <v>44194</v>
      </c>
      <c r="C1380" s="9" t="s">
        <v>28</v>
      </c>
      <c r="D1380" s="10" t="s">
        <v>3857</v>
      </c>
      <c r="E1380" s="14" t="s">
        <v>5145</v>
      </c>
      <c r="F1380" s="15" t="s">
        <v>64</v>
      </c>
      <c r="G1380" s="15">
        <v>4</v>
      </c>
      <c r="H1380" s="15" t="s">
        <v>65</v>
      </c>
      <c r="I1380" s="18" t="s">
        <v>5146</v>
      </c>
      <c r="J1380" s="164"/>
      <c r="K1380" s="164"/>
      <c r="L1380" s="164"/>
      <c r="M1380" s="164"/>
      <c r="N1380" s="164"/>
      <c r="O1380" s="183"/>
      <c r="P1380" s="183"/>
      <c r="Q1380" s="14"/>
      <c r="R1380" s="14"/>
      <c r="S1380" s="14"/>
      <c r="T1380" s="15"/>
      <c r="U1380" s="14"/>
      <c r="V1380" s="15"/>
      <c r="W1380" s="16"/>
    </row>
    <row r="1381" spans="1:23" ht="30.6">
      <c r="A1381" s="7">
        <v>644</v>
      </c>
      <c r="B1381" s="8">
        <v>44193</v>
      </c>
      <c r="C1381" s="9" t="s">
        <v>21</v>
      </c>
      <c r="D1381" s="10" t="s">
        <v>4243</v>
      </c>
      <c r="E1381" s="14" t="s">
        <v>268</v>
      </c>
      <c r="F1381" s="15" t="s">
        <v>64</v>
      </c>
      <c r="G1381" s="15">
        <v>2</v>
      </c>
      <c r="H1381" s="15" t="s">
        <v>65</v>
      </c>
      <c r="I1381" s="18" t="s">
        <v>5147</v>
      </c>
      <c r="J1381" s="164"/>
      <c r="K1381" s="164"/>
      <c r="L1381" s="164"/>
      <c r="M1381" s="164"/>
      <c r="N1381" s="164"/>
      <c r="O1381" s="183"/>
      <c r="P1381" s="183"/>
      <c r="Q1381" s="14"/>
      <c r="R1381" s="14"/>
      <c r="S1381" s="14"/>
      <c r="T1381" s="15"/>
      <c r="U1381" s="14"/>
      <c r="V1381" s="15"/>
      <c r="W1381" s="16"/>
    </row>
    <row r="1382" spans="1:23" ht="91.8">
      <c r="A1382" s="7">
        <v>643</v>
      </c>
      <c r="B1382" s="8">
        <v>44192</v>
      </c>
      <c r="C1382" s="9" t="s">
        <v>23</v>
      </c>
      <c r="D1382" s="10" t="s">
        <v>4243</v>
      </c>
      <c r="E1382" s="14" t="s">
        <v>5148</v>
      </c>
      <c r="F1382" s="15" t="s">
        <v>4</v>
      </c>
      <c r="G1382" s="15">
        <v>10</v>
      </c>
      <c r="H1382" s="48"/>
      <c r="I1382" s="18" t="s">
        <v>5149</v>
      </c>
      <c r="J1382" s="164"/>
      <c r="K1382" s="164"/>
      <c r="L1382" s="164"/>
      <c r="M1382" s="164"/>
      <c r="N1382" s="164"/>
      <c r="O1382" s="183"/>
      <c r="P1382" s="183"/>
      <c r="Q1382" s="14"/>
      <c r="R1382" s="14"/>
      <c r="S1382" s="14"/>
      <c r="T1382" s="15"/>
      <c r="U1382" s="14"/>
      <c r="V1382" s="15"/>
      <c r="W1382" s="16"/>
    </row>
    <row r="1383" spans="1:23" ht="51">
      <c r="A1383" s="7">
        <v>642</v>
      </c>
      <c r="B1383" s="8">
        <v>44191</v>
      </c>
      <c r="C1383" s="9" t="s">
        <v>24</v>
      </c>
      <c r="D1383" s="10" t="s">
        <v>4243</v>
      </c>
      <c r="E1383" s="14" t="s">
        <v>5150</v>
      </c>
      <c r="F1383" s="15" t="s">
        <v>64</v>
      </c>
      <c r="G1383" s="15">
        <v>9</v>
      </c>
      <c r="H1383" s="15" t="s">
        <v>269</v>
      </c>
      <c r="I1383" s="18" t="s">
        <v>5151</v>
      </c>
      <c r="J1383" s="164"/>
      <c r="K1383" s="164"/>
      <c r="L1383" s="164"/>
      <c r="M1383" s="164"/>
      <c r="N1383" s="164"/>
      <c r="O1383" s="183"/>
      <c r="P1383" s="183"/>
      <c r="Q1383" s="14"/>
      <c r="R1383" s="14"/>
      <c r="S1383" s="14"/>
      <c r="T1383" s="15"/>
      <c r="U1383" s="14"/>
      <c r="V1383" s="15"/>
      <c r="W1383" s="16"/>
    </row>
    <row r="1384" spans="1:23" ht="30.6">
      <c r="A1384" s="7">
        <v>641</v>
      </c>
      <c r="B1384" s="8">
        <v>44190</v>
      </c>
      <c r="C1384" s="9" t="s">
        <v>25</v>
      </c>
      <c r="D1384" s="10" t="s">
        <v>29</v>
      </c>
      <c r="E1384" s="14" t="s">
        <v>5152</v>
      </c>
      <c r="F1384" s="15" t="s">
        <v>31</v>
      </c>
      <c r="G1384" s="15">
        <v>5</v>
      </c>
      <c r="H1384" s="48"/>
      <c r="I1384" s="18" t="s">
        <v>5153</v>
      </c>
      <c r="J1384" s="164"/>
      <c r="K1384" s="164"/>
      <c r="L1384" s="164"/>
      <c r="M1384" s="164"/>
      <c r="N1384" s="164"/>
      <c r="O1384" s="183"/>
      <c r="P1384" s="183"/>
      <c r="Q1384" s="14"/>
      <c r="R1384" s="14"/>
      <c r="S1384" s="14"/>
      <c r="T1384" s="15"/>
      <c r="U1384" s="14"/>
      <c r="V1384" s="15"/>
      <c r="W1384" s="16"/>
    </row>
    <row r="1385" spans="1:23" ht="30.6">
      <c r="A1385" s="7">
        <v>640</v>
      </c>
      <c r="B1385" s="8">
        <v>44189</v>
      </c>
      <c r="C1385" s="9" t="s">
        <v>26</v>
      </c>
      <c r="D1385" s="10" t="s">
        <v>29</v>
      </c>
      <c r="E1385" s="14" t="s">
        <v>5154</v>
      </c>
      <c r="F1385" s="15" t="s">
        <v>4</v>
      </c>
      <c r="G1385" s="15">
        <v>6</v>
      </c>
      <c r="H1385" s="15" t="s">
        <v>104</v>
      </c>
      <c r="I1385" s="18" t="s">
        <v>5155</v>
      </c>
      <c r="J1385" s="164" t="s">
        <v>5156</v>
      </c>
      <c r="K1385" s="164" t="s">
        <v>5157</v>
      </c>
      <c r="L1385" s="164" t="s">
        <v>5158</v>
      </c>
      <c r="M1385" s="164"/>
      <c r="N1385" s="164"/>
      <c r="O1385" s="184" t="s">
        <v>5159</v>
      </c>
      <c r="P1385" s="183"/>
      <c r="Q1385" s="14"/>
      <c r="R1385" s="14"/>
      <c r="S1385" s="14"/>
      <c r="T1385" s="15"/>
      <c r="U1385" s="14"/>
      <c r="V1385" s="15"/>
      <c r="W1385" s="16"/>
    </row>
    <row r="1386" spans="1:23" ht="20.399999999999999">
      <c r="A1386" s="7">
        <v>639</v>
      </c>
      <c r="B1386" s="8">
        <v>44188</v>
      </c>
      <c r="C1386" s="9" t="s">
        <v>27</v>
      </c>
      <c r="D1386" s="10" t="s">
        <v>179</v>
      </c>
      <c r="E1386" s="14" t="s">
        <v>268</v>
      </c>
      <c r="F1386" s="15" t="s">
        <v>31</v>
      </c>
      <c r="G1386" s="15">
        <v>3</v>
      </c>
      <c r="H1386" s="48"/>
      <c r="I1386" s="18" t="s">
        <v>5160</v>
      </c>
      <c r="J1386" s="164"/>
      <c r="K1386" s="164"/>
      <c r="L1386" s="164"/>
      <c r="M1386" s="164"/>
      <c r="N1386" s="164"/>
      <c r="O1386" s="183"/>
      <c r="P1386" s="183"/>
      <c r="Q1386" s="14"/>
      <c r="R1386" s="14"/>
      <c r="S1386" s="14"/>
      <c r="T1386" s="15"/>
      <c r="U1386" s="14"/>
      <c r="V1386" s="15"/>
      <c r="W1386" s="16"/>
    </row>
    <row r="1387" spans="1:23" ht="255">
      <c r="A1387" s="7">
        <v>638</v>
      </c>
      <c r="B1387" s="8">
        <v>44187</v>
      </c>
      <c r="C1387" s="9" t="s">
        <v>28</v>
      </c>
      <c r="D1387" s="10" t="s">
        <v>29</v>
      </c>
      <c r="E1387" s="14" t="s">
        <v>5161</v>
      </c>
      <c r="F1387" s="15" t="s">
        <v>549</v>
      </c>
      <c r="G1387" s="15">
        <v>1</v>
      </c>
      <c r="H1387" s="48"/>
      <c r="I1387" s="18" t="s">
        <v>5162</v>
      </c>
      <c r="J1387" s="164"/>
      <c r="K1387" s="164"/>
      <c r="L1387" s="164"/>
      <c r="M1387" s="164"/>
      <c r="N1387" s="164"/>
      <c r="O1387" s="183" t="s">
        <v>5163</v>
      </c>
      <c r="P1387" s="183"/>
      <c r="Q1387" s="14"/>
      <c r="R1387" s="14"/>
      <c r="S1387" s="14"/>
      <c r="T1387" s="15"/>
      <c r="U1387" s="14"/>
      <c r="V1387" s="15"/>
      <c r="W1387" s="16"/>
    </row>
    <row r="1388" spans="1:23" ht="40.799999999999997">
      <c r="A1388" s="7">
        <v>637</v>
      </c>
      <c r="B1388" s="8">
        <v>44186</v>
      </c>
      <c r="C1388" s="9" t="s">
        <v>21</v>
      </c>
      <c r="D1388" s="10" t="s">
        <v>3857</v>
      </c>
      <c r="E1388" s="14" t="s">
        <v>268</v>
      </c>
      <c r="F1388" s="15" t="s">
        <v>4</v>
      </c>
      <c r="G1388" s="15">
        <v>3</v>
      </c>
      <c r="H1388" s="48"/>
      <c r="I1388" s="18" t="s">
        <v>5164</v>
      </c>
      <c r="J1388" s="164"/>
      <c r="K1388" s="164"/>
      <c r="L1388" s="164"/>
      <c r="M1388" s="164"/>
      <c r="N1388" s="164"/>
      <c r="O1388" s="183"/>
      <c r="P1388" s="183"/>
      <c r="Q1388" s="14"/>
      <c r="R1388" s="14"/>
      <c r="S1388" s="14"/>
      <c r="T1388" s="15"/>
      <c r="U1388" s="14"/>
      <c r="V1388" s="15"/>
      <c r="W1388" s="16"/>
    </row>
    <row r="1389" spans="1:23" ht="40.799999999999997">
      <c r="A1389" s="7">
        <v>636</v>
      </c>
      <c r="B1389" s="8">
        <v>44185</v>
      </c>
      <c r="C1389" s="9" t="s">
        <v>23</v>
      </c>
      <c r="D1389" s="28" t="s">
        <v>4243</v>
      </c>
      <c r="E1389" s="29" t="s">
        <v>5165</v>
      </c>
      <c r="F1389" s="30" t="s">
        <v>64</v>
      </c>
      <c r="G1389" s="30">
        <v>10</v>
      </c>
      <c r="H1389" s="91"/>
      <c r="I1389" s="31" t="s">
        <v>5166</v>
      </c>
      <c r="J1389" s="164"/>
      <c r="K1389" s="164"/>
      <c r="L1389" s="164"/>
      <c r="M1389" s="164"/>
      <c r="N1389" s="164"/>
      <c r="O1389" s="183"/>
      <c r="P1389" s="183"/>
      <c r="Q1389" s="14"/>
      <c r="R1389" s="14"/>
      <c r="S1389" s="14"/>
      <c r="T1389" s="15"/>
      <c r="U1389" s="14"/>
      <c r="V1389" s="15"/>
      <c r="W1389" s="16"/>
    </row>
    <row r="1390" spans="1:23" ht="122.4">
      <c r="A1390" s="7">
        <v>635</v>
      </c>
      <c r="B1390" s="8">
        <v>44184</v>
      </c>
      <c r="C1390" s="9" t="s">
        <v>24</v>
      </c>
      <c r="D1390" s="10" t="s">
        <v>4243</v>
      </c>
      <c r="E1390" s="14" t="s">
        <v>5167</v>
      </c>
      <c r="F1390" s="15" t="s">
        <v>64</v>
      </c>
      <c r="G1390" s="15">
        <v>8</v>
      </c>
      <c r="H1390" s="48"/>
      <c r="I1390" s="18" t="s">
        <v>5168</v>
      </c>
      <c r="J1390" s="164"/>
      <c r="K1390" s="164"/>
      <c r="L1390" s="164"/>
      <c r="M1390" s="164"/>
      <c r="N1390" s="164"/>
      <c r="O1390" s="183"/>
      <c r="P1390" s="183"/>
      <c r="Q1390" s="14"/>
      <c r="R1390" s="14"/>
      <c r="S1390" s="14"/>
      <c r="T1390" s="15"/>
      <c r="U1390" s="14"/>
      <c r="V1390" s="15"/>
      <c r="W1390" s="16"/>
    </row>
    <row r="1391" spans="1:23" ht="142.80000000000001">
      <c r="A1391" s="7">
        <v>634</v>
      </c>
      <c r="B1391" s="8">
        <v>44183</v>
      </c>
      <c r="C1391" s="9" t="s">
        <v>25</v>
      </c>
      <c r="D1391" s="10" t="s">
        <v>4243</v>
      </c>
      <c r="E1391" s="14" t="s">
        <v>5169</v>
      </c>
      <c r="F1391" s="15" t="s">
        <v>70</v>
      </c>
      <c r="G1391" s="15">
        <v>8</v>
      </c>
      <c r="H1391" s="48"/>
      <c r="I1391" s="18" t="s">
        <v>5170</v>
      </c>
      <c r="J1391" s="164"/>
      <c r="K1391" s="164"/>
      <c r="L1391" s="164"/>
      <c r="M1391" s="164"/>
      <c r="N1391" s="164"/>
      <c r="O1391" s="183"/>
      <c r="P1391" s="183"/>
      <c r="Q1391" s="14"/>
      <c r="R1391" s="14"/>
      <c r="S1391" s="14"/>
      <c r="T1391" s="15"/>
      <c r="U1391" s="14"/>
      <c r="V1391" s="15"/>
      <c r="W1391" s="16"/>
    </row>
    <row r="1392" spans="1:23" ht="51">
      <c r="A1392" s="7">
        <v>633</v>
      </c>
      <c r="B1392" s="8">
        <v>44182</v>
      </c>
      <c r="C1392" s="9" t="s">
        <v>26</v>
      </c>
      <c r="D1392" s="10" t="s">
        <v>29</v>
      </c>
      <c r="E1392" s="14" t="s">
        <v>5171</v>
      </c>
      <c r="F1392" s="15" t="s">
        <v>4</v>
      </c>
      <c r="G1392" s="15">
        <v>6</v>
      </c>
      <c r="H1392" s="48"/>
      <c r="I1392" s="18" t="s">
        <v>5172</v>
      </c>
      <c r="J1392" s="164" t="s">
        <v>5173</v>
      </c>
      <c r="K1392" s="164"/>
      <c r="L1392" s="164"/>
      <c r="M1392" s="164"/>
      <c r="N1392" s="164"/>
      <c r="O1392" s="183"/>
      <c r="P1392" s="183"/>
      <c r="Q1392" s="14"/>
      <c r="R1392" s="14"/>
      <c r="S1392" s="14"/>
      <c r="T1392" s="15"/>
      <c r="U1392" s="14"/>
      <c r="V1392" s="15"/>
      <c r="W1392" s="16"/>
    </row>
    <row r="1393" spans="1:23" ht="20.399999999999999">
      <c r="A1393" s="7">
        <v>632</v>
      </c>
      <c r="B1393" s="8">
        <v>44181</v>
      </c>
      <c r="C1393" s="9" t="s">
        <v>27</v>
      </c>
      <c r="D1393" s="10" t="s">
        <v>179</v>
      </c>
      <c r="E1393" s="14" t="s">
        <v>5174</v>
      </c>
      <c r="F1393" s="15" t="s">
        <v>575</v>
      </c>
      <c r="G1393" s="15">
        <v>4</v>
      </c>
      <c r="H1393" s="48"/>
      <c r="I1393" s="18" t="s">
        <v>5175</v>
      </c>
      <c r="J1393" s="164"/>
      <c r="K1393" s="164"/>
      <c r="L1393" s="164"/>
      <c r="M1393" s="164"/>
      <c r="N1393" s="164"/>
      <c r="O1393" s="183"/>
      <c r="P1393" s="183"/>
      <c r="Q1393" s="14"/>
      <c r="R1393" s="14"/>
      <c r="S1393" s="14"/>
      <c r="T1393" s="15"/>
      <c r="U1393" s="14"/>
      <c r="V1393" s="15"/>
      <c r="W1393" s="16"/>
    </row>
    <row r="1394" spans="1:23" ht="132.6">
      <c r="A1394" s="7">
        <v>631</v>
      </c>
      <c r="B1394" s="8">
        <v>44180</v>
      </c>
      <c r="C1394" s="9" t="s">
        <v>28</v>
      </c>
      <c r="D1394" s="10" t="s">
        <v>4243</v>
      </c>
      <c r="E1394" s="14" t="s">
        <v>5176</v>
      </c>
      <c r="F1394" s="15" t="s">
        <v>70</v>
      </c>
      <c r="G1394" s="15">
        <v>3</v>
      </c>
      <c r="H1394" s="48"/>
      <c r="I1394" s="18" t="s">
        <v>5177</v>
      </c>
      <c r="J1394" s="164"/>
      <c r="K1394" s="164"/>
      <c r="L1394" s="164"/>
      <c r="M1394" s="164"/>
      <c r="N1394" s="164"/>
      <c r="O1394" s="183"/>
      <c r="P1394" s="183"/>
      <c r="Q1394" s="14"/>
      <c r="R1394" s="14"/>
      <c r="S1394" s="14"/>
      <c r="T1394" s="15"/>
      <c r="U1394" s="14"/>
      <c r="V1394" s="15"/>
      <c r="W1394" s="16"/>
    </row>
    <row r="1395" spans="1:23" ht="40.799999999999997">
      <c r="A1395" s="7">
        <v>630</v>
      </c>
      <c r="B1395" s="8">
        <v>44179</v>
      </c>
      <c r="C1395" s="9" t="s">
        <v>21</v>
      </c>
      <c r="D1395" s="10" t="s">
        <v>3857</v>
      </c>
      <c r="E1395" s="14" t="s">
        <v>5178</v>
      </c>
      <c r="F1395" s="15" t="s">
        <v>4</v>
      </c>
      <c r="G1395" s="15">
        <v>2</v>
      </c>
      <c r="H1395" s="48"/>
      <c r="I1395" s="18" t="s">
        <v>5179</v>
      </c>
      <c r="J1395" s="164"/>
      <c r="K1395" s="164"/>
      <c r="L1395" s="164"/>
      <c r="M1395" s="164"/>
      <c r="N1395" s="164"/>
      <c r="O1395" s="183"/>
      <c r="P1395" s="183"/>
      <c r="Q1395" s="14"/>
      <c r="R1395" s="14"/>
      <c r="S1395" s="14"/>
      <c r="T1395" s="15"/>
      <c r="U1395" s="14"/>
      <c r="V1395" s="15"/>
      <c r="W1395" s="16"/>
    </row>
    <row r="1396" spans="1:23" ht="61.2">
      <c r="A1396" s="7">
        <v>629</v>
      </c>
      <c r="B1396" s="8">
        <v>44178</v>
      </c>
      <c r="C1396" s="9" t="s">
        <v>23</v>
      </c>
      <c r="D1396" s="10" t="s">
        <v>4243</v>
      </c>
      <c r="E1396" s="14" t="s">
        <v>5180</v>
      </c>
      <c r="F1396" s="15" t="s">
        <v>31</v>
      </c>
      <c r="G1396" s="15">
        <v>10</v>
      </c>
      <c r="H1396" s="48"/>
      <c r="I1396" s="18" t="s">
        <v>5181</v>
      </c>
      <c r="J1396" s="164"/>
      <c r="K1396" s="164"/>
      <c r="L1396" s="164"/>
      <c r="M1396" s="164"/>
      <c r="N1396" s="164"/>
      <c r="O1396" s="183"/>
      <c r="P1396" s="183"/>
      <c r="Q1396" s="14"/>
      <c r="R1396" s="14"/>
      <c r="S1396" s="14"/>
      <c r="T1396" s="15"/>
      <c r="U1396" s="14"/>
      <c r="V1396" s="15"/>
      <c r="W1396" s="16"/>
    </row>
    <row r="1397" spans="1:23" ht="112.2">
      <c r="A1397" s="7">
        <v>628</v>
      </c>
      <c r="B1397" s="8">
        <v>44177</v>
      </c>
      <c r="C1397" s="9" t="s">
        <v>24</v>
      </c>
      <c r="D1397" s="10" t="s">
        <v>4243</v>
      </c>
      <c r="E1397" s="14" t="s">
        <v>5182</v>
      </c>
      <c r="F1397" s="15" t="s">
        <v>70</v>
      </c>
      <c r="G1397" s="15">
        <v>8</v>
      </c>
      <c r="H1397" s="48"/>
      <c r="I1397" s="18" t="s">
        <v>5183</v>
      </c>
      <c r="J1397" s="164"/>
      <c r="K1397" s="164"/>
      <c r="L1397" s="164"/>
      <c r="M1397" s="164"/>
      <c r="N1397" s="164"/>
      <c r="O1397" s="183"/>
      <c r="P1397" s="183"/>
      <c r="Q1397" s="14"/>
      <c r="R1397" s="14"/>
      <c r="S1397" s="14"/>
      <c r="T1397" s="15"/>
      <c r="U1397" s="14"/>
      <c r="V1397" s="15"/>
      <c r="W1397" s="16"/>
    </row>
    <row r="1398" spans="1:23" ht="61.2">
      <c r="A1398" s="7">
        <v>627</v>
      </c>
      <c r="B1398" s="8">
        <v>44176</v>
      </c>
      <c r="C1398" s="9" t="s">
        <v>25</v>
      </c>
      <c r="D1398" s="10" t="s">
        <v>4243</v>
      </c>
      <c r="E1398" s="14" t="s">
        <v>5184</v>
      </c>
      <c r="F1398" s="15" t="s">
        <v>31</v>
      </c>
      <c r="G1398" s="15">
        <v>6</v>
      </c>
      <c r="H1398" s="48"/>
      <c r="I1398" s="18" t="s">
        <v>5185</v>
      </c>
      <c r="J1398" s="164"/>
      <c r="K1398" s="164"/>
      <c r="L1398" s="164"/>
      <c r="M1398" s="164"/>
      <c r="N1398" s="164"/>
      <c r="O1398" s="183"/>
      <c r="P1398" s="183"/>
      <c r="Q1398" s="14"/>
      <c r="R1398" s="14"/>
      <c r="T1398" s="15"/>
      <c r="U1398" s="14"/>
      <c r="V1398" s="15"/>
      <c r="W1398" s="16"/>
    </row>
    <row r="1399" spans="1:23" ht="71.400000000000006">
      <c r="A1399" s="7">
        <v>626</v>
      </c>
      <c r="B1399" s="8">
        <v>44175</v>
      </c>
      <c r="C1399" s="9" t="s">
        <v>26</v>
      </c>
      <c r="D1399" s="10" t="s">
        <v>29</v>
      </c>
      <c r="E1399" s="14" t="s">
        <v>5186</v>
      </c>
      <c r="F1399" s="15" t="s">
        <v>4</v>
      </c>
      <c r="G1399" s="15">
        <v>7</v>
      </c>
      <c r="H1399" s="48"/>
      <c r="I1399" s="18" t="s">
        <v>5187</v>
      </c>
      <c r="J1399" s="164"/>
      <c r="K1399" s="164"/>
      <c r="L1399" s="164"/>
      <c r="M1399" s="164"/>
      <c r="N1399" s="164"/>
      <c r="O1399" s="183"/>
      <c r="P1399" s="183"/>
      <c r="Q1399" s="14"/>
      <c r="R1399" s="14"/>
      <c r="S1399" s="14"/>
      <c r="T1399" s="15"/>
      <c r="U1399" s="14"/>
      <c r="V1399" s="15"/>
      <c r="W1399" s="16"/>
    </row>
    <row r="1400" spans="1:23" ht="30.6">
      <c r="A1400" s="7">
        <v>625</v>
      </c>
      <c r="B1400" s="8">
        <v>44174</v>
      </c>
      <c r="C1400" s="9" t="s">
        <v>27</v>
      </c>
      <c r="D1400" s="10" t="s">
        <v>4243</v>
      </c>
      <c r="E1400" s="14" t="s">
        <v>5188</v>
      </c>
      <c r="F1400" s="15" t="s">
        <v>70</v>
      </c>
      <c r="G1400" s="15">
        <v>3</v>
      </c>
      <c r="H1400" s="48"/>
      <c r="I1400" s="18" t="s">
        <v>5189</v>
      </c>
      <c r="J1400" s="164"/>
      <c r="K1400" s="164"/>
      <c r="L1400" s="164"/>
      <c r="M1400" s="164"/>
      <c r="N1400" s="164"/>
      <c r="O1400" s="183"/>
      <c r="P1400" s="183"/>
      <c r="Q1400" s="14"/>
      <c r="R1400" s="14"/>
      <c r="S1400" s="14"/>
      <c r="T1400" s="15"/>
      <c r="U1400" s="14"/>
      <c r="V1400" s="15"/>
      <c r="W1400" s="16"/>
    </row>
    <row r="1401" spans="1:23" ht="20.399999999999999">
      <c r="A1401" s="7">
        <v>624</v>
      </c>
      <c r="B1401" s="8">
        <v>44173</v>
      </c>
      <c r="C1401" s="9" t="s">
        <v>28</v>
      </c>
      <c r="D1401" s="10" t="s">
        <v>29</v>
      </c>
      <c r="E1401" s="14" t="s">
        <v>5190</v>
      </c>
      <c r="F1401" s="15" t="s">
        <v>31</v>
      </c>
      <c r="G1401" s="15">
        <v>3</v>
      </c>
      <c r="H1401" s="48"/>
      <c r="I1401" s="18" t="s">
        <v>5191</v>
      </c>
      <c r="J1401" s="164" t="s">
        <v>5192</v>
      </c>
      <c r="K1401" s="164"/>
      <c r="L1401" s="164"/>
      <c r="M1401" s="164" t="s">
        <v>5193</v>
      </c>
      <c r="N1401" s="164"/>
      <c r="O1401" s="183" t="s">
        <v>5194</v>
      </c>
      <c r="P1401" s="183"/>
      <c r="Q1401" s="14"/>
      <c r="R1401" s="14"/>
      <c r="S1401" s="14"/>
      <c r="T1401" s="15"/>
      <c r="U1401" s="14"/>
      <c r="V1401" s="15"/>
      <c r="W1401" s="16"/>
    </row>
    <row r="1402" spans="1:23" ht="102">
      <c r="A1402" s="7">
        <v>623</v>
      </c>
      <c r="B1402" s="8">
        <v>44172</v>
      </c>
      <c r="C1402" s="9" t="s">
        <v>21</v>
      </c>
      <c r="D1402" s="10" t="s">
        <v>3857</v>
      </c>
      <c r="E1402" s="14" t="s">
        <v>5195</v>
      </c>
      <c r="F1402" s="15" t="s">
        <v>70</v>
      </c>
      <c r="G1402" s="15">
        <v>2</v>
      </c>
      <c r="H1402" s="48"/>
      <c r="I1402" s="18" t="s">
        <v>5196</v>
      </c>
      <c r="J1402" s="164"/>
      <c r="K1402" s="164"/>
      <c r="L1402" s="164"/>
      <c r="M1402" s="164"/>
      <c r="N1402" s="164"/>
      <c r="O1402" s="183"/>
      <c r="P1402" s="183"/>
      <c r="Q1402" s="14"/>
      <c r="R1402" s="14"/>
      <c r="S1402" s="14"/>
      <c r="T1402" s="15"/>
      <c r="U1402" s="14"/>
      <c r="V1402" s="15"/>
      <c r="W1402" s="16"/>
    </row>
    <row r="1403" spans="1:23" ht="71.400000000000006">
      <c r="A1403" s="7">
        <v>622</v>
      </c>
      <c r="B1403" s="8">
        <v>44171</v>
      </c>
      <c r="C1403" s="9" t="s">
        <v>23</v>
      </c>
      <c r="D1403" s="10" t="s">
        <v>29</v>
      </c>
      <c r="E1403" s="14" t="s">
        <v>5197</v>
      </c>
      <c r="F1403" s="15" t="s">
        <v>4</v>
      </c>
      <c r="G1403" s="15">
        <v>8</v>
      </c>
      <c r="H1403" s="48"/>
      <c r="I1403" s="18" t="s">
        <v>5198</v>
      </c>
      <c r="J1403" s="164"/>
      <c r="K1403" s="164"/>
      <c r="L1403" s="164"/>
      <c r="M1403" s="164"/>
      <c r="N1403" s="164"/>
      <c r="O1403" s="183"/>
      <c r="P1403" s="183"/>
      <c r="Q1403" s="14"/>
      <c r="R1403" s="14"/>
      <c r="S1403" s="14"/>
      <c r="T1403" s="15"/>
      <c r="U1403" s="14"/>
      <c r="V1403" s="15"/>
      <c r="W1403" s="16"/>
    </row>
    <row r="1404" spans="1:23" ht="30.6">
      <c r="A1404" s="7">
        <v>621</v>
      </c>
      <c r="B1404" s="8">
        <v>44170</v>
      </c>
      <c r="C1404" s="9" t="s">
        <v>24</v>
      </c>
      <c r="D1404" s="10" t="s">
        <v>4243</v>
      </c>
      <c r="E1404" s="14" t="s">
        <v>5199</v>
      </c>
      <c r="F1404" s="15" t="s">
        <v>31</v>
      </c>
      <c r="G1404" s="15">
        <v>9</v>
      </c>
      <c r="H1404" s="48"/>
      <c r="I1404" s="18" t="s">
        <v>5200</v>
      </c>
      <c r="J1404" s="164"/>
      <c r="K1404" s="164"/>
      <c r="L1404" s="164"/>
      <c r="M1404" s="164"/>
      <c r="N1404" s="164"/>
      <c r="O1404" s="183"/>
      <c r="P1404" s="184" t="s">
        <v>5201</v>
      </c>
      <c r="Q1404" s="14"/>
      <c r="R1404" s="14"/>
      <c r="S1404" s="14"/>
      <c r="T1404" s="15"/>
      <c r="U1404" s="14"/>
      <c r="V1404" s="15"/>
      <c r="W1404" s="16"/>
    </row>
    <row r="1405" spans="1:23" ht="91.8">
      <c r="A1405" s="7">
        <v>620</v>
      </c>
      <c r="B1405" s="8">
        <v>44169</v>
      </c>
      <c r="C1405" s="9" t="s">
        <v>25</v>
      </c>
      <c r="D1405" s="10" t="s">
        <v>29</v>
      </c>
      <c r="E1405" s="14" t="s">
        <v>5202</v>
      </c>
      <c r="F1405" s="15" t="s">
        <v>549</v>
      </c>
      <c r="G1405" s="15">
        <v>6</v>
      </c>
      <c r="H1405" s="48"/>
      <c r="I1405" s="18" t="s">
        <v>5203</v>
      </c>
      <c r="J1405" s="164"/>
      <c r="K1405" s="164"/>
      <c r="L1405" s="164"/>
      <c r="M1405" s="164"/>
      <c r="N1405" s="164"/>
      <c r="O1405" s="183"/>
      <c r="P1405" s="183"/>
      <c r="Q1405" s="14"/>
      <c r="R1405" s="14"/>
      <c r="S1405" s="14"/>
      <c r="T1405" s="15"/>
      <c r="U1405" s="14"/>
      <c r="V1405" s="15"/>
      <c r="W1405" s="16"/>
    </row>
    <row r="1406" spans="1:23" ht="61.2">
      <c r="A1406" s="7">
        <v>619</v>
      </c>
      <c r="B1406" s="8">
        <v>44168</v>
      </c>
      <c r="C1406" s="9" t="s">
        <v>26</v>
      </c>
      <c r="D1406" s="10" t="s">
        <v>29</v>
      </c>
      <c r="E1406" s="14" t="s">
        <v>5204</v>
      </c>
      <c r="F1406" s="15" t="s">
        <v>4</v>
      </c>
      <c r="G1406" s="15">
        <v>6</v>
      </c>
      <c r="H1406" s="48"/>
      <c r="I1406" s="18" t="s">
        <v>5205</v>
      </c>
      <c r="J1406" s="164"/>
      <c r="K1406" s="164"/>
      <c r="L1406" s="164"/>
      <c r="M1406" s="164"/>
      <c r="N1406" s="164"/>
      <c r="O1406" s="183"/>
      <c r="P1406" s="183"/>
      <c r="Q1406" s="14"/>
      <c r="R1406" s="14"/>
      <c r="S1406" s="14"/>
      <c r="T1406" s="15"/>
      <c r="U1406" s="14"/>
      <c r="V1406" s="15"/>
      <c r="W1406" s="16"/>
    </row>
    <row r="1407" spans="1:23" ht="20.399999999999999">
      <c r="A1407" s="7">
        <v>618</v>
      </c>
      <c r="B1407" s="8">
        <v>44167</v>
      </c>
      <c r="C1407" s="9" t="s">
        <v>27</v>
      </c>
      <c r="D1407" s="10" t="s">
        <v>29</v>
      </c>
      <c r="E1407" s="14" t="s">
        <v>5206</v>
      </c>
      <c r="F1407" s="15" t="s">
        <v>31</v>
      </c>
      <c r="G1407" s="15">
        <v>3</v>
      </c>
      <c r="H1407" s="48"/>
      <c r="I1407" s="18" t="s">
        <v>5207</v>
      </c>
      <c r="J1407" s="164"/>
      <c r="K1407" s="164"/>
      <c r="L1407" s="164"/>
      <c r="M1407" s="164"/>
      <c r="N1407" s="164"/>
      <c r="O1407" s="183"/>
      <c r="P1407" s="183"/>
      <c r="Q1407" s="14"/>
      <c r="R1407" s="14"/>
      <c r="S1407" s="14"/>
      <c r="T1407" s="15"/>
      <c r="U1407" s="14"/>
      <c r="V1407" s="15"/>
      <c r="W1407" s="16"/>
    </row>
    <row r="1408" spans="1:23" ht="40.799999999999997">
      <c r="A1408" s="7">
        <v>617</v>
      </c>
      <c r="B1408" s="8">
        <v>44166</v>
      </c>
      <c r="C1408" s="9" t="s">
        <v>28</v>
      </c>
      <c r="D1408" s="10" t="s">
        <v>29</v>
      </c>
      <c r="E1408" s="14" t="s">
        <v>3182</v>
      </c>
      <c r="F1408" s="15" t="s">
        <v>4</v>
      </c>
      <c r="G1408" s="15">
        <v>2</v>
      </c>
      <c r="H1408" s="48"/>
      <c r="I1408" s="18" t="s">
        <v>3183</v>
      </c>
      <c r="J1408" s="164"/>
      <c r="K1408" s="164"/>
      <c r="L1408" s="164"/>
      <c r="M1408" s="164"/>
      <c r="N1408" s="164"/>
      <c r="O1408" s="183"/>
      <c r="P1408" s="183"/>
      <c r="Q1408" s="14"/>
      <c r="R1408" s="14"/>
      <c r="S1408" s="14"/>
      <c r="T1408" s="15"/>
      <c r="U1408" s="14"/>
      <c r="V1408" s="15"/>
      <c r="W1408" s="16"/>
    </row>
    <row r="1409" spans="1:23" ht="20.399999999999999">
      <c r="A1409" s="7">
        <v>616</v>
      </c>
      <c r="B1409" s="8">
        <v>44165</v>
      </c>
      <c r="C1409" s="9" t="s">
        <v>21</v>
      </c>
      <c r="D1409" s="10" t="s">
        <v>29</v>
      </c>
      <c r="E1409" s="14" t="s">
        <v>5208</v>
      </c>
      <c r="F1409" s="15" t="s">
        <v>4</v>
      </c>
      <c r="G1409" s="15">
        <v>2</v>
      </c>
      <c r="H1409" s="48"/>
      <c r="I1409" s="18" t="s">
        <v>5209</v>
      </c>
      <c r="J1409" s="164"/>
      <c r="K1409" s="164"/>
      <c r="L1409" s="164"/>
      <c r="M1409" s="164"/>
      <c r="N1409" s="164"/>
      <c r="O1409" s="183"/>
      <c r="P1409" s="183"/>
      <c r="Q1409" s="14"/>
      <c r="R1409" s="14"/>
      <c r="S1409" s="14"/>
      <c r="T1409" s="15"/>
      <c r="U1409" s="14"/>
      <c r="V1409" s="15"/>
      <c r="W1409" s="16"/>
    </row>
    <row r="1410" spans="1:23" ht="91.8">
      <c r="A1410" s="7">
        <v>615</v>
      </c>
      <c r="B1410" s="8">
        <v>44164</v>
      </c>
      <c r="C1410" s="9" t="s">
        <v>23</v>
      </c>
      <c r="D1410" s="10" t="s">
        <v>29</v>
      </c>
      <c r="E1410" s="14" t="s">
        <v>5210</v>
      </c>
      <c r="F1410" s="15" t="s">
        <v>4</v>
      </c>
      <c r="G1410" s="15">
        <v>8</v>
      </c>
      <c r="H1410" s="48"/>
      <c r="I1410" s="18" t="s">
        <v>5211</v>
      </c>
      <c r="J1410" s="164"/>
      <c r="K1410" s="164"/>
      <c r="L1410" s="164"/>
      <c r="M1410" s="164"/>
      <c r="N1410" s="164"/>
      <c r="O1410" s="183"/>
      <c r="P1410" s="183"/>
      <c r="Q1410" s="14"/>
      <c r="R1410" s="14"/>
      <c r="S1410" s="14"/>
      <c r="T1410" s="15"/>
      <c r="U1410" s="14"/>
      <c r="V1410" s="15"/>
      <c r="W1410" s="16"/>
    </row>
    <row r="1411" spans="1:23" ht="71.400000000000006">
      <c r="A1411" s="7">
        <v>614</v>
      </c>
      <c r="B1411" s="8">
        <v>44163</v>
      </c>
      <c r="C1411" s="9" t="s">
        <v>24</v>
      </c>
      <c r="D1411" s="10" t="s">
        <v>4243</v>
      </c>
      <c r="E1411" s="14" t="s">
        <v>5212</v>
      </c>
      <c r="F1411" s="15" t="s">
        <v>64</v>
      </c>
      <c r="G1411" s="15">
        <v>9</v>
      </c>
      <c r="H1411" s="15" t="s">
        <v>269</v>
      </c>
      <c r="I1411" s="18" t="s">
        <v>5213</v>
      </c>
      <c r="J1411" s="164"/>
      <c r="K1411" s="164"/>
      <c r="L1411" s="164"/>
      <c r="M1411" s="164"/>
      <c r="N1411" s="164"/>
      <c r="O1411" s="183"/>
      <c r="P1411" s="184" t="s">
        <v>5214</v>
      </c>
      <c r="Q1411" s="14"/>
      <c r="R1411" s="14"/>
      <c r="S1411" s="14"/>
      <c r="T1411" s="15"/>
      <c r="U1411" s="14"/>
      <c r="V1411" s="15"/>
      <c r="W1411" s="16"/>
    </row>
    <row r="1412" spans="1:23" ht="102">
      <c r="A1412" s="7">
        <v>613</v>
      </c>
      <c r="B1412" s="8">
        <v>44162</v>
      </c>
      <c r="C1412" s="9" t="s">
        <v>25</v>
      </c>
      <c r="D1412" s="21" t="s">
        <v>4243</v>
      </c>
      <c r="E1412" s="21" t="s">
        <v>5215</v>
      </c>
      <c r="F1412" s="15" t="s">
        <v>70</v>
      </c>
      <c r="G1412" s="15">
        <v>7</v>
      </c>
      <c r="H1412" s="15" t="s">
        <v>849</v>
      </c>
      <c r="I1412" s="18" t="s">
        <v>5216</v>
      </c>
      <c r="J1412" s="164"/>
      <c r="K1412" s="164"/>
      <c r="L1412" s="164"/>
      <c r="M1412" s="164"/>
      <c r="N1412" s="164"/>
      <c r="O1412" s="183"/>
      <c r="P1412" s="183"/>
      <c r="Q1412" s="14"/>
      <c r="R1412" s="14"/>
      <c r="S1412" s="14"/>
      <c r="T1412" s="15"/>
      <c r="U1412" s="14"/>
      <c r="V1412" s="15"/>
      <c r="W1412" s="16"/>
    </row>
    <row r="1413" spans="1:23" ht="102">
      <c r="A1413" s="7">
        <v>612</v>
      </c>
      <c r="B1413" s="8">
        <v>44161</v>
      </c>
      <c r="C1413" s="9" t="s">
        <v>26</v>
      </c>
      <c r="D1413" s="10" t="s">
        <v>29</v>
      </c>
      <c r="E1413" s="14" t="s">
        <v>5217</v>
      </c>
      <c r="F1413" s="15" t="s">
        <v>4</v>
      </c>
      <c r="G1413" s="15">
        <v>6</v>
      </c>
      <c r="H1413" s="48"/>
      <c r="I1413" s="18" t="s">
        <v>5218</v>
      </c>
      <c r="J1413" s="164"/>
      <c r="K1413" s="164"/>
      <c r="L1413" s="164"/>
      <c r="M1413" s="164"/>
      <c r="N1413" s="164"/>
      <c r="O1413" s="183"/>
      <c r="P1413" s="183"/>
      <c r="Q1413" s="14"/>
      <c r="R1413" s="14"/>
      <c r="S1413" s="14"/>
      <c r="T1413" s="15"/>
      <c r="U1413" s="14"/>
      <c r="V1413" s="15"/>
      <c r="W1413" s="16"/>
    </row>
    <row r="1414" spans="1:23" ht="51">
      <c r="A1414" s="7">
        <v>611</v>
      </c>
      <c r="B1414" s="8">
        <v>44160</v>
      </c>
      <c r="C1414" s="9" t="s">
        <v>27</v>
      </c>
      <c r="D1414" s="10" t="s">
        <v>3857</v>
      </c>
      <c r="E1414" s="14" t="s">
        <v>268</v>
      </c>
      <c r="F1414" s="15" t="s">
        <v>1667</v>
      </c>
      <c r="G1414" s="15">
        <v>3</v>
      </c>
      <c r="H1414" s="48"/>
      <c r="I1414" s="18" t="s">
        <v>5219</v>
      </c>
      <c r="J1414" s="164"/>
      <c r="K1414" s="164"/>
      <c r="L1414" s="164"/>
      <c r="M1414" s="164"/>
      <c r="N1414" s="164"/>
      <c r="O1414" s="183"/>
      <c r="P1414" s="183"/>
      <c r="Q1414" s="14"/>
      <c r="R1414" s="14"/>
      <c r="S1414" s="14"/>
      <c r="T1414" s="15"/>
      <c r="U1414" s="14"/>
      <c r="V1414" s="15"/>
      <c r="W1414" s="16"/>
    </row>
    <row r="1415" spans="1:23" ht="20.399999999999999">
      <c r="A1415" s="7">
        <v>610</v>
      </c>
      <c r="B1415" s="8">
        <v>44159</v>
      </c>
      <c r="C1415" s="9" t="s">
        <v>28</v>
      </c>
      <c r="D1415" s="10" t="s">
        <v>1515</v>
      </c>
      <c r="E1415" s="14" t="s">
        <v>5220</v>
      </c>
      <c r="F1415" s="15" t="s">
        <v>64</v>
      </c>
      <c r="G1415" s="15">
        <v>2</v>
      </c>
      <c r="H1415" s="15" t="s">
        <v>65</v>
      </c>
      <c r="I1415" s="18" t="s">
        <v>5221</v>
      </c>
      <c r="J1415" s="164" t="s">
        <v>5222</v>
      </c>
      <c r="K1415" s="164" t="s">
        <v>5223</v>
      </c>
      <c r="L1415" s="164"/>
      <c r="M1415" s="164" t="s">
        <v>5224</v>
      </c>
      <c r="N1415" s="164"/>
      <c r="O1415" s="183" t="s">
        <v>5225</v>
      </c>
      <c r="P1415" s="183"/>
      <c r="Q1415" s="14"/>
      <c r="R1415" s="14"/>
      <c r="S1415" s="14"/>
      <c r="T1415" s="15"/>
      <c r="U1415" s="14"/>
      <c r="V1415" s="15"/>
      <c r="W1415" s="16"/>
    </row>
    <row r="1416" spans="1:23" ht="61.2">
      <c r="A1416" s="7">
        <v>609</v>
      </c>
      <c r="B1416" s="8">
        <v>44158</v>
      </c>
      <c r="C1416" s="9" t="s">
        <v>21</v>
      </c>
      <c r="D1416" s="10" t="s">
        <v>29</v>
      </c>
      <c r="E1416" s="14" t="s">
        <v>268</v>
      </c>
      <c r="F1416" s="15" t="s">
        <v>31</v>
      </c>
      <c r="G1416" s="15">
        <v>2</v>
      </c>
      <c r="H1416" s="48"/>
      <c r="I1416" s="18" t="s">
        <v>5226</v>
      </c>
      <c r="J1416" s="164" t="s">
        <v>5227</v>
      </c>
      <c r="K1416" s="164"/>
      <c r="L1416" s="164"/>
      <c r="M1416" s="164" t="s">
        <v>1485</v>
      </c>
      <c r="N1416" s="164"/>
      <c r="O1416" s="183"/>
      <c r="P1416" s="183"/>
      <c r="Q1416" s="14"/>
      <c r="R1416" s="14"/>
      <c r="T1416" s="15"/>
      <c r="U1416" s="14"/>
      <c r="V1416" s="15"/>
      <c r="W1416" s="16"/>
    </row>
    <row r="1417" spans="1:23" ht="40.799999999999997">
      <c r="A1417" s="7">
        <v>608</v>
      </c>
      <c r="B1417" s="8">
        <v>44157</v>
      </c>
      <c r="C1417" s="9" t="s">
        <v>23</v>
      </c>
      <c r="D1417" s="10" t="s">
        <v>4243</v>
      </c>
      <c r="E1417" s="14" t="s">
        <v>5228</v>
      </c>
      <c r="F1417" s="15" t="s">
        <v>4</v>
      </c>
      <c r="G1417" s="15">
        <v>9</v>
      </c>
      <c r="H1417" s="48"/>
      <c r="I1417" s="18" t="s">
        <v>5229</v>
      </c>
      <c r="J1417" s="164"/>
      <c r="K1417" s="164"/>
      <c r="L1417" s="164"/>
      <c r="M1417" s="164"/>
      <c r="N1417" s="164"/>
      <c r="O1417" s="183"/>
      <c r="P1417" s="183"/>
      <c r="Q1417" s="14"/>
      <c r="R1417" s="14"/>
      <c r="S1417" s="14"/>
      <c r="T1417" s="15"/>
      <c r="U1417" s="14"/>
      <c r="V1417" s="15"/>
      <c r="W1417" s="16"/>
    </row>
    <row r="1418" spans="1:23" ht="91.8">
      <c r="A1418" s="7">
        <v>607</v>
      </c>
      <c r="B1418" s="8">
        <v>44156</v>
      </c>
      <c r="C1418" s="9" t="s">
        <v>24</v>
      </c>
      <c r="D1418" s="10" t="s">
        <v>4243</v>
      </c>
      <c r="E1418" s="14" t="s">
        <v>5230</v>
      </c>
      <c r="F1418" s="15" t="s">
        <v>70</v>
      </c>
      <c r="G1418" s="15">
        <v>8</v>
      </c>
      <c r="H1418" s="48"/>
      <c r="I1418" s="18" t="s">
        <v>5231</v>
      </c>
      <c r="J1418" s="164"/>
      <c r="K1418" s="164"/>
      <c r="L1418" s="164"/>
      <c r="M1418" s="164"/>
      <c r="N1418" s="164"/>
      <c r="O1418" s="183"/>
      <c r="P1418" s="184" t="s">
        <v>5232</v>
      </c>
      <c r="Q1418" s="14"/>
      <c r="R1418" s="14"/>
      <c r="S1418" s="14"/>
      <c r="T1418" s="15"/>
      <c r="U1418" s="14"/>
      <c r="V1418" s="15"/>
      <c r="W1418" s="16"/>
    </row>
    <row r="1419" spans="1:23" ht="61.2">
      <c r="A1419" s="7">
        <v>606</v>
      </c>
      <c r="B1419" s="8">
        <v>44155</v>
      </c>
      <c r="C1419" s="9" t="s">
        <v>25</v>
      </c>
      <c r="D1419" s="10" t="s">
        <v>29</v>
      </c>
      <c r="E1419" s="14" t="s">
        <v>5233</v>
      </c>
      <c r="F1419" s="98" t="s">
        <v>575</v>
      </c>
      <c r="G1419" s="98">
        <v>5</v>
      </c>
      <c r="H1419" s="98"/>
      <c r="I1419" s="18" t="s">
        <v>5234</v>
      </c>
      <c r="J1419" s="164" t="s">
        <v>5235</v>
      </c>
      <c r="K1419" s="164" t="s">
        <v>5236</v>
      </c>
      <c r="L1419" s="164"/>
      <c r="M1419" s="164" t="s">
        <v>5237</v>
      </c>
      <c r="N1419" s="164"/>
      <c r="O1419" s="183"/>
      <c r="P1419" s="184" t="s">
        <v>1675</v>
      </c>
      <c r="Q1419" s="14"/>
      <c r="R1419" s="14"/>
      <c r="S1419" s="14"/>
      <c r="T1419" s="15"/>
      <c r="U1419" s="14"/>
      <c r="V1419" s="15"/>
      <c r="W1419" s="16"/>
    </row>
    <row r="1420" spans="1:23" ht="40.799999999999997">
      <c r="A1420" s="7">
        <v>605</v>
      </c>
      <c r="B1420" s="8">
        <v>44154</v>
      </c>
      <c r="C1420" s="9" t="s">
        <v>26</v>
      </c>
      <c r="D1420" s="10" t="s">
        <v>29</v>
      </c>
      <c r="E1420" s="27" t="s">
        <v>5238</v>
      </c>
      <c r="F1420" s="15" t="s">
        <v>549</v>
      </c>
      <c r="G1420" s="15">
        <v>7</v>
      </c>
      <c r="H1420" s="48"/>
      <c r="I1420" s="18" t="s">
        <v>5239</v>
      </c>
      <c r="J1420" s="164"/>
      <c r="K1420" s="164"/>
      <c r="L1420" s="164"/>
      <c r="M1420" s="164"/>
      <c r="N1420" s="164"/>
      <c r="O1420" s="183"/>
      <c r="P1420" s="183"/>
      <c r="Q1420" s="14"/>
      <c r="R1420" s="14"/>
      <c r="S1420" s="14"/>
      <c r="T1420" s="15"/>
      <c r="U1420" s="14"/>
      <c r="V1420" s="15"/>
      <c r="W1420" s="16"/>
    </row>
    <row r="1421" spans="1:23" ht="30.6">
      <c r="A1421" s="7">
        <v>604</v>
      </c>
      <c r="B1421" s="8">
        <v>44153</v>
      </c>
      <c r="C1421" s="9" t="s">
        <v>27</v>
      </c>
      <c r="D1421" s="10" t="s">
        <v>29</v>
      </c>
      <c r="E1421" s="14" t="s">
        <v>5240</v>
      </c>
      <c r="F1421" s="15" t="s">
        <v>4</v>
      </c>
      <c r="G1421" s="15">
        <v>5</v>
      </c>
      <c r="H1421" s="48"/>
      <c r="I1421" s="18" t="s">
        <v>5241</v>
      </c>
      <c r="J1421" s="164"/>
      <c r="K1421" s="164"/>
      <c r="L1421" s="164"/>
      <c r="M1421" s="164"/>
      <c r="N1421" s="164"/>
      <c r="O1421" s="183"/>
      <c r="P1421" s="183"/>
      <c r="Q1421" s="14"/>
      <c r="R1421" s="14"/>
      <c r="S1421" s="14"/>
      <c r="T1421" s="15"/>
      <c r="U1421" s="14"/>
      <c r="V1421" s="15"/>
      <c r="W1421" s="16"/>
    </row>
    <row r="1422" spans="1:23" ht="30.6">
      <c r="A1422" s="7">
        <v>603</v>
      </c>
      <c r="B1422" s="8">
        <v>44152</v>
      </c>
      <c r="C1422" s="9" t="s">
        <v>28</v>
      </c>
      <c r="D1422" s="10" t="s">
        <v>4243</v>
      </c>
      <c r="E1422" s="14" t="s">
        <v>5242</v>
      </c>
      <c r="F1422" s="15" t="s">
        <v>64</v>
      </c>
      <c r="G1422" s="15">
        <v>3</v>
      </c>
      <c r="H1422" s="48"/>
      <c r="I1422" s="18" t="s">
        <v>5243</v>
      </c>
      <c r="J1422" s="164"/>
      <c r="K1422" s="164"/>
      <c r="L1422" s="164"/>
      <c r="M1422" s="164"/>
      <c r="N1422" s="164"/>
      <c r="O1422" s="183"/>
      <c r="P1422" s="183"/>
      <c r="Q1422" s="14"/>
      <c r="R1422" s="14"/>
      <c r="T1422" s="15"/>
      <c r="U1422" s="14"/>
      <c r="V1422" s="15"/>
      <c r="W1422" s="16"/>
    </row>
    <row r="1423" spans="1:23" ht="61.2">
      <c r="A1423" s="7">
        <v>602</v>
      </c>
      <c r="B1423" s="8">
        <v>44151</v>
      </c>
      <c r="C1423" s="9" t="s">
        <v>21</v>
      </c>
      <c r="D1423" s="10" t="s">
        <v>3857</v>
      </c>
      <c r="E1423" s="14" t="s">
        <v>5244</v>
      </c>
      <c r="F1423" s="15" t="s">
        <v>64</v>
      </c>
      <c r="G1423" s="15">
        <v>2</v>
      </c>
      <c r="H1423" s="48"/>
      <c r="I1423" s="18" t="s">
        <v>5245</v>
      </c>
      <c r="J1423" s="164"/>
      <c r="K1423" s="164"/>
      <c r="L1423" s="164"/>
      <c r="M1423" s="164"/>
      <c r="N1423" s="164"/>
      <c r="O1423" s="183"/>
      <c r="P1423" s="183"/>
      <c r="Q1423" s="14"/>
      <c r="R1423" s="14"/>
      <c r="S1423" s="14"/>
      <c r="T1423" s="15"/>
      <c r="U1423" s="14"/>
      <c r="V1423" s="15"/>
      <c r="W1423" s="16"/>
    </row>
    <row r="1424" spans="1:23" ht="408">
      <c r="A1424" s="7">
        <v>601</v>
      </c>
      <c r="B1424" s="8">
        <v>44150</v>
      </c>
      <c r="C1424" s="9" t="s">
        <v>23</v>
      </c>
      <c r="D1424" s="10" t="s">
        <v>5246</v>
      </c>
      <c r="E1424" s="14" t="s">
        <v>5247</v>
      </c>
      <c r="F1424" s="15" t="s">
        <v>70</v>
      </c>
      <c r="G1424" s="15">
        <v>10</v>
      </c>
      <c r="H1424" s="48"/>
      <c r="I1424" s="18" t="s">
        <v>5248</v>
      </c>
      <c r="J1424" s="164" t="s">
        <v>5249</v>
      </c>
      <c r="K1424" s="164" t="s">
        <v>5250</v>
      </c>
      <c r="L1424" s="164" t="s">
        <v>5251</v>
      </c>
      <c r="M1424" s="164" t="s">
        <v>5252</v>
      </c>
      <c r="N1424" s="164"/>
      <c r="O1424" s="183"/>
      <c r="P1424" s="183" t="s">
        <v>5253</v>
      </c>
      <c r="Q1424" s="14"/>
      <c r="R1424" s="14"/>
      <c r="S1424" s="14"/>
      <c r="T1424" s="15"/>
      <c r="U1424" s="14"/>
      <c r="V1424" s="15"/>
      <c r="W1424" s="16"/>
    </row>
    <row r="1425" spans="1:23" ht="61.2">
      <c r="A1425" s="7">
        <v>600</v>
      </c>
      <c r="B1425" s="8">
        <v>44149</v>
      </c>
      <c r="C1425" s="9" t="s">
        <v>24</v>
      </c>
      <c r="D1425" s="10" t="s">
        <v>4243</v>
      </c>
      <c r="E1425" s="14" t="s">
        <v>5254</v>
      </c>
      <c r="F1425" s="15" t="s">
        <v>31</v>
      </c>
      <c r="G1425" s="15">
        <v>8</v>
      </c>
      <c r="H1425" s="48"/>
      <c r="I1425" s="18" t="s">
        <v>5255</v>
      </c>
      <c r="J1425" s="164"/>
      <c r="K1425" s="164"/>
      <c r="L1425" s="164"/>
      <c r="M1425" s="164"/>
      <c r="N1425" s="164"/>
      <c r="O1425" s="183"/>
      <c r="P1425" s="184" t="s">
        <v>5256</v>
      </c>
      <c r="Q1425" s="14"/>
      <c r="R1425" s="14"/>
      <c r="S1425" s="14"/>
      <c r="T1425" s="15"/>
      <c r="U1425" s="14"/>
      <c r="V1425" s="15"/>
      <c r="W1425" s="16"/>
    </row>
    <row r="1426" spans="1:23" ht="40.799999999999997">
      <c r="A1426" s="7">
        <v>599</v>
      </c>
      <c r="B1426" s="8">
        <v>44148</v>
      </c>
      <c r="C1426" s="9" t="s">
        <v>25</v>
      </c>
      <c r="D1426" s="10" t="s">
        <v>5246</v>
      </c>
      <c r="E1426" s="14" t="s">
        <v>268</v>
      </c>
      <c r="F1426" s="15" t="s">
        <v>64</v>
      </c>
      <c r="G1426" s="15">
        <v>8</v>
      </c>
      <c r="H1426" s="48"/>
      <c r="I1426" s="18" t="s">
        <v>5257</v>
      </c>
      <c r="J1426" s="164"/>
      <c r="K1426" s="164"/>
      <c r="L1426" s="164"/>
      <c r="M1426" s="164"/>
      <c r="N1426" s="164"/>
      <c r="O1426" s="183"/>
      <c r="P1426" s="183"/>
      <c r="Q1426" s="14"/>
      <c r="R1426" s="14"/>
      <c r="S1426" s="14"/>
      <c r="T1426" s="15"/>
      <c r="U1426" s="14"/>
      <c r="V1426" s="15"/>
      <c r="W1426" s="16"/>
    </row>
    <row r="1427" spans="1:23" ht="71.400000000000006">
      <c r="A1427" s="7">
        <v>598</v>
      </c>
      <c r="B1427" s="8">
        <v>44147</v>
      </c>
      <c r="C1427" s="9" t="s">
        <v>26</v>
      </c>
      <c r="D1427" s="10" t="s">
        <v>29</v>
      </c>
      <c r="E1427" s="14" t="s">
        <v>5258</v>
      </c>
      <c r="F1427" s="15" t="s">
        <v>4</v>
      </c>
      <c r="G1427" s="15">
        <v>7</v>
      </c>
      <c r="H1427" s="48"/>
      <c r="I1427" s="18" t="s">
        <v>5259</v>
      </c>
      <c r="J1427" s="164"/>
      <c r="K1427" s="164"/>
      <c r="L1427" s="164"/>
      <c r="M1427" s="164"/>
      <c r="N1427" s="164"/>
      <c r="O1427" s="183"/>
      <c r="P1427" s="183"/>
      <c r="Q1427" s="14"/>
      <c r="R1427" s="14"/>
      <c r="S1427" s="14"/>
      <c r="T1427" s="15"/>
      <c r="U1427" s="14"/>
      <c r="V1427" s="15"/>
      <c r="W1427" s="16"/>
    </row>
    <row r="1428" spans="1:23" ht="102">
      <c r="A1428" s="7">
        <v>597</v>
      </c>
      <c r="B1428" s="8">
        <v>44146</v>
      </c>
      <c r="C1428" s="9" t="s">
        <v>27</v>
      </c>
      <c r="D1428" s="10" t="s">
        <v>29</v>
      </c>
      <c r="E1428" s="14" t="s">
        <v>5260</v>
      </c>
      <c r="F1428" s="15" t="s">
        <v>70</v>
      </c>
      <c r="G1428" s="15">
        <v>5</v>
      </c>
      <c r="H1428" s="48"/>
      <c r="I1428" s="18" t="s">
        <v>5261</v>
      </c>
      <c r="J1428" s="164"/>
      <c r="K1428" s="164"/>
      <c r="L1428" s="164"/>
      <c r="M1428" s="164"/>
      <c r="N1428" s="164"/>
      <c r="O1428" s="183"/>
      <c r="P1428" s="183"/>
      <c r="Q1428" s="14"/>
      <c r="R1428" s="14"/>
      <c r="S1428" s="14"/>
      <c r="T1428" s="15"/>
      <c r="U1428" s="14"/>
      <c r="V1428" s="15"/>
      <c r="W1428" s="16"/>
    </row>
    <row r="1429" spans="1:23" ht="71.400000000000006">
      <c r="A1429" s="7">
        <v>596</v>
      </c>
      <c r="B1429" s="8">
        <v>44145</v>
      </c>
      <c r="C1429" s="9" t="s">
        <v>28</v>
      </c>
      <c r="D1429" s="10" t="s">
        <v>3857</v>
      </c>
      <c r="E1429" s="14" t="s">
        <v>5262</v>
      </c>
      <c r="F1429" s="15" t="s">
        <v>64</v>
      </c>
      <c r="G1429" s="15">
        <v>2</v>
      </c>
      <c r="H1429" s="48"/>
      <c r="I1429" s="18" t="s">
        <v>5263</v>
      </c>
      <c r="J1429" s="164"/>
      <c r="K1429" s="164"/>
      <c r="L1429" s="164"/>
      <c r="M1429" s="164"/>
      <c r="N1429" s="164"/>
      <c r="O1429" s="183"/>
      <c r="P1429" s="183"/>
      <c r="Q1429" s="14"/>
      <c r="R1429" s="14"/>
      <c r="S1429" s="14"/>
      <c r="T1429" s="15"/>
      <c r="U1429" s="14"/>
      <c r="V1429" s="15"/>
      <c r="W1429" s="16"/>
    </row>
    <row r="1430" spans="1:23" ht="91.8">
      <c r="A1430" s="7">
        <v>595</v>
      </c>
      <c r="B1430" s="8">
        <v>44144</v>
      </c>
      <c r="C1430" s="9" t="s">
        <v>21</v>
      </c>
      <c r="D1430" s="10" t="s">
        <v>29</v>
      </c>
      <c r="E1430" s="14" t="s">
        <v>5264</v>
      </c>
      <c r="F1430" s="15" t="s">
        <v>64</v>
      </c>
      <c r="G1430" s="15">
        <v>0</v>
      </c>
      <c r="H1430" s="48"/>
      <c r="I1430" s="18" t="s">
        <v>5265</v>
      </c>
      <c r="J1430" s="164" t="s">
        <v>5266</v>
      </c>
      <c r="K1430" s="164"/>
      <c r="L1430" s="164"/>
      <c r="M1430" s="164"/>
      <c r="N1430" s="164"/>
      <c r="O1430" s="183"/>
      <c r="P1430" s="183"/>
      <c r="Q1430" s="14"/>
      <c r="R1430" s="14"/>
      <c r="S1430" s="14"/>
      <c r="T1430" s="15"/>
      <c r="U1430" s="14"/>
      <c r="V1430" s="15"/>
      <c r="W1430" s="16"/>
    </row>
    <row r="1431" spans="1:23" ht="30.6">
      <c r="A1431" s="7">
        <v>594</v>
      </c>
      <c r="B1431" s="8">
        <v>44143</v>
      </c>
      <c r="C1431" s="9" t="s">
        <v>23</v>
      </c>
      <c r="D1431" s="10" t="s">
        <v>2784</v>
      </c>
      <c r="E1431" s="14" t="s">
        <v>5267</v>
      </c>
      <c r="F1431" s="15" t="s">
        <v>31</v>
      </c>
      <c r="G1431" s="15">
        <v>10</v>
      </c>
      <c r="H1431" s="48"/>
      <c r="I1431" s="18" t="s">
        <v>5268</v>
      </c>
      <c r="J1431" s="164"/>
      <c r="K1431" s="164"/>
      <c r="L1431" s="164"/>
      <c r="M1431" s="164"/>
      <c r="N1431" s="164"/>
      <c r="O1431" s="183"/>
      <c r="P1431" s="183"/>
      <c r="Q1431" s="14"/>
      <c r="R1431" s="14"/>
      <c r="S1431" s="14"/>
      <c r="T1431" s="15"/>
      <c r="U1431" s="14"/>
      <c r="V1431" s="15"/>
      <c r="W1431" s="16"/>
    </row>
    <row r="1432" spans="1:23" ht="71.400000000000006">
      <c r="A1432" s="7">
        <v>593</v>
      </c>
      <c r="B1432" s="8">
        <v>44142</v>
      </c>
      <c r="C1432" s="9" t="s">
        <v>24</v>
      </c>
      <c r="D1432" s="10" t="s">
        <v>4243</v>
      </c>
      <c r="E1432" s="14" t="s">
        <v>5269</v>
      </c>
      <c r="F1432" s="15" t="s">
        <v>64</v>
      </c>
      <c r="G1432" s="15">
        <v>9</v>
      </c>
      <c r="H1432" s="48"/>
      <c r="I1432" s="18" t="s">
        <v>5270</v>
      </c>
      <c r="J1432" s="164"/>
      <c r="K1432" s="164"/>
      <c r="L1432" s="164"/>
      <c r="M1432" s="164"/>
      <c r="N1432" s="164"/>
      <c r="O1432" s="183"/>
      <c r="P1432" s="183"/>
      <c r="Q1432" s="14"/>
      <c r="R1432" s="14"/>
      <c r="S1432" s="14"/>
      <c r="T1432" s="15"/>
      <c r="U1432" s="14"/>
      <c r="V1432" s="15"/>
      <c r="W1432" s="16"/>
    </row>
    <row r="1433" spans="1:23" ht="81.599999999999994">
      <c r="A1433" s="7">
        <v>592</v>
      </c>
      <c r="B1433" s="8">
        <v>44141</v>
      </c>
      <c r="C1433" s="9" t="s">
        <v>25</v>
      </c>
      <c r="D1433" s="10" t="s">
        <v>29</v>
      </c>
      <c r="E1433" s="14" t="s">
        <v>5271</v>
      </c>
      <c r="F1433" s="15" t="s">
        <v>4</v>
      </c>
      <c r="G1433" s="15">
        <v>5</v>
      </c>
      <c r="H1433" s="48"/>
      <c r="I1433" s="18" t="s">
        <v>5272</v>
      </c>
      <c r="J1433" s="164"/>
      <c r="K1433" s="164"/>
      <c r="L1433" s="164"/>
      <c r="M1433" s="164"/>
      <c r="N1433" s="164"/>
      <c r="O1433" s="183"/>
      <c r="P1433" s="183"/>
      <c r="Q1433" s="14"/>
      <c r="R1433" s="14"/>
      <c r="S1433" s="14"/>
      <c r="T1433" s="15"/>
      <c r="U1433" s="14"/>
      <c r="V1433" s="15"/>
      <c r="W1433" s="16"/>
    </row>
    <row r="1434" spans="1:23" ht="40.799999999999997">
      <c r="A1434" s="7">
        <v>591</v>
      </c>
      <c r="B1434" s="8">
        <v>44140</v>
      </c>
      <c r="C1434" s="9" t="s">
        <v>26</v>
      </c>
      <c r="D1434" s="10" t="s">
        <v>29</v>
      </c>
      <c r="E1434" s="14" t="s">
        <v>268</v>
      </c>
      <c r="F1434" s="15" t="s">
        <v>70</v>
      </c>
      <c r="G1434" s="15">
        <v>4</v>
      </c>
      <c r="H1434" s="48"/>
      <c r="I1434" s="18" t="s">
        <v>5273</v>
      </c>
      <c r="J1434" s="164"/>
      <c r="K1434" s="164"/>
      <c r="L1434" s="164"/>
      <c r="M1434" s="164"/>
      <c r="N1434" s="164"/>
      <c r="O1434" s="183"/>
      <c r="P1434" s="183"/>
      <c r="Q1434" s="14"/>
      <c r="R1434" s="14"/>
      <c r="S1434" s="14"/>
      <c r="T1434" s="15"/>
      <c r="U1434" s="14"/>
      <c r="V1434" s="15"/>
      <c r="W1434" s="16"/>
    </row>
    <row r="1435" spans="1:23" ht="40.799999999999997">
      <c r="A1435" s="7">
        <v>590</v>
      </c>
      <c r="B1435" s="8">
        <v>44139</v>
      </c>
      <c r="C1435" s="9" t="s">
        <v>27</v>
      </c>
      <c r="D1435" s="10" t="s">
        <v>4243</v>
      </c>
      <c r="E1435" s="14" t="s">
        <v>4247</v>
      </c>
      <c r="F1435" s="15" t="s">
        <v>4</v>
      </c>
      <c r="G1435" s="15">
        <v>5</v>
      </c>
      <c r="H1435" s="48"/>
      <c r="I1435" s="18" t="s">
        <v>4248</v>
      </c>
      <c r="J1435" s="164"/>
      <c r="K1435" s="164"/>
      <c r="L1435" s="164"/>
      <c r="M1435" s="164"/>
      <c r="N1435" s="164"/>
      <c r="O1435" s="183"/>
      <c r="P1435" s="184" t="s">
        <v>5274</v>
      </c>
      <c r="Q1435" s="14"/>
      <c r="R1435" s="14"/>
      <c r="S1435" s="14"/>
      <c r="T1435" s="15"/>
      <c r="U1435" s="14"/>
      <c r="V1435" s="15"/>
      <c r="W1435" s="16"/>
    </row>
    <row r="1436" spans="1:23" ht="30.6">
      <c r="A1436" s="7">
        <v>589</v>
      </c>
      <c r="B1436" s="8">
        <v>44138</v>
      </c>
      <c r="C1436" s="9" t="s">
        <v>28</v>
      </c>
      <c r="D1436" s="10" t="s">
        <v>29</v>
      </c>
      <c r="E1436" s="14" t="s">
        <v>5275</v>
      </c>
      <c r="F1436" s="15" t="s">
        <v>4</v>
      </c>
      <c r="G1436" s="15">
        <v>3</v>
      </c>
      <c r="H1436" s="48"/>
      <c r="I1436" s="18" t="s">
        <v>5276</v>
      </c>
      <c r="J1436" s="164"/>
      <c r="K1436" s="164"/>
      <c r="L1436" s="164"/>
      <c r="M1436" s="164"/>
      <c r="N1436" s="164"/>
      <c r="O1436" s="183"/>
      <c r="P1436" s="183"/>
      <c r="Q1436" s="14"/>
      <c r="R1436" s="14"/>
      <c r="S1436" s="14"/>
      <c r="T1436" s="15"/>
      <c r="U1436" s="14"/>
      <c r="V1436" s="15"/>
      <c r="W1436" s="16"/>
    </row>
    <row r="1437" spans="1:23" ht="51">
      <c r="A1437" s="7">
        <v>588</v>
      </c>
      <c r="B1437" s="8">
        <v>44137</v>
      </c>
      <c r="C1437" s="9" t="s">
        <v>21</v>
      </c>
      <c r="D1437" s="10" t="s">
        <v>29</v>
      </c>
      <c r="E1437" s="14" t="s">
        <v>5277</v>
      </c>
      <c r="F1437" s="15" t="s">
        <v>31</v>
      </c>
      <c r="G1437" s="15">
        <v>2</v>
      </c>
      <c r="H1437" s="48"/>
      <c r="I1437" s="18" t="s">
        <v>5278</v>
      </c>
      <c r="J1437" s="164"/>
      <c r="K1437" s="164"/>
      <c r="L1437" s="164"/>
      <c r="M1437" s="164"/>
      <c r="N1437" s="164"/>
      <c r="O1437" s="183"/>
      <c r="P1437" s="183"/>
      <c r="Q1437" s="14"/>
      <c r="R1437" s="14"/>
      <c r="S1437" s="14"/>
      <c r="T1437" s="15"/>
      <c r="U1437" s="14"/>
      <c r="V1437" s="15"/>
      <c r="W1437" s="16"/>
    </row>
    <row r="1438" spans="1:23" ht="112.2">
      <c r="A1438" s="7">
        <v>587</v>
      </c>
      <c r="B1438" s="8">
        <v>44136</v>
      </c>
      <c r="C1438" s="9" t="s">
        <v>23</v>
      </c>
      <c r="D1438" s="10" t="s">
        <v>29</v>
      </c>
      <c r="E1438" s="14" t="s">
        <v>5279</v>
      </c>
      <c r="F1438" s="15" t="s">
        <v>70</v>
      </c>
      <c r="G1438" s="15">
        <v>10</v>
      </c>
      <c r="H1438" s="48"/>
      <c r="I1438" s="18" t="s">
        <v>5280</v>
      </c>
      <c r="J1438" s="164"/>
      <c r="K1438" s="164"/>
      <c r="L1438" s="164"/>
      <c r="M1438" s="164"/>
      <c r="N1438" s="164"/>
      <c r="O1438" s="183"/>
      <c r="P1438" s="183"/>
      <c r="Q1438" s="14"/>
      <c r="R1438" s="14"/>
      <c r="S1438" s="14"/>
      <c r="T1438" s="15"/>
      <c r="U1438" s="14"/>
      <c r="V1438" s="15"/>
      <c r="W1438" s="16"/>
    </row>
    <row r="1439" spans="1:23" ht="40.799999999999997">
      <c r="A1439" s="7">
        <v>586</v>
      </c>
      <c r="B1439" s="8">
        <v>44135</v>
      </c>
      <c r="C1439" s="9" t="s">
        <v>24</v>
      </c>
      <c r="D1439" s="10" t="s">
        <v>4243</v>
      </c>
      <c r="E1439" s="14" t="s">
        <v>5281</v>
      </c>
      <c r="F1439" s="15" t="s">
        <v>64</v>
      </c>
      <c r="G1439" s="15">
        <v>8</v>
      </c>
      <c r="H1439" s="48"/>
      <c r="I1439" s="18" t="s">
        <v>5282</v>
      </c>
      <c r="J1439" s="164"/>
      <c r="K1439" s="164"/>
      <c r="L1439" s="164"/>
      <c r="M1439" s="164"/>
      <c r="N1439" s="164"/>
      <c r="O1439" s="183"/>
      <c r="P1439" s="183"/>
      <c r="Q1439" s="14"/>
      <c r="R1439" s="14"/>
      <c r="S1439" s="14"/>
      <c r="T1439" s="15"/>
      <c r="U1439" s="14"/>
      <c r="V1439" s="15"/>
      <c r="W1439" s="16"/>
    </row>
    <row r="1440" spans="1:23" ht="91.8">
      <c r="A1440" s="7">
        <v>585</v>
      </c>
      <c r="B1440" s="8">
        <v>44134</v>
      </c>
      <c r="C1440" s="9" t="s">
        <v>25</v>
      </c>
      <c r="D1440" s="28" t="s">
        <v>4243</v>
      </c>
      <c r="E1440" s="99" t="s">
        <v>5283</v>
      </c>
      <c r="F1440" s="30" t="s">
        <v>70</v>
      </c>
      <c r="G1440" s="30">
        <v>7</v>
      </c>
      <c r="H1440" s="91"/>
      <c r="I1440" s="31" t="s">
        <v>5284</v>
      </c>
      <c r="J1440" s="164"/>
      <c r="K1440" s="164"/>
      <c r="L1440" s="164"/>
      <c r="M1440" s="164"/>
      <c r="N1440" s="164"/>
      <c r="O1440" s="183"/>
      <c r="P1440" s="183"/>
      <c r="Q1440" s="14"/>
      <c r="R1440" s="14"/>
      <c r="S1440" s="14"/>
      <c r="T1440" s="15"/>
      <c r="U1440" s="14"/>
      <c r="V1440" s="15"/>
      <c r="W1440" s="16"/>
    </row>
    <row r="1441" spans="1:23" ht="51">
      <c r="A1441" s="7">
        <v>584</v>
      </c>
      <c r="B1441" s="8">
        <v>44133</v>
      </c>
      <c r="C1441" s="9" t="s">
        <v>26</v>
      </c>
      <c r="D1441" s="10" t="s">
        <v>29</v>
      </c>
      <c r="E1441" s="14" t="s">
        <v>5285</v>
      </c>
      <c r="F1441" s="15" t="s">
        <v>4</v>
      </c>
      <c r="G1441" s="15">
        <v>7</v>
      </c>
      <c r="H1441" s="48"/>
      <c r="I1441" s="18" t="s">
        <v>5286</v>
      </c>
      <c r="J1441" s="164" t="s">
        <v>5287</v>
      </c>
      <c r="K1441" s="164"/>
      <c r="L1441" s="164"/>
      <c r="M1441" s="164"/>
      <c r="N1441" s="164"/>
      <c r="O1441" s="183"/>
      <c r="P1441" s="183"/>
      <c r="Q1441" s="14"/>
      <c r="R1441" s="14"/>
      <c r="S1441" s="14"/>
      <c r="T1441" s="15"/>
      <c r="U1441" s="14"/>
      <c r="V1441" s="15"/>
      <c r="W1441" s="16"/>
    </row>
    <row r="1442" spans="1:23" ht="71.400000000000006">
      <c r="A1442" s="7">
        <v>583</v>
      </c>
      <c r="B1442" s="8">
        <v>44132</v>
      </c>
      <c r="C1442" s="9" t="s">
        <v>27</v>
      </c>
      <c r="D1442" s="10" t="s">
        <v>4243</v>
      </c>
      <c r="E1442" s="14" t="s">
        <v>5288</v>
      </c>
      <c r="F1442" s="15" t="s">
        <v>549</v>
      </c>
      <c r="G1442" s="15">
        <v>5</v>
      </c>
      <c r="H1442" s="48"/>
      <c r="I1442" s="18" t="s">
        <v>5289</v>
      </c>
      <c r="J1442" s="164" t="s">
        <v>5290</v>
      </c>
      <c r="K1442" s="164" t="s">
        <v>5291</v>
      </c>
      <c r="L1442" s="164" t="s">
        <v>5292</v>
      </c>
      <c r="M1442" s="164"/>
      <c r="N1442" s="164"/>
      <c r="O1442" s="183"/>
      <c r="P1442" s="183"/>
      <c r="Q1442" s="14"/>
      <c r="R1442" s="14"/>
      <c r="S1442" s="14"/>
      <c r="T1442" s="15"/>
      <c r="U1442" s="14"/>
      <c r="V1442" s="15"/>
      <c r="W1442" s="16"/>
    </row>
    <row r="1443" spans="1:23" ht="61.2">
      <c r="A1443" s="7">
        <v>582</v>
      </c>
      <c r="B1443" s="8">
        <v>44131</v>
      </c>
      <c r="C1443" s="9" t="s">
        <v>28</v>
      </c>
      <c r="D1443" s="10" t="s">
        <v>3857</v>
      </c>
      <c r="E1443" s="27" t="s">
        <v>5293</v>
      </c>
      <c r="F1443" s="15" t="s">
        <v>31</v>
      </c>
      <c r="G1443" s="15">
        <v>4</v>
      </c>
      <c r="H1443" s="48"/>
      <c r="I1443" s="18" t="s">
        <v>5294</v>
      </c>
      <c r="J1443" s="164"/>
      <c r="K1443" s="164"/>
      <c r="L1443" s="164"/>
      <c r="M1443" s="164"/>
      <c r="N1443" s="164"/>
      <c r="O1443" s="183"/>
      <c r="P1443" s="183"/>
      <c r="Q1443" s="14"/>
      <c r="R1443" s="14"/>
      <c r="S1443" s="14"/>
      <c r="T1443" s="15"/>
      <c r="U1443" s="14"/>
      <c r="V1443" s="15"/>
      <c r="W1443" s="16"/>
    </row>
    <row r="1444" spans="1:23" ht="377.4">
      <c r="A1444" s="7">
        <v>581</v>
      </c>
      <c r="B1444" s="8">
        <v>44130</v>
      </c>
      <c r="C1444" s="9" t="s">
        <v>21</v>
      </c>
      <c r="D1444" s="10" t="s">
        <v>29</v>
      </c>
      <c r="E1444" s="14" t="s">
        <v>5295</v>
      </c>
      <c r="F1444" s="15" t="s">
        <v>4</v>
      </c>
      <c r="G1444" s="15">
        <v>1</v>
      </c>
      <c r="H1444" s="48"/>
      <c r="I1444" s="18" t="s">
        <v>5296</v>
      </c>
      <c r="J1444" s="164"/>
      <c r="K1444" s="164"/>
      <c r="L1444" s="164"/>
      <c r="M1444" s="164"/>
      <c r="N1444" s="164"/>
      <c r="O1444" s="183" t="s">
        <v>5297</v>
      </c>
      <c r="P1444" s="183"/>
      <c r="Q1444" s="14"/>
      <c r="R1444" s="14"/>
      <c r="S1444" s="14"/>
      <c r="T1444" s="15"/>
      <c r="U1444" s="14"/>
      <c r="V1444" s="15"/>
      <c r="W1444" s="16"/>
    </row>
    <row r="1445" spans="1:23" ht="122.4">
      <c r="A1445" s="7">
        <v>580</v>
      </c>
      <c r="B1445" s="8">
        <v>44129</v>
      </c>
      <c r="C1445" s="9" t="s">
        <v>23</v>
      </c>
      <c r="D1445" s="10" t="s">
        <v>4243</v>
      </c>
      <c r="E1445" s="14" t="s">
        <v>5298</v>
      </c>
      <c r="F1445" s="15" t="s">
        <v>70</v>
      </c>
      <c r="G1445" s="15">
        <v>11</v>
      </c>
      <c r="H1445" s="48"/>
      <c r="I1445" s="18" t="s">
        <v>5299</v>
      </c>
      <c r="J1445" s="164"/>
      <c r="K1445" s="164"/>
      <c r="L1445" s="164"/>
      <c r="M1445" s="164"/>
      <c r="N1445" s="164"/>
      <c r="O1445" s="183"/>
      <c r="P1445" s="183"/>
      <c r="Q1445" s="14"/>
      <c r="R1445" s="14"/>
      <c r="S1445" s="14"/>
      <c r="T1445" s="15"/>
      <c r="U1445" s="14"/>
      <c r="V1445" s="15"/>
      <c r="W1445" s="16"/>
    </row>
    <row r="1446" spans="1:23" ht="122.4">
      <c r="A1446" s="7">
        <v>579</v>
      </c>
      <c r="B1446" s="8">
        <v>44128</v>
      </c>
      <c r="C1446" s="9" t="s">
        <v>24</v>
      </c>
      <c r="D1446" s="10" t="s">
        <v>4243</v>
      </c>
      <c r="E1446" s="14" t="s">
        <v>5300</v>
      </c>
      <c r="F1446" s="15" t="s">
        <v>70</v>
      </c>
      <c r="G1446" s="15">
        <v>9</v>
      </c>
      <c r="H1446" s="48"/>
      <c r="I1446" s="18" t="s">
        <v>5301</v>
      </c>
      <c r="J1446" s="164"/>
      <c r="K1446" s="164"/>
      <c r="L1446" s="164"/>
      <c r="M1446" s="164"/>
      <c r="N1446" s="164"/>
      <c r="O1446" s="183"/>
      <c r="P1446" s="183"/>
      <c r="Q1446" s="14"/>
      <c r="R1446" s="14"/>
      <c r="S1446" s="14"/>
      <c r="T1446" s="15"/>
      <c r="U1446" s="14"/>
      <c r="V1446" s="15"/>
      <c r="W1446" s="16"/>
    </row>
    <row r="1447" spans="1:23" ht="102">
      <c r="A1447" s="7">
        <v>578</v>
      </c>
      <c r="B1447" s="8">
        <v>44127</v>
      </c>
      <c r="C1447" s="9" t="s">
        <v>25</v>
      </c>
      <c r="D1447" s="10" t="s">
        <v>4243</v>
      </c>
      <c r="E1447" s="14" t="s">
        <v>5302</v>
      </c>
      <c r="F1447" s="15" t="s">
        <v>70</v>
      </c>
      <c r="G1447" s="15">
        <v>9</v>
      </c>
      <c r="H1447" s="48"/>
      <c r="I1447" s="18" t="s">
        <v>5303</v>
      </c>
      <c r="J1447" s="164"/>
      <c r="K1447" s="164"/>
      <c r="L1447" s="164"/>
      <c r="M1447" s="164"/>
      <c r="N1447" s="164"/>
      <c r="O1447" s="183"/>
      <c r="P1447" s="184" t="s">
        <v>5304</v>
      </c>
      <c r="Q1447" s="14"/>
      <c r="R1447" s="14"/>
      <c r="S1447" s="14"/>
      <c r="T1447" s="15"/>
      <c r="U1447" s="14"/>
      <c r="V1447" s="15"/>
      <c r="W1447" s="16"/>
    </row>
    <row r="1448" spans="1:23" ht="51">
      <c r="A1448" s="7">
        <v>577</v>
      </c>
      <c r="B1448" s="8">
        <v>44126</v>
      </c>
      <c r="C1448" s="9" t="s">
        <v>26</v>
      </c>
      <c r="D1448" s="10" t="s">
        <v>29</v>
      </c>
      <c r="E1448" s="14" t="s">
        <v>5305</v>
      </c>
      <c r="F1448" s="15" t="s">
        <v>4</v>
      </c>
      <c r="G1448" s="15">
        <v>6</v>
      </c>
      <c r="H1448" s="48"/>
      <c r="I1448" s="18" t="s">
        <v>5306</v>
      </c>
      <c r="J1448" s="164"/>
      <c r="K1448" s="164"/>
      <c r="L1448" s="164"/>
      <c r="M1448" s="164"/>
      <c r="N1448" s="164"/>
      <c r="O1448" s="183"/>
      <c r="P1448" s="183"/>
      <c r="Q1448" s="14"/>
      <c r="R1448" s="14"/>
      <c r="S1448" s="14"/>
      <c r="T1448" s="15"/>
      <c r="U1448" s="14"/>
      <c r="V1448" s="15"/>
      <c r="W1448" s="16"/>
    </row>
    <row r="1449" spans="1:23" ht="20.399999999999999">
      <c r="A1449" s="7">
        <v>576</v>
      </c>
      <c r="B1449" s="8">
        <v>44125</v>
      </c>
      <c r="C1449" s="9" t="s">
        <v>27</v>
      </c>
      <c r="D1449" s="10" t="s">
        <v>179</v>
      </c>
      <c r="E1449" s="14" t="s">
        <v>5307</v>
      </c>
      <c r="F1449" s="15" t="s">
        <v>31</v>
      </c>
      <c r="G1449" s="15">
        <v>5</v>
      </c>
      <c r="H1449" s="48"/>
      <c r="I1449" s="18" t="s">
        <v>5308</v>
      </c>
      <c r="J1449" s="164" t="s">
        <v>5309</v>
      </c>
      <c r="K1449" s="164"/>
      <c r="L1449" s="164"/>
      <c r="M1449" s="164"/>
      <c r="N1449" s="164"/>
      <c r="O1449" s="183"/>
      <c r="P1449" s="183"/>
      <c r="Q1449" s="14"/>
      <c r="R1449" s="14"/>
      <c r="S1449" s="14"/>
      <c r="T1449" s="15"/>
      <c r="U1449" s="14"/>
      <c r="V1449" s="15"/>
      <c r="W1449" s="16"/>
    </row>
    <row r="1450" spans="1:23" ht="51">
      <c r="A1450" s="7">
        <v>575</v>
      </c>
      <c r="B1450" s="8">
        <v>44124</v>
      </c>
      <c r="C1450" s="9" t="s">
        <v>28</v>
      </c>
      <c r="D1450" s="10" t="s">
        <v>4243</v>
      </c>
      <c r="E1450" s="14" t="s">
        <v>5310</v>
      </c>
      <c r="F1450" s="15" t="s">
        <v>70</v>
      </c>
      <c r="G1450" s="15">
        <v>4</v>
      </c>
      <c r="H1450" s="48"/>
      <c r="I1450" s="18" t="s">
        <v>5311</v>
      </c>
      <c r="J1450" s="164"/>
      <c r="K1450" s="164"/>
      <c r="L1450" s="164"/>
      <c r="M1450" s="164"/>
      <c r="N1450" s="164"/>
      <c r="O1450" s="183"/>
      <c r="P1450" s="183"/>
      <c r="Q1450" s="14"/>
      <c r="R1450" s="14"/>
      <c r="S1450" s="14"/>
      <c r="T1450" s="15"/>
      <c r="U1450" s="14"/>
      <c r="V1450" s="15"/>
      <c r="W1450" s="16"/>
    </row>
    <row r="1451" spans="1:23" ht="20.399999999999999">
      <c r="A1451" s="7">
        <v>574</v>
      </c>
      <c r="B1451" s="8">
        <v>44123</v>
      </c>
      <c r="C1451" s="9" t="s">
        <v>21</v>
      </c>
      <c r="D1451" s="10" t="s">
        <v>3857</v>
      </c>
      <c r="E1451" s="14" t="s">
        <v>5312</v>
      </c>
      <c r="F1451" s="15" t="s">
        <v>31</v>
      </c>
      <c r="G1451" s="15">
        <v>2</v>
      </c>
      <c r="H1451" s="48"/>
      <c r="I1451" s="18" t="s">
        <v>5313</v>
      </c>
      <c r="J1451" s="164" t="s">
        <v>5314</v>
      </c>
      <c r="K1451" s="164"/>
      <c r="L1451" s="164"/>
      <c r="M1451" s="164"/>
      <c r="N1451" s="164"/>
      <c r="O1451" s="183"/>
      <c r="P1451" s="183"/>
      <c r="Q1451" s="14"/>
      <c r="R1451" s="14"/>
      <c r="T1451" s="15"/>
      <c r="U1451" s="14"/>
      <c r="V1451" s="15"/>
      <c r="W1451" s="16"/>
    </row>
    <row r="1452" spans="1:23" ht="61.2">
      <c r="A1452" s="7">
        <v>573</v>
      </c>
      <c r="B1452" s="8">
        <v>44122</v>
      </c>
      <c r="C1452" s="9" t="s">
        <v>23</v>
      </c>
      <c r="D1452" s="10" t="s">
        <v>2784</v>
      </c>
      <c r="E1452" s="14" t="s">
        <v>268</v>
      </c>
      <c r="F1452" s="15" t="s">
        <v>70</v>
      </c>
      <c r="G1452" s="15">
        <v>12</v>
      </c>
      <c r="H1452" s="48"/>
      <c r="I1452" s="18" t="s">
        <v>5315</v>
      </c>
      <c r="J1452" s="164" t="s">
        <v>5316</v>
      </c>
      <c r="K1452" s="164" t="s">
        <v>5317</v>
      </c>
      <c r="L1452" s="164" t="s">
        <v>5318</v>
      </c>
      <c r="M1452" s="164" t="s">
        <v>5319</v>
      </c>
      <c r="N1452" s="164"/>
      <c r="O1452" s="183"/>
      <c r="P1452" s="184" t="s">
        <v>5320</v>
      </c>
      <c r="Q1452" s="14"/>
      <c r="R1452" s="14"/>
      <c r="S1452" s="14"/>
      <c r="T1452" s="15"/>
      <c r="U1452" s="14"/>
      <c r="V1452" s="15"/>
      <c r="W1452" s="16"/>
    </row>
    <row r="1453" spans="1:23" ht="112.2">
      <c r="A1453" s="7">
        <v>572</v>
      </c>
      <c r="B1453" s="8">
        <v>44121</v>
      </c>
      <c r="C1453" s="9" t="s">
        <v>24</v>
      </c>
      <c r="D1453" s="10" t="s">
        <v>4243</v>
      </c>
      <c r="E1453" s="14" t="s">
        <v>5321</v>
      </c>
      <c r="F1453" s="15" t="s">
        <v>70</v>
      </c>
      <c r="G1453" s="15">
        <v>10</v>
      </c>
      <c r="H1453" s="48"/>
      <c r="I1453" s="18" t="s">
        <v>5322</v>
      </c>
      <c r="J1453" s="164"/>
      <c r="K1453" s="164"/>
      <c r="L1453" s="164"/>
      <c r="M1453" s="164"/>
      <c r="N1453" s="164"/>
      <c r="O1453" s="183"/>
      <c r="P1453" s="184" t="s">
        <v>5323</v>
      </c>
      <c r="Q1453" s="14"/>
      <c r="R1453" s="14"/>
      <c r="S1453" s="14"/>
      <c r="T1453" s="15"/>
      <c r="U1453" s="14"/>
      <c r="V1453" s="15"/>
      <c r="W1453" s="16"/>
    </row>
    <row r="1454" spans="1:23" ht="40.799999999999997">
      <c r="A1454" s="7">
        <v>571</v>
      </c>
      <c r="B1454" s="8">
        <v>44120</v>
      </c>
      <c r="C1454" s="9" t="s">
        <v>25</v>
      </c>
      <c r="D1454" s="10" t="s">
        <v>5246</v>
      </c>
      <c r="E1454" s="14" t="s">
        <v>5324</v>
      </c>
      <c r="F1454" s="15" t="s">
        <v>70</v>
      </c>
      <c r="G1454" s="15">
        <v>8</v>
      </c>
      <c r="H1454" s="48"/>
      <c r="I1454" s="18" t="s">
        <v>5325</v>
      </c>
      <c r="J1454" s="164"/>
      <c r="K1454" s="164"/>
      <c r="L1454" s="164"/>
      <c r="M1454" s="164"/>
      <c r="N1454" s="164"/>
      <c r="O1454" s="183"/>
      <c r="P1454" s="183"/>
      <c r="Q1454" s="14"/>
      <c r="R1454" s="14"/>
      <c r="S1454" s="14"/>
      <c r="T1454" s="15"/>
      <c r="U1454" s="14"/>
      <c r="V1454" s="15"/>
      <c r="W1454" s="16"/>
    </row>
    <row r="1455" spans="1:23" ht="61.2">
      <c r="A1455" s="7">
        <v>570</v>
      </c>
      <c r="B1455" s="8">
        <v>44119</v>
      </c>
      <c r="C1455" s="9" t="s">
        <v>26</v>
      </c>
      <c r="D1455" s="10" t="s">
        <v>29</v>
      </c>
      <c r="E1455" s="14" t="s">
        <v>5326</v>
      </c>
      <c r="F1455" s="15" t="s">
        <v>4</v>
      </c>
      <c r="G1455" s="15">
        <v>6</v>
      </c>
      <c r="H1455" s="48"/>
      <c r="I1455" s="18" t="s">
        <v>5327</v>
      </c>
      <c r="J1455" s="164"/>
      <c r="K1455" s="164"/>
      <c r="L1455" s="164"/>
      <c r="M1455" s="164"/>
      <c r="N1455" s="164"/>
      <c r="O1455" s="183"/>
      <c r="P1455" s="183"/>
      <c r="Q1455" s="14"/>
      <c r="R1455" s="14"/>
      <c r="S1455" s="14"/>
      <c r="T1455" s="15"/>
      <c r="U1455" s="14"/>
      <c r="V1455" s="15"/>
      <c r="W1455" s="16"/>
    </row>
    <row r="1456" spans="1:23" ht="51">
      <c r="A1456" s="7">
        <v>569</v>
      </c>
      <c r="B1456" s="8">
        <v>44118</v>
      </c>
      <c r="C1456" s="9" t="s">
        <v>27</v>
      </c>
      <c r="D1456" s="10" t="s">
        <v>29</v>
      </c>
      <c r="E1456" s="10" t="s">
        <v>5328</v>
      </c>
      <c r="F1456" s="15" t="s">
        <v>70</v>
      </c>
      <c r="G1456" s="15">
        <v>4</v>
      </c>
      <c r="H1456" s="15"/>
      <c r="I1456" s="18" t="s">
        <v>5329</v>
      </c>
      <c r="J1456" s="164"/>
      <c r="K1456" s="164"/>
      <c r="L1456" s="164"/>
      <c r="M1456" s="164"/>
      <c r="N1456" s="164"/>
      <c r="O1456" s="183"/>
      <c r="P1456" s="183"/>
      <c r="Q1456" s="14"/>
      <c r="R1456" s="14"/>
      <c r="S1456" s="14"/>
      <c r="T1456" s="15"/>
      <c r="U1456" s="14"/>
      <c r="V1456" s="15"/>
      <c r="W1456" s="16"/>
    </row>
    <row r="1457" spans="1:23" ht="30.6">
      <c r="A1457" s="7">
        <v>568</v>
      </c>
      <c r="B1457" s="8">
        <v>44117</v>
      </c>
      <c r="C1457" s="9" t="s">
        <v>28</v>
      </c>
      <c r="D1457" s="10" t="s">
        <v>4738</v>
      </c>
      <c r="E1457" s="14" t="s">
        <v>5330</v>
      </c>
      <c r="F1457" s="15" t="s">
        <v>64</v>
      </c>
      <c r="G1457" s="15">
        <v>3</v>
      </c>
      <c r="H1457" s="98"/>
      <c r="I1457" s="18" t="s">
        <v>5331</v>
      </c>
      <c r="J1457" s="164"/>
      <c r="K1457" s="164"/>
      <c r="L1457" s="164"/>
      <c r="M1457" s="164"/>
      <c r="N1457" s="164"/>
      <c r="O1457" s="183"/>
      <c r="P1457" s="183"/>
      <c r="Q1457" s="14"/>
      <c r="R1457" s="14"/>
      <c r="S1457" s="14"/>
      <c r="T1457" s="15"/>
      <c r="U1457" s="14"/>
      <c r="V1457" s="15"/>
      <c r="W1457" s="16"/>
    </row>
    <row r="1458" spans="1:23" ht="51">
      <c r="A1458" s="7">
        <v>567</v>
      </c>
      <c r="B1458" s="8">
        <v>44116</v>
      </c>
      <c r="C1458" s="9" t="s">
        <v>21</v>
      </c>
      <c r="D1458" s="10" t="s">
        <v>3857</v>
      </c>
      <c r="E1458" s="14" t="s">
        <v>268</v>
      </c>
      <c r="F1458" s="15" t="s">
        <v>31</v>
      </c>
      <c r="G1458" s="15">
        <v>2</v>
      </c>
      <c r="H1458" s="98"/>
      <c r="I1458" s="18" t="s">
        <v>5332</v>
      </c>
      <c r="J1458" s="164"/>
      <c r="K1458" s="164"/>
      <c r="L1458" s="164"/>
      <c r="M1458" s="164"/>
      <c r="N1458" s="164"/>
      <c r="O1458" s="183"/>
      <c r="P1458" s="183"/>
      <c r="Q1458" s="14"/>
      <c r="R1458" s="14"/>
      <c r="S1458" s="14"/>
      <c r="T1458" s="15"/>
      <c r="U1458" s="14"/>
      <c r="V1458" s="15"/>
      <c r="W1458" s="16"/>
    </row>
    <row r="1459" spans="1:23" ht="81.599999999999994">
      <c r="A1459" s="7">
        <v>566</v>
      </c>
      <c r="B1459" s="8">
        <v>44115</v>
      </c>
      <c r="C1459" s="9" t="s">
        <v>23</v>
      </c>
      <c r="D1459" s="10" t="s">
        <v>4676</v>
      </c>
      <c r="E1459" s="14" t="s">
        <v>5333</v>
      </c>
      <c r="F1459" s="15" t="s">
        <v>549</v>
      </c>
      <c r="G1459" s="15">
        <v>11</v>
      </c>
      <c r="H1459" s="98"/>
      <c r="I1459" s="18" t="s">
        <v>5334</v>
      </c>
      <c r="J1459" s="164" t="s">
        <v>5335</v>
      </c>
      <c r="K1459" s="164" t="s">
        <v>5336</v>
      </c>
      <c r="L1459" s="164" t="s">
        <v>5337</v>
      </c>
      <c r="M1459" s="164"/>
      <c r="N1459" s="164" t="s">
        <v>5338</v>
      </c>
      <c r="O1459" s="183"/>
      <c r="P1459" s="183"/>
      <c r="Q1459" s="14"/>
      <c r="R1459" s="14"/>
      <c r="S1459" s="14"/>
      <c r="T1459" s="15"/>
      <c r="U1459" s="14"/>
      <c r="V1459" s="15"/>
      <c r="W1459" s="16"/>
    </row>
    <row r="1460" spans="1:23" ht="102">
      <c r="A1460" s="7">
        <v>565</v>
      </c>
      <c r="B1460" s="8">
        <v>44114</v>
      </c>
      <c r="C1460" s="9" t="s">
        <v>24</v>
      </c>
      <c r="D1460" s="10" t="s">
        <v>4243</v>
      </c>
      <c r="E1460" s="14" t="s">
        <v>5339</v>
      </c>
      <c r="F1460" s="15" t="s">
        <v>70</v>
      </c>
      <c r="G1460" s="15">
        <v>7</v>
      </c>
      <c r="H1460" s="98"/>
      <c r="I1460" s="18" t="s">
        <v>5340</v>
      </c>
      <c r="J1460" s="164"/>
      <c r="K1460" s="164"/>
      <c r="L1460" s="164"/>
      <c r="M1460" s="164"/>
      <c r="N1460" s="164"/>
      <c r="O1460" s="183"/>
      <c r="P1460" s="183"/>
      <c r="Q1460" s="14"/>
      <c r="R1460" s="14"/>
      <c r="S1460" s="14"/>
      <c r="T1460" s="15"/>
      <c r="U1460" s="14"/>
      <c r="V1460" s="15"/>
      <c r="W1460" s="16"/>
    </row>
    <row r="1461" spans="1:23" ht="71.400000000000006">
      <c r="A1461" s="7">
        <v>564</v>
      </c>
      <c r="B1461" s="8">
        <v>44113</v>
      </c>
      <c r="C1461" s="9" t="s">
        <v>25</v>
      </c>
      <c r="D1461" s="10" t="s">
        <v>5246</v>
      </c>
      <c r="E1461" s="14" t="s">
        <v>5341</v>
      </c>
      <c r="F1461" s="15" t="s">
        <v>64</v>
      </c>
      <c r="G1461" s="15">
        <v>8</v>
      </c>
      <c r="H1461" s="98"/>
      <c r="I1461" s="18" t="s">
        <v>5342</v>
      </c>
      <c r="J1461" s="164"/>
      <c r="K1461" s="164"/>
      <c r="L1461" s="164"/>
      <c r="M1461" s="164"/>
      <c r="N1461" s="164"/>
      <c r="O1461" s="183"/>
      <c r="P1461" s="183"/>
      <c r="Q1461" s="14"/>
      <c r="R1461" s="14"/>
      <c r="S1461" s="14"/>
      <c r="T1461" s="15"/>
      <c r="U1461" s="14"/>
      <c r="V1461" s="15"/>
      <c r="W1461" s="16"/>
    </row>
    <row r="1462" spans="1:23" ht="91.8">
      <c r="A1462" s="7">
        <v>563</v>
      </c>
      <c r="B1462" s="8">
        <v>44112</v>
      </c>
      <c r="C1462" s="9" t="s">
        <v>26</v>
      </c>
      <c r="D1462" s="10" t="s">
        <v>29</v>
      </c>
      <c r="E1462" s="14" t="s">
        <v>5343</v>
      </c>
      <c r="F1462" s="15" t="s">
        <v>70</v>
      </c>
      <c r="G1462" s="15">
        <v>4</v>
      </c>
      <c r="H1462" s="98"/>
      <c r="I1462" s="18" t="s">
        <v>5344</v>
      </c>
      <c r="J1462" s="164"/>
      <c r="K1462" s="164"/>
      <c r="L1462" s="164"/>
      <c r="M1462" s="164"/>
      <c r="N1462" s="164"/>
      <c r="O1462" s="183"/>
      <c r="P1462" s="183"/>
      <c r="Q1462" s="14"/>
      <c r="R1462" s="14"/>
      <c r="S1462" s="14"/>
      <c r="T1462" s="15"/>
      <c r="U1462" s="14"/>
      <c r="V1462" s="15"/>
      <c r="W1462" s="16"/>
    </row>
    <row r="1463" spans="1:23" ht="30.6">
      <c r="A1463" s="7">
        <v>562</v>
      </c>
      <c r="B1463" s="8">
        <v>44111</v>
      </c>
      <c r="C1463" s="9" t="s">
        <v>27</v>
      </c>
      <c r="D1463" s="10" t="s">
        <v>29</v>
      </c>
      <c r="E1463" s="14" t="s">
        <v>5345</v>
      </c>
      <c r="F1463" s="15" t="s">
        <v>64</v>
      </c>
      <c r="G1463" s="15">
        <v>5</v>
      </c>
      <c r="H1463" s="98" t="s">
        <v>3787</v>
      </c>
      <c r="I1463" s="18" t="s">
        <v>5346</v>
      </c>
      <c r="J1463" s="164"/>
      <c r="K1463" s="164"/>
      <c r="L1463" s="164"/>
      <c r="M1463" s="164" t="s">
        <v>5347</v>
      </c>
      <c r="N1463" s="164"/>
      <c r="O1463" s="183"/>
      <c r="P1463" s="189" t="s">
        <v>5348</v>
      </c>
      <c r="Q1463" s="14"/>
      <c r="R1463" s="14"/>
      <c r="S1463" s="14"/>
      <c r="T1463" s="15"/>
      <c r="U1463" s="14"/>
      <c r="V1463" s="15"/>
      <c r="W1463" s="16"/>
    </row>
    <row r="1464" spans="1:23" ht="40.799999999999997">
      <c r="A1464" s="7">
        <v>561</v>
      </c>
      <c r="B1464" s="8">
        <v>44110</v>
      </c>
      <c r="C1464" s="9" t="s">
        <v>28</v>
      </c>
      <c r="D1464" s="10" t="s">
        <v>29</v>
      </c>
      <c r="E1464" s="14" t="s">
        <v>5349</v>
      </c>
      <c r="F1464" s="15" t="s">
        <v>4</v>
      </c>
      <c r="G1464" s="15">
        <v>3</v>
      </c>
      <c r="H1464" s="98"/>
      <c r="I1464" s="18" t="s">
        <v>5350</v>
      </c>
      <c r="J1464" s="164"/>
      <c r="K1464" s="164"/>
      <c r="L1464" s="164"/>
      <c r="M1464" s="164"/>
      <c r="N1464" s="164"/>
      <c r="O1464" s="183"/>
      <c r="P1464" s="183"/>
      <c r="Q1464" s="14"/>
      <c r="R1464" s="14"/>
      <c r="T1464" s="15"/>
      <c r="U1464" s="14"/>
      <c r="V1464" s="15"/>
      <c r="W1464" s="16"/>
    </row>
    <row r="1465" spans="1:23" ht="91.8">
      <c r="A1465" s="7">
        <v>560</v>
      </c>
      <c r="B1465" s="8">
        <v>44109</v>
      </c>
      <c r="C1465" s="9" t="s">
        <v>21</v>
      </c>
      <c r="D1465" s="10" t="s">
        <v>29</v>
      </c>
      <c r="E1465" s="14" t="s">
        <v>5351</v>
      </c>
      <c r="F1465" s="15" t="s">
        <v>70</v>
      </c>
      <c r="G1465" s="15">
        <v>1</v>
      </c>
      <c r="H1465" s="98"/>
      <c r="I1465" s="18" t="s">
        <v>5352</v>
      </c>
      <c r="J1465" s="164"/>
      <c r="K1465" s="164"/>
      <c r="L1465" s="164"/>
      <c r="M1465" s="164"/>
      <c r="N1465" s="164"/>
      <c r="O1465" s="183" t="s">
        <v>5353</v>
      </c>
      <c r="P1465" s="183"/>
      <c r="Q1465" s="14"/>
      <c r="R1465" s="14"/>
      <c r="S1465" s="14"/>
      <c r="T1465" s="15"/>
      <c r="U1465" s="14"/>
      <c r="V1465" s="15"/>
      <c r="W1465" s="16"/>
    </row>
    <row r="1466" spans="1:23" ht="40.799999999999997">
      <c r="A1466" s="7">
        <v>559</v>
      </c>
      <c r="B1466" s="8">
        <v>44108</v>
      </c>
      <c r="C1466" s="9" t="s">
        <v>23</v>
      </c>
      <c r="D1466" s="10" t="s">
        <v>4676</v>
      </c>
      <c r="E1466" s="14" t="s">
        <v>5354</v>
      </c>
      <c r="F1466" s="15" t="s">
        <v>31</v>
      </c>
      <c r="G1466" s="15">
        <v>9</v>
      </c>
      <c r="H1466" s="98"/>
      <c r="I1466" s="18" t="s">
        <v>5355</v>
      </c>
      <c r="J1466" s="164"/>
      <c r="K1466" s="164"/>
      <c r="L1466" s="164"/>
      <c r="M1466" s="164"/>
      <c r="N1466" s="164"/>
      <c r="O1466" s="183"/>
      <c r="P1466" s="184" t="s">
        <v>5356</v>
      </c>
      <c r="Q1466" s="14"/>
      <c r="R1466" s="14"/>
      <c r="S1466" s="14"/>
      <c r="T1466" s="15"/>
      <c r="U1466" s="14"/>
      <c r="V1466" s="15"/>
      <c r="W1466" s="16"/>
    </row>
    <row r="1467" spans="1:23" ht="102">
      <c r="A1467" s="7">
        <v>558</v>
      </c>
      <c r="B1467" s="8">
        <v>44107</v>
      </c>
      <c r="C1467" s="9" t="s">
        <v>24</v>
      </c>
      <c r="D1467" s="10" t="s">
        <v>4243</v>
      </c>
      <c r="E1467" s="14" t="s">
        <v>5357</v>
      </c>
      <c r="F1467" s="15" t="s">
        <v>70</v>
      </c>
      <c r="G1467" s="15">
        <v>8</v>
      </c>
      <c r="H1467" s="98"/>
      <c r="I1467" s="18" t="s">
        <v>5358</v>
      </c>
      <c r="J1467" s="164"/>
      <c r="K1467" s="164"/>
      <c r="L1467" s="164"/>
      <c r="M1467" s="164"/>
      <c r="N1467" s="164"/>
      <c r="O1467" s="183"/>
      <c r="P1467" s="183"/>
      <c r="Q1467" s="14"/>
      <c r="R1467" s="14"/>
      <c r="S1467" s="14"/>
      <c r="T1467" s="15"/>
      <c r="U1467" s="14"/>
      <c r="V1467" s="15"/>
      <c r="W1467" s="16"/>
    </row>
    <row r="1468" spans="1:23" ht="61.2">
      <c r="A1468" s="7">
        <v>557</v>
      </c>
      <c r="B1468" s="8">
        <v>44106</v>
      </c>
      <c r="C1468" s="9" t="s">
        <v>25</v>
      </c>
      <c r="D1468" s="10" t="s">
        <v>4243</v>
      </c>
      <c r="E1468" s="14" t="s">
        <v>5359</v>
      </c>
      <c r="F1468" s="15" t="s">
        <v>64</v>
      </c>
      <c r="G1468" s="15">
        <v>6</v>
      </c>
      <c r="H1468" s="98" t="s">
        <v>3687</v>
      </c>
      <c r="I1468" s="18" t="s">
        <v>5360</v>
      </c>
      <c r="J1468" s="164"/>
      <c r="K1468" s="164"/>
      <c r="L1468" s="164"/>
      <c r="M1468" s="164"/>
      <c r="N1468" s="164"/>
      <c r="O1468" s="183"/>
      <c r="P1468" s="183"/>
      <c r="Q1468" s="14"/>
      <c r="R1468" s="14"/>
      <c r="S1468" s="14"/>
      <c r="T1468" s="15"/>
      <c r="U1468" s="14"/>
      <c r="V1468" s="15"/>
      <c r="W1468" s="16"/>
    </row>
    <row r="1469" spans="1:23" ht="122.4">
      <c r="A1469" s="7">
        <v>556</v>
      </c>
      <c r="B1469" s="8">
        <v>44105</v>
      </c>
      <c r="C1469" s="9" t="s">
        <v>26</v>
      </c>
      <c r="D1469" s="10" t="s">
        <v>29</v>
      </c>
      <c r="E1469" s="14" t="s">
        <v>5361</v>
      </c>
      <c r="F1469" s="15" t="s">
        <v>70</v>
      </c>
      <c r="G1469" s="15">
        <v>6</v>
      </c>
      <c r="H1469" s="48"/>
      <c r="I1469" s="18" t="s">
        <v>5362</v>
      </c>
      <c r="J1469" s="164"/>
      <c r="K1469" s="164"/>
      <c r="L1469" s="164"/>
      <c r="M1469" s="164"/>
      <c r="N1469" s="164"/>
      <c r="O1469" s="183"/>
      <c r="P1469" s="183"/>
      <c r="Q1469" s="14"/>
      <c r="R1469" s="14"/>
      <c r="S1469" s="14"/>
      <c r="T1469" s="15"/>
      <c r="U1469" s="14"/>
      <c r="V1469" s="15"/>
      <c r="W1469" s="16"/>
    </row>
    <row r="1470" spans="1:23" ht="61.2">
      <c r="A1470" s="7">
        <v>555</v>
      </c>
      <c r="B1470" s="8">
        <v>44104</v>
      </c>
      <c r="C1470" s="9" t="s">
        <v>27</v>
      </c>
      <c r="D1470" s="10" t="s">
        <v>29</v>
      </c>
      <c r="E1470" s="14" t="s">
        <v>5363</v>
      </c>
      <c r="F1470" s="15" t="s">
        <v>4</v>
      </c>
      <c r="G1470" s="15">
        <v>4</v>
      </c>
      <c r="H1470" s="98"/>
      <c r="I1470" s="18" t="s">
        <v>5364</v>
      </c>
      <c r="J1470" s="164"/>
      <c r="K1470" s="164"/>
      <c r="L1470" s="164"/>
      <c r="M1470" s="164"/>
      <c r="N1470" s="164"/>
      <c r="O1470" s="183"/>
      <c r="P1470" s="183"/>
      <c r="Q1470" s="14"/>
      <c r="R1470" s="14"/>
      <c r="S1470" s="14"/>
      <c r="T1470" s="15"/>
      <c r="U1470" s="14"/>
      <c r="V1470" s="15"/>
      <c r="W1470" s="16"/>
    </row>
    <row r="1471" spans="1:23" ht="20.399999999999999">
      <c r="A1471" s="7">
        <v>554</v>
      </c>
      <c r="B1471" s="8">
        <v>44103</v>
      </c>
      <c r="C1471" s="9" t="s">
        <v>28</v>
      </c>
      <c r="D1471" s="10" t="s">
        <v>29</v>
      </c>
      <c r="E1471" s="14" t="s">
        <v>5365</v>
      </c>
      <c r="F1471" s="15" t="s">
        <v>31</v>
      </c>
      <c r="G1471" s="15">
        <v>3</v>
      </c>
      <c r="H1471" s="98"/>
      <c r="I1471" s="18" t="s">
        <v>5366</v>
      </c>
      <c r="J1471" s="164"/>
      <c r="K1471" s="164"/>
      <c r="L1471" s="164"/>
      <c r="M1471" s="164"/>
      <c r="N1471" s="164"/>
      <c r="O1471" s="183"/>
      <c r="P1471" s="183"/>
      <c r="Q1471" s="14"/>
      <c r="R1471" s="14"/>
      <c r="S1471" s="14"/>
      <c r="T1471" s="15"/>
      <c r="U1471" s="14"/>
      <c r="V1471" s="15"/>
      <c r="W1471" s="16"/>
    </row>
    <row r="1472" spans="1:23" ht="13.2">
      <c r="A1472" s="7">
        <v>553</v>
      </c>
      <c r="B1472" s="8">
        <v>44102</v>
      </c>
      <c r="C1472" s="9" t="s">
        <v>21</v>
      </c>
      <c r="D1472" s="10" t="s">
        <v>29</v>
      </c>
      <c r="E1472" s="14" t="s">
        <v>5367</v>
      </c>
      <c r="F1472" s="15" t="s">
        <v>31</v>
      </c>
      <c r="G1472" s="15">
        <v>2</v>
      </c>
      <c r="H1472" s="98"/>
      <c r="I1472" s="18" t="s">
        <v>5368</v>
      </c>
      <c r="J1472" s="164"/>
      <c r="K1472" s="164"/>
      <c r="L1472" s="164"/>
      <c r="M1472" s="164"/>
      <c r="N1472" s="164"/>
      <c r="O1472" s="183"/>
      <c r="P1472" s="183"/>
      <c r="Q1472" s="14"/>
      <c r="R1472" s="14"/>
      <c r="T1472" s="15"/>
      <c r="U1472" s="14"/>
      <c r="V1472" s="15"/>
      <c r="W1472" s="16"/>
    </row>
    <row r="1473" spans="1:23" ht="91.8">
      <c r="A1473" s="7">
        <v>552</v>
      </c>
      <c r="B1473" s="8">
        <v>44101</v>
      </c>
      <c r="C1473" s="9" t="s">
        <v>23</v>
      </c>
      <c r="D1473" s="10" t="s">
        <v>4676</v>
      </c>
      <c r="E1473" s="14" t="s">
        <v>5369</v>
      </c>
      <c r="F1473" s="15" t="s">
        <v>70</v>
      </c>
      <c r="G1473" s="15">
        <v>11</v>
      </c>
      <c r="H1473" s="98"/>
      <c r="I1473" s="18" t="s">
        <v>5370</v>
      </c>
      <c r="J1473" s="164"/>
      <c r="K1473" s="164"/>
      <c r="L1473" s="164"/>
      <c r="M1473" s="164"/>
      <c r="N1473" s="164"/>
      <c r="O1473" s="183"/>
      <c r="P1473" s="184" t="s">
        <v>5371</v>
      </c>
      <c r="Q1473" s="14"/>
      <c r="R1473" s="14"/>
      <c r="S1473" s="14"/>
      <c r="T1473" s="15"/>
      <c r="U1473" s="14"/>
      <c r="V1473" s="15"/>
      <c r="W1473" s="16"/>
    </row>
    <row r="1474" spans="1:23" ht="40.799999999999997">
      <c r="A1474" s="7">
        <v>551</v>
      </c>
      <c r="B1474" s="8">
        <v>44100</v>
      </c>
      <c r="C1474" s="9" t="s">
        <v>24</v>
      </c>
      <c r="D1474" s="10" t="s">
        <v>4243</v>
      </c>
      <c r="E1474" s="14" t="s">
        <v>5372</v>
      </c>
      <c r="F1474" s="15" t="s">
        <v>70</v>
      </c>
      <c r="G1474" s="15">
        <v>7</v>
      </c>
      <c r="H1474" s="98"/>
      <c r="I1474" s="18" t="s">
        <v>5373</v>
      </c>
      <c r="J1474" s="164"/>
      <c r="K1474" s="164"/>
      <c r="L1474" s="164"/>
      <c r="M1474" s="164"/>
      <c r="N1474" s="164"/>
      <c r="O1474" s="183"/>
      <c r="P1474" s="183"/>
      <c r="Q1474" s="14"/>
      <c r="R1474" s="14"/>
      <c r="S1474" s="14"/>
      <c r="T1474" s="15"/>
      <c r="U1474" s="14"/>
      <c r="V1474" s="15"/>
      <c r="W1474" s="16"/>
    </row>
    <row r="1475" spans="1:23" ht="40.799999999999997">
      <c r="A1475" s="7">
        <v>550</v>
      </c>
      <c r="B1475" s="8">
        <v>44099</v>
      </c>
      <c r="C1475" s="9" t="s">
        <v>25</v>
      </c>
      <c r="D1475" s="10" t="s">
        <v>5246</v>
      </c>
      <c r="E1475" s="14" t="s">
        <v>5374</v>
      </c>
      <c r="F1475" s="15" t="s">
        <v>4</v>
      </c>
      <c r="G1475" s="15">
        <v>8</v>
      </c>
      <c r="H1475" s="98"/>
      <c r="I1475" s="18" t="s">
        <v>5375</v>
      </c>
      <c r="J1475" s="164"/>
      <c r="K1475" s="164"/>
      <c r="L1475" s="164"/>
      <c r="M1475" s="164"/>
      <c r="N1475" s="164"/>
      <c r="O1475" s="183"/>
      <c r="P1475" s="184" t="s">
        <v>5376</v>
      </c>
      <c r="Q1475" s="14"/>
      <c r="R1475" s="14"/>
      <c r="S1475" s="14"/>
      <c r="T1475" s="15"/>
      <c r="U1475" s="14"/>
      <c r="V1475" s="15"/>
      <c r="W1475" s="16"/>
    </row>
    <row r="1476" spans="1:23" ht="51">
      <c r="A1476" s="7">
        <v>549</v>
      </c>
      <c r="B1476" s="8">
        <v>44098</v>
      </c>
      <c r="C1476" s="9" t="s">
        <v>26</v>
      </c>
      <c r="D1476" s="10" t="s">
        <v>29</v>
      </c>
      <c r="E1476" s="14" t="s">
        <v>5377</v>
      </c>
      <c r="F1476" s="15" t="s">
        <v>4</v>
      </c>
      <c r="G1476" s="15">
        <v>5</v>
      </c>
      <c r="H1476" s="98"/>
      <c r="I1476" s="18" t="s">
        <v>5378</v>
      </c>
      <c r="J1476" s="164"/>
      <c r="K1476" s="164"/>
      <c r="L1476" s="164"/>
      <c r="M1476" s="164"/>
      <c r="N1476" s="164"/>
      <c r="O1476" s="183"/>
      <c r="P1476" s="183"/>
      <c r="Q1476" s="14"/>
      <c r="R1476" s="14"/>
      <c r="S1476" s="14"/>
      <c r="T1476" s="15"/>
      <c r="U1476" s="14"/>
      <c r="V1476" s="15"/>
      <c r="W1476" s="16"/>
    </row>
    <row r="1477" spans="1:23" ht="61.2">
      <c r="A1477" s="7">
        <v>548</v>
      </c>
      <c r="B1477" s="8">
        <v>44097</v>
      </c>
      <c r="C1477" s="9" t="s">
        <v>27</v>
      </c>
      <c r="D1477" s="10" t="s">
        <v>29</v>
      </c>
      <c r="E1477" s="14" t="s">
        <v>5379</v>
      </c>
      <c r="F1477" s="15" t="s">
        <v>4</v>
      </c>
      <c r="G1477" s="15">
        <v>4</v>
      </c>
      <c r="H1477" s="98"/>
      <c r="I1477" s="18" t="s">
        <v>5380</v>
      </c>
      <c r="J1477" s="164"/>
      <c r="K1477" s="164"/>
      <c r="L1477" s="164"/>
      <c r="M1477" s="164"/>
      <c r="N1477" s="164"/>
      <c r="O1477" s="183"/>
      <c r="P1477" s="183"/>
      <c r="Q1477" s="14"/>
      <c r="R1477" s="14"/>
      <c r="T1477" s="15"/>
      <c r="U1477" s="14"/>
      <c r="V1477" s="15"/>
      <c r="W1477" s="16"/>
    </row>
    <row r="1478" spans="1:23" ht="40.799999999999997">
      <c r="A1478" s="7">
        <v>547</v>
      </c>
      <c r="B1478" s="8">
        <v>44096</v>
      </c>
      <c r="C1478" s="9" t="s">
        <v>28</v>
      </c>
      <c r="D1478" s="10" t="s">
        <v>29</v>
      </c>
      <c r="E1478" s="14" t="s">
        <v>5381</v>
      </c>
      <c r="F1478" s="15" t="s">
        <v>31</v>
      </c>
      <c r="G1478" s="15">
        <v>3</v>
      </c>
      <c r="H1478" s="98"/>
      <c r="I1478" s="18" t="s">
        <v>5382</v>
      </c>
      <c r="J1478" s="164"/>
      <c r="K1478" s="164"/>
      <c r="L1478" s="164"/>
      <c r="M1478" s="164"/>
      <c r="N1478" s="164"/>
      <c r="O1478" s="183"/>
      <c r="P1478" s="183"/>
      <c r="Q1478" s="14"/>
      <c r="R1478" s="14"/>
      <c r="S1478" s="14"/>
      <c r="T1478" s="15"/>
      <c r="U1478" s="14"/>
      <c r="V1478" s="15"/>
      <c r="W1478" s="16"/>
    </row>
    <row r="1479" spans="1:23" ht="153">
      <c r="A1479" s="7">
        <v>546</v>
      </c>
      <c r="B1479" s="8">
        <v>44095</v>
      </c>
      <c r="C1479" s="9" t="s">
        <v>21</v>
      </c>
      <c r="D1479" s="10" t="s">
        <v>3857</v>
      </c>
      <c r="E1479" s="14" t="s">
        <v>5383</v>
      </c>
      <c r="F1479" s="15" t="s">
        <v>70</v>
      </c>
      <c r="G1479" s="15">
        <v>3</v>
      </c>
      <c r="H1479" s="98"/>
      <c r="I1479" s="18" t="s">
        <v>5384</v>
      </c>
      <c r="J1479" s="164"/>
      <c r="K1479" s="164"/>
      <c r="L1479" s="164"/>
      <c r="M1479" s="164"/>
      <c r="N1479" s="164"/>
      <c r="O1479" s="183"/>
      <c r="P1479" s="183"/>
      <c r="Q1479" s="14"/>
      <c r="R1479" s="14"/>
      <c r="S1479" s="14"/>
      <c r="T1479" s="15"/>
      <c r="U1479" s="14"/>
      <c r="V1479" s="15"/>
      <c r="W1479" s="16"/>
    </row>
    <row r="1480" spans="1:23" ht="61.2">
      <c r="A1480" s="7">
        <v>545</v>
      </c>
      <c r="B1480" s="8">
        <v>44094</v>
      </c>
      <c r="C1480" s="9" t="s">
        <v>23</v>
      </c>
      <c r="D1480" s="10" t="s">
        <v>4676</v>
      </c>
      <c r="E1480" s="14" t="s">
        <v>5385</v>
      </c>
      <c r="F1480" s="15" t="s">
        <v>4</v>
      </c>
      <c r="G1480" s="15">
        <v>9</v>
      </c>
      <c r="H1480" s="98"/>
      <c r="I1480" s="18" t="s">
        <v>5386</v>
      </c>
      <c r="J1480" s="164"/>
      <c r="K1480" s="164"/>
      <c r="L1480" s="164"/>
      <c r="M1480" s="164"/>
      <c r="N1480" s="164"/>
      <c r="O1480" s="183"/>
      <c r="P1480" s="183"/>
      <c r="Q1480" s="14"/>
      <c r="R1480" s="14"/>
      <c r="S1480" s="14"/>
      <c r="T1480" s="15"/>
      <c r="U1480" s="14"/>
      <c r="V1480" s="15"/>
      <c r="W1480" s="16"/>
    </row>
    <row r="1481" spans="1:23" ht="81.599999999999994">
      <c r="A1481" s="7">
        <v>544</v>
      </c>
      <c r="B1481" s="8">
        <v>44093</v>
      </c>
      <c r="C1481" s="9" t="s">
        <v>24</v>
      </c>
      <c r="D1481" s="10" t="s">
        <v>4243</v>
      </c>
      <c r="E1481" s="14" t="s">
        <v>5387</v>
      </c>
      <c r="F1481" s="15" t="s">
        <v>4</v>
      </c>
      <c r="G1481" s="15">
        <v>10</v>
      </c>
      <c r="H1481" s="98"/>
      <c r="I1481" s="18" t="s">
        <v>5388</v>
      </c>
      <c r="J1481" s="164" t="s">
        <v>5389</v>
      </c>
      <c r="K1481" s="164" t="s">
        <v>5390</v>
      </c>
      <c r="L1481" s="164" t="s">
        <v>5391</v>
      </c>
      <c r="M1481" s="164"/>
      <c r="N1481" s="164"/>
      <c r="O1481" s="183"/>
      <c r="P1481" s="183"/>
      <c r="Q1481" s="14"/>
      <c r="R1481" s="14"/>
      <c r="T1481" s="15"/>
      <c r="U1481" s="14"/>
      <c r="V1481" s="15"/>
      <c r="W1481" s="16"/>
    </row>
    <row r="1482" spans="1:23" ht="40.799999999999997">
      <c r="A1482" s="7">
        <v>543</v>
      </c>
      <c r="B1482" s="8">
        <v>44092</v>
      </c>
      <c r="C1482" s="9" t="s">
        <v>25</v>
      </c>
      <c r="D1482" s="10" t="s">
        <v>4243</v>
      </c>
      <c r="E1482" s="14" t="s">
        <v>5392</v>
      </c>
      <c r="F1482" s="15" t="s">
        <v>31</v>
      </c>
      <c r="G1482" s="15">
        <v>8</v>
      </c>
      <c r="H1482" s="98"/>
      <c r="I1482" s="18" t="s">
        <v>5393</v>
      </c>
      <c r="J1482" s="164"/>
      <c r="K1482" s="164"/>
      <c r="L1482" s="164"/>
      <c r="M1482" s="164"/>
      <c r="N1482" s="164"/>
      <c r="O1482" s="183"/>
      <c r="P1482" s="183"/>
      <c r="Q1482" s="14"/>
      <c r="R1482" s="14"/>
      <c r="S1482" s="14"/>
      <c r="T1482" s="15"/>
      <c r="U1482" s="14"/>
      <c r="V1482" s="15"/>
      <c r="W1482" s="16"/>
    </row>
    <row r="1483" spans="1:23" ht="51">
      <c r="A1483" s="7">
        <v>542</v>
      </c>
      <c r="B1483" s="8">
        <v>44091</v>
      </c>
      <c r="C1483" s="9" t="s">
        <v>26</v>
      </c>
      <c r="D1483" s="10" t="s">
        <v>29</v>
      </c>
      <c r="E1483" s="14" t="s">
        <v>5394</v>
      </c>
      <c r="F1483" s="15" t="s">
        <v>4</v>
      </c>
      <c r="G1483" s="15">
        <v>5</v>
      </c>
      <c r="H1483" s="98"/>
      <c r="I1483" s="18" t="s">
        <v>5395</v>
      </c>
      <c r="J1483" s="164"/>
      <c r="K1483" s="164"/>
      <c r="L1483" s="164"/>
      <c r="M1483" s="164"/>
      <c r="N1483" s="164"/>
      <c r="O1483" s="183"/>
      <c r="P1483" s="183"/>
      <c r="Q1483" s="14"/>
      <c r="R1483" s="14"/>
      <c r="S1483" s="14"/>
      <c r="T1483" s="15"/>
      <c r="U1483" s="14"/>
      <c r="V1483" s="15"/>
      <c r="W1483" s="16"/>
    </row>
    <row r="1484" spans="1:23" ht="61.2">
      <c r="A1484" s="7">
        <v>541</v>
      </c>
      <c r="B1484" s="8">
        <v>44090</v>
      </c>
      <c r="C1484" s="9" t="s">
        <v>27</v>
      </c>
      <c r="D1484" s="10" t="s">
        <v>4243</v>
      </c>
      <c r="E1484" s="14" t="s">
        <v>5396</v>
      </c>
      <c r="F1484" s="15" t="s">
        <v>549</v>
      </c>
      <c r="G1484" s="15">
        <v>6</v>
      </c>
      <c r="H1484" s="98"/>
      <c r="I1484" s="18" t="s">
        <v>5397</v>
      </c>
      <c r="J1484" s="164"/>
      <c r="K1484" s="164"/>
      <c r="L1484" s="164"/>
      <c r="M1484" s="164"/>
      <c r="N1484" s="164"/>
      <c r="O1484" s="183"/>
      <c r="P1484" s="183"/>
      <c r="Q1484" s="14"/>
      <c r="R1484" s="14"/>
      <c r="S1484" s="14"/>
      <c r="T1484" s="15"/>
      <c r="U1484" s="14"/>
      <c r="V1484" s="15"/>
      <c r="W1484" s="16"/>
    </row>
    <row r="1485" spans="1:23" ht="132.6">
      <c r="A1485" s="7">
        <v>540</v>
      </c>
      <c r="B1485" s="8">
        <v>44089</v>
      </c>
      <c r="C1485" s="9" t="s">
        <v>28</v>
      </c>
      <c r="D1485" s="10" t="s">
        <v>4738</v>
      </c>
      <c r="E1485" s="14" t="s">
        <v>5398</v>
      </c>
      <c r="F1485" s="15" t="s">
        <v>70</v>
      </c>
      <c r="G1485" s="15">
        <v>3</v>
      </c>
      <c r="H1485" s="98"/>
      <c r="I1485" s="18" t="s">
        <v>5399</v>
      </c>
      <c r="J1485" s="164"/>
      <c r="K1485" s="164"/>
      <c r="L1485" s="164"/>
      <c r="M1485" s="164"/>
      <c r="N1485" s="164"/>
      <c r="O1485" s="183"/>
      <c r="P1485" s="183"/>
      <c r="Q1485" s="14"/>
      <c r="R1485" s="14"/>
      <c r="S1485" s="14"/>
      <c r="T1485" s="15"/>
      <c r="U1485" s="14"/>
      <c r="V1485" s="15"/>
      <c r="W1485" s="16"/>
    </row>
    <row r="1486" spans="1:23" ht="40.799999999999997">
      <c r="A1486" s="7">
        <v>539</v>
      </c>
      <c r="B1486" s="8">
        <v>44088</v>
      </c>
      <c r="C1486" s="9" t="s">
        <v>21</v>
      </c>
      <c r="D1486" s="10" t="s">
        <v>3857</v>
      </c>
      <c r="E1486" s="14" t="s">
        <v>268</v>
      </c>
      <c r="F1486" s="15" t="s">
        <v>70</v>
      </c>
      <c r="G1486" s="15">
        <v>2</v>
      </c>
      <c r="H1486" s="98"/>
      <c r="I1486" s="18" t="s">
        <v>5400</v>
      </c>
      <c r="J1486" s="164"/>
      <c r="K1486" s="164"/>
      <c r="L1486" s="164"/>
      <c r="M1486" s="164"/>
      <c r="N1486" s="164"/>
      <c r="O1486" s="183"/>
      <c r="P1486" s="183"/>
      <c r="Q1486" s="14"/>
      <c r="R1486" s="14"/>
      <c r="T1486" s="15"/>
      <c r="U1486" s="14"/>
      <c r="V1486" s="15"/>
      <c r="W1486" s="16"/>
    </row>
    <row r="1487" spans="1:23" ht="40.799999999999997">
      <c r="A1487" s="7">
        <v>538</v>
      </c>
      <c r="B1487" s="8">
        <v>44087</v>
      </c>
      <c r="C1487" s="9" t="s">
        <v>23</v>
      </c>
      <c r="D1487" s="10" t="s">
        <v>4243</v>
      </c>
      <c r="E1487" s="14" t="s">
        <v>5401</v>
      </c>
      <c r="F1487" s="15" t="s">
        <v>4</v>
      </c>
      <c r="G1487" s="15">
        <v>10</v>
      </c>
      <c r="H1487" s="98"/>
      <c r="I1487" s="18" t="s">
        <v>5402</v>
      </c>
      <c r="J1487" s="164"/>
      <c r="K1487" s="164"/>
      <c r="L1487" s="164"/>
      <c r="M1487" s="164"/>
      <c r="N1487" s="164"/>
      <c r="O1487" s="183"/>
      <c r="P1487" s="183"/>
      <c r="Q1487" s="14"/>
      <c r="R1487" s="14"/>
      <c r="S1487" s="14"/>
      <c r="T1487" s="15"/>
      <c r="U1487" s="14"/>
      <c r="V1487" s="15"/>
      <c r="W1487" s="16"/>
    </row>
    <row r="1488" spans="1:23" ht="204">
      <c r="A1488" s="7">
        <v>537</v>
      </c>
      <c r="B1488" s="8">
        <v>44086</v>
      </c>
      <c r="C1488" s="9" t="s">
        <v>24</v>
      </c>
      <c r="D1488" s="10" t="s">
        <v>4243</v>
      </c>
      <c r="E1488" s="14" t="s">
        <v>5403</v>
      </c>
      <c r="F1488" s="15" t="s">
        <v>70</v>
      </c>
      <c r="G1488" s="15">
        <v>9</v>
      </c>
      <c r="H1488" s="98"/>
      <c r="I1488" s="18" t="s">
        <v>5404</v>
      </c>
      <c r="J1488" s="164"/>
      <c r="K1488" s="164"/>
      <c r="L1488" s="164"/>
      <c r="M1488" s="164"/>
      <c r="N1488" s="164"/>
      <c r="O1488" s="183"/>
      <c r="P1488" s="183"/>
      <c r="Q1488" s="14"/>
      <c r="R1488" s="14"/>
      <c r="S1488" s="14"/>
      <c r="T1488" s="15"/>
      <c r="U1488" s="14"/>
      <c r="V1488" s="15"/>
      <c r="W1488" s="16"/>
    </row>
    <row r="1489" spans="1:23" ht="20.399999999999999">
      <c r="A1489" s="7">
        <v>536</v>
      </c>
      <c r="B1489" s="8">
        <v>44085</v>
      </c>
      <c r="C1489" s="9" t="s">
        <v>25</v>
      </c>
      <c r="D1489" s="10" t="s">
        <v>5246</v>
      </c>
      <c r="E1489" s="14" t="s">
        <v>5405</v>
      </c>
      <c r="F1489" s="15" t="s">
        <v>31</v>
      </c>
      <c r="G1489" s="15">
        <v>8</v>
      </c>
      <c r="H1489" s="98"/>
      <c r="I1489" s="18" t="s">
        <v>5406</v>
      </c>
      <c r="J1489" s="164"/>
      <c r="K1489" s="164"/>
      <c r="L1489" s="164"/>
      <c r="M1489" s="164"/>
      <c r="N1489" s="164"/>
      <c r="O1489" s="183"/>
      <c r="P1489" s="183"/>
      <c r="Q1489" s="14"/>
      <c r="R1489" s="14"/>
      <c r="S1489" s="14"/>
      <c r="T1489" s="15"/>
      <c r="U1489" s="14"/>
      <c r="V1489" s="15"/>
      <c r="W1489" s="16"/>
    </row>
    <row r="1490" spans="1:23" ht="61.2">
      <c r="A1490" s="7">
        <v>535</v>
      </c>
      <c r="B1490" s="8">
        <v>44084</v>
      </c>
      <c r="C1490" s="9" t="s">
        <v>26</v>
      </c>
      <c r="D1490" s="10" t="s">
        <v>29</v>
      </c>
      <c r="E1490" s="14" t="s">
        <v>5407</v>
      </c>
      <c r="F1490" s="15" t="s">
        <v>4</v>
      </c>
      <c r="G1490" s="15">
        <v>5</v>
      </c>
      <c r="H1490" s="98"/>
      <c r="I1490" s="18" t="s">
        <v>5408</v>
      </c>
      <c r="J1490" s="164"/>
      <c r="K1490" s="164"/>
      <c r="L1490" s="164"/>
      <c r="M1490" s="164"/>
      <c r="N1490" s="164"/>
      <c r="O1490" s="183"/>
      <c r="P1490" s="183"/>
      <c r="Q1490" s="14"/>
      <c r="R1490" s="14"/>
      <c r="S1490" s="14"/>
      <c r="T1490" s="15"/>
      <c r="U1490" s="14"/>
      <c r="V1490" s="15"/>
      <c r="W1490" s="16"/>
    </row>
    <row r="1491" spans="1:23" ht="51">
      <c r="A1491" s="7">
        <v>534</v>
      </c>
      <c r="B1491" s="8">
        <v>44083</v>
      </c>
      <c r="C1491" s="9" t="s">
        <v>27</v>
      </c>
      <c r="D1491" s="10" t="s">
        <v>4738</v>
      </c>
      <c r="E1491" s="14" t="s">
        <v>5409</v>
      </c>
      <c r="F1491" s="15" t="s">
        <v>64</v>
      </c>
      <c r="G1491" s="15">
        <v>4</v>
      </c>
      <c r="H1491" s="98"/>
      <c r="I1491" s="18" t="s">
        <v>5410</v>
      </c>
      <c r="J1491" s="164"/>
      <c r="K1491" s="164"/>
      <c r="L1491" s="164"/>
      <c r="M1491" s="164"/>
      <c r="N1491" s="164"/>
      <c r="O1491" s="183"/>
      <c r="P1491" s="183"/>
      <c r="Q1491" s="14"/>
      <c r="R1491" s="14"/>
      <c r="S1491" s="14"/>
      <c r="T1491" s="15"/>
      <c r="U1491" s="14"/>
      <c r="V1491" s="15"/>
      <c r="W1491" s="16"/>
    </row>
    <row r="1492" spans="1:23" ht="71.400000000000006">
      <c r="A1492" s="7">
        <v>533</v>
      </c>
      <c r="B1492" s="8">
        <v>44082</v>
      </c>
      <c r="C1492" s="9" t="s">
        <v>28</v>
      </c>
      <c r="D1492" s="10" t="s">
        <v>4738</v>
      </c>
      <c r="E1492" s="14" t="s">
        <v>5411</v>
      </c>
      <c r="F1492" s="15" t="s">
        <v>70</v>
      </c>
      <c r="G1492" s="15">
        <v>6</v>
      </c>
      <c r="H1492" s="98"/>
      <c r="I1492" s="18" t="s">
        <v>5412</v>
      </c>
      <c r="J1492" s="164"/>
      <c r="K1492" s="164"/>
      <c r="L1492" s="164"/>
      <c r="M1492" s="164"/>
      <c r="N1492" s="164"/>
      <c r="O1492" s="183"/>
      <c r="P1492" s="183"/>
      <c r="Q1492" s="14"/>
      <c r="R1492" s="14"/>
      <c r="T1492" s="15"/>
      <c r="U1492" s="14"/>
      <c r="V1492" s="15"/>
      <c r="W1492" s="16"/>
    </row>
    <row r="1493" spans="1:23" ht="20.399999999999999">
      <c r="A1493" s="7">
        <v>532</v>
      </c>
      <c r="B1493" s="8">
        <v>44081</v>
      </c>
      <c r="C1493" s="9" t="s">
        <v>21</v>
      </c>
      <c r="D1493" s="10" t="s">
        <v>4243</v>
      </c>
      <c r="E1493" s="14" t="s">
        <v>5413</v>
      </c>
      <c r="F1493" s="15" t="s">
        <v>70</v>
      </c>
      <c r="G1493" s="15">
        <v>3</v>
      </c>
      <c r="H1493" s="98"/>
      <c r="I1493" s="18" t="s">
        <v>5414</v>
      </c>
      <c r="J1493" s="164"/>
      <c r="K1493" s="164"/>
      <c r="L1493" s="164"/>
      <c r="M1493" s="164"/>
      <c r="N1493" s="164"/>
      <c r="O1493" s="183"/>
      <c r="P1493" s="183"/>
      <c r="Q1493" s="14"/>
      <c r="R1493" s="14"/>
      <c r="T1493" s="15"/>
      <c r="U1493" s="14"/>
      <c r="V1493" s="15"/>
      <c r="W1493" s="16"/>
    </row>
    <row r="1494" spans="1:23" ht="91.8">
      <c r="A1494" s="7">
        <v>531</v>
      </c>
      <c r="B1494" s="8">
        <v>44080</v>
      </c>
      <c r="C1494" s="9" t="s">
        <v>23</v>
      </c>
      <c r="D1494" s="10" t="s">
        <v>4243</v>
      </c>
      <c r="E1494" s="14" t="s">
        <v>5415</v>
      </c>
      <c r="F1494" s="15" t="s">
        <v>4</v>
      </c>
      <c r="G1494" s="15">
        <v>10</v>
      </c>
      <c r="H1494" s="98"/>
      <c r="I1494" s="18" t="s">
        <v>5416</v>
      </c>
      <c r="J1494" s="164"/>
      <c r="K1494" s="164"/>
      <c r="L1494" s="164"/>
      <c r="M1494" s="164"/>
      <c r="N1494" s="164"/>
      <c r="O1494" s="183"/>
      <c r="P1494" s="183"/>
      <c r="Q1494" s="14"/>
      <c r="R1494" s="14"/>
      <c r="S1494" s="14"/>
      <c r="T1494" s="15"/>
      <c r="U1494" s="14"/>
      <c r="V1494" s="15"/>
      <c r="W1494" s="16"/>
    </row>
    <row r="1495" spans="1:23" ht="122.4">
      <c r="A1495" s="7">
        <v>530</v>
      </c>
      <c r="B1495" s="8">
        <v>44079</v>
      </c>
      <c r="C1495" s="9" t="s">
        <v>24</v>
      </c>
      <c r="D1495" s="10" t="s">
        <v>4243</v>
      </c>
      <c r="E1495" s="14" t="s">
        <v>5417</v>
      </c>
      <c r="F1495" s="15" t="s">
        <v>70</v>
      </c>
      <c r="G1495" s="15">
        <v>8</v>
      </c>
      <c r="H1495" s="98"/>
      <c r="I1495" s="18" t="s">
        <v>5418</v>
      </c>
      <c r="J1495" s="164" t="s">
        <v>5419</v>
      </c>
      <c r="K1495" s="164"/>
      <c r="L1495" s="164"/>
      <c r="M1495" s="164"/>
      <c r="N1495" s="164"/>
      <c r="O1495" s="183"/>
      <c r="P1495" s="184" t="s">
        <v>5420</v>
      </c>
      <c r="Q1495" s="14"/>
      <c r="R1495" s="14"/>
      <c r="T1495" s="15"/>
      <c r="U1495" s="14"/>
      <c r="V1495" s="15"/>
      <c r="W1495" s="16"/>
    </row>
    <row r="1496" spans="1:23" ht="102">
      <c r="A1496" s="7">
        <v>529</v>
      </c>
      <c r="B1496" s="8">
        <v>44078</v>
      </c>
      <c r="C1496" s="9" t="s">
        <v>25</v>
      </c>
      <c r="D1496" s="10" t="s">
        <v>4243</v>
      </c>
      <c r="E1496" s="14" t="s">
        <v>5421</v>
      </c>
      <c r="F1496" s="15" t="s">
        <v>70</v>
      </c>
      <c r="G1496" s="15">
        <v>8</v>
      </c>
      <c r="H1496" s="98"/>
      <c r="I1496" s="18" t="s">
        <v>5422</v>
      </c>
      <c r="J1496" s="164"/>
      <c r="K1496" s="164"/>
      <c r="L1496" s="164"/>
      <c r="M1496" s="164"/>
      <c r="N1496" s="164"/>
      <c r="O1496" s="183"/>
      <c r="P1496" s="183"/>
      <c r="Q1496" s="14"/>
      <c r="R1496" s="14"/>
      <c r="S1496" s="14"/>
      <c r="T1496" s="15"/>
      <c r="U1496" s="14"/>
      <c r="V1496" s="15"/>
      <c r="W1496" s="16"/>
    </row>
    <row r="1497" spans="1:23" ht="51">
      <c r="A1497" s="7">
        <v>528</v>
      </c>
      <c r="B1497" s="8">
        <v>44077</v>
      </c>
      <c r="C1497" s="9" t="s">
        <v>26</v>
      </c>
      <c r="D1497" s="10" t="s">
        <v>29</v>
      </c>
      <c r="E1497" s="14" t="s">
        <v>5423</v>
      </c>
      <c r="F1497" s="15" t="s">
        <v>4</v>
      </c>
      <c r="G1497" s="15">
        <v>5</v>
      </c>
      <c r="H1497" s="98"/>
      <c r="I1497" s="18" t="s">
        <v>5424</v>
      </c>
      <c r="J1497" s="164"/>
      <c r="K1497" s="164"/>
      <c r="L1497" s="164"/>
      <c r="M1497" s="164"/>
      <c r="N1497" s="164"/>
      <c r="O1497" s="183"/>
      <c r="P1497" s="183"/>
      <c r="Q1497" s="14"/>
      <c r="R1497" s="14"/>
      <c r="T1497" s="15"/>
      <c r="U1497" s="14"/>
      <c r="V1497" s="15"/>
      <c r="W1497" s="16"/>
    </row>
    <row r="1498" spans="1:23" ht="20.399999999999999">
      <c r="A1498" s="7">
        <v>527</v>
      </c>
      <c r="B1498" s="8">
        <v>44076</v>
      </c>
      <c r="C1498" s="9" t="s">
        <v>27</v>
      </c>
      <c r="D1498" s="10" t="s">
        <v>179</v>
      </c>
      <c r="E1498" s="14" t="s">
        <v>5425</v>
      </c>
      <c r="F1498" s="15" t="s">
        <v>31</v>
      </c>
      <c r="G1498" s="15">
        <v>4</v>
      </c>
      <c r="H1498" s="98"/>
      <c r="I1498" s="18" t="s">
        <v>5426</v>
      </c>
      <c r="J1498" s="164"/>
      <c r="K1498" s="164"/>
      <c r="L1498" s="164"/>
      <c r="M1498" s="164"/>
      <c r="N1498" s="164"/>
      <c r="O1498" s="183"/>
      <c r="P1498" s="183"/>
      <c r="Q1498" s="14"/>
      <c r="R1498" s="14"/>
      <c r="S1498" s="14"/>
      <c r="T1498" s="15"/>
      <c r="U1498" s="14"/>
      <c r="V1498" s="15"/>
      <c r="W1498" s="16"/>
    </row>
    <row r="1499" spans="1:23" ht="40.799999999999997">
      <c r="A1499" s="7">
        <v>526</v>
      </c>
      <c r="B1499" s="8">
        <v>44075</v>
      </c>
      <c r="C1499" s="9" t="s">
        <v>28</v>
      </c>
      <c r="D1499" s="10" t="s">
        <v>4243</v>
      </c>
      <c r="E1499" s="27" t="s">
        <v>5427</v>
      </c>
      <c r="F1499" s="15" t="s">
        <v>70</v>
      </c>
      <c r="G1499" s="15">
        <v>3</v>
      </c>
      <c r="H1499" s="98"/>
      <c r="I1499" s="18" t="s">
        <v>5428</v>
      </c>
      <c r="J1499" s="164"/>
      <c r="K1499" s="164"/>
      <c r="L1499" s="164"/>
      <c r="M1499" s="164"/>
      <c r="N1499" s="164"/>
      <c r="O1499" s="183"/>
      <c r="P1499" s="183"/>
      <c r="Q1499" s="14"/>
      <c r="R1499" s="14"/>
      <c r="S1499" s="14"/>
      <c r="T1499" s="15"/>
      <c r="U1499" s="14"/>
      <c r="V1499" s="15"/>
      <c r="W1499" s="16"/>
    </row>
    <row r="1500" spans="1:23" ht="51">
      <c r="A1500" s="7">
        <v>525</v>
      </c>
      <c r="B1500" s="8">
        <v>44074</v>
      </c>
      <c r="C1500" s="9" t="s">
        <v>21</v>
      </c>
      <c r="D1500" s="10" t="s">
        <v>3857</v>
      </c>
      <c r="E1500" s="14" t="s">
        <v>3922</v>
      </c>
      <c r="F1500" s="15" t="s">
        <v>64</v>
      </c>
      <c r="G1500" s="15">
        <v>3</v>
      </c>
      <c r="H1500" s="98" t="s">
        <v>65</v>
      </c>
      <c r="I1500" s="18" t="s">
        <v>5429</v>
      </c>
      <c r="J1500" s="164"/>
      <c r="K1500" s="164"/>
      <c r="L1500" s="164"/>
      <c r="M1500" s="164"/>
      <c r="N1500" s="164"/>
      <c r="O1500" s="183"/>
      <c r="P1500" s="183"/>
      <c r="Q1500" s="14"/>
      <c r="R1500" s="14"/>
      <c r="S1500" s="14"/>
      <c r="T1500" s="15"/>
      <c r="U1500" s="14"/>
      <c r="V1500" s="15"/>
      <c r="W1500" s="16"/>
    </row>
    <row r="1501" spans="1:23" ht="20.399999999999999">
      <c r="A1501" s="7">
        <v>524</v>
      </c>
      <c r="B1501" s="8">
        <v>44073</v>
      </c>
      <c r="C1501" s="9" t="s">
        <v>23</v>
      </c>
      <c r="D1501" s="10" t="s">
        <v>4676</v>
      </c>
      <c r="E1501" s="14" t="s">
        <v>5430</v>
      </c>
      <c r="F1501" s="15" t="s">
        <v>4</v>
      </c>
      <c r="G1501" s="15">
        <v>10</v>
      </c>
      <c r="H1501" s="98"/>
      <c r="I1501" s="18" t="s">
        <v>5431</v>
      </c>
      <c r="J1501" s="164"/>
      <c r="K1501" s="164"/>
      <c r="L1501" s="164"/>
      <c r="M1501" s="164"/>
      <c r="N1501" s="164"/>
      <c r="O1501" s="183"/>
      <c r="P1501" s="184" t="s">
        <v>5432</v>
      </c>
      <c r="Q1501" s="14"/>
      <c r="R1501" s="14"/>
      <c r="T1501" s="15"/>
      <c r="U1501" s="14"/>
      <c r="V1501" s="15"/>
      <c r="W1501" s="16"/>
    </row>
    <row r="1502" spans="1:23" ht="40.799999999999997">
      <c r="A1502" s="7">
        <v>523</v>
      </c>
      <c r="B1502" s="8">
        <v>44072</v>
      </c>
      <c r="C1502" s="9" t="s">
        <v>24</v>
      </c>
      <c r="D1502" s="10" t="s">
        <v>4243</v>
      </c>
      <c r="E1502" s="14" t="s">
        <v>5433</v>
      </c>
      <c r="F1502" s="15" t="s">
        <v>70</v>
      </c>
      <c r="G1502" s="15">
        <v>10</v>
      </c>
      <c r="H1502" s="98"/>
      <c r="I1502" s="18" t="s">
        <v>5434</v>
      </c>
      <c r="J1502" s="164"/>
      <c r="K1502" s="164"/>
      <c r="L1502" s="164"/>
      <c r="M1502" s="164"/>
      <c r="N1502" s="164"/>
      <c r="O1502" s="183"/>
      <c r="P1502" s="184" t="s">
        <v>5435</v>
      </c>
      <c r="Q1502" s="14"/>
      <c r="R1502" s="14"/>
      <c r="S1502" s="14"/>
      <c r="T1502" s="15"/>
      <c r="U1502" s="14"/>
      <c r="V1502" s="15"/>
      <c r="W1502" s="16"/>
    </row>
    <row r="1503" spans="1:23" ht="51">
      <c r="A1503" s="7">
        <v>522</v>
      </c>
      <c r="B1503" s="8">
        <v>44071</v>
      </c>
      <c r="C1503" s="9" t="s">
        <v>25</v>
      </c>
      <c r="D1503" s="10" t="s">
        <v>5246</v>
      </c>
      <c r="E1503" s="14" t="s">
        <v>5436</v>
      </c>
      <c r="F1503" s="15" t="s">
        <v>64</v>
      </c>
      <c r="G1503" s="15">
        <v>9</v>
      </c>
      <c r="H1503" s="98" t="s">
        <v>65</v>
      </c>
      <c r="I1503" s="18" t="s">
        <v>5437</v>
      </c>
      <c r="J1503" s="164"/>
      <c r="K1503" s="164"/>
      <c r="L1503" s="164"/>
      <c r="M1503" s="164"/>
      <c r="N1503" s="164"/>
      <c r="O1503" s="183"/>
      <c r="P1503" s="183"/>
      <c r="Q1503" s="14"/>
      <c r="R1503" s="14"/>
      <c r="S1503" s="14"/>
      <c r="T1503" s="15"/>
      <c r="U1503" s="14"/>
      <c r="V1503" s="15"/>
      <c r="W1503" s="16"/>
    </row>
    <row r="1504" spans="1:23" ht="40.799999999999997">
      <c r="A1504" s="7">
        <v>521</v>
      </c>
      <c r="B1504" s="8">
        <v>44070</v>
      </c>
      <c r="C1504" s="9" t="s">
        <v>26</v>
      </c>
      <c r="D1504" s="10" t="s">
        <v>29</v>
      </c>
      <c r="E1504" s="14" t="s">
        <v>5438</v>
      </c>
      <c r="F1504" s="15" t="s">
        <v>549</v>
      </c>
      <c r="G1504" s="15">
        <v>4</v>
      </c>
      <c r="H1504" s="98"/>
      <c r="I1504" s="18" t="s">
        <v>5439</v>
      </c>
      <c r="J1504" s="164"/>
      <c r="K1504" s="164"/>
      <c r="L1504" s="164"/>
      <c r="M1504" s="164"/>
      <c r="N1504" s="164"/>
      <c r="O1504" s="183"/>
      <c r="P1504" s="183"/>
      <c r="Q1504" s="14"/>
      <c r="R1504" s="14"/>
      <c r="S1504" s="14"/>
      <c r="T1504" s="15"/>
      <c r="U1504" s="14"/>
      <c r="V1504" s="15"/>
      <c r="W1504" s="16"/>
    </row>
    <row r="1505" spans="1:23" ht="71.400000000000006">
      <c r="A1505" s="7">
        <v>520</v>
      </c>
      <c r="B1505" s="8">
        <v>44069</v>
      </c>
      <c r="C1505" s="9" t="s">
        <v>27</v>
      </c>
      <c r="D1505" s="10" t="s">
        <v>4243</v>
      </c>
      <c r="E1505" s="14" t="s">
        <v>5440</v>
      </c>
      <c r="F1505" s="15" t="s">
        <v>70</v>
      </c>
      <c r="G1505" s="15">
        <v>5</v>
      </c>
      <c r="H1505" s="98"/>
      <c r="I1505" s="18" t="s">
        <v>5441</v>
      </c>
      <c r="J1505" s="164"/>
      <c r="K1505" s="164"/>
      <c r="L1505" s="164"/>
      <c r="M1505" s="164"/>
      <c r="N1505" s="164"/>
      <c r="O1505" s="183"/>
      <c r="P1505" s="183"/>
      <c r="Q1505" s="14"/>
      <c r="R1505" s="14"/>
      <c r="S1505" s="14"/>
      <c r="T1505" s="15"/>
      <c r="U1505" s="14"/>
      <c r="V1505" s="15"/>
      <c r="W1505" s="16"/>
    </row>
    <row r="1506" spans="1:23" ht="61.2">
      <c r="A1506" s="7">
        <v>519</v>
      </c>
      <c r="B1506" s="8">
        <v>44068</v>
      </c>
      <c r="C1506" s="9" t="s">
        <v>28</v>
      </c>
      <c r="D1506" s="10" t="s">
        <v>4738</v>
      </c>
      <c r="E1506" s="14" t="s">
        <v>5442</v>
      </c>
      <c r="F1506" s="15" t="s">
        <v>4</v>
      </c>
      <c r="G1506" s="15">
        <v>4</v>
      </c>
      <c r="H1506" s="98"/>
      <c r="I1506" s="18" t="s">
        <v>5443</v>
      </c>
      <c r="J1506" s="164"/>
      <c r="K1506" s="164"/>
      <c r="L1506" s="164"/>
      <c r="M1506" s="164"/>
      <c r="N1506" s="164"/>
      <c r="O1506" s="183"/>
      <c r="P1506" s="183"/>
      <c r="Q1506" s="14"/>
      <c r="R1506" s="14"/>
      <c r="S1506" s="14"/>
      <c r="T1506" s="15"/>
      <c r="U1506" s="14"/>
      <c r="V1506" s="15"/>
      <c r="W1506" s="16"/>
    </row>
    <row r="1507" spans="1:23" ht="40.799999999999997">
      <c r="A1507" s="7">
        <v>518</v>
      </c>
      <c r="B1507" s="8">
        <v>44067</v>
      </c>
      <c r="C1507" s="9" t="s">
        <v>21</v>
      </c>
      <c r="D1507" s="10" t="s">
        <v>3857</v>
      </c>
      <c r="E1507" s="14" t="s">
        <v>5444</v>
      </c>
      <c r="F1507" s="15" t="s">
        <v>549</v>
      </c>
      <c r="G1507" s="15">
        <v>2</v>
      </c>
      <c r="H1507" s="98"/>
      <c r="I1507" s="18" t="s">
        <v>5445</v>
      </c>
      <c r="J1507" s="164" t="s">
        <v>5446</v>
      </c>
      <c r="K1507" s="164"/>
      <c r="L1507" s="164"/>
      <c r="M1507" s="164">
        <v>1430</v>
      </c>
      <c r="N1507" s="164"/>
      <c r="O1507" s="183"/>
      <c r="P1507" s="184" t="s">
        <v>5447</v>
      </c>
      <c r="Q1507" s="14"/>
      <c r="R1507" s="14"/>
      <c r="S1507" s="14"/>
      <c r="T1507" s="15"/>
      <c r="U1507" s="14"/>
      <c r="V1507" s="15"/>
      <c r="W1507" s="16"/>
    </row>
    <row r="1508" spans="1:23" ht="91.8">
      <c r="A1508" s="7">
        <v>517</v>
      </c>
      <c r="B1508" s="8">
        <v>44066</v>
      </c>
      <c r="C1508" s="9" t="s">
        <v>23</v>
      </c>
      <c r="D1508" s="10" t="s">
        <v>4676</v>
      </c>
      <c r="E1508" s="14" t="s">
        <v>5448</v>
      </c>
      <c r="F1508" s="15" t="s">
        <v>70</v>
      </c>
      <c r="G1508" s="15">
        <v>9</v>
      </c>
      <c r="H1508" s="98"/>
      <c r="I1508" s="18" t="s">
        <v>5449</v>
      </c>
      <c r="J1508" s="164"/>
      <c r="K1508" s="164"/>
      <c r="L1508" s="164"/>
      <c r="M1508" s="164"/>
      <c r="N1508" s="164"/>
      <c r="O1508" s="183"/>
      <c r="P1508" s="183"/>
      <c r="Q1508" s="14"/>
      <c r="R1508" s="14"/>
      <c r="S1508" s="14"/>
      <c r="T1508" s="15"/>
      <c r="U1508" s="14"/>
      <c r="V1508" s="15"/>
      <c r="W1508" s="16"/>
    </row>
    <row r="1509" spans="1:23" ht="40.799999999999997">
      <c r="A1509" s="7">
        <v>516</v>
      </c>
      <c r="B1509" s="8">
        <v>44065</v>
      </c>
      <c r="C1509" s="9" t="s">
        <v>24</v>
      </c>
      <c r="D1509" s="10" t="s">
        <v>4243</v>
      </c>
      <c r="E1509" s="14" t="s">
        <v>5450</v>
      </c>
      <c r="F1509" s="15" t="s">
        <v>4</v>
      </c>
      <c r="G1509" s="15">
        <v>9</v>
      </c>
      <c r="H1509" s="98"/>
      <c r="I1509" s="18" t="s">
        <v>5451</v>
      </c>
      <c r="J1509" s="164"/>
      <c r="K1509" s="164"/>
      <c r="L1509" s="164"/>
      <c r="M1509" s="164"/>
      <c r="N1509" s="164"/>
      <c r="O1509" s="183"/>
      <c r="P1509" s="183"/>
      <c r="Q1509" s="14"/>
      <c r="R1509" s="14"/>
      <c r="S1509" s="14"/>
      <c r="T1509" s="15"/>
      <c r="U1509" s="14"/>
      <c r="V1509" s="15"/>
      <c r="W1509" s="16"/>
    </row>
    <row r="1510" spans="1:23" ht="122.4">
      <c r="A1510" s="7">
        <v>515</v>
      </c>
      <c r="B1510" s="8">
        <v>44064</v>
      </c>
      <c r="C1510" s="9" t="s">
        <v>25</v>
      </c>
      <c r="D1510" s="10" t="s">
        <v>4243</v>
      </c>
      <c r="E1510" s="14" t="s">
        <v>5452</v>
      </c>
      <c r="F1510" s="15" t="s">
        <v>70</v>
      </c>
      <c r="G1510" s="15">
        <v>7</v>
      </c>
      <c r="H1510" s="98"/>
      <c r="I1510" s="18" t="s">
        <v>5453</v>
      </c>
      <c r="J1510" s="164"/>
      <c r="K1510" s="164"/>
      <c r="L1510" s="164"/>
      <c r="M1510" s="164"/>
      <c r="N1510" s="164"/>
      <c r="O1510" s="183"/>
      <c r="P1510" s="183"/>
      <c r="Q1510" s="14"/>
      <c r="R1510" s="14"/>
      <c r="S1510" s="14"/>
      <c r="T1510" s="15"/>
      <c r="U1510" s="14"/>
      <c r="V1510" s="15"/>
      <c r="W1510" s="16"/>
    </row>
    <row r="1511" spans="1:23" ht="71.400000000000006">
      <c r="A1511" s="7">
        <v>514</v>
      </c>
      <c r="B1511" s="8">
        <v>44063</v>
      </c>
      <c r="C1511" s="9" t="s">
        <v>26</v>
      </c>
      <c r="D1511" s="10" t="s">
        <v>29</v>
      </c>
      <c r="E1511" s="14" t="s">
        <v>5454</v>
      </c>
      <c r="F1511" s="15" t="s">
        <v>4</v>
      </c>
      <c r="G1511" s="15">
        <v>7</v>
      </c>
      <c r="H1511" s="98" t="s">
        <v>129</v>
      </c>
      <c r="I1511" s="18" t="s">
        <v>5455</v>
      </c>
      <c r="J1511" s="164"/>
      <c r="K1511" s="164"/>
      <c r="L1511" s="164"/>
      <c r="M1511" s="164"/>
      <c r="N1511" s="164"/>
      <c r="O1511" s="183"/>
      <c r="P1511" s="183"/>
      <c r="Q1511" s="14"/>
      <c r="R1511" s="14"/>
      <c r="T1511" s="15"/>
      <c r="U1511" s="14"/>
      <c r="V1511" s="15"/>
      <c r="W1511" s="16"/>
    </row>
    <row r="1512" spans="1:23" ht="51">
      <c r="A1512" s="7">
        <v>513</v>
      </c>
      <c r="B1512" s="8">
        <v>44062</v>
      </c>
      <c r="C1512" s="9" t="s">
        <v>27</v>
      </c>
      <c r="D1512" s="10" t="s">
        <v>4243</v>
      </c>
      <c r="E1512" s="14" t="s">
        <v>5456</v>
      </c>
      <c r="F1512" s="15" t="s">
        <v>70</v>
      </c>
      <c r="G1512" s="15">
        <v>3</v>
      </c>
      <c r="H1512" s="98"/>
      <c r="I1512" s="18" t="s">
        <v>5457</v>
      </c>
      <c r="J1512" s="164"/>
      <c r="K1512" s="164"/>
      <c r="L1512" s="164"/>
      <c r="M1512" s="164"/>
      <c r="N1512" s="164"/>
      <c r="O1512" s="183"/>
      <c r="P1512" s="183"/>
      <c r="Q1512" s="14"/>
      <c r="R1512" s="14"/>
      <c r="S1512" s="14"/>
      <c r="T1512" s="15"/>
      <c r="U1512" s="14"/>
      <c r="V1512" s="15"/>
      <c r="W1512" s="16"/>
    </row>
    <row r="1513" spans="1:23" ht="30.6">
      <c r="A1513" s="7">
        <v>512</v>
      </c>
      <c r="B1513" s="8">
        <v>44061</v>
      </c>
      <c r="C1513" s="9" t="s">
        <v>28</v>
      </c>
      <c r="D1513" s="10" t="s">
        <v>4738</v>
      </c>
      <c r="E1513" s="14" t="s">
        <v>5427</v>
      </c>
      <c r="F1513" s="15" t="s">
        <v>70</v>
      </c>
      <c r="G1513" s="15">
        <v>3</v>
      </c>
      <c r="H1513" s="98"/>
      <c r="I1513" s="18" t="s">
        <v>5458</v>
      </c>
      <c r="J1513" s="164"/>
      <c r="K1513" s="164"/>
      <c r="L1513" s="164"/>
      <c r="M1513" s="164"/>
      <c r="N1513" s="164"/>
      <c r="O1513" s="183"/>
      <c r="P1513" s="183"/>
      <c r="Q1513" s="14"/>
      <c r="R1513" s="14"/>
      <c r="S1513" s="14"/>
      <c r="T1513" s="15"/>
      <c r="U1513" s="14"/>
      <c r="V1513" s="15"/>
      <c r="W1513" s="16"/>
    </row>
    <row r="1514" spans="1:23" ht="71.400000000000006">
      <c r="A1514" s="7">
        <v>511</v>
      </c>
      <c r="B1514" s="8">
        <v>44060</v>
      </c>
      <c r="C1514" s="9" t="s">
        <v>21</v>
      </c>
      <c r="D1514" s="10" t="s">
        <v>3857</v>
      </c>
      <c r="E1514" s="14" t="s">
        <v>5459</v>
      </c>
      <c r="F1514" s="15" t="s">
        <v>70</v>
      </c>
      <c r="G1514" s="15">
        <v>3</v>
      </c>
      <c r="H1514" s="98"/>
      <c r="I1514" s="18" t="s">
        <v>5460</v>
      </c>
      <c r="J1514" s="164" t="s">
        <v>5461</v>
      </c>
      <c r="K1514" s="164" t="s">
        <v>5462</v>
      </c>
      <c r="L1514" s="164" t="s">
        <v>5463</v>
      </c>
      <c r="M1514" s="164"/>
      <c r="N1514" s="164"/>
      <c r="O1514" s="183"/>
      <c r="P1514" s="184" t="s">
        <v>5464</v>
      </c>
      <c r="Q1514" s="14"/>
      <c r="R1514" s="14"/>
      <c r="S1514" s="14"/>
      <c r="T1514" s="15"/>
      <c r="U1514" s="14"/>
      <c r="V1514" s="15"/>
      <c r="W1514" s="16"/>
    </row>
    <row r="1515" spans="1:23" ht="61.2">
      <c r="A1515" s="7">
        <v>510</v>
      </c>
      <c r="B1515" s="8">
        <v>44059</v>
      </c>
      <c r="C1515" s="9" t="s">
        <v>23</v>
      </c>
      <c r="D1515" s="10" t="s">
        <v>29</v>
      </c>
      <c r="E1515" s="14" t="s">
        <v>5465</v>
      </c>
      <c r="F1515" s="15" t="s">
        <v>4</v>
      </c>
      <c r="G1515" s="15">
        <v>8</v>
      </c>
      <c r="H1515" s="98"/>
      <c r="I1515" s="18" t="s">
        <v>5466</v>
      </c>
      <c r="J1515" s="164"/>
      <c r="K1515" s="164"/>
      <c r="L1515" s="164"/>
      <c r="M1515" s="164"/>
      <c r="N1515" s="164"/>
      <c r="O1515" s="183"/>
      <c r="P1515" s="183"/>
      <c r="Q1515" s="14"/>
      <c r="R1515" s="14"/>
      <c r="S1515" s="14"/>
      <c r="T1515" s="15"/>
      <c r="U1515" s="14"/>
      <c r="V1515" s="15"/>
      <c r="W1515" s="16"/>
    </row>
    <row r="1516" spans="1:23" ht="61.2">
      <c r="A1516" s="7">
        <v>509</v>
      </c>
      <c r="B1516" s="8">
        <v>44058</v>
      </c>
      <c r="C1516" s="9" t="s">
        <v>24</v>
      </c>
      <c r="D1516" s="10" t="s">
        <v>4243</v>
      </c>
      <c r="E1516" s="14" t="s">
        <v>5467</v>
      </c>
      <c r="F1516" s="15" t="s">
        <v>31</v>
      </c>
      <c r="G1516" s="15">
        <v>8</v>
      </c>
      <c r="H1516" s="98"/>
      <c r="I1516" s="18" t="s">
        <v>5468</v>
      </c>
      <c r="J1516" s="164"/>
      <c r="K1516" s="164"/>
      <c r="L1516" s="164"/>
      <c r="M1516" s="164"/>
      <c r="N1516" s="164"/>
      <c r="O1516" s="183"/>
      <c r="P1516" s="183"/>
      <c r="Q1516" s="14"/>
      <c r="R1516" s="14"/>
      <c r="S1516" s="14"/>
      <c r="T1516" s="15"/>
      <c r="U1516" s="14"/>
      <c r="V1516" s="15"/>
      <c r="W1516" s="16"/>
    </row>
    <row r="1517" spans="1:23" ht="40.799999999999997">
      <c r="A1517" s="7">
        <v>508</v>
      </c>
      <c r="B1517" s="8">
        <v>44057</v>
      </c>
      <c r="C1517" s="9" t="s">
        <v>25</v>
      </c>
      <c r="D1517" s="10" t="s">
        <v>5246</v>
      </c>
      <c r="E1517" s="14" t="s">
        <v>5469</v>
      </c>
      <c r="F1517" s="15" t="s">
        <v>70</v>
      </c>
      <c r="G1517" s="15">
        <v>9</v>
      </c>
      <c r="H1517" s="98"/>
      <c r="I1517" s="18" t="s">
        <v>5470</v>
      </c>
      <c r="J1517" s="164"/>
      <c r="K1517" s="164"/>
      <c r="L1517" s="164"/>
      <c r="M1517" s="164"/>
      <c r="N1517" s="164"/>
      <c r="O1517" s="183"/>
      <c r="P1517" s="183"/>
      <c r="Q1517" s="14"/>
      <c r="R1517" s="14"/>
      <c r="S1517" s="14"/>
      <c r="T1517" s="15"/>
      <c r="U1517" s="14"/>
      <c r="V1517" s="15"/>
      <c r="W1517" s="16"/>
    </row>
    <row r="1518" spans="1:23" ht="40.799999999999997">
      <c r="A1518" s="7">
        <v>507</v>
      </c>
      <c r="B1518" s="8">
        <v>44056</v>
      </c>
      <c r="C1518" s="9" t="s">
        <v>26</v>
      </c>
      <c r="D1518" s="10" t="s">
        <v>4738</v>
      </c>
      <c r="E1518" s="14" t="s">
        <v>3314</v>
      </c>
      <c r="F1518" s="15" t="s">
        <v>4</v>
      </c>
      <c r="G1518" s="15">
        <v>5</v>
      </c>
      <c r="H1518" s="98"/>
      <c r="I1518" s="18" t="s">
        <v>5471</v>
      </c>
      <c r="J1518" s="164"/>
      <c r="K1518" s="164"/>
      <c r="L1518" s="164"/>
      <c r="M1518" s="164"/>
      <c r="N1518" s="164"/>
      <c r="O1518" s="183"/>
      <c r="P1518" s="183"/>
      <c r="Q1518" s="14"/>
      <c r="R1518" s="14"/>
      <c r="S1518" s="14"/>
      <c r="T1518" s="15"/>
      <c r="U1518" s="14"/>
      <c r="V1518" s="15"/>
      <c r="W1518" s="16"/>
    </row>
    <row r="1519" spans="1:23" ht="30.6">
      <c r="A1519" s="7">
        <v>506</v>
      </c>
      <c r="B1519" s="8">
        <v>44055</v>
      </c>
      <c r="C1519" s="9" t="s">
        <v>27</v>
      </c>
      <c r="D1519" s="10" t="s">
        <v>4243</v>
      </c>
      <c r="E1519" s="14" t="s">
        <v>5472</v>
      </c>
      <c r="F1519" s="15" t="s">
        <v>64</v>
      </c>
      <c r="G1519" s="15">
        <v>4</v>
      </c>
      <c r="H1519" s="48"/>
      <c r="I1519" s="13" t="s">
        <v>5473</v>
      </c>
      <c r="J1519" s="164"/>
      <c r="K1519" s="164"/>
      <c r="L1519" s="164"/>
      <c r="M1519" s="164"/>
      <c r="N1519" s="164"/>
      <c r="O1519" s="183"/>
      <c r="P1519" s="183"/>
      <c r="Q1519" s="14"/>
      <c r="R1519" s="14"/>
      <c r="S1519" s="14"/>
      <c r="T1519" s="15"/>
      <c r="U1519" s="14"/>
      <c r="V1519" s="15"/>
      <c r="W1519" s="16"/>
    </row>
    <row r="1520" spans="1:23" ht="30.6">
      <c r="A1520" s="7">
        <v>505</v>
      </c>
      <c r="B1520" s="8">
        <v>44054</v>
      </c>
      <c r="C1520" s="9" t="s">
        <v>28</v>
      </c>
      <c r="D1520" s="10" t="s">
        <v>29</v>
      </c>
      <c r="E1520" s="14" t="s">
        <v>5474</v>
      </c>
      <c r="F1520" s="15" t="s">
        <v>31</v>
      </c>
      <c r="G1520" s="15">
        <v>3</v>
      </c>
      <c r="H1520" s="98"/>
      <c r="I1520" s="18" t="s">
        <v>5475</v>
      </c>
      <c r="J1520" s="164" t="s">
        <v>5476</v>
      </c>
      <c r="K1520" s="164"/>
      <c r="L1520" s="164"/>
      <c r="M1520" s="164"/>
      <c r="N1520" s="164"/>
      <c r="O1520" s="183"/>
      <c r="P1520" s="183"/>
      <c r="Q1520" s="14"/>
      <c r="R1520" s="14"/>
      <c r="S1520" s="14"/>
      <c r="T1520" s="15"/>
      <c r="U1520" s="14"/>
      <c r="V1520" s="15"/>
      <c r="W1520" s="16"/>
    </row>
    <row r="1521" spans="1:23" ht="30.6">
      <c r="A1521" s="7">
        <v>504</v>
      </c>
      <c r="B1521" s="8">
        <v>44053</v>
      </c>
      <c r="C1521" s="9" t="s">
        <v>21</v>
      </c>
      <c r="D1521" s="10" t="s">
        <v>3857</v>
      </c>
      <c r="E1521" s="21" t="s">
        <v>5477</v>
      </c>
      <c r="F1521" s="15" t="s">
        <v>4</v>
      </c>
      <c r="G1521" s="15">
        <v>2</v>
      </c>
      <c r="H1521" s="98"/>
      <c r="I1521" s="18" t="s">
        <v>5478</v>
      </c>
      <c r="J1521" s="164"/>
      <c r="K1521" s="164"/>
      <c r="L1521" s="164"/>
      <c r="M1521" s="164"/>
      <c r="N1521" s="164"/>
      <c r="O1521" s="183"/>
      <c r="P1521" s="183"/>
      <c r="Q1521" s="14"/>
      <c r="R1521" s="14"/>
      <c r="T1521" s="15"/>
      <c r="U1521" s="14"/>
      <c r="V1521" s="15"/>
      <c r="W1521" s="16"/>
    </row>
    <row r="1522" spans="1:23" ht="61.2">
      <c r="A1522" s="7">
        <v>503</v>
      </c>
      <c r="B1522" s="8">
        <v>44052</v>
      </c>
      <c r="C1522" s="9" t="s">
        <v>23</v>
      </c>
      <c r="D1522" s="10" t="s">
        <v>5246</v>
      </c>
      <c r="E1522" s="14" t="s">
        <v>5479</v>
      </c>
      <c r="F1522" s="15" t="s">
        <v>64</v>
      </c>
      <c r="G1522" s="15">
        <v>11</v>
      </c>
      <c r="H1522" s="98" t="s">
        <v>65</v>
      </c>
      <c r="I1522" s="18" t="s">
        <v>5480</v>
      </c>
      <c r="J1522" s="191"/>
      <c r="K1522" s="191"/>
      <c r="L1522" s="191"/>
      <c r="M1522" s="191"/>
      <c r="N1522" s="191"/>
      <c r="O1522" s="192"/>
      <c r="P1522" s="192"/>
      <c r="Q1522" s="100"/>
      <c r="R1522" s="100"/>
      <c r="S1522" s="14"/>
      <c r="T1522" s="15"/>
      <c r="U1522" s="14"/>
      <c r="V1522" s="15"/>
      <c r="W1522" s="16"/>
    </row>
    <row r="1523" spans="1:23" ht="51">
      <c r="A1523" s="7">
        <v>502</v>
      </c>
      <c r="B1523" s="8">
        <v>44051</v>
      </c>
      <c r="C1523" s="9" t="s">
        <v>24</v>
      </c>
      <c r="D1523" s="10" t="s">
        <v>4243</v>
      </c>
      <c r="E1523" s="14" t="s">
        <v>5481</v>
      </c>
      <c r="F1523" s="15" t="s">
        <v>64</v>
      </c>
      <c r="G1523" s="15">
        <v>9</v>
      </c>
      <c r="H1523" s="98"/>
      <c r="I1523" s="18" t="s">
        <v>5482</v>
      </c>
      <c r="J1523" s="164"/>
      <c r="K1523" s="164"/>
      <c r="L1523" s="164"/>
      <c r="M1523" s="164"/>
      <c r="N1523" s="164"/>
      <c r="O1523" s="183"/>
      <c r="P1523" s="183"/>
      <c r="Q1523" s="14"/>
      <c r="R1523" s="14"/>
      <c r="S1523" s="14"/>
      <c r="T1523" s="15"/>
      <c r="U1523" s="14"/>
      <c r="V1523" s="15"/>
      <c r="W1523" s="16"/>
    </row>
    <row r="1524" spans="1:23" ht="51">
      <c r="A1524" s="7">
        <v>501</v>
      </c>
      <c r="B1524" s="8">
        <v>44050</v>
      </c>
      <c r="C1524" s="9" t="s">
        <v>25</v>
      </c>
      <c r="D1524" s="10" t="s">
        <v>5246</v>
      </c>
      <c r="E1524" s="14" t="s">
        <v>5483</v>
      </c>
      <c r="F1524" s="15" t="s">
        <v>31</v>
      </c>
      <c r="G1524" s="15">
        <v>7</v>
      </c>
      <c r="H1524" s="98"/>
      <c r="I1524" s="18" t="s">
        <v>5484</v>
      </c>
      <c r="J1524" s="164"/>
      <c r="K1524" s="164"/>
      <c r="L1524" s="164"/>
      <c r="M1524" s="164"/>
      <c r="N1524" s="164"/>
      <c r="O1524" s="183"/>
      <c r="P1524" s="183"/>
      <c r="Q1524" s="14"/>
      <c r="R1524" s="14"/>
      <c r="S1524" s="14"/>
      <c r="T1524" s="15"/>
      <c r="U1524" s="14"/>
      <c r="V1524" s="15"/>
      <c r="W1524" s="16"/>
    </row>
    <row r="1525" spans="1:23" ht="30.6">
      <c r="A1525" s="7">
        <v>500</v>
      </c>
      <c r="B1525" s="8">
        <v>44049</v>
      </c>
      <c r="C1525" s="9" t="s">
        <v>26</v>
      </c>
      <c r="D1525" s="10" t="s">
        <v>29</v>
      </c>
      <c r="E1525" s="14" t="s">
        <v>2895</v>
      </c>
      <c r="F1525" s="15" t="s">
        <v>4</v>
      </c>
      <c r="G1525" s="15">
        <v>4</v>
      </c>
      <c r="H1525" s="98"/>
      <c r="I1525" s="18" t="s">
        <v>5485</v>
      </c>
      <c r="J1525" s="164"/>
      <c r="K1525" s="164"/>
      <c r="L1525" s="164"/>
      <c r="M1525" s="164"/>
      <c r="N1525" s="164"/>
      <c r="O1525" s="183"/>
      <c r="P1525" s="183"/>
      <c r="Q1525" s="14"/>
      <c r="R1525" s="14"/>
      <c r="S1525" s="14"/>
      <c r="T1525" s="15"/>
      <c r="U1525" s="14"/>
      <c r="V1525" s="15"/>
      <c r="W1525" s="16"/>
    </row>
    <row r="1526" spans="1:23" ht="81.599999999999994">
      <c r="A1526" s="7">
        <v>499</v>
      </c>
      <c r="B1526" s="8">
        <v>44048</v>
      </c>
      <c r="C1526" s="9" t="s">
        <v>27</v>
      </c>
      <c r="D1526" s="10" t="s">
        <v>4243</v>
      </c>
      <c r="E1526" s="14" t="s">
        <v>5486</v>
      </c>
      <c r="F1526" s="15" t="s">
        <v>70</v>
      </c>
      <c r="G1526" s="15">
        <v>6</v>
      </c>
      <c r="H1526" s="98" t="s">
        <v>849</v>
      </c>
      <c r="I1526" s="18" t="s">
        <v>5487</v>
      </c>
      <c r="J1526" s="164"/>
      <c r="K1526" s="164"/>
      <c r="L1526" s="164"/>
      <c r="M1526" s="164"/>
      <c r="N1526" s="164"/>
      <c r="O1526" s="183"/>
      <c r="P1526" s="183"/>
      <c r="Q1526" s="14"/>
      <c r="R1526" s="14"/>
      <c r="S1526" s="14"/>
      <c r="T1526" s="15"/>
      <c r="U1526" s="14"/>
      <c r="V1526" s="15"/>
      <c r="W1526" s="16"/>
    </row>
    <row r="1527" spans="1:23" ht="30.6">
      <c r="A1527" s="7">
        <v>498</v>
      </c>
      <c r="B1527" s="8">
        <v>44047</v>
      </c>
      <c r="C1527" s="9" t="s">
        <v>28</v>
      </c>
      <c r="D1527" s="10" t="s">
        <v>4243</v>
      </c>
      <c r="E1527" s="14" t="s">
        <v>5488</v>
      </c>
      <c r="F1527" s="15" t="s">
        <v>31</v>
      </c>
      <c r="G1527" s="15">
        <v>4</v>
      </c>
      <c r="H1527" s="98"/>
      <c r="I1527" s="18" t="s">
        <v>5489</v>
      </c>
      <c r="J1527" s="164"/>
      <c r="K1527" s="164"/>
      <c r="L1527" s="164"/>
      <c r="M1527" s="164"/>
      <c r="N1527" s="164"/>
      <c r="O1527" s="183"/>
      <c r="P1527" s="183"/>
      <c r="Q1527" s="14"/>
      <c r="R1527" s="14"/>
      <c r="S1527" s="14"/>
      <c r="T1527" s="15"/>
      <c r="U1527" s="14"/>
      <c r="V1527" s="15"/>
      <c r="W1527" s="16"/>
    </row>
    <row r="1528" spans="1:23" ht="40.799999999999997">
      <c r="A1528" s="7">
        <v>497</v>
      </c>
      <c r="B1528" s="8">
        <v>44046</v>
      </c>
      <c r="C1528" s="9" t="s">
        <v>21</v>
      </c>
      <c r="D1528" s="10" t="s">
        <v>4738</v>
      </c>
      <c r="E1528" s="14" t="s">
        <v>5490</v>
      </c>
      <c r="F1528" s="15" t="s">
        <v>4</v>
      </c>
      <c r="G1528" s="15">
        <v>1</v>
      </c>
      <c r="H1528" s="98"/>
      <c r="I1528" s="18" t="s">
        <v>5491</v>
      </c>
      <c r="J1528" s="164"/>
      <c r="K1528" s="164"/>
      <c r="L1528" s="164"/>
      <c r="M1528" s="164"/>
      <c r="N1528" s="164"/>
      <c r="O1528" s="183" t="s">
        <v>5492</v>
      </c>
      <c r="P1528" s="183"/>
      <c r="Q1528" s="14"/>
      <c r="R1528" s="14"/>
      <c r="S1528" s="14"/>
      <c r="T1528" s="15"/>
      <c r="U1528" s="14"/>
      <c r="V1528" s="15"/>
      <c r="W1528" s="16"/>
    </row>
    <row r="1529" spans="1:23" ht="61.2">
      <c r="A1529" s="7">
        <v>496</v>
      </c>
      <c r="B1529" s="8">
        <v>44045</v>
      </c>
      <c r="C1529" s="9" t="s">
        <v>23</v>
      </c>
      <c r="D1529" s="10" t="s">
        <v>4243</v>
      </c>
      <c r="E1529" s="14" t="s">
        <v>5493</v>
      </c>
      <c r="F1529" s="15" t="s">
        <v>4</v>
      </c>
      <c r="G1529" s="15">
        <v>10</v>
      </c>
      <c r="H1529" s="98"/>
      <c r="I1529" s="18" t="s">
        <v>5494</v>
      </c>
      <c r="J1529" s="164"/>
      <c r="K1529" s="164"/>
      <c r="L1529" s="164"/>
      <c r="M1529" s="164"/>
      <c r="N1529" s="164"/>
      <c r="O1529" s="183"/>
      <c r="P1529" s="183"/>
      <c r="Q1529" s="14"/>
      <c r="R1529" s="14"/>
      <c r="S1529" s="14"/>
      <c r="T1529" s="15"/>
      <c r="U1529" s="14"/>
      <c r="V1529" s="15"/>
      <c r="W1529" s="16"/>
    </row>
    <row r="1530" spans="1:23" ht="81.599999999999994">
      <c r="A1530" s="7">
        <v>495</v>
      </c>
      <c r="B1530" s="8">
        <v>44044</v>
      </c>
      <c r="C1530" s="9" t="s">
        <v>24</v>
      </c>
      <c r="D1530" s="10" t="s">
        <v>4243</v>
      </c>
      <c r="E1530" s="14" t="s">
        <v>5495</v>
      </c>
      <c r="F1530" s="15" t="s">
        <v>70</v>
      </c>
      <c r="G1530" s="15">
        <v>9</v>
      </c>
      <c r="H1530" s="98"/>
      <c r="I1530" s="18" t="s">
        <v>5496</v>
      </c>
      <c r="J1530" s="164"/>
      <c r="K1530" s="164"/>
      <c r="L1530" s="164"/>
      <c r="M1530" s="164"/>
      <c r="N1530" s="164"/>
      <c r="O1530" s="183"/>
      <c r="P1530" s="183"/>
      <c r="Q1530" s="14"/>
      <c r="R1530" s="14"/>
      <c r="S1530" s="14"/>
      <c r="T1530" s="15"/>
      <c r="U1530" s="14"/>
      <c r="V1530" s="15"/>
      <c r="W1530" s="16"/>
    </row>
    <row r="1531" spans="1:23" ht="30.6">
      <c r="A1531" s="7">
        <v>494</v>
      </c>
      <c r="B1531" s="8">
        <v>44043</v>
      </c>
      <c r="C1531" s="9" t="s">
        <v>25</v>
      </c>
      <c r="D1531" s="10" t="s">
        <v>5246</v>
      </c>
      <c r="E1531" s="14" t="s">
        <v>5497</v>
      </c>
      <c r="F1531" s="15" t="s">
        <v>4</v>
      </c>
      <c r="G1531" s="15">
        <v>7</v>
      </c>
      <c r="H1531" s="98"/>
      <c r="I1531" s="18" t="s">
        <v>5498</v>
      </c>
      <c r="J1531" s="164"/>
      <c r="K1531" s="164" t="s">
        <v>5499</v>
      </c>
      <c r="L1531" s="164"/>
      <c r="M1531" s="164"/>
      <c r="N1531" s="164"/>
      <c r="O1531" s="183"/>
      <c r="P1531" s="183"/>
      <c r="Q1531" s="14"/>
      <c r="R1531" s="14"/>
      <c r="S1531" s="14"/>
      <c r="T1531" s="15"/>
      <c r="U1531" s="14"/>
      <c r="V1531" s="15"/>
      <c r="W1531" s="16"/>
    </row>
    <row r="1532" spans="1:23" ht="51">
      <c r="A1532" s="7">
        <v>493</v>
      </c>
      <c r="B1532" s="8">
        <v>44042</v>
      </c>
      <c r="C1532" s="9" t="s">
        <v>26</v>
      </c>
      <c r="D1532" s="10" t="s">
        <v>29</v>
      </c>
      <c r="E1532" s="14" t="s">
        <v>5500</v>
      </c>
      <c r="F1532" s="15" t="s">
        <v>31</v>
      </c>
      <c r="G1532" s="15">
        <v>6</v>
      </c>
      <c r="H1532" s="98"/>
      <c r="I1532" s="18" t="s">
        <v>5501</v>
      </c>
      <c r="J1532" s="164"/>
      <c r="K1532" s="164"/>
      <c r="L1532" s="164"/>
      <c r="M1532" s="164"/>
      <c r="N1532" s="164"/>
      <c r="O1532" s="183"/>
      <c r="P1532" s="183"/>
      <c r="Q1532" s="14"/>
      <c r="R1532" s="14"/>
      <c r="S1532" s="14"/>
      <c r="T1532" s="15"/>
      <c r="U1532" s="14"/>
      <c r="V1532" s="15"/>
      <c r="W1532" s="16"/>
    </row>
    <row r="1533" spans="1:23" ht="40.799999999999997">
      <c r="A1533" s="7">
        <v>492</v>
      </c>
      <c r="B1533" s="8">
        <v>44041</v>
      </c>
      <c r="C1533" s="9" t="s">
        <v>27</v>
      </c>
      <c r="D1533" s="10" t="s">
        <v>179</v>
      </c>
      <c r="E1533" s="14" t="s">
        <v>5502</v>
      </c>
      <c r="F1533" s="15" t="s">
        <v>64</v>
      </c>
      <c r="G1533" s="15">
        <v>5</v>
      </c>
      <c r="H1533" s="98" t="s">
        <v>65</v>
      </c>
      <c r="I1533" s="18" t="s">
        <v>5503</v>
      </c>
      <c r="J1533" s="164"/>
      <c r="K1533" s="164"/>
      <c r="L1533" s="164"/>
      <c r="M1533" s="164"/>
      <c r="N1533" s="164"/>
      <c r="O1533" s="183"/>
      <c r="P1533" s="183"/>
      <c r="Q1533" s="14"/>
      <c r="R1533" s="14"/>
      <c r="S1533" s="14"/>
      <c r="T1533" s="15"/>
      <c r="U1533" s="14"/>
      <c r="V1533" s="15"/>
      <c r="W1533" s="16"/>
    </row>
    <row r="1534" spans="1:23" ht="71.400000000000006">
      <c r="A1534" s="7">
        <v>491</v>
      </c>
      <c r="B1534" s="8">
        <v>44040</v>
      </c>
      <c r="C1534" s="9" t="s">
        <v>28</v>
      </c>
      <c r="D1534" s="10" t="s">
        <v>4243</v>
      </c>
      <c r="E1534" s="14" t="s">
        <v>5504</v>
      </c>
      <c r="F1534" s="15" t="s">
        <v>70</v>
      </c>
      <c r="G1534" s="15">
        <v>4</v>
      </c>
      <c r="H1534" s="98"/>
      <c r="I1534" s="18" t="s">
        <v>5505</v>
      </c>
      <c r="J1534" s="164"/>
      <c r="K1534" s="164"/>
      <c r="L1534" s="164"/>
      <c r="M1534" s="164"/>
      <c r="N1534" s="164"/>
      <c r="O1534" s="183"/>
      <c r="P1534" s="183"/>
      <c r="Q1534" s="14"/>
      <c r="R1534" s="14"/>
      <c r="S1534" s="14"/>
      <c r="T1534" s="15"/>
      <c r="U1534" s="14"/>
      <c r="V1534" s="15"/>
      <c r="W1534" s="16"/>
    </row>
    <row r="1535" spans="1:23" ht="20.399999999999999">
      <c r="A1535" s="7">
        <v>490</v>
      </c>
      <c r="B1535" s="8">
        <v>44039</v>
      </c>
      <c r="C1535" s="9" t="s">
        <v>21</v>
      </c>
      <c r="D1535" s="10" t="s">
        <v>3857</v>
      </c>
      <c r="E1535" s="14" t="s">
        <v>5506</v>
      </c>
      <c r="F1535" s="15" t="s">
        <v>4</v>
      </c>
      <c r="G1535" s="15">
        <v>4</v>
      </c>
      <c r="H1535" s="98"/>
      <c r="I1535" s="18" t="s">
        <v>5507</v>
      </c>
      <c r="J1535" s="164"/>
      <c r="K1535" s="164"/>
      <c r="L1535" s="164"/>
      <c r="M1535" s="164"/>
      <c r="N1535" s="164"/>
      <c r="O1535" s="183"/>
      <c r="P1535" s="183"/>
      <c r="Q1535" s="14"/>
      <c r="R1535" s="14"/>
      <c r="S1535" s="14"/>
      <c r="T1535" s="15"/>
      <c r="U1535" s="14"/>
      <c r="V1535" s="15" t="s">
        <v>5508</v>
      </c>
      <c r="W1535" s="16"/>
    </row>
    <row r="1536" spans="1:23" ht="20.399999999999999">
      <c r="A1536" s="7">
        <v>489</v>
      </c>
      <c r="B1536" s="8">
        <v>44038</v>
      </c>
      <c r="C1536" s="9" t="s">
        <v>23</v>
      </c>
      <c r="D1536" s="10" t="s">
        <v>4676</v>
      </c>
      <c r="E1536" s="14" t="s">
        <v>5509</v>
      </c>
      <c r="F1536" s="15" t="s">
        <v>70</v>
      </c>
      <c r="G1536" s="15">
        <v>12</v>
      </c>
      <c r="H1536" s="98"/>
      <c r="I1536" s="18" t="s">
        <v>5510</v>
      </c>
      <c r="J1536" s="164"/>
      <c r="K1536" s="164"/>
      <c r="L1536" s="164"/>
      <c r="M1536" s="164"/>
      <c r="N1536" s="164"/>
      <c r="O1536" s="183"/>
      <c r="P1536" s="183"/>
      <c r="Q1536" s="14"/>
      <c r="R1536" s="14"/>
      <c r="S1536" s="14"/>
      <c r="T1536" s="15"/>
      <c r="U1536" s="14"/>
      <c r="V1536" s="15"/>
      <c r="W1536" s="16"/>
    </row>
    <row r="1537" spans="1:23" ht="71.400000000000006">
      <c r="A1537" s="7">
        <v>488</v>
      </c>
      <c r="B1537" s="8">
        <v>44037</v>
      </c>
      <c r="C1537" s="9" t="s">
        <v>24</v>
      </c>
      <c r="D1537" s="10" t="s">
        <v>4243</v>
      </c>
      <c r="E1537" s="14" t="s">
        <v>5511</v>
      </c>
      <c r="F1537" s="15" t="s">
        <v>4</v>
      </c>
      <c r="G1537" s="15">
        <v>10</v>
      </c>
      <c r="H1537" s="98"/>
      <c r="I1537" s="18" t="s">
        <v>5512</v>
      </c>
      <c r="J1537" s="164" t="s">
        <v>5513</v>
      </c>
      <c r="K1537" s="164" t="s">
        <v>5514</v>
      </c>
      <c r="L1537" s="164" t="s">
        <v>5515</v>
      </c>
      <c r="M1537" s="164"/>
      <c r="N1537" s="164"/>
      <c r="O1537" s="183"/>
      <c r="P1537" s="184" t="s">
        <v>5516</v>
      </c>
      <c r="Q1537" s="14"/>
      <c r="R1537" s="14"/>
      <c r="S1537" s="14"/>
      <c r="T1537" s="15"/>
      <c r="U1537" s="14"/>
      <c r="V1537" s="15"/>
      <c r="W1537" s="16"/>
    </row>
    <row r="1538" spans="1:23" ht="61.2">
      <c r="A1538" s="7">
        <v>487</v>
      </c>
      <c r="B1538" s="8">
        <v>44036</v>
      </c>
      <c r="C1538" s="9" t="s">
        <v>25</v>
      </c>
      <c r="D1538" s="10" t="s">
        <v>5246</v>
      </c>
      <c r="E1538" s="14" t="s">
        <v>5517</v>
      </c>
      <c r="F1538" s="15" t="s">
        <v>64</v>
      </c>
      <c r="G1538" s="15">
        <v>8</v>
      </c>
      <c r="H1538" s="98"/>
      <c r="I1538" s="18" t="s">
        <v>5518</v>
      </c>
      <c r="J1538" s="164"/>
      <c r="K1538" s="164"/>
      <c r="L1538" s="164"/>
      <c r="M1538" s="164"/>
      <c r="N1538" s="164"/>
      <c r="O1538" s="183"/>
      <c r="P1538" s="184" t="s">
        <v>5519</v>
      </c>
      <c r="Q1538" s="14"/>
      <c r="R1538" s="14"/>
      <c r="S1538" s="14"/>
      <c r="T1538" s="15"/>
      <c r="U1538" s="14"/>
      <c r="V1538" s="15"/>
      <c r="W1538" s="16"/>
    </row>
    <row r="1539" spans="1:23" ht="51">
      <c r="A1539" s="7">
        <v>486</v>
      </c>
      <c r="B1539" s="8">
        <v>44035</v>
      </c>
      <c r="C1539" s="9" t="s">
        <v>26</v>
      </c>
      <c r="D1539" s="10" t="s">
        <v>29</v>
      </c>
      <c r="E1539" s="14" t="s">
        <v>5520</v>
      </c>
      <c r="F1539" s="15" t="s">
        <v>4</v>
      </c>
      <c r="G1539" s="15">
        <v>7</v>
      </c>
      <c r="H1539" s="98"/>
      <c r="I1539" s="18" t="s">
        <v>5521</v>
      </c>
      <c r="J1539" s="164"/>
      <c r="K1539" s="164"/>
      <c r="L1539" s="164"/>
      <c r="M1539" s="164"/>
      <c r="N1539" s="164"/>
      <c r="O1539" s="183"/>
      <c r="P1539" s="183"/>
      <c r="Q1539" s="14"/>
      <c r="R1539" s="14"/>
      <c r="S1539" s="14"/>
      <c r="T1539" s="15"/>
      <c r="U1539" s="14"/>
      <c r="V1539" s="15"/>
      <c r="W1539" s="16"/>
    </row>
    <row r="1540" spans="1:23" ht="81.599999999999994">
      <c r="A1540" s="7">
        <v>485</v>
      </c>
      <c r="B1540" s="8">
        <v>44034</v>
      </c>
      <c r="C1540" s="9" t="s">
        <v>27</v>
      </c>
      <c r="D1540" s="10" t="s">
        <v>4243</v>
      </c>
      <c r="E1540" s="14" t="s">
        <v>5522</v>
      </c>
      <c r="F1540" s="15" t="s">
        <v>70</v>
      </c>
      <c r="G1540" s="15">
        <v>5</v>
      </c>
      <c r="H1540" s="98"/>
      <c r="I1540" s="18" t="s">
        <v>5523</v>
      </c>
      <c r="J1540" s="164"/>
      <c r="K1540" s="164"/>
      <c r="L1540" s="164"/>
      <c r="M1540" s="164"/>
      <c r="N1540" s="164"/>
      <c r="O1540" s="183"/>
      <c r="P1540" s="183"/>
      <c r="Q1540" s="14"/>
      <c r="R1540" s="14"/>
      <c r="S1540" s="14"/>
      <c r="T1540" s="15"/>
      <c r="U1540" s="14"/>
      <c r="V1540" s="15"/>
      <c r="W1540" s="16"/>
    </row>
    <row r="1541" spans="1:23" ht="20.399999999999999">
      <c r="A1541" s="7">
        <v>484</v>
      </c>
      <c r="B1541" s="8">
        <v>44033</v>
      </c>
      <c r="C1541" s="9" t="s">
        <v>28</v>
      </c>
      <c r="D1541" s="10" t="s">
        <v>4738</v>
      </c>
      <c r="E1541" s="14" t="s">
        <v>5524</v>
      </c>
      <c r="F1541" s="15" t="s">
        <v>31</v>
      </c>
      <c r="G1541" s="15">
        <v>3</v>
      </c>
      <c r="H1541" s="98"/>
      <c r="I1541" s="18" t="s">
        <v>5525</v>
      </c>
      <c r="J1541" s="164"/>
      <c r="K1541" s="164"/>
      <c r="L1541" s="164"/>
      <c r="M1541" s="164"/>
      <c r="N1541" s="164"/>
      <c r="O1541" s="183"/>
      <c r="P1541" s="183"/>
      <c r="Q1541" s="14"/>
      <c r="R1541" s="14"/>
      <c r="S1541" s="14"/>
      <c r="T1541" s="15"/>
      <c r="U1541" s="14"/>
      <c r="V1541" s="15"/>
      <c r="W1541" s="16"/>
    </row>
    <row r="1542" spans="1:23" ht="51">
      <c r="A1542" s="7">
        <v>483</v>
      </c>
      <c r="B1542" s="8">
        <v>44032</v>
      </c>
      <c r="C1542" s="9" t="s">
        <v>21</v>
      </c>
      <c r="D1542" s="10" t="s">
        <v>3857</v>
      </c>
      <c r="E1542" s="21" t="s">
        <v>5526</v>
      </c>
      <c r="F1542" s="15" t="s">
        <v>31</v>
      </c>
      <c r="G1542" s="15">
        <v>2</v>
      </c>
      <c r="H1542" s="48"/>
      <c r="I1542" s="13" t="s">
        <v>5527</v>
      </c>
      <c r="J1542" s="164"/>
      <c r="K1542" s="164"/>
      <c r="L1542" s="164"/>
      <c r="M1542" s="164"/>
      <c r="N1542" s="164"/>
      <c r="O1542" s="183"/>
      <c r="P1542" s="183"/>
      <c r="Q1542" s="14"/>
      <c r="R1542" s="14"/>
      <c r="S1542" s="14"/>
      <c r="T1542" s="15"/>
      <c r="U1542" s="14"/>
      <c r="V1542" s="15"/>
      <c r="W1542" s="16"/>
    </row>
    <row r="1543" spans="1:23" ht="71.400000000000006">
      <c r="A1543" s="7">
        <v>482</v>
      </c>
      <c r="B1543" s="8">
        <v>44031</v>
      </c>
      <c r="C1543" s="9" t="s">
        <v>23</v>
      </c>
      <c r="D1543" s="10" t="s">
        <v>4676</v>
      </c>
      <c r="E1543" s="14" t="s">
        <v>5528</v>
      </c>
      <c r="F1543" s="15" t="s">
        <v>70</v>
      </c>
      <c r="G1543" s="15">
        <v>12</v>
      </c>
      <c r="H1543" s="98"/>
      <c r="I1543" s="18" t="s">
        <v>5529</v>
      </c>
      <c r="J1543" s="164"/>
      <c r="K1543" s="164"/>
      <c r="L1543" s="164"/>
      <c r="M1543" s="164"/>
      <c r="N1543" s="164"/>
      <c r="O1543" s="183"/>
      <c r="P1543" s="183"/>
      <c r="Q1543" s="14"/>
      <c r="R1543" s="14"/>
      <c r="S1543" s="14"/>
      <c r="T1543" s="15"/>
      <c r="U1543" s="14"/>
      <c r="V1543" s="15"/>
      <c r="W1543" s="16"/>
    </row>
    <row r="1544" spans="1:23" ht="71.400000000000006">
      <c r="A1544" s="7">
        <v>481</v>
      </c>
      <c r="B1544" s="8">
        <v>44030</v>
      </c>
      <c r="C1544" s="9" t="s">
        <v>24</v>
      </c>
      <c r="D1544" s="10" t="s">
        <v>4243</v>
      </c>
      <c r="E1544" s="14" t="s">
        <v>5530</v>
      </c>
      <c r="F1544" s="15" t="s">
        <v>70</v>
      </c>
      <c r="G1544" s="15">
        <v>9</v>
      </c>
      <c r="H1544" s="98"/>
      <c r="I1544" s="13" t="s">
        <v>5531</v>
      </c>
      <c r="J1544" s="164"/>
      <c r="K1544" s="164"/>
      <c r="L1544" s="164"/>
      <c r="M1544" s="164"/>
      <c r="N1544" s="164"/>
      <c r="O1544" s="183"/>
      <c r="P1544" s="183"/>
      <c r="Q1544" s="14"/>
      <c r="R1544" s="14"/>
      <c r="S1544" s="14"/>
      <c r="T1544" s="15"/>
      <c r="U1544" s="14"/>
      <c r="V1544" s="15"/>
      <c r="W1544" s="16"/>
    </row>
    <row r="1545" spans="1:23" ht="61.2">
      <c r="A1545" s="7">
        <v>480</v>
      </c>
      <c r="B1545" s="8">
        <v>44029</v>
      </c>
      <c r="C1545" s="9" t="s">
        <v>25</v>
      </c>
      <c r="D1545" s="10" t="s">
        <v>5246</v>
      </c>
      <c r="E1545" s="14" t="s">
        <v>5532</v>
      </c>
      <c r="F1545" s="15" t="s">
        <v>64</v>
      </c>
      <c r="G1545" s="15">
        <v>5</v>
      </c>
      <c r="H1545" s="98"/>
      <c r="I1545" s="18" t="s">
        <v>5533</v>
      </c>
      <c r="J1545" s="164"/>
      <c r="K1545" s="164"/>
      <c r="L1545" s="164"/>
      <c r="M1545" s="164"/>
      <c r="N1545" s="164"/>
      <c r="O1545" s="183"/>
      <c r="P1545" s="183"/>
      <c r="Q1545" s="14"/>
      <c r="R1545" s="14"/>
      <c r="S1545" s="14"/>
      <c r="T1545" s="15"/>
      <c r="U1545" s="14"/>
      <c r="V1545" s="15"/>
      <c r="W1545" s="16"/>
    </row>
    <row r="1546" spans="1:23" ht="51">
      <c r="A1546" s="7">
        <v>479</v>
      </c>
      <c r="B1546" s="8">
        <v>44028</v>
      </c>
      <c r="C1546" s="9" t="s">
        <v>26</v>
      </c>
      <c r="D1546" s="10" t="s">
        <v>29</v>
      </c>
      <c r="E1546" s="14" t="s">
        <v>5534</v>
      </c>
      <c r="F1546" s="15" t="s">
        <v>64</v>
      </c>
      <c r="G1546" s="15">
        <v>6</v>
      </c>
      <c r="H1546" s="98" t="s">
        <v>65</v>
      </c>
      <c r="I1546" s="18" t="s">
        <v>5535</v>
      </c>
      <c r="J1546" s="164"/>
      <c r="K1546" s="164"/>
      <c r="L1546" s="164"/>
      <c r="M1546" s="164"/>
      <c r="N1546" s="164"/>
      <c r="O1546" s="183"/>
      <c r="P1546" s="183"/>
      <c r="Q1546" s="14"/>
      <c r="R1546" s="14"/>
      <c r="S1546" s="14"/>
      <c r="T1546" s="15"/>
      <c r="U1546" s="14"/>
      <c r="V1546" s="15"/>
      <c r="W1546" s="16"/>
    </row>
    <row r="1547" spans="1:23" ht="30.6">
      <c r="A1547" s="7">
        <v>478</v>
      </c>
      <c r="B1547" s="8">
        <v>44027</v>
      </c>
      <c r="C1547" s="9" t="s">
        <v>27</v>
      </c>
      <c r="D1547" s="10" t="s">
        <v>179</v>
      </c>
      <c r="E1547" s="14" t="s">
        <v>4798</v>
      </c>
      <c r="F1547" s="15" t="s">
        <v>4</v>
      </c>
      <c r="G1547" s="15">
        <v>3</v>
      </c>
      <c r="H1547" s="98"/>
      <c r="I1547" s="18" t="s">
        <v>5536</v>
      </c>
      <c r="J1547" s="164"/>
      <c r="K1547" s="164"/>
      <c r="L1547" s="164"/>
      <c r="M1547" s="164"/>
      <c r="N1547" s="164"/>
      <c r="O1547" s="183"/>
      <c r="P1547" s="183"/>
      <c r="Q1547" s="14"/>
      <c r="R1547" s="14"/>
      <c r="S1547" s="14"/>
      <c r="T1547" s="15"/>
      <c r="U1547" s="14"/>
      <c r="V1547" s="15"/>
      <c r="W1547" s="16"/>
    </row>
    <row r="1548" spans="1:23" ht="40.799999999999997">
      <c r="A1548" s="7">
        <v>477</v>
      </c>
      <c r="B1548" s="8">
        <v>44026</v>
      </c>
      <c r="C1548" s="9" t="s">
        <v>28</v>
      </c>
      <c r="D1548" s="10" t="s">
        <v>29</v>
      </c>
      <c r="E1548" s="14" t="s">
        <v>5537</v>
      </c>
      <c r="F1548" s="15" t="s">
        <v>64</v>
      </c>
      <c r="G1548" s="15">
        <v>1</v>
      </c>
      <c r="H1548" s="98"/>
      <c r="I1548" s="18" t="s">
        <v>5538</v>
      </c>
      <c r="J1548" s="164" t="s">
        <v>5539</v>
      </c>
      <c r="K1548" s="164"/>
      <c r="L1548" s="164"/>
      <c r="M1548" s="164">
        <v>12</v>
      </c>
      <c r="N1548" s="164"/>
      <c r="O1548" s="183" t="s">
        <v>5540</v>
      </c>
      <c r="P1548" s="183"/>
      <c r="Q1548" s="14"/>
      <c r="R1548" s="14"/>
      <c r="S1548" s="14"/>
      <c r="T1548" s="15"/>
      <c r="U1548" s="14"/>
      <c r="V1548" s="15"/>
      <c r="W1548" s="16"/>
    </row>
    <row r="1549" spans="1:23" ht="51">
      <c r="A1549" s="7">
        <v>476</v>
      </c>
      <c r="B1549" s="8">
        <v>44025</v>
      </c>
      <c r="C1549" s="9" t="s">
        <v>21</v>
      </c>
      <c r="D1549" s="10" t="s">
        <v>3857</v>
      </c>
      <c r="E1549" s="10" t="s">
        <v>5541</v>
      </c>
      <c r="F1549" s="15" t="s">
        <v>31</v>
      </c>
      <c r="G1549" s="15">
        <v>3</v>
      </c>
      <c r="H1549" s="48"/>
      <c r="I1549" s="13" t="s">
        <v>5542</v>
      </c>
      <c r="J1549" s="164"/>
      <c r="K1549" s="164"/>
      <c r="L1549" s="164"/>
      <c r="M1549" s="164" t="s">
        <v>5543</v>
      </c>
      <c r="N1549" s="164"/>
      <c r="O1549" s="183"/>
      <c r="P1549" s="183"/>
      <c r="Q1549" s="14"/>
      <c r="R1549" s="14"/>
      <c r="S1549" s="14"/>
      <c r="T1549" s="15"/>
      <c r="U1549" s="14"/>
      <c r="V1549" s="15"/>
      <c r="W1549" s="16"/>
    </row>
    <row r="1550" spans="1:23" ht="30.6">
      <c r="A1550" s="7">
        <v>475</v>
      </c>
      <c r="B1550" s="8">
        <v>44024</v>
      </c>
      <c r="C1550" s="9" t="s">
        <v>23</v>
      </c>
      <c r="D1550" s="10" t="s">
        <v>2784</v>
      </c>
      <c r="E1550" s="14" t="s">
        <v>5544</v>
      </c>
      <c r="F1550" s="15" t="s">
        <v>31</v>
      </c>
      <c r="G1550" s="15">
        <v>9</v>
      </c>
      <c r="H1550" s="98"/>
      <c r="I1550" s="18" t="s">
        <v>5545</v>
      </c>
      <c r="J1550" s="164"/>
      <c r="K1550" s="164"/>
      <c r="L1550" s="164"/>
      <c r="M1550" s="164"/>
      <c r="N1550" s="164"/>
      <c r="O1550" s="183"/>
      <c r="P1550" s="183"/>
      <c r="Q1550" s="14"/>
      <c r="R1550" s="14"/>
      <c r="S1550" s="14"/>
      <c r="T1550" s="15"/>
      <c r="U1550" s="14"/>
      <c r="V1550" s="15"/>
      <c r="W1550" s="16"/>
    </row>
    <row r="1551" spans="1:23" ht="61.2">
      <c r="A1551" s="7">
        <v>474</v>
      </c>
      <c r="B1551" s="8">
        <v>44023</v>
      </c>
      <c r="C1551" s="9" t="s">
        <v>24</v>
      </c>
      <c r="D1551" s="10" t="s">
        <v>2784</v>
      </c>
      <c r="E1551" s="14" t="s">
        <v>5546</v>
      </c>
      <c r="F1551" s="15" t="s">
        <v>4</v>
      </c>
      <c r="G1551" s="15">
        <v>9</v>
      </c>
      <c r="H1551" s="98"/>
      <c r="I1551" s="18" t="s">
        <v>5547</v>
      </c>
      <c r="J1551" s="164"/>
      <c r="K1551" s="164"/>
      <c r="L1551" s="164"/>
      <c r="M1551" s="164"/>
      <c r="N1551" s="164"/>
      <c r="O1551" s="183"/>
      <c r="P1551" s="183"/>
      <c r="Q1551" s="14"/>
      <c r="R1551" s="14"/>
      <c r="S1551" s="14"/>
      <c r="T1551" s="15"/>
      <c r="U1551" s="14"/>
      <c r="V1551" s="15"/>
      <c r="W1551" s="16"/>
    </row>
    <row r="1552" spans="1:23" ht="71.400000000000006">
      <c r="A1552" s="7">
        <v>473</v>
      </c>
      <c r="B1552" s="8">
        <v>44022</v>
      </c>
      <c r="C1552" s="9" t="s">
        <v>25</v>
      </c>
      <c r="D1552" s="10" t="s">
        <v>5246</v>
      </c>
      <c r="E1552" s="14" t="s">
        <v>5548</v>
      </c>
      <c r="F1552" s="15" t="s">
        <v>4</v>
      </c>
      <c r="G1552" s="15">
        <v>6</v>
      </c>
      <c r="H1552" s="98"/>
      <c r="I1552" s="18" t="s">
        <v>5549</v>
      </c>
      <c r="J1552" s="164"/>
      <c r="K1552" s="164"/>
      <c r="L1552" s="164"/>
      <c r="M1552" s="164"/>
      <c r="N1552" s="164"/>
      <c r="O1552" s="183"/>
      <c r="P1552" s="183"/>
      <c r="Q1552" s="14"/>
      <c r="R1552" s="14"/>
      <c r="S1552" s="14"/>
      <c r="T1552" s="15"/>
      <c r="U1552" s="14"/>
      <c r="V1552" s="15"/>
      <c r="W1552" s="16"/>
    </row>
    <row r="1553" spans="1:23" ht="61.2">
      <c r="A1553" s="7">
        <v>472</v>
      </c>
      <c r="B1553" s="8">
        <v>44021</v>
      </c>
      <c r="C1553" s="9" t="s">
        <v>26</v>
      </c>
      <c r="D1553" s="10" t="s">
        <v>29</v>
      </c>
      <c r="E1553" s="14" t="s">
        <v>5550</v>
      </c>
      <c r="F1553" s="15" t="s">
        <v>70</v>
      </c>
      <c r="G1553" s="15">
        <v>4</v>
      </c>
      <c r="H1553" s="98"/>
      <c r="I1553" s="18" t="s">
        <v>5551</v>
      </c>
      <c r="J1553" s="164"/>
      <c r="K1553" s="164"/>
      <c r="L1553" s="164"/>
      <c r="M1553" s="164"/>
      <c r="N1553" s="164"/>
      <c r="O1553" s="183"/>
      <c r="P1553" s="183"/>
      <c r="Q1553" s="14"/>
      <c r="R1553" s="14"/>
      <c r="S1553" s="14"/>
      <c r="T1553" s="15"/>
      <c r="U1553" s="14"/>
      <c r="V1553" s="15"/>
      <c r="W1553" s="16"/>
    </row>
    <row r="1554" spans="1:23" ht="30.6">
      <c r="A1554" s="7">
        <v>471</v>
      </c>
      <c r="B1554" s="8">
        <v>44020</v>
      </c>
      <c r="C1554" s="9" t="s">
        <v>27</v>
      </c>
      <c r="D1554" s="10" t="s">
        <v>179</v>
      </c>
      <c r="E1554" s="14" t="s">
        <v>5552</v>
      </c>
      <c r="F1554" s="15" t="s">
        <v>64</v>
      </c>
      <c r="G1554" s="15">
        <v>4</v>
      </c>
      <c r="H1554" s="98"/>
      <c r="I1554" s="18" t="s">
        <v>5553</v>
      </c>
      <c r="J1554" s="164"/>
      <c r="K1554" s="164"/>
      <c r="L1554" s="164"/>
      <c r="M1554" s="164"/>
      <c r="N1554" s="164"/>
      <c r="O1554" s="183"/>
      <c r="P1554" s="183"/>
      <c r="Q1554" s="14"/>
      <c r="R1554" s="14"/>
      <c r="S1554" s="14"/>
      <c r="T1554" s="15"/>
      <c r="U1554" s="14"/>
      <c r="V1554" s="15"/>
      <c r="W1554" s="16"/>
    </row>
    <row r="1555" spans="1:23" ht="51">
      <c r="A1555" s="7">
        <v>470</v>
      </c>
      <c r="B1555" s="8">
        <v>44019</v>
      </c>
      <c r="C1555" s="9" t="s">
        <v>28</v>
      </c>
      <c r="D1555" s="10" t="s">
        <v>4738</v>
      </c>
      <c r="E1555" s="14" t="s">
        <v>5554</v>
      </c>
      <c r="F1555" s="15" t="s">
        <v>4</v>
      </c>
      <c r="G1555" s="15">
        <v>3</v>
      </c>
      <c r="H1555" s="98"/>
      <c r="I1555" s="18" t="s">
        <v>5555</v>
      </c>
      <c r="J1555" s="164"/>
      <c r="K1555" s="164"/>
      <c r="L1555" s="164"/>
      <c r="M1555" s="164"/>
      <c r="N1555" s="164"/>
      <c r="O1555" s="183"/>
      <c r="P1555" s="183"/>
      <c r="Q1555" s="14"/>
      <c r="R1555" s="14"/>
      <c r="S1555" s="14"/>
      <c r="T1555" s="15"/>
      <c r="U1555" s="14"/>
      <c r="V1555" s="15"/>
      <c r="W1555" s="16"/>
    </row>
    <row r="1556" spans="1:23" ht="30.6">
      <c r="A1556" s="7">
        <v>469</v>
      </c>
      <c r="B1556" s="8">
        <v>44018</v>
      </c>
      <c r="C1556" s="9" t="s">
        <v>21</v>
      </c>
      <c r="D1556" s="10" t="s">
        <v>4243</v>
      </c>
      <c r="E1556" s="14" t="s">
        <v>5556</v>
      </c>
      <c r="F1556" s="15" t="s">
        <v>31</v>
      </c>
      <c r="G1556" s="15">
        <v>3</v>
      </c>
      <c r="H1556" s="98"/>
      <c r="I1556" s="18" t="s">
        <v>5557</v>
      </c>
      <c r="J1556" s="164"/>
      <c r="K1556" s="164"/>
      <c r="L1556" s="164"/>
      <c r="M1556" s="164"/>
      <c r="N1556" s="164"/>
      <c r="O1556" s="183"/>
      <c r="P1556" s="183"/>
      <c r="Q1556" s="14"/>
      <c r="R1556" s="14"/>
      <c r="S1556" s="14"/>
      <c r="T1556" s="15"/>
      <c r="U1556" s="14"/>
      <c r="V1556" s="15"/>
      <c r="W1556" s="16"/>
    </row>
    <row r="1557" spans="1:23" ht="51">
      <c r="A1557" s="7">
        <v>468</v>
      </c>
      <c r="B1557" s="8">
        <v>44017</v>
      </c>
      <c r="C1557" s="9" t="s">
        <v>23</v>
      </c>
      <c r="D1557" s="10" t="s">
        <v>4676</v>
      </c>
      <c r="E1557" s="14" t="s">
        <v>5558</v>
      </c>
      <c r="F1557" s="15" t="s">
        <v>31</v>
      </c>
      <c r="G1557" s="15">
        <v>10</v>
      </c>
      <c r="H1557" s="98"/>
      <c r="I1557" s="18" t="s">
        <v>5559</v>
      </c>
      <c r="J1557" s="164"/>
      <c r="K1557" s="164"/>
      <c r="L1557" s="164"/>
      <c r="M1557" s="164"/>
      <c r="N1557" s="164"/>
      <c r="O1557" s="183"/>
      <c r="P1557" s="183"/>
      <c r="Q1557" s="14"/>
      <c r="R1557" s="14"/>
      <c r="S1557" s="14"/>
      <c r="T1557" s="15"/>
      <c r="U1557" s="14"/>
      <c r="V1557" s="15"/>
      <c r="W1557" s="16"/>
    </row>
    <row r="1558" spans="1:23" ht="51">
      <c r="A1558" s="7">
        <v>467</v>
      </c>
      <c r="B1558" s="8">
        <v>44016</v>
      </c>
      <c r="C1558" s="9" t="s">
        <v>24</v>
      </c>
      <c r="D1558" s="10" t="s">
        <v>2784</v>
      </c>
      <c r="E1558" s="14" t="s">
        <v>5560</v>
      </c>
      <c r="F1558" s="15" t="s">
        <v>64</v>
      </c>
      <c r="G1558" s="15">
        <v>10</v>
      </c>
      <c r="H1558" s="98"/>
      <c r="I1558" s="18" t="s">
        <v>5561</v>
      </c>
      <c r="J1558" s="164"/>
      <c r="K1558" s="164"/>
      <c r="L1558" s="164"/>
      <c r="M1558" s="164"/>
      <c r="N1558" s="164"/>
      <c r="O1558" s="183"/>
      <c r="P1558" s="183"/>
      <c r="Q1558" s="14"/>
      <c r="R1558" s="14"/>
      <c r="S1558" s="14"/>
      <c r="T1558" s="15"/>
      <c r="U1558" s="14"/>
      <c r="V1558" s="15"/>
      <c r="W1558" s="16"/>
    </row>
    <row r="1559" spans="1:23" ht="61.2">
      <c r="A1559" s="7">
        <v>466</v>
      </c>
      <c r="B1559" s="8">
        <v>44015</v>
      </c>
      <c r="C1559" s="9" t="s">
        <v>25</v>
      </c>
      <c r="D1559" s="10" t="s">
        <v>5246</v>
      </c>
      <c r="E1559" s="14" t="s">
        <v>3443</v>
      </c>
      <c r="F1559" s="15" t="s">
        <v>4</v>
      </c>
      <c r="G1559" s="15">
        <v>6</v>
      </c>
      <c r="H1559" s="98"/>
      <c r="I1559" s="18" t="s">
        <v>3444</v>
      </c>
      <c r="J1559" s="164"/>
      <c r="K1559" s="164"/>
      <c r="L1559" s="164"/>
      <c r="M1559" s="164"/>
      <c r="N1559" s="164"/>
      <c r="O1559" s="183"/>
      <c r="P1559" s="184" t="s">
        <v>3445</v>
      </c>
      <c r="Q1559" s="14"/>
      <c r="R1559" s="14"/>
      <c r="S1559" s="14"/>
      <c r="T1559" s="15"/>
      <c r="U1559" s="14"/>
      <c r="V1559" s="15"/>
      <c r="W1559" s="16"/>
    </row>
    <row r="1560" spans="1:23" ht="51">
      <c r="A1560" s="7">
        <v>465</v>
      </c>
      <c r="B1560" s="8">
        <v>44014</v>
      </c>
      <c r="C1560" s="9" t="s">
        <v>26</v>
      </c>
      <c r="D1560" s="10" t="s">
        <v>29</v>
      </c>
      <c r="E1560" s="14" t="s">
        <v>5562</v>
      </c>
      <c r="F1560" s="15" t="s">
        <v>549</v>
      </c>
      <c r="G1560" s="15">
        <v>5</v>
      </c>
      <c r="H1560" s="98"/>
      <c r="I1560" s="18" t="s">
        <v>5563</v>
      </c>
      <c r="J1560" s="164"/>
      <c r="K1560" s="164"/>
      <c r="L1560" s="164"/>
      <c r="M1560" s="164"/>
      <c r="N1560" s="164"/>
      <c r="O1560" s="183"/>
      <c r="P1560" s="183"/>
      <c r="Q1560" s="14"/>
      <c r="R1560" s="14"/>
      <c r="S1560" s="14"/>
      <c r="T1560" s="15"/>
      <c r="U1560" s="14"/>
      <c r="V1560" s="15"/>
      <c r="W1560" s="16"/>
    </row>
    <row r="1561" spans="1:23" ht="40.799999999999997">
      <c r="A1561" s="7">
        <v>464</v>
      </c>
      <c r="B1561" s="8">
        <v>44013</v>
      </c>
      <c r="C1561" s="9" t="s">
        <v>27</v>
      </c>
      <c r="D1561" s="10" t="s">
        <v>4243</v>
      </c>
      <c r="E1561" s="14" t="s">
        <v>5564</v>
      </c>
      <c r="F1561" s="15" t="s">
        <v>291</v>
      </c>
      <c r="G1561" s="15">
        <v>5</v>
      </c>
      <c r="H1561" s="98"/>
      <c r="I1561" s="18" t="s">
        <v>5565</v>
      </c>
      <c r="J1561" s="164" t="s">
        <v>5566</v>
      </c>
      <c r="K1561" s="164" t="s">
        <v>5567</v>
      </c>
      <c r="L1561" s="164" t="s">
        <v>5568</v>
      </c>
      <c r="M1561" s="164"/>
      <c r="N1561" s="164"/>
      <c r="O1561" s="183"/>
      <c r="P1561" s="183"/>
      <c r="Q1561" s="14"/>
      <c r="R1561" s="14"/>
      <c r="S1561" s="14"/>
      <c r="T1561" s="15"/>
      <c r="U1561" s="14"/>
      <c r="V1561" s="15"/>
      <c r="W1561" s="16"/>
    </row>
    <row r="1562" spans="1:23" ht="30.6">
      <c r="A1562" s="7">
        <v>463</v>
      </c>
      <c r="B1562" s="8">
        <v>44012</v>
      </c>
      <c r="C1562" s="9" t="s">
        <v>28</v>
      </c>
      <c r="D1562" s="10" t="s">
        <v>4738</v>
      </c>
      <c r="E1562" s="14" t="s">
        <v>5569</v>
      </c>
      <c r="F1562" s="15" t="s">
        <v>64</v>
      </c>
      <c r="G1562" s="15">
        <v>6</v>
      </c>
      <c r="H1562" s="98"/>
      <c r="I1562" s="18" t="s">
        <v>5570</v>
      </c>
      <c r="J1562" s="164"/>
      <c r="K1562" s="164"/>
      <c r="L1562" s="164"/>
      <c r="M1562" s="164"/>
      <c r="N1562" s="164"/>
      <c r="O1562" s="183"/>
      <c r="P1562" s="184" t="s">
        <v>5571</v>
      </c>
      <c r="Q1562" s="14"/>
      <c r="R1562" s="14"/>
      <c r="S1562" s="14"/>
      <c r="T1562" s="15"/>
      <c r="U1562" s="14"/>
      <c r="V1562" s="15"/>
      <c r="W1562" s="16"/>
    </row>
    <row r="1563" spans="1:23" ht="40.799999999999997">
      <c r="A1563" s="7">
        <v>462</v>
      </c>
      <c r="B1563" s="8">
        <v>44011</v>
      </c>
      <c r="C1563" s="9" t="s">
        <v>21</v>
      </c>
      <c r="D1563" s="10" t="s">
        <v>3857</v>
      </c>
      <c r="E1563" s="14" t="s">
        <v>5572</v>
      </c>
      <c r="F1563" s="15" t="s">
        <v>70</v>
      </c>
      <c r="G1563" s="15">
        <v>2</v>
      </c>
      <c r="H1563" s="98"/>
      <c r="I1563" s="18" t="s">
        <v>5573</v>
      </c>
      <c r="J1563" s="164"/>
      <c r="K1563" s="164"/>
      <c r="L1563" s="164"/>
      <c r="M1563" s="164"/>
      <c r="N1563" s="164"/>
      <c r="O1563" s="183"/>
      <c r="P1563" s="183"/>
      <c r="Q1563" s="14"/>
      <c r="R1563" s="14"/>
      <c r="S1563" s="14"/>
      <c r="T1563" s="15"/>
      <c r="U1563" s="14"/>
      <c r="V1563" s="15"/>
      <c r="W1563" s="16"/>
    </row>
    <row r="1564" spans="1:23" ht="61.2">
      <c r="A1564" s="7">
        <v>461</v>
      </c>
      <c r="B1564" s="8">
        <v>44010</v>
      </c>
      <c r="C1564" s="9" t="s">
        <v>23</v>
      </c>
      <c r="D1564" s="10" t="s">
        <v>2784</v>
      </c>
      <c r="E1564" s="50" t="s">
        <v>5574</v>
      </c>
      <c r="F1564" s="15" t="s">
        <v>31</v>
      </c>
      <c r="G1564" s="15">
        <v>9</v>
      </c>
      <c r="H1564" s="98"/>
      <c r="I1564" s="18" t="s">
        <v>5575</v>
      </c>
      <c r="J1564" s="164"/>
      <c r="K1564" s="164"/>
      <c r="L1564" s="164"/>
      <c r="M1564" s="164"/>
      <c r="N1564" s="164"/>
      <c r="O1564" s="183"/>
      <c r="P1564" s="183"/>
      <c r="Q1564" s="14"/>
      <c r="R1564" s="14"/>
      <c r="S1564" s="14"/>
      <c r="T1564" s="15"/>
      <c r="U1564" s="14"/>
      <c r="V1564" s="15"/>
      <c r="W1564" s="16"/>
    </row>
    <row r="1565" spans="1:23" ht="20.399999999999999">
      <c r="A1565" s="7">
        <v>460</v>
      </c>
      <c r="B1565" s="8">
        <v>44009</v>
      </c>
      <c r="C1565" s="9" t="s">
        <v>24</v>
      </c>
      <c r="D1565" s="10" t="s">
        <v>4243</v>
      </c>
      <c r="E1565" s="14" t="s">
        <v>5576</v>
      </c>
      <c r="F1565" s="15" t="s">
        <v>31</v>
      </c>
      <c r="G1565" s="15">
        <v>10</v>
      </c>
      <c r="H1565" s="98"/>
      <c r="I1565" s="18" t="s">
        <v>5577</v>
      </c>
      <c r="J1565" s="164"/>
      <c r="K1565" s="164"/>
      <c r="L1565" s="164"/>
      <c r="M1565" s="164"/>
      <c r="N1565" s="164"/>
      <c r="O1565" s="183"/>
      <c r="P1565" s="183"/>
      <c r="Q1565" s="14"/>
      <c r="R1565" s="14"/>
      <c r="S1565" s="14"/>
      <c r="T1565" s="15"/>
      <c r="U1565" s="14"/>
      <c r="V1565" s="15"/>
      <c r="W1565" s="16"/>
    </row>
    <row r="1566" spans="1:23" ht="71.400000000000006">
      <c r="A1566" s="7">
        <v>459</v>
      </c>
      <c r="B1566" s="8">
        <v>44008</v>
      </c>
      <c r="C1566" s="9" t="s">
        <v>25</v>
      </c>
      <c r="D1566" s="10" t="s">
        <v>5246</v>
      </c>
      <c r="E1566" s="101" t="s">
        <v>5578</v>
      </c>
      <c r="F1566" s="15" t="s">
        <v>4</v>
      </c>
      <c r="G1566" s="15">
        <v>8</v>
      </c>
      <c r="H1566" s="98"/>
      <c r="I1566" s="18" t="s">
        <v>5579</v>
      </c>
      <c r="J1566" s="164"/>
      <c r="K1566" s="164"/>
      <c r="L1566" s="164"/>
      <c r="M1566" s="164"/>
      <c r="N1566" s="164"/>
      <c r="O1566" s="183"/>
      <c r="P1566" s="183"/>
      <c r="Q1566" s="14"/>
      <c r="R1566" s="14"/>
      <c r="S1566" s="14"/>
      <c r="T1566" s="15"/>
      <c r="U1566" s="14"/>
      <c r="V1566" s="15"/>
      <c r="W1566" s="16"/>
    </row>
    <row r="1567" spans="1:23" ht="61.2">
      <c r="A1567" s="7">
        <v>458</v>
      </c>
      <c r="B1567" s="8">
        <v>44007</v>
      </c>
      <c r="C1567" s="9" t="s">
        <v>26</v>
      </c>
      <c r="D1567" s="10">
        <v>12345678</v>
      </c>
      <c r="E1567" s="14" t="s">
        <v>5580</v>
      </c>
      <c r="F1567" s="15" t="s">
        <v>64</v>
      </c>
      <c r="G1567" s="15">
        <v>6</v>
      </c>
      <c r="H1567" s="98"/>
      <c r="I1567" s="18" t="s">
        <v>5581</v>
      </c>
      <c r="J1567" s="164"/>
      <c r="K1567" s="164"/>
      <c r="L1567" s="164"/>
      <c r="M1567" s="164"/>
      <c r="N1567" s="164"/>
      <c r="O1567" s="183"/>
      <c r="P1567" s="183"/>
      <c r="Q1567" s="14"/>
      <c r="R1567" s="14"/>
      <c r="S1567" s="14"/>
      <c r="T1567" s="15"/>
      <c r="U1567" s="14"/>
      <c r="V1567" s="15"/>
      <c r="W1567" s="16"/>
    </row>
    <row r="1568" spans="1:23" ht="102">
      <c r="A1568" s="7">
        <v>457</v>
      </c>
      <c r="B1568" s="8">
        <v>44006</v>
      </c>
      <c r="C1568" s="9" t="s">
        <v>27</v>
      </c>
      <c r="D1568" s="10" t="s">
        <v>4738</v>
      </c>
      <c r="E1568" s="14" t="s">
        <v>5582</v>
      </c>
      <c r="F1568" s="15" t="s">
        <v>70</v>
      </c>
      <c r="G1568" s="15">
        <v>3</v>
      </c>
      <c r="H1568" s="98"/>
      <c r="I1568" s="18" t="s">
        <v>5583</v>
      </c>
      <c r="J1568" s="164"/>
      <c r="K1568" s="164"/>
      <c r="L1568" s="164"/>
      <c r="M1568" s="164"/>
      <c r="N1568" s="164"/>
      <c r="O1568" s="183"/>
      <c r="P1568" s="183"/>
      <c r="Q1568" s="14"/>
      <c r="R1568" s="14"/>
      <c r="S1568" s="14"/>
      <c r="T1568" s="15"/>
      <c r="U1568" s="14"/>
      <c r="V1568" s="15"/>
      <c r="W1568" s="16"/>
    </row>
    <row r="1569" spans="1:23" ht="20.399999999999999">
      <c r="A1569" s="7">
        <v>456</v>
      </c>
      <c r="B1569" s="8">
        <v>44005</v>
      </c>
      <c r="C1569" s="9" t="s">
        <v>28</v>
      </c>
      <c r="D1569" s="10" t="s">
        <v>4738</v>
      </c>
      <c r="E1569" s="14" t="s">
        <v>5584</v>
      </c>
      <c r="F1569" s="15" t="s">
        <v>31</v>
      </c>
      <c r="G1569" s="15">
        <v>3</v>
      </c>
      <c r="H1569" s="98"/>
      <c r="I1569" s="18" t="s">
        <v>5585</v>
      </c>
      <c r="J1569" s="164" t="s">
        <v>5586</v>
      </c>
      <c r="K1569" s="164"/>
      <c r="L1569" s="164"/>
      <c r="M1569" s="164"/>
      <c r="N1569" s="164"/>
      <c r="O1569" s="183"/>
      <c r="P1569" s="183"/>
      <c r="Q1569" s="14"/>
      <c r="R1569" s="14"/>
      <c r="S1569" s="14"/>
      <c r="T1569" s="15"/>
      <c r="U1569" s="14"/>
      <c r="V1569" s="15"/>
      <c r="W1569" s="16"/>
    </row>
    <row r="1570" spans="1:23" ht="20.399999999999999">
      <c r="A1570" s="7">
        <v>455</v>
      </c>
      <c r="B1570" s="8">
        <v>44004</v>
      </c>
      <c r="C1570" s="9" t="s">
        <v>21</v>
      </c>
      <c r="D1570" s="10" t="s">
        <v>4738</v>
      </c>
      <c r="E1570" s="14" t="s">
        <v>5587</v>
      </c>
      <c r="F1570" s="15" t="s">
        <v>64</v>
      </c>
      <c r="G1570" s="15">
        <v>2</v>
      </c>
      <c r="H1570" s="98"/>
      <c r="I1570" s="18" t="s">
        <v>5588</v>
      </c>
      <c r="J1570" s="164" t="s">
        <v>5589</v>
      </c>
      <c r="K1570" s="164"/>
      <c r="L1570" s="164"/>
      <c r="M1570" s="164"/>
      <c r="N1570" s="164"/>
      <c r="O1570" s="183"/>
      <c r="P1570" s="183"/>
      <c r="Q1570" s="14"/>
      <c r="R1570" s="14"/>
      <c r="S1570" s="14"/>
      <c r="T1570" s="15"/>
      <c r="U1570" s="14"/>
      <c r="V1570" s="15"/>
      <c r="W1570" s="16"/>
    </row>
    <row r="1571" spans="1:23" ht="20.399999999999999">
      <c r="A1571" s="7">
        <v>454</v>
      </c>
      <c r="B1571" s="8">
        <v>44003</v>
      </c>
      <c r="C1571" s="9" t="s">
        <v>23</v>
      </c>
      <c r="D1571" s="10" t="s">
        <v>4676</v>
      </c>
      <c r="E1571" s="14" t="s">
        <v>5590</v>
      </c>
      <c r="F1571" s="15" t="s">
        <v>70</v>
      </c>
      <c r="G1571" s="15">
        <v>12</v>
      </c>
      <c r="H1571" s="98"/>
      <c r="I1571" s="18" t="s">
        <v>5591</v>
      </c>
      <c r="J1571" s="164"/>
      <c r="K1571" s="164"/>
      <c r="L1571" s="164"/>
      <c r="M1571" s="164"/>
      <c r="N1571" s="164"/>
      <c r="O1571" s="183"/>
      <c r="P1571" s="183"/>
      <c r="Q1571" s="14"/>
      <c r="R1571" s="14"/>
      <c r="S1571" s="14"/>
      <c r="T1571" s="15"/>
      <c r="U1571" s="14"/>
      <c r="V1571" s="15"/>
      <c r="W1571" s="16"/>
    </row>
    <row r="1572" spans="1:23" ht="40.799999999999997">
      <c r="A1572" s="7">
        <v>453</v>
      </c>
      <c r="B1572" s="8">
        <v>44002</v>
      </c>
      <c r="C1572" s="9" t="s">
        <v>24</v>
      </c>
      <c r="D1572" s="10" t="s">
        <v>2784</v>
      </c>
      <c r="E1572" s="14" t="s">
        <v>5592</v>
      </c>
      <c r="F1572" s="15" t="s">
        <v>64</v>
      </c>
      <c r="G1572" s="15">
        <v>9</v>
      </c>
      <c r="H1572" s="98"/>
      <c r="I1572" s="18" t="s">
        <v>5593</v>
      </c>
      <c r="J1572" s="164"/>
      <c r="K1572" s="164"/>
      <c r="L1572" s="164"/>
      <c r="M1572" s="164"/>
      <c r="N1572" s="164"/>
      <c r="O1572" s="183"/>
      <c r="P1572" s="183"/>
      <c r="Q1572" s="14"/>
      <c r="R1572" s="14"/>
      <c r="S1572" s="14"/>
      <c r="T1572" s="15"/>
      <c r="U1572" s="14"/>
      <c r="V1572" s="15"/>
      <c r="W1572" s="16"/>
    </row>
    <row r="1573" spans="1:23" ht="91.8">
      <c r="A1573" s="7">
        <v>452</v>
      </c>
      <c r="B1573" s="8">
        <v>44001</v>
      </c>
      <c r="C1573" s="9" t="s">
        <v>25</v>
      </c>
      <c r="D1573" s="10" t="s">
        <v>5246</v>
      </c>
      <c r="E1573" s="14" t="s">
        <v>5594</v>
      </c>
      <c r="F1573" s="15" t="s">
        <v>70</v>
      </c>
      <c r="G1573" s="15">
        <v>10</v>
      </c>
      <c r="H1573" s="98"/>
      <c r="I1573" s="18" t="s">
        <v>5595</v>
      </c>
      <c r="J1573" s="164"/>
      <c r="K1573" s="164"/>
      <c r="L1573" s="164"/>
      <c r="M1573" s="164"/>
      <c r="N1573" s="164"/>
      <c r="O1573" s="183"/>
      <c r="P1573" s="183"/>
      <c r="Q1573" s="14"/>
      <c r="R1573" s="14"/>
      <c r="S1573" s="14"/>
      <c r="T1573" s="15"/>
      <c r="U1573" s="14"/>
      <c r="V1573" s="15"/>
      <c r="W1573" s="16"/>
    </row>
    <row r="1574" spans="1:23" ht="51">
      <c r="A1574" s="7">
        <v>451</v>
      </c>
      <c r="B1574" s="8">
        <v>44000</v>
      </c>
      <c r="C1574" s="9" t="s">
        <v>26</v>
      </c>
      <c r="D1574" s="10">
        <v>12345678</v>
      </c>
      <c r="E1574" s="14" t="s">
        <v>5596</v>
      </c>
      <c r="F1574" s="15" t="s">
        <v>4</v>
      </c>
      <c r="G1574" s="15">
        <v>6</v>
      </c>
      <c r="H1574" s="98"/>
      <c r="I1574" s="18" t="s">
        <v>5597</v>
      </c>
      <c r="J1574" s="164"/>
      <c r="K1574" s="164"/>
      <c r="L1574" s="164"/>
      <c r="M1574" s="164"/>
      <c r="N1574" s="164"/>
      <c r="O1574" s="183"/>
      <c r="P1574" s="183"/>
      <c r="Q1574" s="14"/>
      <c r="R1574" s="14"/>
      <c r="S1574" s="14"/>
      <c r="T1574" s="15"/>
      <c r="U1574" s="14"/>
      <c r="V1574" s="15"/>
      <c r="W1574" s="16"/>
    </row>
    <row r="1575" spans="1:23" ht="61.2">
      <c r="A1575" s="7">
        <v>450</v>
      </c>
      <c r="B1575" s="8">
        <v>43999</v>
      </c>
      <c r="C1575" s="9" t="s">
        <v>27</v>
      </c>
      <c r="D1575" s="10" t="s">
        <v>4243</v>
      </c>
      <c r="E1575" s="14" t="s">
        <v>5598</v>
      </c>
      <c r="F1575" s="15" t="s">
        <v>70</v>
      </c>
      <c r="G1575" s="15">
        <v>5</v>
      </c>
      <c r="H1575" s="98" t="s">
        <v>849</v>
      </c>
      <c r="I1575" s="18" t="s">
        <v>5599</v>
      </c>
      <c r="J1575" s="164"/>
      <c r="K1575" s="164"/>
      <c r="L1575" s="164"/>
      <c r="M1575" s="164"/>
      <c r="N1575" s="164"/>
      <c r="O1575" s="183"/>
      <c r="P1575" s="183"/>
      <c r="Q1575" s="14"/>
      <c r="R1575" s="14"/>
      <c r="S1575" s="14"/>
      <c r="T1575" s="15"/>
      <c r="U1575" s="14"/>
      <c r="V1575" s="15"/>
      <c r="W1575" s="16"/>
    </row>
    <row r="1576" spans="1:23" ht="20.399999999999999">
      <c r="A1576" s="7">
        <v>449</v>
      </c>
      <c r="B1576" s="8">
        <v>43998</v>
      </c>
      <c r="C1576" s="9" t="s">
        <v>28</v>
      </c>
      <c r="D1576" s="10" t="s">
        <v>4738</v>
      </c>
      <c r="E1576" s="14" t="s">
        <v>5600</v>
      </c>
      <c r="F1576" s="15" t="s">
        <v>70</v>
      </c>
      <c r="G1576" s="15">
        <v>2</v>
      </c>
      <c r="H1576" s="98"/>
      <c r="I1576" s="18" t="s">
        <v>5601</v>
      </c>
      <c r="J1576" s="164"/>
      <c r="K1576" s="164"/>
      <c r="L1576" s="164"/>
      <c r="M1576" s="164"/>
      <c r="N1576" s="164"/>
      <c r="O1576" s="183"/>
      <c r="P1576" s="183"/>
      <c r="Q1576" s="14"/>
      <c r="R1576" s="14"/>
      <c r="S1576" s="14"/>
      <c r="T1576" s="15"/>
      <c r="U1576" s="14"/>
      <c r="V1576" s="15"/>
      <c r="W1576" s="16"/>
    </row>
    <row r="1577" spans="1:23" ht="30.6">
      <c r="A1577" s="7">
        <v>448</v>
      </c>
      <c r="B1577" s="8">
        <v>43997</v>
      </c>
      <c r="C1577" s="9" t="s">
        <v>21</v>
      </c>
      <c r="D1577" s="10" t="s">
        <v>4243</v>
      </c>
      <c r="E1577" s="14" t="s">
        <v>5602</v>
      </c>
      <c r="F1577" s="15" t="s">
        <v>4</v>
      </c>
      <c r="G1577" s="15">
        <v>3</v>
      </c>
      <c r="H1577" s="98"/>
      <c r="I1577" s="18" t="s">
        <v>5603</v>
      </c>
      <c r="J1577" s="164"/>
      <c r="K1577" s="164"/>
      <c r="L1577" s="164"/>
      <c r="M1577" s="164"/>
      <c r="N1577" s="164"/>
      <c r="O1577" s="183"/>
      <c r="P1577" s="183"/>
      <c r="Q1577" s="14"/>
      <c r="R1577" s="14"/>
      <c r="S1577" s="14"/>
      <c r="T1577" s="15"/>
      <c r="U1577" s="14"/>
      <c r="V1577" s="15"/>
      <c r="W1577" s="16"/>
    </row>
    <row r="1578" spans="1:23" ht="30.6">
      <c r="A1578" s="7">
        <v>447</v>
      </c>
      <c r="B1578" s="8">
        <v>43996</v>
      </c>
      <c r="C1578" s="9" t="s">
        <v>23</v>
      </c>
      <c r="D1578" s="10" t="s">
        <v>4676</v>
      </c>
      <c r="E1578" s="14" t="s">
        <v>5604</v>
      </c>
      <c r="F1578" s="15" t="s">
        <v>70</v>
      </c>
      <c r="G1578" s="15">
        <v>13</v>
      </c>
      <c r="H1578" s="98"/>
      <c r="I1578" s="18" t="s">
        <v>5605</v>
      </c>
      <c r="J1578" s="164"/>
      <c r="K1578" s="164"/>
      <c r="L1578" s="164"/>
      <c r="M1578" s="164"/>
      <c r="N1578" s="164"/>
      <c r="O1578" s="183"/>
      <c r="P1578" s="183"/>
      <c r="Q1578" s="14"/>
      <c r="R1578" s="14"/>
      <c r="S1578" s="14"/>
      <c r="T1578" s="15"/>
      <c r="U1578" s="14"/>
      <c r="V1578" s="15"/>
      <c r="W1578" s="16"/>
    </row>
    <row r="1579" spans="1:23" ht="91.8">
      <c r="A1579" s="7">
        <v>446</v>
      </c>
      <c r="B1579" s="8">
        <v>43995</v>
      </c>
      <c r="C1579" s="9" t="s">
        <v>24</v>
      </c>
      <c r="D1579" s="10" t="s">
        <v>4243</v>
      </c>
      <c r="E1579" s="14" t="s">
        <v>5606</v>
      </c>
      <c r="F1579" s="15" t="s">
        <v>64</v>
      </c>
      <c r="G1579" s="15">
        <v>9</v>
      </c>
      <c r="H1579" s="98"/>
      <c r="I1579" s="18" t="s">
        <v>5607</v>
      </c>
      <c r="J1579" s="164" t="s">
        <v>5608</v>
      </c>
      <c r="K1579" s="164" t="s">
        <v>5609</v>
      </c>
      <c r="L1579" s="164" t="s">
        <v>5610</v>
      </c>
      <c r="M1579" s="164" t="s">
        <v>5611</v>
      </c>
      <c r="N1579" s="164"/>
      <c r="O1579" s="183"/>
      <c r="P1579" s="183"/>
      <c r="Q1579" s="14"/>
      <c r="R1579" s="14"/>
      <c r="S1579" s="14"/>
      <c r="T1579" s="15"/>
      <c r="U1579" s="14"/>
      <c r="V1579" s="15"/>
      <c r="W1579" s="16"/>
    </row>
    <row r="1580" spans="1:23" ht="71.400000000000006">
      <c r="A1580" s="7">
        <v>445</v>
      </c>
      <c r="B1580" s="8">
        <v>43994</v>
      </c>
      <c r="C1580" s="9" t="s">
        <v>25</v>
      </c>
      <c r="D1580" s="10" t="s">
        <v>5246</v>
      </c>
      <c r="E1580" s="14" t="s">
        <v>5612</v>
      </c>
      <c r="F1580" s="15" t="s">
        <v>4</v>
      </c>
      <c r="G1580" s="15">
        <v>7</v>
      </c>
      <c r="H1580" s="98"/>
      <c r="I1580" s="18" t="s">
        <v>5613</v>
      </c>
      <c r="J1580" s="164"/>
      <c r="K1580" s="164"/>
      <c r="L1580" s="164"/>
      <c r="M1580" s="164"/>
      <c r="N1580" s="164"/>
      <c r="O1580" s="183"/>
      <c r="P1580" s="183"/>
      <c r="Q1580" s="14"/>
      <c r="R1580" s="14"/>
      <c r="S1580" s="14"/>
      <c r="T1580" s="15"/>
      <c r="U1580" s="14"/>
      <c r="V1580" s="15"/>
      <c r="W1580" s="16"/>
    </row>
    <row r="1581" spans="1:23" ht="20.399999999999999">
      <c r="A1581" s="7">
        <v>444</v>
      </c>
      <c r="B1581" s="8">
        <v>43993</v>
      </c>
      <c r="C1581" s="9" t="s">
        <v>26</v>
      </c>
      <c r="D1581" s="10">
        <v>12345678</v>
      </c>
      <c r="E1581" s="14" t="s">
        <v>5614</v>
      </c>
      <c r="F1581" s="15" t="s">
        <v>31</v>
      </c>
      <c r="G1581" s="15">
        <v>6</v>
      </c>
      <c r="H1581" s="98"/>
      <c r="I1581" s="18" t="s">
        <v>5615</v>
      </c>
      <c r="J1581" s="164"/>
      <c r="K1581" s="164"/>
      <c r="L1581" s="164"/>
      <c r="M1581" s="164" t="s">
        <v>5616</v>
      </c>
      <c r="N1581" s="164"/>
      <c r="O1581" s="183"/>
      <c r="P1581" s="183"/>
      <c r="Q1581" s="14"/>
      <c r="R1581" s="14"/>
      <c r="S1581" s="14"/>
      <c r="T1581" s="15"/>
      <c r="U1581" s="14"/>
      <c r="V1581" s="15"/>
      <c r="W1581" s="16"/>
    </row>
    <row r="1582" spans="1:23" ht="30.6">
      <c r="A1582" s="7">
        <v>443</v>
      </c>
      <c r="B1582" s="8">
        <v>43992</v>
      </c>
      <c r="C1582" s="9" t="s">
        <v>27</v>
      </c>
      <c r="D1582" s="10" t="s">
        <v>179</v>
      </c>
      <c r="E1582" s="14" t="s">
        <v>5617</v>
      </c>
      <c r="F1582" s="15" t="s">
        <v>70</v>
      </c>
      <c r="G1582" s="15">
        <v>3</v>
      </c>
      <c r="H1582" s="98"/>
      <c r="I1582" s="18" t="s">
        <v>5618</v>
      </c>
      <c r="J1582" s="164"/>
      <c r="K1582" s="164"/>
      <c r="L1582" s="164"/>
      <c r="M1582" s="164"/>
      <c r="N1582" s="164"/>
      <c r="O1582" s="183"/>
      <c r="P1582" s="183"/>
      <c r="Q1582" s="14"/>
      <c r="R1582" s="14"/>
      <c r="S1582" s="14"/>
      <c r="T1582" s="15"/>
      <c r="U1582" s="14"/>
      <c r="V1582" s="15"/>
      <c r="W1582" s="16"/>
    </row>
    <row r="1583" spans="1:23" ht="51">
      <c r="A1583" s="7">
        <v>442</v>
      </c>
      <c r="B1583" s="8">
        <v>43991</v>
      </c>
      <c r="C1583" s="9" t="s">
        <v>28</v>
      </c>
      <c r="D1583" s="10" t="s">
        <v>4738</v>
      </c>
      <c r="E1583" s="14" t="s">
        <v>5619</v>
      </c>
      <c r="F1583" s="15" t="s">
        <v>64</v>
      </c>
      <c r="G1583" s="15">
        <v>2</v>
      </c>
      <c r="H1583" s="98"/>
      <c r="I1583" s="18" t="s">
        <v>5620</v>
      </c>
      <c r="J1583" s="164"/>
      <c r="K1583" s="164"/>
      <c r="L1583" s="164"/>
      <c r="M1583" s="164"/>
      <c r="N1583" s="164"/>
      <c r="O1583" s="183"/>
      <c r="P1583" s="183"/>
      <c r="Q1583" s="14"/>
      <c r="R1583" s="14"/>
      <c r="S1583" s="14"/>
      <c r="T1583" s="15"/>
      <c r="U1583" s="14"/>
      <c r="V1583" s="15"/>
      <c r="W1583" s="16"/>
    </row>
    <row r="1584" spans="1:23" ht="20.399999999999999">
      <c r="A1584" s="7">
        <v>441</v>
      </c>
      <c r="B1584" s="8">
        <v>43990</v>
      </c>
      <c r="C1584" s="9" t="s">
        <v>21</v>
      </c>
      <c r="D1584" s="10" t="s">
        <v>3857</v>
      </c>
      <c r="E1584" s="14" t="s">
        <v>5621</v>
      </c>
      <c r="F1584" s="15" t="s">
        <v>64</v>
      </c>
      <c r="G1584" s="15">
        <v>1</v>
      </c>
      <c r="H1584" s="98"/>
      <c r="I1584" s="18" t="s">
        <v>5622</v>
      </c>
      <c r="J1584" s="164" t="s">
        <v>5623</v>
      </c>
      <c r="K1584" s="164" t="s">
        <v>5624</v>
      </c>
      <c r="L1584" s="164"/>
      <c r="M1584" s="164" t="s">
        <v>5625</v>
      </c>
      <c r="N1584" s="164"/>
      <c r="O1584" s="183" t="s">
        <v>5626</v>
      </c>
      <c r="P1584" s="183"/>
      <c r="Q1584" s="14"/>
      <c r="R1584" s="14"/>
      <c r="S1584" s="14"/>
      <c r="T1584" s="15"/>
      <c r="U1584" s="14"/>
      <c r="V1584" s="15"/>
      <c r="W1584" s="16"/>
    </row>
    <row r="1585" spans="1:23" ht="91.8">
      <c r="A1585" s="7">
        <v>440</v>
      </c>
      <c r="B1585" s="8">
        <v>43989</v>
      </c>
      <c r="C1585" s="9" t="s">
        <v>23</v>
      </c>
      <c r="D1585" s="10" t="s">
        <v>4676</v>
      </c>
      <c r="E1585" s="14" t="s">
        <v>5627</v>
      </c>
      <c r="F1585" s="15" t="s">
        <v>4</v>
      </c>
      <c r="G1585" s="15">
        <v>9</v>
      </c>
      <c r="H1585" s="98"/>
      <c r="I1585" s="18" t="s">
        <v>5628</v>
      </c>
      <c r="J1585" s="164"/>
      <c r="K1585" s="164"/>
      <c r="L1585" s="164"/>
      <c r="M1585" s="164"/>
      <c r="N1585" s="164"/>
      <c r="O1585" s="183"/>
      <c r="P1585" s="183"/>
      <c r="Q1585" s="14"/>
      <c r="R1585" s="14"/>
      <c r="S1585" s="14"/>
      <c r="T1585" s="15"/>
      <c r="U1585" s="14"/>
      <c r="V1585" s="15"/>
      <c r="W1585" s="16"/>
    </row>
    <row r="1586" spans="1:23" ht="234.6">
      <c r="A1586" s="7">
        <v>439</v>
      </c>
      <c r="B1586" s="8">
        <v>43988</v>
      </c>
      <c r="C1586" s="9" t="s">
        <v>24</v>
      </c>
      <c r="D1586" s="10" t="s">
        <v>4243</v>
      </c>
      <c r="E1586" s="14" t="s">
        <v>5629</v>
      </c>
      <c r="F1586" s="15" t="s">
        <v>70</v>
      </c>
      <c r="G1586" s="15">
        <v>11</v>
      </c>
      <c r="H1586" s="98"/>
      <c r="I1586" s="18" t="s">
        <v>5630</v>
      </c>
      <c r="J1586" s="164"/>
      <c r="K1586" s="164"/>
      <c r="L1586" s="164"/>
      <c r="M1586" s="164"/>
      <c r="N1586" s="164"/>
      <c r="O1586" s="183"/>
      <c r="P1586" s="183"/>
      <c r="Q1586" s="14"/>
      <c r="R1586" s="14"/>
      <c r="S1586" s="14"/>
      <c r="T1586" s="15"/>
      <c r="U1586" s="14"/>
      <c r="V1586" s="15"/>
      <c r="W1586" s="16"/>
    </row>
    <row r="1587" spans="1:23" ht="81.599999999999994">
      <c r="A1587" s="7">
        <v>438</v>
      </c>
      <c r="B1587" s="8">
        <v>43987</v>
      </c>
      <c r="C1587" s="9" t="s">
        <v>25</v>
      </c>
      <c r="D1587" s="10" t="s">
        <v>5246</v>
      </c>
      <c r="E1587" s="14" t="s">
        <v>5631</v>
      </c>
      <c r="F1587" s="15" t="s">
        <v>4</v>
      </c>
      <c r="G1587" s="15">
        <v>7</v>
      </c>
      <c r="H1587" s="98"/>
      <c r="I1587" s="18" t="s">
        <v>5632</v>
      </c>
      <c r="J1587" s="164"/>
      <c r="K1587" s="164"/>
      <c r="L1587" s="164"/>
      <c r="M1587" s="164"/>
      <c r="N1587" s="164"/>
      <c r="O1587" s="183"/>
      <c r="P1587" s="183"/>
      <c r="Q1587" s="14"/>
      <c r="R1587" s="14"/>
      <c r="S1587" s="14"/>
      <c r="T1587" s="15"/>
      <c r="U1587" s="14"/>
      <c r="V1587" s="15"/>
      <c r="W1587" s="16"/>
    </row>
    <row r="1588" spans="1:23" ht="61.2">
      <c r="A1588" s="7">
        <v>437</v>
      </c>
      <c r="B1588" s="8">
        <v>43986</v>
      </c>
      <c r="C1588" s="9" t="s">
        <v>26</v>
      </c>
      <c r="D1588" s="10">
        <v>12345678</v>
      </c>
      <c r="E1588" s="14" t="s">
        <v>5633</v>
      </c>
      <c r="F1588" s="15" t="s">
        <v>4</v>
      </c>
      <c r="G1588" s="15">
        <v>4</v>
      </c>
      <c r="H1588" s="98"/>
      <c r="I1588" s="18" t="s">
        <v>5634</v>
      </c>
      <c r="J1588" s="164"/>
      <c r="K1588" s="164"/>
      <c r="L1588" s="164"/>
      <c r="M1588" s="164"/>
      <c r="N1588" s="164"/>
      <c r="O1588" s="183"/>
      <c r="P1588" s="183"/>
      <c r="Q1588" s="14"/>
      <c r="R1588" s="14"/>
      <c r="S1588" s="14"/>
      <c r="T1588" s="15"/>
      <c r="U1588" s="14"/>
      <c r="V1588" s="15"/>
      <c r="W1588" s="16"/>
    </row>
    <row r="1589" spans="1:23" ht="40.799999999999997">
      <c r="A1589" s="7">
        <v>436</v>
      </c>
      <c r="B1589" s="8">
        <v>43985</v>
      </c>
      <c r="C1589" s="9" t="s">
        <v>27</v>
      </c>
      <c r="D1589" s="10" t="s">
        <v>179</v>
      </c>
      <c r="E1589" s="14" t="s">
        <v>5635</v>
      </c>
      <c r="F1589" s="15" t="s">
        <v>31</v>
      </c>
      <c r="G1589" s="15">
        <v>5</v>
      </c>
      <c r="H1589" s="98"/>
      <c r="I1589" s="18" t="s">
        <v>5636</v>
      </c>
      <c r="J1589" s="164"/>
      <c r="K1589" s="164"/>
      <c r="L1589" s="164"/>
      <c r="M1589" s="164"/>
      <c r="N1589" s="164"/>
      <c r="O1589" s="183"/>
      <c r="P1589" s="183"/>
      <c r="Q1589" s="14"/>
      <c r="R1589" s="14"/>
      <c r="S1589" s="14"/>
      <c r="T1589" s="15"/>
      <c r="U1589" s="14"/>
      <c r="V1589" s="15"/>
      <c r="W1589" s="16"/>
    </row>
    <row r="1590" spans="1:23" ht="40.799999999999997">
      <c r="A1590" s="7">
        <v>435</v>
      </c>
      <c r="B1590" s="8">
        <v>43984</v>
      </c>
      <c r="C1590" s="9" t="s">
        <v>28</v>
      </c>
      <c r="D1590" s="10" t="s">
        <v>4738</v>
      </c>
      <c r="E1590" s="14" t="s">
        <v>5600</v>
      </c>
      <c r="F1590" s="15" t="s">
        <v>4</v>
      </c>
      <c r="G1590" s="15">
        <v>3</v>
      </c>
      <c r="H1590" s="98"/>
      <c r="I1590" s="18" t="s">
        <v>5637</v>
      </c>
      <c r="J1590" s="164"/>
      <c r="K1590" s="164"/>
      <c r="L1590" s="164"/>
      <c r="M1590" s="164"/>
      <c r="N1590" s="164"/>
      <c r="O1590" s="183"/>
      <c r="P1590" s="183"/>
      <c r="Q1590" s="14"/>
      <c r="R1590" s="14"/>
      <c r="T1590" s="15"/>
      <c r="U1590" s="14"/>
      <c r="V1590" s="15"/>
      <c r="W1590" s="16"/>
    </row>
    <row r="1591" spans="1:23" ht="51">
      <c r="A1591" s="7">
        <v>434</v>
      </c>
      <c r="B1591" s="8">
        <v>43983</v>
      </c>
      <c r="C1591" s="9" t="s">
        <v>21</v>
      </c>
      <c r="D1591" s="10" t="s">
        <v>3857</v>
      </c>
      <c r="E1591" s="14" t="s">
        <v>5638</v>
      </c>
      <c r="F1591" s="15" t="s">
        <v>64</v>
      </c>
      <c r="G1591" s="15">
        <v>3</v>
      </c>
      <c r="H1591" s="98" t="s">
        <v>65</v>
      </c>
      <c r="I1591" s="18" t="s">
        <v>5639</v>
      </c>
      <c r="J1591" s="164"/>
      <c r="K1591" s="164"/>
      <c r="L1591" s="164"/>
      <c r="M1591" s="164"/>
      <c r="N1591" s="164"/>
      <c r="O1591" s="183"/>
      <c r="P1591" s="183"/>
      <c r="Q1591" s="14"/>
      <c r="R1591" s="14"/>
      <c r="S1591" s="14"/>
      <c r="T1591" s="15"/>
      <c r="U1591" s="14"/>
      <c r="V1591" s="15"/>
      <c r="W1591" s="16"/>
    </row>
    <row r="1592" spans="1:23" ht="71.400000000000006">
      <c r="A1592" s="7">
        <v>433</v>
      </c>
      <c r="B1592" s="8">
        <v>43982</v>
      </c>
      <c r="C1592" s="9" t="s">
        <v>23</v>
      </c>
      <c r="D1592" s="10" t="s">
        <v>4676</v>
      </c>
      <c r="E1592" s="14" t="s">
        <v>5640</v>
      </c>
      <c r="F1592" s="15" t="s">
        <v>549</v>
      </c>
      <c r="G1592" s="15">
        <v>10</v>
      </c>
      <c r="H1592" s="98"/>
      <c r="I1592" s="18" t="s">
        <v>5641</v>
      </c>
      <c r="J1592" s="164"/>
      <c r="K1592" s="164"/>
      <c r="L1592" s="164"/>
      <c r="M1592" s="164"/>
      <c r="N1592" s="164"/>
      <c r="O1592" s="183"/>
      <c r="P1592" s="183"/>
      <c r="Q1592" s="14"/>
      <c r="R1592" s="14"/>
      <c r="S1592" s="14"/>
      <c r="T1592" s="15"/>
      <c r="U1592" s="14"/>
      <c r="V1592" s="15"/>
      <c r="W1592" s="16"/>
    </row>
    <row r="1593" spans="1:23" ht="91.8">
      <c r="A1593" s="7">
        <v>432</v>
      </c>
      <c r="B1593" s="8">
        <v>43981</v>
      </c>
      <c r="C1593" s="9" t="s">
        <v>24</v>
      </c>
      <c r="D1593" s="10" t="s">
        <v>2784</v>
      </c>
      <c r="E1593" s="14" t="s">
        <v>5642</v>
      </c>
      <c r="F1593" s="15" t="s">
        <v>70</v>
      </c>
      <c r="G1593" s="15">
        <v>9</v>
      </c>
      <c r="H1593" s="98"/>
      <c r="I1593" s="18" t="s">
        <v>5643</v>
      </c>
      <c r="J1593" s="164"/>
      <c r="K1593" s="164"/>
      <c r="L1593" s="164"/>
      <c r="M1593" s="164"/>
      <c r="N1593" s="164"/>
      <c r="O1593" s="183"/>
      <c r="P1593" s="183"/>
      <c r="Q1593" s="14"/>
      <c r="R1593" s="14"/>
      <c r="S1593" s="14"/>
      <c r="T1593" s="15"/>
      <c r="U1593" s="14"/>
      <c r="V1593" s="15"/>
      <c r="W1593" s="16"/>
    </row>
    <row r="1594" spans="1:23" ht="71.400000000000006">
      <c r="A1594" s="7">
        <v>431</v>
      </c>
      <c r="B1594" s="8">
        <v>43980</v>
      </c>
      <c r="C1594" s="9" t="s">
        <v>25</v>
      </c>
      <c r="D1594" s="10" t="s">
        <v>5246</v>
      </c>
      <c r="E1594" s="14" t="s">
        <v>5644</v>
      </c>
      <c r="F1594" s="15" t="s">
        <v>31</v>
      </c>
      <c r="G1594" s="15">
        <v>6</v>
      </c>
      <c r="H1594" s="98"/>
      <c r="I1594" s="18" t="s">
        <v>5645</v>
      </c>
      <c r="J1594" s="164"/>
      <c r="K1594" s="164"/>
      <c r="L1594" s="164"/>
      <c r="M1594" s="164"/>
      <c r="N1594" s="164"/>
      <c r="O1594" s="183"/>
      <c r="P1594" s="183"/>
      <c r="Q1594" s="14"/>
      <c r="R1594" s="14"/>
      <c r="S1594" s="14"/>
      <c r="T1594" s="15"/>
      <c r="U1594" s="14"/>
      <c r="V1594" s="15"/>
      <c r="W1594" s="16"/>
    </row>
    <row r="1595" spans="1:23" ht="40.799999999999997">
      <c r="A1595" s="7">
        <v>430</v>
      </c>
      <c r="B1595" s="8">
        <v>43979</v>
      </c>
      <c r="C1595" s="9" t="s">
        <v>26</v>
      </c>
      <c r="D1595" s="10" t="s">
        <v>4738</v>
      </c>
      <c r="E1595" s="14" t="s">
        <v>5646</v>
      </c>
      <c r="F1595" s="15" t="s">
        <v>70</v>
      </c>
      <c r="G1595" s="15">
        <v>3</v>
      </c>
      <c r="H1595" s="98"/>
      <c r="I1595" s="18" t="s">
        <v>5647</v>
      </c>
      <c r="J1595" s="164"/>
      <c r="K1595" s="164"/>
      <c r="L1595" s="164"/>
      <c r="M1595" s="164"/>
      <c r="N1595" s="164"/>
      <c r="O1595" s="183"/>
      <c r="P1595" s="183"/>
      <c r="Q1595" s="14"/>
      <c r="R1595" s="14"/>
      <c r="T1595" s="15"/>
      <c r="U1595" s="14"/>
      <c r="V1595" s="15"/>
      <c r="W1595" s="16"/>
    </row>
    <row r="1596" spans="1:23" ht="204">
      <c r="A1596" s="7">
        <v>429</v>
      </c>
      <c r="B1596" s="8">
        <v>43978</v>
      </c>
      <c r="C1596" s="9" t="s">
        <v>27</v>
      </c>
      <c r="D1596" s="10" t="s">
        <v>4243</v>
      </c>
      <c r="E1596" s="14" t="s">
        <v>5648</v>
      </c>
      <c r="F1596" s="15" t="s">
        <v>70</v>
      </c>
      <c r="G1596" s="15">
        <v>3</v>
      </c>
      <c r="H1596" s="98"/>
      <c r="I1596" s="18" t="s">
        <v>5649</v>
      </c>
      <c r="J1596" s="164"/>
      <c r="K1596" s="164"/>
      <c r="L1596" s="164"/>
      <c r="M1596" s="164"/>
      <c r="N1596" s="164"/>
      <c r="O1596" s="183"/>
      <c r="P1596" s="183"/>
      <c r="Q1596" s="14"/>
      <c r="R1596" s="14"/>
      <c r="S1596" s="14"/>
      <c r="T1596" s="15"/>
      <c r="U1596" s="14"/>
      <c r="V1596" s="15"/>
      <c r="W1596" s="16"/>
    </row>
    <row r="1597" spans="1:23" ht="30.6">
      <c r="A1597" s="7">
        <v>428</v>
      </c>
      <c r="B1597" s="8">
        <v>43977</v>
      </c>
      <c r="C1597" s="9" t="s">
        <v>28</v>
      </c>
      <c r="D1597" s="10" t="s">
        <v>4738</v>
      </c>
      <c r="E1597" s="14" t="s">
        <v>5650</v>
      </c>
      <c r="F1597" s="15" t="s">
        <v>4</v>
      </c>
      <c r="G1597" s="15">
        <v>5</v>
      </c>
      <c r="H1597" s="98"/>
      <c r="I1597" s="18" t="s">
        <v>5651</v>
      </c>
      <c r="J1597" s="164"/>
      <c r="K1597" s="164"/>
      <c r="L1597" s="164"/>
      <c r="M1597" s="164"/>
      <c r="N1597" s="164"/>
      <c r="O1597" s="183"/>
      <c r="P1597" s="183"/>
      <c r="Q1597" s="14"/>
      <c r="R1597" s="14"/>
      <c r="T1597" s="15"/>
      <c r="U1597" s="14"/>
      <c r="V1597" s="15"/>
      <c r="W1597" s="16"/>
    </row>
    <row r="1598" spans="1:23" ht="71.400000000000006">
      <c r="A1598" s="7">
        <v>427</v>
      </c>
      <c r="B1598" s="8">
        <v>43976</v>
      </c>
      <c r="C1598" s="9" t="s">
        <v>21</v>
      </c>
      <c r="D1598" s="10" t="s">
        <v>3857</v>
      </c>
      <c r="E1598" s="14" t="s">
        <v>5650</v>
      </c>
      <c r="F1598" s="15" t="s">
        <v>4</v>
      </c>
      <c r="G1598" s="15">
        <v>3</v>
      </c>
      <c r="H1598" s="98"/>
      <c r="I1598" s="13" t="s">
        <v>5652</v>
      </c>
      <c r="J1598" s="164" t="s">
        <v>5653</v>
      </c>
      <c r="K1598" s="164" t="s">
        <v>5654</v>
      </c>
      <c r="L1598" s="164" t="s">
        <v>5655</v>
      </c>
      <c r="M1598" s="164"/>
      <c r="N1598" s="164"/>
      <c r="O1598" s="183"/>
      <c r="P1598" s="183"/>
      <c r="Q1598" s="14"/>
      <c r="R1598" s="14"/>
      <c r="S1598" s="14"/>
      <c r="T1598" s="15"/>
      <c r="U1598" s="14"/>
      <c r="V1598" s="15"/>
      <c r="W1598" s="16"/>
    </row>
    <row r="1599" spans="1:23" ht="20.399999999999999">
      <c r="A1599" s="7">
        <v>426</v>
      </c>
      <c r="B1599" s="8">
        <v>43975</v>
      </c>
      <c r="C1599" s="9" t="s">
        <v>23</v>
      </c>
      <c r="D1599" s="10" t="s">
        <v>4676</v>
      </c>
      <c r="E1599" s="14" t="s">
        <v>5656</v>
      </c>
      <c r="F1599" s="15" t="s">
        <v>31</v>
      </c>
      <c r="G1599" s="15">
        <v>12</v>
      </c>
      <c r="H1599" s="98"/>
      <c r="I1599" s="13" t="s">
        <v>5657</v>
      </c>
      <c r="J1599" s="164"/>
      <c r="K1599" s="164"/>
      <c r="L1599" s="164"/>
      <c r="M1599" s="164"/>
      <c r="N1599" s="164"/>
      <c r="O1599" s="183"/>
      <c r="P1599" s="183"/>
      <c r="Q1599" s="14"/>
      <c r="R1599" s="14"/>
      <c r="S1599" s="14"/>
      <c r="T1599" s="15"/>
      <c r="U1599" s="14"/>
      <c r="V1599" s="15"/>
      <c r="W1599" s="16"/>
    </row>
    <row r="1600" spans="1:23" ht="81.599999999999994">
      <c r="A1600" s="7">
        <v>425</v>
      </c>
      <c r="B1600" s="8">
        <v>43974</v>
      </c>
      <c r="C1600" s="9" t="s">
        <v>24</v>
      </c>
      <c r="D1600" s="10" t="s">
        <v>2784</v>
      </c>
      <c r="E1600" s="14" t="s">
        <v>5658</v>
      </c>
      <c r="F1600" s="15" t="s">
        <v>70</v>
      </c>
      <c r="G1600" s="15">
        <v>9</v>
      </c>
      <c r="H1600" s="98"/>
      <c r="I1600" s="13" t="s">
        <v>5659</v>
      </c>
      <c r="J1600" s="164"/>
      <c r="K1600" s="164"/>
      <c r="L1600" s="164"/>
      <c r="M1600" s="164"/>
      <c r="N1600" s="164"/>
      <c r="O1600" s="183"/>
      <c r="P1600" s="183"/>
      <c r="Q1600" s="14"/>
      <c r="R1600" s="14"/>
      <c r="S1600" s="14"/>
      <c r="T1600" s="15"/>
      <c r="U1600" s="14"/>
      <c r="V1600" s="15"/>
      <c r="W1600" s="16"/>
    </row>
    <row r="1601" spans="1:23" ht="224.4">
      <c r="A1601" s="7">
        <v>424</v>
      </c>
      <c r="B1601" s="8">
        <v>43973</v>
      </c>
      <c r="C1601" s="9" t="s">
        <v>25</v>
      </c>
      <c r="D1601" s="10" t="s">
        <v>5246</v>
      </c>
      <c r="E1601" s="14" t="s">
        <v>5660</v>
      </c>
      <c r="F1601" s="15" t="s">
        <v>70</v>
      </c>
      <c r="G1601" s="15">
        <v>6</v>
      </c>
      <c r="H1601" s="98"/>
      <c r="I1601" s="13" t="s">
        <v>5661</v>
      </c>
      <c r="J1601" s="164"/>
      <c r="K1601" s="164"/>
      <c r="L1601" s="164"/>
      <c r="M1601" s="164"/>
      <c r="N1601" s="164"/>
      <c r="O1601" s="183"/>
      <c r="P1601" s="183"/>
      <c r="Q1601" s="14"/>
      <c r="R1601" s="14"/>
      <c r="T1601" s="15"/>
      <c r="U1601" s="14"/>
      <c r="V1601" s="15"/>
      <c r="W1601" s="16"/>
    </row>
    <row r="1602" spans="1:23" ht="132.6">
      <c r="A1602" s="7">
        <v>423</v>
      </c>
      <c r="B1602" s="8">
        <v>43972</v>
      </c>
      <c r="C1602" s="9" t="s">
        <v>26</v>
      </c>
      <c r="D1602" s="10">
        <v>12345678</v>
      </c>
      <c r="E1602" s="14" t="s">
        <v>5662</v>
      </c>
      <c r="F1602" s="15" t="s">
        <v>64</v>
      </c>
      <c r="G1602" s="15">
        <v>6</v>
      </c>
      <c r="H1602" s="98"/>
      <c r="I1602" s="13" t="s">
        <v>5663</v>
      </c>
      <c r="J1602" s="164"/>
      <c r="K1602" s="164"/>
      <c r="L1602" s="164"/>
      <c r="M1602" s="164"/>
      <c r="N1602" s="164"/>
      <c r="O1602" s="183"/>
      <c r="P1602" s="183"/>
      <c r="Q1602" s="14"/>
      <c r="R1602" s="14"/>
      <c r="S1602" s="14"/>
      <c r="T1602" s="15"/>
      <c r="U1602" s="14"/>
      <c r="V1602" s="15"/>
      <c r="W1602" s="16"/>
    </row>
    <row r="1603" spans="1:23" ht="40.799999999999997">
      <c r="A1603" s="7">
        <v>422</v>
      </c>
      <c r="B1603" s="8">
        <v>43971</v>
      </c>
      <c r="C1603" s="9" t="s">
        <v>27</v>
      </c>
      <c r="D1603" s="10" t="s">
        <v>4243</v>
      </c>
      <c r="E1603" s="14" t="s">
        <v>5664</v>
      </c>
      <c r="F1603" s="15" t="s">
        <v>64</v>
      </c>
      <c r="G1603" s="15">
        <v>6</v>
      </c>
      <c r="H1603" s="98"/>
      <c r="I1603" s="13" t="s">
        <v>5665</v>
      </c>
      <c r="J1603" s="164"/>
      <c r="K1603" s="164"/>
      <c r="L1603" s="164"/>
      <c r="M1603" s="164"/>
      <c r="N1603" s="164"/>
      <c r="O1603" s="183"/>
      <c r="P1603" s="183"/>
      <c r="Q1603" s="14"/>
      <c r="R1603" s="14"/>
      <c r="S1603" s="14"/>
      <c r="T1603" s="15"/>
      <c r="U1603" s="14"/>
      <c r="V1603" s="15"/>
      <c r="W1603" s="16"/>
    </row>
    <row r="1604" spans="1:23" ht="20.399999999999999">
      <c r="A1604" s="7">
        <v>421</v>
      </c>
      <c r="B1604" s="8">
        <v>43970</v>
      </c>
      <c r="C1604" s="9" t="s">
        <v>28</v>
      </c>
      <c r="D1604" s="10" t="s">
        <v>4738</v>
      </c>
      <c r="E1604" s="14" t="s">
        <v>5666</v>
      </c>
      <c r="F1604" s="15" t="s">
        <v>64</v>
      </c>
      <c r="G1604" s="15">
        <v>4</v>
      </c>
      <c r="H1604" s="98" t="s">
        <v>65</v>
      </c>
      <c r="I1604" s="13" t="s">
        <v>5667</v>
      </c>
      <c r="J1604" s="164"/>
      <c r="K1604" s="164"/>
      <c r="L1604" s="164"/>
      <c r="M1604" s="164"/>
      <c r="N1604" s="164"/>
      <c r="O1604" s="183"/>
      <c r="P1604" s="183"/>
      <c r="Q1604" s="14"/>
      <c r="R1604" s="14"/>
      <c r="T1604" s="15"/>
      <c r="U1604" s="14"/>
      <c r="V1604" s="15"/>
      <c r="W1604" s="16"/>
    </row>
    <row r="1605" spans="1:23" ht="30.6">
      <c r="A1605" s="7">
        <v>420</v>
      </c>
      <c r="B1605" s="8">
        <v>43969</v>
      </c>
      <c r="C1605" s="9" t="s">
        <v>21</v>
      </c>
      <c r="D1605" s="10" t="s">
        <v>3857</v>
      </c>
      <c r="E1605" s="14" t="s">
        <v>5668</v>
      </c>
      <c r="F1605" s="15" t="s">
        <v>31</v>
      </c>
      <c r="G1605" s="15">
        <v>2</v>
      </c>
      <c r="H1605" s="98"/>
      <c r="I1605" s="13" t="s">
        <v>5669</v>
      </c>
      <c r="J1605" s="164"/>
      <c r="K1605" s="164"/>
      <c r="L1605" s="164"/>
      <c r="M1605" s="164"/>
      <c r="N1605" s="164"/>
      <c r="O1605" s="183"/>
      <c r="P1605" s="183"/>
      <c r="Q1605" s="14" t="s">
        <v>5670</v>
      </c>
      <c r="R1605" s="14"/>
      <c r="S1605" s="14"/>
      <c r="T1605" s="15"/>
      <c r="U1605" s="14"/>
      <c r="V1605" s="15"/>
      <c r="W1605" s="16"/>
    </row>
    <row r="1606" spans="1:23" ht="40.799999999999997">
      <c r="A1606" s="7">
        <v>419</v>
      </c>
      <c r="B1606" s="8">
        <v>43968</v>
      </c>
      <c r="C1606" s="9" t="s">
        <v>23</v>
      </c>
      <c r="D1606" s="10" t="s">
        <v>4676</v>
      </c>
      <c r="E1606" s="14" t="s">
        <v>5671</v>
      </c>
      <c r="F1606" s="15" t="s">
        <v>4</v>
      </c>
      <c r="G1606" s="15">
        <v>12</v>
      </c>
      <c r="H1606" s="98"/>
      <c r="I1606" s="13" t="s">
        <v>5672</v>
      </c>
      <c r="J1606" s="164"/>
      <c r="K1606" s="164"/>
      <c r="L1606" s="164"/>
      <c r="M1606" s="164"/>
      <c r="N1606" s="164"/>
      <c r="O1606" s="183"/>
      <c r="P1606" s="183"/>
      <c r="Q1606" s="14"/>
      <c r="R1606" s="14"/>
      <c r="S1606" s="14"/>
      <c r="T1606" s="15"/>
      <c r="U1606" s="14"/>
      <c r="V1606" s="15"/>
      <c r="W1606" s="16"/>
    </row>
    <row r="1607" spans="1:23" ht="81.599999999999994">
      <c r="A1607" s="7">
        <v>418</v>
      </c>
      <c r="B1607" s="8">
        <v>43967</v>
      </c>
      <c r="C1607" s="9" t="s">
        <v>24</v>
      </c>
      <c r="D1607" s="10" t="s">
        <v>4243</v>
      </c>
      <c r="E1607" s="14" t="s">
        <v>5673</v>
      </c>
      <c r="F1607" s="15" t="s">
        <v>70</v>
      </c>
      <c r="G1607" s="15">
        <v>9</v>
      </c>
      <c r="H1607" s="98"/>
      <c r="I1607" s="13" t="s">
        <v>5674</v>
      </c>
      <c r="J1607" s="164"/>
      <c r="K1607" s="164"/>
      <c r="L1607" s="164"/>
      <c r="M1607" s="164"/>
      <c r="N1607" s="164"/>
      <c r="O1607" s="183"/>
      <c r="P1607" s="183"/>
      <c r="Q1607" s="14"/>
      <c r="R1607" s="14"/>
      <c r="S1607" s="14"/>
      <c r="T1607" s="15"/>
      <c r="U1607" s="14"/>
      <c r="V1607" s="15"/>
      <c r="W1607" s="16"/>
    </row>
    <row r="1608" spans="1:23" ht="30.6">
      <c r="A1608" s="7">
        <v>417</v>
      </c>
      <c r="B1608" s="8">
        <v>43966</v>
      </c>
      <c r="C1608" s="9" t="s">
        <v>25</v>
      </c>
      <c r="D1608" s="10" t="s">
        <v>5246</v>
      </c>
      <c r="E1608" s="14" t="s">
        <v>5675</v>
      </c>
      <c r="F1608" s="15" t="s">
        <v>64</v>
      </c>
      <c r="G1608" s="15">
        <v>8</v>
      </c>
      <c r="H1608" s="98"/>
      <c r="I1608" s="13" t="s">
        <v>5676</v>
      </c>
      <c r="J1608" s="164"/>
      <c r="K1608" s="164"/>
      <c r="L1608" s="164"/>
      <c r="M1608" s="164"/>
      <c r="N1608" s="164"/>
      <c r="O1608" s="183"/>
      <c r="P1608" s="183"/>
      <c r="Q1608" s="14"/>
      <c r="R1608" s="14"/>
      <c r="S1608" s="14"/>
      <c r="T1608" s="15"/>
      <c r="U1608" s="14"/>
      <c r="V1608" s="15"/>
      <c r="W1608" s="16"/>
    </row>
    <row r="1609" spans="1:23" ht="51">
      <c r="A1609" s="7">
        <v>416</v>
      </c>
      <c r="B1609" s="8">
        <v>43965</v>
      </c>
      <c r="C1609" s="9" t="s">
        <v>26</v>
      </c>
      <c r="D1609" s="10">
        <v>12345678</v>
      </c>
      <c r="E1609" s="14" t="s">
        <v>5677</v>
      </c>
      <c r="F1609" s="15" t="s">
        <v>4</v>
      </c>
      <c r="G1609" s="15">
        <v>6</v>
      </c>
      <c r="H1609" s="98"/>
      <c r="I1609" s="13" t="s">
        <v>5678</v>
      </c>
      <c r="J1609" s="164"/>
      <c r="K1609" s="164"/>
      <c r="L1609" s="164"/>
      <c r="M1609" s="164"/>
      <c r="N1609" s="164"/>
      <c r="O1609" s="183"/>
      <c r="P1609" s="183"/>
      <c r="Q1609" s="14"/>
      <c r="R1609" s="14"/>
      <c r="T1609" s="15"/>
      <c r="U1609" s="14"/>
      <c r="V1609" s="15"/>
      <c r="W1609" s="16"/>
    </row>
    <row r="1610" spans="1:23" ht="30.6">
      <c r="A1610" s="7">
        <v>415</v>
      </c>
      <c r="B1610" s="8">
        <v>43964</v>
      </c>
      <c r="C1610" s="9" t="s">
        <v>27</v>
      </c>
      <c r="D1610" s="10" t="s">
        <v>5246</v>
      </c>
      <c r="E1610" s="14" t="s">
        <v>5679</v>
      </c>
      <c r="F1610" s="15" t="s">
        <v>4</v>
      </c>
      <c r="G1610" s="15">
        <v>4</v>
      </c>
      <c r="H1610" s="98"/>
      <c r="I1610" s="13" t="s">
        <v>5680</v>
      </c>
      <c r="J1610" s="164"/>
      <c r="K1610" s="164"/>
      <c r="L1610" s="164"/>
      <c r="M1610" s="164" t="s">
        <v>5681</v>
      </c>
      <c r="N1610" s="164"/>
      <c r="O1610" s="183"/>
      <c r="P1610" s="189" t="s">
        <v>5682</v>
      </c>
      <c r="Q1610" s="14"/>
      <c r="R1610" s="14"/>
      <c r="S1610" s="14"/>
      <c r="T1610" s="15"/>
      <c r="U1610" s="14"/>
      <c r="V1610" s="15"/>
      <c r="W1610" s="16"/>
    </row>
    <row r="1611" spans="1:23" ht="20.399999999999999">
      <c r="A1611" s="7">
        <v>414</v>
      </c>
      <c r="B1611" s="8">
        <v>43963</v>
      </c>
      <c r="C1611" s="9" t="s">
        <v>28</v>
      </c>
      <c r="D1611" s="10" t="s">
        <v>4738</v>
      </c>
      <c r="E1611" s="14" t="s">
        <v>5683</v>
      </c>
      <c r="F1611" s="15" t="s">
        <v>31</v>
      </c>
      <c r="G1611" s="15">
        <v>6</v>
      </c>
      <c r="H1611" s="98"/>
      <c r="I1611" s="13" t="s">
        <v>5684</v>
      </c>
      <c r="J1611" s="164"/>
      <c r="K1611" s="164"/>
      <c r="L1611" s="164"/>
      <c r="M1611" s="164"/>
      <c r="N1611" s="164"/>
      <c r="O1611" s="183"/>
      <c r="P1611" s="183"/>
      <c r="Q1611" s="14"/>
      <c r="R1611" s="14"/>
      <c r="S1611" s="14"/>
      <c r="T1611" s="15"/>
      <c r="U1611" s="14"/>
      <c r="V1611" s="15"/>
      <c r="W1611" s="16"/>
    </row>
    <row r="1612" spans="1:23" ht="61.2">
      <c r="A1612" s="7">
        <v>413</v>
      </c>
      <c r="B1612" s="8">
        <v>43962</v>
      </c>
      <c r="C1612" s="9" t="s">
        <v>21</v>
      </c>
      <c r="D1612" s="10" t="s">
        <v>3857</v>
      </c>
      <c r="E1612" s="14" t="s">
        <v>5685</v>
      </c>
      <c r="F1612" s="15" t="s">
        <v>70</v>
      </c>
      <c r="G1612" s="15">
        <v>3</v>
      </c>
      <c r="H1612" s="98"/>
      <c r="I1612" s="13" t="s">
        <v>5686</v>
      </c>
      <c r="J1612" s="164"/>
      <c r="K1612" s="164"/>
      <c r="L1612" s="164"/>
      <c r="M1612" s="164"/>
      <c r="N1612" s="164"/>
      <c r="O1612" s="183"/>
      <c r="P1612" s="183"/>
      <c r="Q1612" s="14"/>
      <c r="R1612" s="14"/>
      <c r="T1612" s="15"/>
      <c r="U1612" s="14"/>
      <c r="V1612" s="15"/>
      <c r="W1612" s="16"/>
    </row>
    <row r="1613" spans="1:23" ht="30.6">
      <c r="A1613" s="7">
        <v>412</v>
      </c>
      <c r="B1613" s="8">
        <v>43961</v>
      </c>
      <c r="C1613" s="9" t="s">
        <v>23</v>
      </c>
      <c r="D1613" s="10" t="s">
        <v>4676</v>
      </c>
      <c r="E1613" s="21" t="s">
        <v>5687</v>
      </c>
      <c r="F1613" s="15" t="s">
        <v>4</v>
      </c>
      <c r="G1613" s="15">
        <v>14</v>
      </c>
      <c r="H1613" s="98"/>
      <c r="I1613" s="13" t="s">
        <v>5688</v>
      </c>
      <c r="J1613" s="164"/>
      <c r="K1613" s="164"/>
      <c r="L1613" s="164"/>
      <c r="M1613" s="164"/>
      <c r="N1613" s="164"/>
      <c r="O1613" s="183"/>
      <c r="P1613" s="183"/>
      <c r="Q1613" s="14"/>
      <c r="R1613" s="14"/>
      <c r="S1613" s="14"/>
      <c r="T1613" s="15"/>
      <c r="U1613" s="14"/>
      <c r="V1613" s="15"/>
      <c r="W1613" s="16"/>
    </row>
    <row r="1614" spans="1:23" ht="40.799999999999997">
      <c r="A1614" s="7">
        <v>411</v>
      </c>
      <c r="B1614" s="8">
        <v>43960</v>
      </c>
      <c r="C1614" s="9" t="s">
        <v>24</v>
      </c>
      <c r="D1614" s="10" t="s">
        <v>2784</v>
      </c>
      <c r="E1614" s="14" t="s">
        <v>5689</v>
      </c>
      <c r="F1614" s="15" t="s">
        <v>70</v>
      </c>
      <c r="G1614" s="15">
        <v>10</v>
      </c>
      <c r="H1614" s="98"/>
      <c r="I1614" s="13" t="s">
        <v>5690</v>
      </c>
      <c r="J1614" s="164"/>
      <c r="K1614" s="164"/>
      <c r="L1614" s="164"/>
      <c r="M1614" s="164"/>
      <c r="N1614" s="164"/>
      <c r="O1614" s="183"/>
      <c r="P1614" s="183"/>
      <c r="Q1614" s="14"/>
      <c r="R1614" s="14"/>
      <c r="S1614" s="14"/>
      <c r="T1614" s="15"/>
      <c r="U1614" s="14"/>
      <c r="V1614" s="15"/>
      <c r="W1614" s="16"/>
    </row>
    <row r="1615" spans="1:23" ht="51">
      <c r="A1615" s="7">
        <v>410</v>
      </c>
      <c r="B1615" s="8">
        <v>43959</v>
      </c>
      <c r="C1615" s="9" t="s">
        <v>25</v>
      </c>
      <c r="D1615" s="10" t="s">
        <v>5246</v>
      </c>
      <c r="E1615" s="14" t="s">
        <v>5691</v>
      </c>
      <c r="F1615" s="15" t="s">
        <v>64</v>
      </c>
      <c r="G1615" s="15">
        <v>6</v>
      </c>
      <c r="H1615" s="98"/>
      <c r="I1615" s="13" t="s">
        <v>5692</v>
      </c>
      <c r="J1615" s="164"/>
      <c r="K1615" s="164"/>
      <c r="L1615" s="164"/>
      <c r="M1615" s="164"/>
      <c r="N1615" s="164"/>
      <c r="O1615" s="183"/>
      <c r="P1615" s="183"/>
      <c r="Q1615" s="14"/>
      <c r="R1615" s="14"/>
      <c r="S1615" s="14"/>
      <c r="T1615" s="15"/>
      <c r="U1615" s="14"/>
      <c r="V1615" s="15"/>
      <c r="W1615" s="16"/>
    </row>
    <row r="1616" spans="1:23" ht="51">
      <c r="A1616" s="7">
        <v>409</v>
      </c>
      <c r="B1616" s="8">
        <v>43958</v>
      </c>
      <c r="C1616" s="9" t="s">
        <v>26</v>
      </c>
      <c r="D1616" s="10">
        <v>12345678</v>
      </c>
      <c r="E1616" s="14" t="s">
        <v>4405</v>
      </c>
      <c r="F1616" s="15" t="s">
        <v>64</v>
      </c>
      <c r="G1616" s="15">
        <v>6</v>
      </c>
      <c r="H1616" s="98" t="s">
        <v>65</v>
      </c>
      <c r="I1616" s="13" t="s">
        <v>5693</v>
      </c>
      <c r="J1616" s="164"/>
      <c r="K1616" s="164"/>
      <c r="L1616" s="164"/>
      <c r="M1616" s="164"/>
      <c r="N1616" s="164"/>
      <c r="O1616" s="183"/>
      <c r="P1616" s="183"/>
      <c r="Q1616" s="14"/>
      <c r="R1616" s="14"/>
      <c r="T1616" s="15"/>
      <c r="U1616" s="14"/>
      <c r="V1616" s="15"/>
      <c r="W1616" s="16"/>
    </row>
    <row r="1617" spans="1:23" ht="51">
      <c r="A1617" s="7">
        <v>408</v>
      </c>
      <c r="B1617" s="8">
        <v>43957</v>
      </c>
      <c r="C1617" s="9" t="s">
        <v>27</v>
      </c>
      <c r="D1617" s="10" t="s">
        <v>179</v>
      </c>
      <c r="E1617" s="14" t="s">
        <v>5694</v>
      </c>
      <c r="F1617" s="15" t="s">
        <v>4</v>
      </c>
      <c r="G1617" s="15">
        <v>5</v>
      </c>
      <c r="H1617" s="98"/>
      <c r="I1617" s="13" t="s">
        <v>5695</v>
      </c>
      <c r="J1617" s="164"/>
      <c r="K1617" s="164"/>
      <c r="L1617" s="164"/>
      <c r="M1617" s="164"/>
      <c r="N1617" s="164"/>
      <c r="O1617" s="183"/>
      <c r="P1617" s="183"/>
      <c r="Q1617" s="14"/>
      <c r="R1617" s="14"/>
      <c r="S1617" s="14"/>
      <c r="T1617" s="15"/>
      <c r="U1617" s="14"/>
      <c r="V1617" s="15"/>
      <c r="W1617" s="16"/>
    </row>
    <row r="1618" spans="1:23" ht="132.6">
      <c r="A1618" s="7">
        <v>407</v>
      </c>
      <c r="B1618" s="8">
        <v>43956</v>
      </c>
      <c r="C1618" s="9" t="s">
        <v>28</v>
      </c>
      <c r="D1618" s="10" t="s">
        <v>4738</v>
      </c>
      <c r="E1618" s="14" t="s">
        <v>5696</v>
      </c>
      <c r="F1618" s="15" t="s">
        <v>70</v>
      </c>
      <c r="G1618" s="15">
        <v>4</v>
      </c>
      <c r="H1618" s="98"/>
      <c r="I1618" s="13" t="s">
        <v>5697</v>
      </c>
      <c r="J1618" s="164"/>
      <c r="K1618" s="164"/>
      <c r="L1618" s="164"/>
      <c r="M1618" s="164"/>
      <c r="N1618" s="164"/>
      <c r="O1618" s="183"/>
      <c r="P1618" s="183"/>
      <c r="Q1618" s="14"/>
      <c r="R1618" s="14"/>
      <c r="S1618" s="14"/>
      <c r="T1618" s="15"/>
      <c r="U1618" s="14"/>
      <c r="V1618" s="15"/>
      <c r="W1618" s="16"/>
    </row>
    <row r="1619" spans="1:23" ht="40.799999999999997">
      <c r="A1619" s="7">
        <v>406</v>
      </c>
      <c r="B1619" s="8">
        <v>43955</v>
      </c>
      <c r="C1619" s="9" t="s">
        <v>21</v>
      </c>
      <c r="D1619" s="10" t="s">
        <v>3857</v>
      </c>
      <c r="E1619" s="14" t="s">
        <v>5698</v>
      </c>
      <c r="F1619" s="15" t="s">
        <v>31</v>
      </c>
      <c r="G1619" s="15">
        <v>2</v>
      </c>
      <c r="H1619" s="98"/>
      <c r="I1619" s="13" t="s">
        <v>5699</v>
      </c>
      <c r="J1619" s="164"/>
      <c r="K1619" s="164"/>
      <c r="L1619" s="164"/>
      <c r="M1619" s="164" t="s">
        <v>5700</v>
      </c>
      <c r="N1619" s="164"/>
      <c r="O1619" s="183"/>
      <c r="P1619" s="184" t="s">
        <v>5701</v>
      </c>
      <c r="Q1619" s="14"/>
      <c r="R1619" s="14"/>
      <c r="T1619" s="15"/>
      <c r="U1619" s="14"/>
      <c r="V1619" s="15"/>
      <c r="W1619" s="16"/>
    </row>
    <row r="1620" spans="1:23" ht="30.6">
      <c r="A1620" s="7">
        <v>405</v>
      </c>
      <c r="B1620" s="8">
        <v>43954</v>
      </c>
      <c r="C1620" s="9" t="s">
        <v>23</v>
      </c>
      <c r="D1620" s="10" t="s">
        <v>4676</v>
      </c>
      <c r="E1620" s="14" t="s">
        <v>5702</v>
      </c>
      <c r="F1620" s="15" t="s">
        <v>549</v>
      </c>
      <c r="G1620" s="15">
        <v>13</v>
      </c>
      <c r="H1620" s="98"/>
      <c r="I1620" s="13" t="s">
        <v>5703</v>
      </c>
      <c r="J1620" s="164"/>
      <c r="K1620" s="164"/>
      <c r="L1620" s="164"/>
      <c r="M1620" s="164"/>
      <c r="N1620" s="164"/>
      <c r="O1620" s="183"/>
      <c r="P1620" s="183"/>
      <c r="Q1620" s="14"/>
      <c r="R1620" s="14"/>
      <c r="S1620" s="14"/>
      <c r="T1620" s="15"/>
      <c r="U1620" s="14"/>
      <c r="V1620" s="15"/>
      <c r="W1620" s="16"/>
    </row>
    <row r="1621" spans="1:23" ht="30.6">
      <c r="A1621" s="7">
        <v>404</v>
      </c>
      <c r="B1621" s="8">
        <v>43953</v>
      </c>
      <c r="C1621" s="9" t="s">
        <v>24</v>
      </c>
      <c r="D1621" s="10" t="s">
        <v>4243</v>
      </c>
      <c r="E1621" s="14" t="s">
        <v>5704</v>
      </c>
      <c r="F1621" s="15" t="s">
        <v>31</v>
      </c>
      <c r="G1621" s="15">
        <v>8</v>
      </c>
      <c r="H1621" s="98"/>
      <c r="I1621" s="13" t="s">
        <v>5705</v>
      </c>
      <c r="J1621" s="164"/>
      <c r="K1621" s="164"/>
      <c r="L1621" s="164"/>
      <c r="M1621" s="164"/>
      <c r="N1621" s="164"/>
      <c r="O1621" s="183"/>
      <c r="P1621" s="183"/>
      <c r="Q1621" s="14"/>
      <c r="R1621" s="14"/>
      <c r="T1621" s="15"/>
      <c r="U1621" s="14"/>
      <c r="V1621" s="15"/>
      <c r="W1621" s="16"/>
    </row>
    <row r="1622" spans="1:23" ht="81.599999999999994">
      <c r="A1622" s="7">
        <v>403</v>
      </c>
      <c r="B1622" s="8">
        <v>43952</v>
      </c>
      <c r="C1622" s="9" t="s">
        <v>25</v>
      </c>
      <c r="D1622" s="10" t="s">
        <v>5246</v>
      </c>
      <c r="E1622" s="14" t="s">
        <v>5706</v>
      </c>
      <c r="F1622" s="15" t="s">
        <v>70</v>
      </c>
      <c r="G1622" s="15">
        <v>6</v>
      </c>
      <c r="H1622" s="98"/>
      <c r="I1622" s="13" t="s">
        <v>5707</v>
      </c>
      <c r="J1622" s="164"/>
      <c r="K1622" s="164"/>
      <c r="L1622" s="164"/>
      <c r="M1622" s="164"/>
      <c r="N1622" s="164"/>
      <c r="O1622" s="183"/>
      <c r="P1622" s="183"/>
      <c r="Q1622" s="14"/>
      <c r="R1622" s="14"/>
      <c r="S1622" s="14"/>
      <c r="T1622" s="15"/>
      <c r="U1622" s="14"/>
      <c r="V1622" s="15"/>
      <c r="W1622" s="16"/>
    </row>
    <row r="1623" spans="1:23" ht="51">
      <c r="A1623" s="7">
        <v>402</v>
      </c>
      <c r="B1623" s="8">
        <v>43951</v>
      </c>
      <c r="C1623" s="9" t="s">
        <v>26</v>
      </c>
      <c r="D1623" s="10">
        <v>12345678</v>
      </c>
      <c r="E1623" s="14" t="s">
        <v>5708</v>
      </c>
      <c r="F1623" s="15" t="s">
        <v>70</v>
      </c>
      <c r="G1623" s="15">
        <v>6</v>
      </c>
      <c r="H1623" s="98"/>
      <c r="I1623" s="13" t="s">
        <v>5709</v>
      </c>
      <c r="J1623" s="164"/>
      <c r="K1623" s="164"/>
      <c r="L1623" s="164"/>
      <c r="M1623" s="164"/>
      <c r="N1623" s="164"/>
      <c r="O1623" s="183"/>
      <c r="P1623" s="183"/>
      <c r="Q1623" s="14"/>
      <c r="R1623" s="14"/>
      <c r="T1623" s="15"/>
      <c r="U1623" s="14"/>
      <c r="V1623" s="15"/>
      <c r="W1623" s="16"/>
    </row>
    <row r="1624" spans="1:23" ht="30.6">
      <c r="A1624" s="7">
        <v>401</v>
      </c>
      <c r="B1624" s="8">
        <v>43950</v>
      </c>
      <c r="C1624" s="9" t="s">
        <v>27</v>
      </c>
      <c r="D1624" s="10" t="s">
        <v>4738</v>
      </c>
      <c r="E1624" s="14" t="s">
        <v>5710</v>
      </c>
      <c r="F1624" s="15" t="s">
        <v>31</v>
      </c>
      <c r="G1624" s="15">
        <v>4</v>
      </c>
      <c r="H1624" s="98"/>
      <c r="I1624" s="13" t="s">
        <v>5711</v>
      </c>
      <c r="J1624" s="164"/>
      <c r="K1624" s="164"/>
      <c r="L1624" s="164"/>
      <c r="M1624" s="164"/>
      <c r="N1624" s="164"/>
      <c r="O1624" s="183"/>
      <c r="P1624" s="183"/>
      <c r="Q1624" s="14"/>
      <c r="R1624" s="14"/>
      <c r="S1624" s="14"/>
      <c r="T1624" s="15"/>
      <c r="U1624" s="14"/>
      <c r="V1624" s="15"/>
      <c r="W1624" s="16"/>
    </row>
    <row r="1625" spans="1:23" ht="40.799999999999997">
      <c r="A1625" s="7">
        <v>400</v>
      </c>
      <c r="B1625" s="8">
        <v>43949</v>
      </c>
      <c r="C1625" s="9" t="s">
        <v>28</v>
      </c>
      <c r="D1625" s="10" t="s">
        <v>4738</v>
      </c>
      <c r="E1625" s="14" t="s">
        <v>5712</v>
      </c>
      <c r="F1625" s="15" t="s">
        <v>575</v>
      </c>
      <c r="G1625" s="15">
        <v>2</v>
      </c>
      <c r="H1625" s="98"/>
      <c r="I1625" s="13" t="s">
        <v>5713</v>
      </c>
      <c r="J1625" s="164"/>
      <c r="K1625" s="164"/>
      <c r="L1625" s="164"/>
      <c r="M1625" s="164"/>
      <c r="N1625" s="164"/>
      <c r="O1625" s="183"/>
      <c r="P1625" s="183"/>
      <c r="Q1625" s="14"/>
      <c r="R1625" s="14"/>
      <c r="S1625" s="14"/>
      <c r="T1625" s="15"/>
      <c r="U1625" s="14"/>
      <c r="V1625" s="15"/>
      <c r="W1625" s="16"/>
    </row>
    <row r="1626" spans="1:23" ht="51">
      <c r="A1626" s="7">
        <v>399</v>
      </c>
      <c r="B1626" s="8">
        <v>43948</v>
      </c>
      <c r="C1626" s="9" t="s">
        <v>21</v>
      </c>
      <c r="D1626" s="10" t="s">
        <v>3857</v>
      </c>
      <c r="E1626" s="14" t="s">
        <v>5714</v>
      </c>
      <c r="F1626" s="15" t="s">
        <v>31</v>
      </c>
      <c r="G1626" s="15">
        <v>2</v>
      </c>
      <c r="H1626" s="98"/>
      <c r="I1626" s="13" t="s">
        <v>5715</v>
      </c>
      <c r="J1626" s="164"/>
      <c r="K1626" s="164"/>
      <c r="L1626" s="164"/>
      <c r="M1626" s="164"/>
      <c r="N1626" s="164"/>
      <c r="O1626" s="183"/>
      <c r="P1626" s="183"/>
      <c r="Q1626" s="14"/>
      <c r="R1626" s="14"/>
      <c r="T1626" s="15"/>
      <c r="U1626" s="14"/>
      <c r="V1626" s="15"/>
      <c r="W1626" s="16"/>
    </row>
    <row r="1627" spans="1:23" ht="102">
      <c r="A1627" s="7">
        <v>398</v>
      </c>
      <c r="B1627" s="8">
        <v>43947</v>
      </c>
      <c r="C1627" s="9" t="s">
        <v>23</v>
      </c>
      <c r="D1627" s="10" t="s">
        <v>4676</v>
      </c>
      <c r="E1627" s="14" t="s">
        <v>5716</v>
      </c>
      <c r="F1627" s="15" t="s">
        <v>70</v>
      </c>
      <c r="G1627" s="15">
        <v>11</v>
      </c>
      <c r="H1627" s="98"/>
      <c r="I1627" s="13" t="s">
        <v>5717</v>
      </c>
      <c r="J1627" s="164"/>
      <c r="K1627" s="164"/>
      <c r="L1627" s="164"/>
      <c r="M1627" s="164"/>
      <c r="N1627" s="164"/>
      <c r="O1627" s="183"/>
      <c r="P1627" s="183"/>
      <c r="Q1627" s="14"/>
      <c r="R1627" s="14"/>
      <c r="S1627" s="14"/>
      <c r="T1627" s="15"/>
      <c r="U1627" s="14"/>
      <c r="V1627" s="15"/>
      <c r="W1627" s="16"/>
    </row>
    <row r="1628" spans="1:23" ht="30.6">
      <c r="A1628" s="7">
        <v>397</v>
      </c>
      <c r="B1628" s="8">
        <v>43946</v>
      </c>
      <c r="C1628" s="9" t="s">
        <v>24</v>
      </c>
      <c r="D1628" s="10" t="s">
        <v>4243</v>
      </c>
      <c r="E1628" s="14" t="s">
        <v>5718</v>
      </c>
      <c r="F1628" s="15" t="s">
        <v>549</v>
      </c>
      <c r="G1628" s="15">
        <v>10</v>
      </c>
      <c r="H1628" s="98"/>
      <c r="I1628" s="13" t="s">
        <v>5719</v>
      </c>
      <c r="J1628" s="164"/>
      <c r="K1628" s="164"/>
      <c r="L1628" s="164"/>
      <c r="M1628" s="164"/>
      <c r="N1628" s="164"/>
      <c r="O1628" s="183"/>
      <c r="P1628" s="183"/>
      <c r="Q1628" s="14"/>
      <c r="R1628" s="14"/>
      <c r="T1628" s="15"/>
      <c r="U1628" s="14"/>
      <c r="V1628" s="15"/>
      <c r="W1628" s="16"/>
    </row>
    <row r="1629" spans="1:23" ht="112.2">
      <c r="A1629" s="7">
        <v>396</v>
      </c>
      <c r="B1629" s="8">
        <v>43945</v>
      </c>
      <c r="C1629" s="9" t="s">
        <v>25</v>
      </c>
      <c r="D1629" s="10" t="s">
        <v>5246</v>
      </c>
      <c r="E1629" s="14" t="s">
        <v>5720</v>
      </c>
      <c r="F1629" s="15" t="s">
        <v>70</v>
      </c>
      <c r="G1629" s="15">
        <v>8</v>
      </c>
      <c r="H1629" s="98"/>
      <c r="I1629" s="13" t="s">
        <v>5721</v>
      </c>
      <c r="J1629" s="164"/>
      <c r="K1629" s="164"/>
      <c r="L1629" s="164"/>
      <c r="M1629" s="164"/>
      <c r="N1629" s="164"/>
      <c r="O1629" s="183"/>
      <c r="P1629" s="183"/>
      <c r="Q1629" s="14"/>
      <c r="R1629" s="14"/>
      <c r="S1629" s="14"/>
      <c r="T1629" s="15"/>
      <c r="U1629" s="14"/>
      <c r="V1629" s="15"/>
      <c r="W1629" s="16"/>
    </row>
    <row r="1630" spans="1:23" ht="30.6">
      <c r="A1630" s="7">
        <v>395</v>
      </c>
      <c r="B1630" s="8">
        <v>43944</v>
      </c>
      <c r="C1630" s="9" t="s">
        <v>26</v>
      </c>
      <c r="D1630" s="10">
        <v>12345678</v>
      </c>
      <c r="E1630" s="14" t="s">
        <v>5722</v>
      </c>
      <c r="F1630" s="15" t="s">
        <v>64</v>
      </c>
      <c r="G1630" s="15">
        <v>4</v>
      </c>
      <c r="H1630" s="98" t="s">
        <v>184</v>
      </c>
      <c r="I1630" s="13" t="s">
        <v>5723</v>
      </c>
      <c r="J1630" s="164" t="s">
        <v>5724</v>
      </c>
      <c r="K1630" s="164"/>
      <c r="L1630" s="164"/>
      <c r="M1630" s="164"/>
      <c r="N1630" s="164"/>
      <c r="O1630" s="183" t="s">
        <v>5725</v>
      </c>
      <c r="P1630" s="183"/>
      <c r="Q1630" s="14"/>
      <c r="R1630" s="14"/>
      <c r="S1630" s="14"/>
      <c r="T1630" s="15"/>
      <c r="U1630" s="14"/>
      <c r="V1630" s="15"/>
      <c r="W1630" s="16"/>
    </row>
    <row r="1631" spans="1:23" ht="40.799999999999997">
      <c r="A1631" s="7">
        <v>394</v>
      </c>
      <c r="B1631" s="8">
        <v>43943</v>
      </c>
      <c r="C1631" s="9" t="s">
        <v>27</v>
      </c>
      <c r="D1631" s="10" t="s">
        <v>179</v>
      </c>
      <c r="E1631" s="14" t="s">
        <v>5726</v>
      </c>
      <c r="F1631" s="15" t="s">
        <v>31</v>
      </c>
      <c r="G1631" s="15">
        <v>5</v>
      </c>
      <c r="H1631" s="98" t="s">
        <v>65</v>
      </c>
      <c r="I1631" s="13" t="s">
        <v>5727</v>
      </c>
      <c r="J1631" s="164"/>
      <c r="K1631" s="164"/>
      <c r="L1631" s="164"/>
      <c r="M1631" s="164"/>
      <c r="N1631" s="164"/>
      <c r="O1631" s="183"/>
      <c r="P1631" s="183"/>
      <c r="Q1631" s="14"/>
      <c r="R1631" s="14"/>
      <c r="T1631" s="15"/>
      <c r="U1631" s="14"/>
      <c r="V1631" s="15"/>
      <c r="W1631" s="16"/>
    </row>
    <row r="1632" spans="1:23" ht="30.6">
      <c r="A1632" s="7">
        <v>393</v>
      </c>
      <c r="B1632" s="8">
        <v>43942</v>
      </c>
      <c r="C1632" s="9" t="s">
        <v>28</v>
      </c>
      <c r="D1632" s="10" t="s">
        <v>4738</v>
      </c>
      <c r="E1632" s="14" t="s">
        <v>5728</v>
      </c>
      <c r="F1632" s="15" t="s">
        <v>31</v>
      </c>
      <c r="G1632" s="15">
        <v>2</v>
      </c>
      <c r="H1632" s="98"/>
      <c r="I1632" s="13" t="s">
        <v>5729</v>
      </c>
      <c r="J1632" s="164"/>
      <c r="K1632" s="164"/>
      <c r="L1632" s="164"/>
      <c r="M1632" s="164"/>
      <c r="N1632" s="164"/>
      <c r="O1632" s="183"/>
      <c r="P1632" s="183"/>
      <c r="Q1632" s="14"/>
      <c r="R1632" s="14"/>
      <c r="S1632" s="14"/>
      <c r="T1632" s="15"/>
      <c r="U1632" s="14"/>
      <c r="V1632" s="15"/>
      <c r="W1632" s="16"/>
    </row>
    <row r="1633" spans="1:23" ht="20.399999999999999">
      <c r="A1633" s="7">
        <v>392</v>
      </c>
      <c r="B1633" s="8">
        <v>43941</v>
      </c>
      <c r="C1633" s="9" t="s">
        <v>21</v>
      </c>
      <c r="D1633" s="10" t="s">
        <v>3857</v>
      </c>
      <c r="E1633" s="14" t="s">
        <v>5730</v>
      </c>
      <c r="F1633" s="15" t="s">
        <v>64</v>
      </c>
      <c r="G1633" s="15">
        <v>3</v>
      </c>
      <c r="H1633" s="98" t="s">
        <v>65</v>
      </c>
      <c r="I1633" s="13" t="s">
        <v>5731</v>
      </c>
      <c r="J1633" s="164"/>
      <c r="K1633" s="164"/>
      <c r="L1633" s="164"/>
      <c r="M1633" s="164"/>
      <c r="N1633" s="164"/>
      <c r="O1633" s="183"/>
      <c r="P1633" s="183"/>
      <c r="Q1633" s="14"/>
      <c r="R1633" s="14"/>
      <c r="S1633" s="14"/>
      <c r="T1633" s="15"/>
      <c r="U1633" s="14"/>
      <c r="V1633" s="15"/>
      <c r="W1633" s="16"/>
    </row>
    <row r="1634" spans="1:23" ht="132.6">
      <c r="A1634" s="7">
        <v>391</v>
      </c>
      <c r="B1634" s="8">
        <v>43940</v>
      </c>
      <c r="C1634" s="9" t="s">
        <v>23</v>
      </c>
      <c r="D1634" s="10" t="s">
        <v>4676</v>
      </c>
      <c r="E1634" s="14" t="s">
        <v>5732</v>
      </c>
      <c r="F1634" s="15" t="s">
        <v>70</v>
      </c>
      <c r="G1634" s="15">
        <v>11</v>
      </c>
      <c r="H1634" s="98"/>
      <c r="I1634" s="13" t="s">
        <v>5733</v>
      </c>
      <c r="J1634" s="164"/>
      <c r="K1634" s="164"/>
      <c r="L1634" s="164"/>
      <c r="M1634" s="164"/>
      <c r="N1634" s="164"/>
      <c r="O1634" s="183"/>
      <c r="P1634" s="183"/>
      <c r="Q1634" s="14" t="s">
        <v>5734</v>
      </c>
      <c r="R1634" s="14"/>
      <c r="T1634" s="15"/>
      <c r="U1634" s="14"/>
      <c r="V1634" s="15"/>
      <c r="W1634" s="16"/>
    </row>
    <row r="1635" spans="1:23" ht="81.599999999999994">
      <c r="A1635" s="7">
        <v>390</v>
      </c>
      <c r="B1635" s="8">
        <v>43939</v>
      </c>
      <c r="C1635" s="9" t="s">
        <v>24</v>
      </c>
      <c r="D1635" s="10" t="s">
        <v>4243</v>
      </c>
      <c r="E1635" s="14" t="s">
        <v>5735</v>
      </c>
      <c r="F1635" s="15" t="s">
        <v>31</v>
      </c>
      <c r="G1635" s="15">
        <v>10</v>
      </c>
      <c r="H1635" s="98" t="s">
        <v>65</v>
      </c>
      <c r="I1635" s="13" t="s">
        <v>5736</v>
      </c>
      <c r="J1635" s="164"/>
      <c r="K1635" s="164"/>
      <c r="L1635" s="164"/>
      <c r="M1635" s="164"/>
      <c r="N1635" s="164"/>
      <c r="O1635" s="183"/>
      <c r="P1635" s="184" t="s">
        <v>5737</v>
      </c>
      <c r="Q1635" s="14"/>
      <c r="R1635" s="14"/>
      <c r="S1635" s="14"/>
      <c r="T1635" s="15"/>
      <c r="U1635" s="14"/>
      <c r="V1635" s="15"/>
      <c r="W1635" s="16"/>
    </row>
    <row r="1636" spans="1:23" ht="20.399999999999999">
      <c r="A1636" s="7">
        <v>389</v>
      </c>
      <c r="B1636" s="8">
        <v>43938</v>
      </c>
      <c r="C1636" s="9" t="s">
        <v>25</v>
      </c>
      <c r="D1636" s="10" t="s">
        <v>5246</v>
      </c>
      <c r="E1636" s="14" t="s">
        <v>5738</v>
      </c>
      <c r="F1636" s="15" t="s">
        <v>64</v>
      </c>
      <c r="G1636" s="15">
        <v>6</v>
      </c>
      <c r="H1636" s="98" t="s">
        <v>65</v>
      </c>
      <c r="I1636" s="13" t="s">
        <v>5739</v>
      </c>
      <c r="J1636" s="164"/>
      <c r="K1636" s="164"/>
      <c r="L1636" s="164"/>
      <c r="M1636" s="164"/>
      <c r="N1636" s="164"/>
      <c r="O1636" s="183"/>
      <c r="P1636" s="183"/>
      <c r="Q1636" s="14"/>
      <c r="R1636" s="14"/>
      <c r="S1636" s="14"/>
      <c r="T1636" s="15"/>
      <c r="U1636" s="14"/>
      <c r="V1636" s="15"/>
      <c r="W1636" s="16"/>
    </row>
    <row r="1637" spans="1:23" ht="61.2">
      <c r="A1637" s="7">
        <v>388</v>
      </c>
      <c r="B1637" s="8">
        <v>43937</v>
      </c>
      <c r="C1637" s="9" t="s">
        <v>26</v>
      </c>
      <c r="D1637" s="10">
        <v>12345678</v>
      </c>
      <c r="E1637" s="14" t="s">
        <v>5740</v>
      </c>
      <c r="F1637" s="15" t="s">
        <v>64</v>
      </c>
      <c r="G1637" s="15">
        <v>4</v>
      </c>
      <c r="H1637" s="98"/>
      <c r="I1637" s="13" t="s">
        <v>5741</v>
      </c>
      <c r="J1637" s="164"/>
      <c r="K1637" s="164"/>
      <c r="L1637" s="164"/>
      <c r="M1637" s="164"/>
      <c r="N1637" s="164"/>
      <c r="O1637" s="183"/>
      <c r="P1637" s="183"/>
      <c r="Q1637" s="14"/>
      <c r="R1637" s="14"/>
      <c r="T1637" s="15"/>
      <c r="U1637" s="14"/>
      <c r="V1637" s="15"/>
      <c r="W1637" s="16"/>
    </row>
    <row r="1638" spans="1:23" ht="30.6">
      <c r="A1638" s="7">
        <v>387</v>
      </c>
      <c r="B1638" s="8">
        <v>43936</v>
      </c>
      <c r="C1638" s="9" t="s">
        <v>27</v>
      </c>
      <c r="D1638" s="10" t="s">
        <v>179</v>
      </c>
      <c r="E1638" s="14" t="s">
        <v>5742</v>
      </c>
      <c r="F1638" s="15" t="s">
        <v>4</v>
      </c>
      <c r="G1638" s="15">
        <v>4</v>
      </c>
      <c r="H1638" s="98"/>
      <c r="I1638" s="13" t="s">
        <v>5743</v>
      </c>
      <c r="J1638" s="164"/>
      <c r="K1638" s="164"/>
      <c r="L1638" s="164"/>
      <c r="M1638" s="164"/>
      <c r="N1638" s="164"/>
      <c r="O1638" s="183"/>
      <c r="P1638" s="183"/>
      <c r="Q1638" s="14"/>
      <c r="R1638" s="14"/>
      <c r="S1638" s="14"/>
      <c r="T1638" s="15"/>
      <c r="U1638" s="14"/>
      <c r="V1638" s="15"/>
      <c r="W1638" s="16"/>
    </row>
    <row r="1639" spans="1:23" ht="30.6">
      <c r="A1639" s="7">
        <v>386</v>
      </c>
      <c r="B1639" s="8">
        <v>43935</v>
      </c>
      <c r="C1639" s="9" t="s">
        <v>28</v>
      </c>
      <c r="D1639" s="10" t="s">
        <v>4738</v>
      </c>
      <c r="E1639" s="14" t="s">
        <v>5744</v>
      </c>
      <c r="F1639" s="15" t="s">
        <v>31</v>
      </c>
      <c r="G1639" s="15">
        <v>3</v>
      </c>
      <c r="H1639" s="98"/>
      <c r="I1639" s="13" t="s">
        <v>5745</v>
      </c>
      <c r="J1639" s="164"/>
      <c r="K1639" s="164"/>
      <c r="L1639" s="164"/>
      <c r="M1639" s="164"/>
      <c r="N1639" s="164"/>
      <c r="O1639" s="183"/>
      <c r="P1639" s="183"/>
      <c r="Q1639" s="14"/>
      <c r="R1639" s="14"/>
      <c r="S1639" s="14"/>
      <c r="T1639" s="15"/>
      <c r="U1639" s="14"/>
      <c r="V1639" s="15"/>
      <c r="W1639" s="16"/>
    </row>
    <row r="1640" spans="1:23" ht="30.6">
      <c r="A1640" s="7">
        <v>385</v>
      </c>
      <c r="B1640" s="8">
        <v>43934</v>
      </c>
      <c r="C1640" s="9" t="s">
        <v>21</v>
      </c>
      <c r="D1640" s="10" t="s">
        <v>3857</v>
      </c>
      <c r="E1640" s="14" t="s">
        <v>5746</v>
      </c>
      <c r="F1640" s="15" t="s">
        <v>70</v>
      </c>
      <c r="G1640" s="15">
        <v>3</v>
      </c>
      <c r="H1640" s="98"/>
      <c r="I1640" s="13" t="s">
        <v>5747</v>
      </c>
      <c r="J1640" s="164"/>
      <c r="K1640" s="164"/>
      <c r="L1640" s="164"/>
      <c r="M1640" s="164"/>
      <c r="N1640" s="164"/>
      <c r="O1640" s="183"/>
      <c r="P1640" s="183"/>
      <c r="Q1640" s="14"/>
      <c r="R1640" s="14"/>
      <c r="T1640" s="15"/>
      <c r="U1640" s="14"/>
      <c r="V1640" s="15"/>
      <c r="W1640" s="16"/>
    </row>
    <row r="1641" spans="1:23" ht="61.2">
      <c r="A1641" s="7">
        <v>384</v>
      </c>
      <c r="B1641" s="8">
        <v>43933</v>
      </c>
      <c r="C1641" s="9" t="s">
        <v>23</v>
      </c>
      <c r="D1641" s="10" t="s">
        <v>4676</v>
      </c>
      <c r="E1641" s="14" t="s">
        <v>5748</v>
      </c>
      <c r="F1641" s="15" t="s">
        <v>70</v>
      </c>
      <c r="G1641" s="15">
        <v>10</v>
      </c>
      <c r="H1641" s="98"/>
      <c r="I1641" s="13" t="s">
        <v>5749</v>
      </c>
      <c r="J1641" s="164"/>
      <c r="K1641" s="164"/>
      <c r="L1641" s="164"/>
      <c r="M1641" s="164"/>
      <c r="N1641" s="164"/>
      <c r="O1641" s="183"/>
      <c r="P1641" s="184" t="s">
        <v>5750</v>
      </c>
      <c r="Q1641" s="14"/>
      <c r="R1641" s="14"/>
      <c r="S1641" s="14"/>
      <c r="T1641" s="15"/>
      <c r="U1641" s="14"/>
      <c r="V1641" s="15"/>
      <c r="W1641" s="16"/>
    </row>
    <row r="1642" spans="1:23" ht="61.2">
      <c r="A1642" s="7">
        <v>383</v>
      </c>
      <c r="B1642" s="8">
        <v>43932</v>
      </c>
      <c r="C1642" s="9" t="s">
        <v>24</v>
      </c>
      <c r="D1642" s="10" t="s">
        <v>4243</v>
      </c>
      <c r="E1642" s="14" t="s">
        <v>5751</v>
      </c>
      <c r="F1642" s="15" t="s">
        <v>70</v>
      </c>
      <c r="G1642" s="15">
        <v>10</v>
      </c>
      <c r="H1642" s="98"/>
      <c r="I1642" s="13" t="s">
        <v>5752</v>
      </c>
      <c r="J1642" s="164"/>
      <c r="K1642" s="164"/>
      <c r="L1642" s="164"/>
      <c r="M1642" s="164"/>
      <c r="N1642" s="164"/>
      <c r="O1642" s="183"/>
      <c r="P1642" s="183"/>
      <c r="Q1642" s="14"/>
      <c r="R1642" s="14"/>
      <c r="T1642" s="15"/>
      <c r="U1642" s="14"/>
      <c r="V1642" s="15"/>
      <c r="W1642" s="16"/>
    </row>
    <row r="1643" spans="1:23" ht="40.799999999999997">
      <c r="A1643" s="7">
        <v>382</v>
      </c>
      <c r="B1643" s="8">
        <v>43931</v>
      </c>
      <c r="C1643" s="9" t="s">
        <v>25</v>
      </c>
      <c r="D1643" s="10" t="s">
        <v>5246</v>
      </c>
      <c r="E1643" s="14" t="s">
        <v>5753</v>
      </c>
      <c r="F1643" s="15" t="s">
        <v>31</v>
      </c>
      <c r="G1643" s="15">
        <v>8</v>
      </c>
      <c r="H1643" s="98"/>
      <c r="I1643" s="13" t="s">
        <v>5754</v>
      </c>
      <c r="J1643" s="164"/>
      <c r="K1643" s="164"/>
      <c r="L1643" s="164"/>
      <c r="M1643" s="164"/>
      <c r="N1643" s="164"/>
      <c r="O1643" s="183"/>
      <c r="P1643" s="183"/>
      <c r="Q1643" s="14"/>
      <c r="R1643" s="14"/>
      <c r="S1643" s="14"/>
      <c r="T1643" s="15"/>
      <c r="U1643" s="14"/>
      <c r="V1643" s="15"/>
      <c r="W1643" s="16"/>
    </row>
    <row r="1644" spans="1:23" ht="20.399999999999999">
      <c r="A1644" s="7">
        <v>381</v>
      </c>
      <c r="B1644" s="8">
        <v>43930</v>
      </c>
      <c r="C1644" s="9" t="s">
        <v>26</v>
      </c>
      <c r="D1644" s="10">
        <v>12345678</v>
      </c>
      <c r="E1644" s="14" t="s">
        <v>5755</v>
      </c>
      <c r="F1644" s="15" t="s">
        <v>64</v>
      </c>
      <c r="G1644" s="15">
        <v>6</v>
      </c>
      <c r="H1644" s="98" t="s">
        <v>65</v>
      </c>
      <c r="I1644" s="13" t="s">
        <v>5756</v>
      </c>
      <c r="J1644" s="164"/>
      <c r="K1644" s="164"/>
      <c r="L1644" s="164"/>
      <c r="M1644" s="164"/>
      <c r="N1644" s="164"/>
      <c r="O1644" s="183"/>
      <c r="P1644" s="184" t="s">
        <v>5757</v>
      </c>
      <c r="Q1644" s="14"/>
      <c r="R1644" s="14"/>
      <c r="S1644" s="14"/>
      <c r="T1644" s="15"/>
      <c r="U1644" s="14"/>
      <c r="V1644" s="15"/>
      <c r="W1644" s="16"/>
    </row>
    <row r="1645" spans="1:23" ht="40.799999999999997">
      <c r="A1645" s="7">
        <v>380</v>
      </c>
      <c r="B1645" s="8">
        <v>43929</v>
      </c>
      <c r="C1645" s="9" t="s">
        <v>27</v>
      </c>
      <c r="D1645" s="10" t="s">
        <v>179</v>
      </c>
      <c r="E1645" s="14" t="s">
        <v>5758</v>
      </c>
      <c r="F1645" s="15" t="s">
        <v>31</v>
      </c>
      <c r="G1645" s="15">
        <v>5</v>
      </c>
      <c r="H1645" s="98"/>
      <c r="I1645" s="13" t="s">
        <v>5759</v>
      </c>
      <c r="J1645" s="164"/>
      <c r="K1645" s="164"/>
      <c r="L1645" s="164"/>
      <c r="M1645" s="164"/>
      <c r="N1645" s="164"/>
      <c r="O1645" s="183"/>
      <c r="P1645" s="183"/>
      <c r="Q1645" s="14"/>
      <c r="R1645" s="14"/>
      <c r="S1645" s="14"/>
      <c r="T1645" s="15"/>
      <c r="U1645" s="14"/>
      <c r="V1645" s="15"/>
      <c r="W1645" s="16"/>
    </row>
    <row r="1646" spans="1:23" ht="51">
      <c r="A1646" s="7">
        <v>379</v>
      </c>
      <c r="B1646" s="8">
        <v>43928</v>
      </c>
      <c r="C1646" s="9" t="s">
        <v>28</v>
      </c>
      <c r="D1646" s="10" t="s">
        <v>4738</v>
      </c>
      <c r="E1646" s="14" t="s">
        <v>4846</v>
      </c>
      <c r="F1646" s="15" t="s">
        <v>4</v>
      </c>
      <c r="G1646" s="15">
        <v>5</v>
      </c>
      <c r="H1646" s="98"/>
      <c r="I1646" s="13" t="s">
        <v>5760</v>
      </c>
      <c r="J1646" s="164"/>
      <c r="K1646" s="164"/>
      <c r="L1646" s="164"/>
      <c r="M1646" s="164"/>
      <c r="N1646" s="164"/>
      <c r="O1646" s="183"/>
      <c r="P1646" s="184" t="s">
        <v>4848</v>
      </c>
      <c r="Q1646" s="14"/>
      <c r="R1646" s="14"/>
      <c r="S1646" s="14"/>
      <c r="T1646" s="15"/>
      <c r="U1646" s="14"/>
      <c r="V1646" s="15"/>
      <c r="W1646" s="16"/>
    </row>
    <row r="1647" spans="1:23" ht="40.799999999999997">
      <c r="A1647" s="7">
        <v>378</v>
      </c>
      <c r="B1647" s="8">
        <v>43927</v>
      </c>
      <c r="C1647" s="9" t="s">
        <v>21</v>
      </c>
      <c r="D1647" s="10" t="s">
        <v>3857</v>
      </c>
      <c r="E1647" s="14" t="s">
        <v>5761</v>
      </c>
      <c r="F1647" s="15" t="s">
        <v>64</v>
      </c>
      <c r="G1647" s="15">
        <v>2</v>
      </c>
      <c r="H1647" s="98"/>
      <c r="I1647" s="13" t="s">
        <v>5762</v>
      </c>
      <c r="J1647" s="164" t="s">
        <v>5763</v>
      </c>
      <c r="K1647" s="164" t="s">
        <v>5764</v>
      </c>
      <c r="L1647" s="164" t="s">
        <v>5765</v>
      </c>
      <c r="M1647" s="164" t="s">
        <v>5766</v>
      </c>
      <c r="N1647" s="164"/>
      <c r="O1647" s="183" t="s">
        <v>5767</v>
      </c>
      <c r="P1647" s="183"/>
      <c r="Q1647" s="14"/>
      <c r="R1647" s="14"/>
      <c r="T1647" s="15"/>
      <c r="U1647" s="14"/>
      <c r="V1647" s="15"/>
      <c r="W1647" s="16"/>
    </row>
    <row r="1648" spans="1:23" ht="40.799999999999997">
      <c r="A1648" s="7">
        <v>377</v>
      </c>
      <c r="B1648" s="8">
        <v>43926</v>
      </c>
      <c r="C1648" s="9" t="s">
        <v>23</v>
      </c>
      <c r="D1648" s="10" t="s">
        <v>4676</v>
      </c>
      <c r="E1648" s="14" t="s">
        <v>5768</v>
      </c>
      <c r="F1648" s="15" t="s">
        <v>70</v>
      </c>
      <c r="G1648" s="15">
        <v>10</v>
      </c>
      <c r="H1648" s="98"/>
      <c r="I1648" s="13" t="s">
        <v>5769</v>
      </c>
      <c r="J1648" s="164"/>
      <c r="K1648" s="164"/>
      <c r="L1648" s="164"/>
      <c r="M1648" s="164"/>
      <c r="N1648" s="164"/>
      <c r="O1648" s="183"/>
      <c r="P1648" s="183"/>
      <c r="Q1648" s="14"/>
      <c r="R1648" s="14"/>
      <c r="S1648" s="14"/>
      <c r="T1648" s="15"/>
      <c r="U1648" s="14"/>
      <c r="V1648" s="15"/>
      <c r="W1648" s="16"/>
    </row>
    <row r="1649" spans="1:23" ht="51">
      <c r="A1649" s="7">
        <v>376</v>
      </c>
      <c r="B1649" s="8">
        <v>43925</v>
      </c>
      <c r="C1649" s="9" t="s">
        <v>24</v>
      </c>
      <c r="D1649" s="10" t="s">
        <v>4243</v>
      </c>
      <c r="E1649" s="14" t="s">
        <v>5770</v>
      </c>
      <c r="F1649" s="15" t="s">
        <v>70</v>
      </c>
      <c r="G1649" s="15">
        <v>9</v>
      </c>
      <c r="H1649" s="98"/>
      <c r="I1649" s="13" t="s">
        <v>5771</v>
      </c>
      <c r="J1649" s="164"/>
      <c r="K1649" s="164"/>
      <c r="L1649" s="164"/>
      <c r="M1649" s="164"/>
      <c r="N1649" s="164"/>
      <c r="O1649" s="183"/>
      <c r="P1649" s="183"/>
      <c r="Q1649" s="14"/>
      <c r="R1649" s="14"/>
      <c r="S1649" s="14"/>
      <c r="T1649" s="15"/>
      <c r="U1649" s="14"/>
      <c r="V1649" s="15"/>
      <c r="W1649" s="16"/>
    </row>
    <row r="1650" spans="1:23" ht="30.6">
      <c r="A1650" s="7">
        <v>375</v>
      </c>
      <c r="B1650" s="8">
        <v>43924</v>
      </c>
      <c r="C1650" s="9" t="s">
        <v>25</v>
      </c>
      <c r="D1650" s="10" t="s">
        <v>5246</v>
      </c>
      <c r="E1650" s="14" t="s">
        <v>5772</v>
      </c>
      <c r="F1650" s="15" t="s">
        <v>31</v>
      </c>
      <c r="G1650" s="15">
        <v>6</v>
      </c>
      <c r="H1650" s="98"/>
      <c r="I1650" s="13" t="s">
        <v>5773</v>
      </c>
      <c r="J1650" s="164"/>
      <c r="K1650" s="164"/>
      <c r="L1650" s="164"/>
      <c r="M1650" s="164"/>
      <c r="N1650" s="164"/>
      <c r="O1650" s="183"/>
      <c r="P1650" s="183"/>
      <c r="Q1650" s="14"/>
      <c r="R1650" s="14"/>
      <c r="T1650" s="15"/>
      <c r="U1650" s="14"/>
      <c r="V1650" s="15"/>
      <c r="W1650" s="16"/>
    </row>
    <row r="1651" spans="1:23" ht="40.799999999999997">
      <c r="A1651" s="7">
        <v>374</v>
      </c>
      <c r="B1651" s="8">
        <v>43923</v>
      </c>
      <c r="C1651" s="9" t="s">
        <v>26</v>
      </c>
      <c r="D1651" s="10">
        <v>12345678</v>
      </c>
      <c r="E1651" s="14" t="s">
        <v>5774</v>
      </c>
      <c r="F1651" s="15" t="s">
        <v>31</v>
      </c>
      <c r="G1651" s="15">
        <v>5</v>
      </c>
      <c r="H1651" s="98"/>
      <c r="I1651" s="13" t="s">
        <v>5775</v>
      </c>
      <c r="J1651" s="164"/>
      <c r="K1651" s="164"/>
      <c r="L1651" s="164"/>
      <c r="M1651" s="164"/>
      <c r="N1651" s="164"/>
      <c r="O1651" s="183"/>
      <c r="P1651" s="183"/>
      <c r="Q1651" s="14"/>
      <c r="R1651" s="14"/>
      <c r="S1651" s="14"/>
      <c r="T1651" s="15"/>
      <c r="U1651" s="14"/>
      <c r="V1651" s="15"/>
      <c r="W1651" s="16"/>
    </row>
    <row r="1652" spans="1:23" ht="40.799999999999997">
      <c r="A1652" s="7">
        <v>373</v>
      </c>
      <c r="B1652" s="8">
        <v>43922</v>
      </c>
      <c r="C1652" s="9" t="s">
        <v>27</v>
      </c>
      <c r="D1652" s="10" t="s">
        <v>179</v>
      </c>
      <c r="E1652" s="14" t="s">
        <v>5776</v>
      </c>
      <c r="F1652" s="15" t="s">
        <v>64</v>
      </c>
      <c r="G1652" s="15" t="s">
        <v>6</v>
      </c>
      <c r="H1652" s="98"/>
      <c r="I1652" s="13" t="s">
        <v>5777</v>
      </c>
      <c r="J1652" s="164"/>
      <c r="K1652" s="164"/>
      <c r="L1652" s="164"/>
      <c r="M1652" s="164"/>
      <c r="N1652" s="164"/>
      <c r="O1652" s="183"/>
      <c r="P1652" s="183"/>
      <c r="Q1652" s="14" t="s">
        <v>5778</v>
      </c>
      <c r="R1652" s="14"/>
      <c r="S1652" s="14"/>
      <c r="T1652" s="15"/>
      <c r="U1652" s="14"/>
      <c r="V1652" s="15"/>
      <c r="W1652" s="16"/>
    </row>
    <row r="1653" spans="1:23" ht="71.400000000000006">
      <c r="A1653" s="7">
        <v>372</v>
      </c>
      <c r="B1653" s="8">
        <v>43921</v>
      </c>
      <c r="C1653" s="9" t="s">
        <v>28</v>
      </c>
      <c r="D1653" s="10" t="s">
        <v>4738</v>
      </c>
      <c r="E1653" s="14" t="s">
        <v>5779</v>
      </c>
      <c r="F1653" s="15" t="s">
        <v>70</v>
      </c>
      <c r="G1653" s="15">
        <v>3</v>
      </c>
      <c r="H1653" s="98"/>
      <c r="I1653" s="13" t="s">
        <v>5780</v>
      </c>
      <c r="J1653" s="164"/>
      <c r="K1653" s="164"/>
      <c r="L1653" s="164"/>
      <c r="M1653" s="164"/>
      <c r="N1653" s="164"/>
      <c r="O1653" s="183"/>
      <c r="P1653" s="183"/>
      <c r="Q1653" s="14"/>
      <c r="R1653" s="14"/>
      <c r="S1653" s="14"/>
      <c r="T1653" s="15"/>
      <c r="U1653" s="14"/>
      <c r="V1653" s="15"/>
      <c r="W1653" s="16"/>
    </row>
    <row r="1654" spans="1:23" ht="30.6">
      <c r="A1654" s="7">
        <v>371</v>
      </c>
      <c r="B1654" s="8">
        <v>43920</v>
      </c>
      <c r="C1654" s="9" t="s">
        <v>21</v>
      </c>
      <c r="D1654" s="10" t="s">
        <v>3857</v>
      </c>
      <c r="E1654" s="14" t="s">
        <v>5781</v>
      </c>
      <c r="F1654" s="15" t="s">
        <v>4</v>
      </c>
      <c r="G1654" s="15">
        <v>2</v>
      </c>
      <c r="H1654" s="98"/>
      <c r="I1654" s="13" t="s">
        <v>5782</v>
      </c>
      <c r="J1654" s="164"/>
      <c r="K1654" s="164"/>
      <c r="L1654" s="164"/>
      <c r="M1654" s="164"/>
      <c r="N1654" s="164"/>
      <c r="O1654" s="183"/>
      <c r="P1654" s="183"/>
      <c r="Q1654" s="14"/>
      <c r="R1654" s="14"/>
      <c r="S1654" s="14"/>
      <c r="T1654" s="15"/>
      <c r="U1654" s="14"/>
      <c r="V1654" s="15"/>
      <c r="W1654" s="16"/>
    </row>
    <row r="1655" spans="1:23" ht="102">
      <c r="A1655" s="7">
        <v>370</v>
      </c>
      <c r="B1655" s="8">
        <v>43919</v>
      </c>
      <c r="C1655" s="9" t="s">
        <v>23</v>
      </c>
      <c r="D1655" s="10" t="s">
        <v>4676</v>
      </c>
      <c r="E1655" s="14" t="s">
        <v>5783</v>
      </c>
      <c r="F1655" s="15" t="s">
        <v>471</v>
      </c>
      <c r="G1655" s="15">
        <v>10</v>
      </c>
      <c r="H1655" s="98"/>
      <c r="I1655" s="13" t="s">
        <v>5784</v>
      </c>
      <c r="J1655" s="164"/>
      <c r="K1655" s="164"/>
      <c r="L1655" s="164"/>
      <c r="M1655" s="164"/>
      <c r="N1655" s="164"/>
      <c r="O1655" s="183"/>
      <c r="P1655" s="183"/>
      <c r="Q1655" s="14"/>
      <c r="R1655" s="14"/>
      <c r="S1655" s="14"/>
      <c r="T1655" s="15"/>
      <c r="U1655" s="14"/>
      <c r="V1655" s="15"/>
      <c r="W1655" s="16"/>
    </row>
    <row r="1656" spans="1:23" ht="61.2">
      <c r="A1656" s="7">
        <v>369</v>
      </c>
      <c r="B1656" s="8">
        <v>43918</v>
      </c>
      <c r="C1656" s="9" t="s">
        <v>24</v>
      </c>
      <c r="D1656" s="10" t="s">
        <v>4243</v>
      </c>
      <c r="E1656" s="14" t="s">
        <v>5785</v>
      </c>
      <c r="F1656" s="15" t="s">
        <v>31</v>
      </c>
      <c r="G1656" s="15">
        <v>10</v>
      </c>
      <c r="H1656" s="98"/>
      <c r="I1656" s="13" t="s">
        <v>5786</v>
      </c>
      <c r="J1656" s="164"/>
      <c r="K1656" s="164"/>
      <c r="L1656" s="164"/>
      <c r="M1656" s="164"/>
      <c r="N1656" s="164"/>
      <c r="O1656" s="183"/>
      <c r="P1656" s="183"/>
      <c r="Q1656" s="14"/>
      <c r="R1656" s="14"/>
      <c r="S1656" s="14"/>
      <c r="T1656" s="15"/>
      <c r="U1656" s="14"/>
      <c r="V1656" s="15"/>
      <c r="W1656" s="16"/>
    </row>
    <row r="1657" spans="1:23" ht="71.400000000000006">
      <c r="A1657" s="7">
        <v>368</v>
      </c>
      <c r="B1657" s="8">
        <v>43917</v>
      </c>
      <c r="C1657" s="9" t="s">
        <v>25</v>
      </c>
      <c r="D1657" s="10" t="s">
        <v>5246</v>
      </c>
      <c r="E1657" s="14" t="s">
        <v>5787</v>
      </c>
      <c r="F1657" s="15" t="s">
        <v>64</v>
      </c>
      <c r="G1657" s="15">
        <v>8</v>
      </c>
      <c r="H1657" s="98" t="s">
        <v>65</v>
      </c>
      <c r="I1657" s="13" t="s">
        <v>5788</v>
      </c>
      <c r="J1657" s="164"/>
      <c r="K1657" s="164"/>
      <c r="L1657" s="164"/>
      <c r="M1657" s="164"/>
      <c r="N1657" s="164"/>
      <c r="O1657" s="183"/>
      <c r="P1657" s="183"/>
      <c r="Q1657" s="14"/>
      <c r="R1657" s="14"/>
      <c r="S1657" s="14"/>
      <c r="T1657" s="15"/>
      <c r="U1657" s="14"/>
      <c r="V1657" s="15"/>
      <c r="W1657" s="16"/>
    </row>
    <row r="1658" spans="1:23" ht="51">
      <c r="A1658" s="7">
        <v>367</v>
      </c>
      <c r="B1658" s="8">
        <v>43916</v>
      </c>
      <c r="C1658" s="9" t="s">
        <v>26</v>
      </c>
      <c r="D1658" s="10">
        <v>12345678</v>
      </c>
      <c r="E1658" s="14" t="s">
        <v>5789</v>
      </c>
      <c r="F1658" s="15" t="s">
        <v>291</v>
      </c>
      <c r="G1658" s="15">
        <v>4</v>
      </c>
      <c r="H1658" s="98"/>
      <c r="I1658" s="13" t="s">
        <v>5790</v>
      </c>
      <c r="J1658" s="164"/>
      <c r="K1658" s="164"/>
      <c r="L1658" s="164"/>
      <c r="M1658" s="164"/>
      <c r="N1658" s="164"/>
      <c r="O1658" s="183"/>
      <c r="P1658" s="183"/>
      <c r="Q1658" s="14"/>
      <c r="R1658" s="14"/>
      <c r="S1658" s="14"/>
      <c r="T1658" s="15"/>
      <c r="U1658" s="14"/>
      <c r="V1658" s="15"/>
      <c r="W1658" s="16"/>
    </row>
    <row r="1659" spans="1:23" ht="51">
      <c r="A1659" s="7">
        <v>366</v>
      </c>
      <c r="B1659" s="8">
        <v>43915</v>
      </c>
      <c r="C1659" s="9" t="s">
        <v>27</v>
      </c>
      <c r="D1659" s="10" t="s">
        <v>4738</v>
      </c>
      <c r="E1659" s="14" t="s">
        <v>5791</v>
      </c>
      <c r="F1659" s="15" t="s">
        <v>31</v>
      </c>
      <c r="G1659" s="15">
        <v>4</v>
      </c>
      <c r="H1659" s="98"/>
      <c r="I1659" s="13" t="s">
        <v>5792</v>
      </c>
      <c r="J1659" s="191"/>
      <c r="K1659" s="191"/>
      <c r="L1659" s="191"/>
      <c r="M1659" s="191"/>
      <c r="N1659" s="191"/>
      <c r="O1659" s="192"/>
      <c r="P1659" s="192"/>
      <c r="Q1659" s="26" t="s">
        <v>5793</v>
      </c>
      <c r="R1659" s="26"/>
      <c r="T1659" s="16"/>
      <c r="U1659" s="16"/>
      <c r="V1659" s="16"/>
      <c r="W1659" s="16"/>
    </row>
    <row r="1660" spans="1:23" ht="30.6">
      <c r="A1660" s="7">
        <v>365</v>
      </c>
      <c r="B1660" s="8">
        <v>43914</v>
      </c>
      <c r="C1660" s="9" t="s">
        <v>28</v>
      </c>
      <c r="D1660" s="21" t="s">
        <v>179</v>
      </c>
      <c r="E1660" s="21" t="s">
        <v>3922</v>
      </c>
      <c r="F1660" s="15" t="s">
        <v>64</v>
      </c>
      <c r="G1660" s="15">
        <v>3</v>
      </c>
      <c r="H1660" s="15" t="s">
        <v>5794</v>
      </c>
      <c r="I1660" s="13" t="s">
        <v>5795</v>
      </c>
      <c r="J1660" s="164"/>
      <c r="K1660" s="164"/>
      <c r="L1660" s="164"/>
      <c r="M1660" s="164"/>
      <c r="N1660" s="164"/>
      <c r="O1660" s="183"/>
      <c r="P1660" s="183"/>
      <c r="Q1660" s="14"/>
      <c r="R1660" s="14"/>
      <c r="S1660" s="26"/>
      <c r="T1660" s="15"/>
      <c r="U1660" s="14"/>
      <c r="V1660" s="15"/>
      <c r="W1660" s="16"/>
    </row>
    <row r="1661" spans="1:23" ht="40.799999999999997">
      <c r="A1661" s="7">
        <v>364</v>
      </c>
      <c r="B1661" s="8">
        <v>43913</v>
      </c>
      <c r="C1661" s="9" t="s">
        <v>21</v>
      </c>
      <c r="D1661" s="10" t="s">
        <v>3857</v>
      </c>
      <c r="E1661" s="14" t="s">
        <v>5796</v>
      </c>
      <c r="F1661" s="15" t="s">
        <v>31</v>
      </c>
      <c r="G1661" s="15">
        <v>2</v>
      </c>
      <c r="H1661" s="98"/>
      <c r="I1661" s="13" t="s">
        <v>5797</v>
      </c>
      <c r="J1661" s="164"/>
      <c r="K1661" s="164"/>
      <c r="L1661" s="164"/>
      <c r="M1661" s="164"/>
      <c r="N1661" s="164"/>
      <c r="O1661" s="183"/>
      <c r="P1661" s="183"/>
      <c r="Q1661" s="14"/>
      <c r="R1661" s="14"/>
      <c r="S1661" s="14"/>
      <c r="T1661" s="15"/>
      <c r="U1661" s="14"/>
      <c r="V1661" s="15"/>
      <c r="W1661" s="16"/>
    </row>
    <row r="1662" spans="1:23" ht="153">
      <c r="A1662" s="7">
        <v>363</v>
      </c>
      <c r="B1662" s="8">
        <v>43912</v>
      </c>
      <c r="C1662" s="9" t="s">
        <v>23</v>
      </c>
      <c r="D1662" s="10" t="s">
        <v>4243</v>
      </c>
      <c r="E1662" s="14" t="s">
        <v>5798</v>
      </c>
      <c r="F1662" s="15" t="s">
        <v>70</v>
      </c>
      <c r="G1662" s="15">
        <v>10</v>
      </c>
      <c r="H1662" s="98"/>
      <c r="I1662" s="13" t="s">
        <v>5799</v>
      </c>
      <c r="J1662" s="164"/>
      <c r="K1662" s="164"/>
      <c r="L1662" s="164"/>
      <c r="M1662" s="164" t="s">
        <v>5800</v>
      </c>
      <c r="N1662" s="164"/>
      <c r="O1662" s="183"/>
      <c r="P1662" s="183"/>
      <c r="Q1662" s="14"/>
      <c r="R1662" s="14"/>
      <c r="S1662" s="14"/>
      <c r="T1662" s="15"/>
      <c r="U1662" s="14"/>
      <c r="V1662" s="15"/>
      <c r="W1662" s="16"/>
    </row>
    <row r="1663" spans="1:23" ht="30.6">
      <c r="A1663" s="7">
        <v>362</v>
      </c>
      <c r="B1663" s="8">
        <v>43911</v>
      </c>
      <c r="C1663" s="9" t="s">
        <v>24</v>
      </c>
      <c r="D1663" s="10" t="s">
        <v>4243</v>
      </c>
      <c r="E1663" s="14" t="s">
        <v>5801</v>
      </c>
      <c r="F1663" s="15" t="s">
        <v>70</v>
      </c>
      <c r="G1663" s="15">
        <v>9</v>
      </c>
      <c r="H1663" s="98"/>
      <c r="I1663" s="13" t="s">
        <v>5802</v>
      </c>
      <c r="J1663" s="164"/>
      <c r="K1663" s="164"/>
      <c r="L1663" s="164"/>
      <c r="M1663" s="164"/>
      <c r="N1663" s="164"/>
      <c r="O1663" s="183"/>
      <c r="P1663" s="183"/>
      <c r="Q1663" s="14"/>
      <c r="R1663" s="14"/>
      <c r="S1663" s="14"/>
      <c r="T1663" s="15"/>
      <c r="U1663" s="14"/>
      <c r="V1663" s="15"/>
      <c r="W1663" s="16"/>
    </row>
    <row r="1664" spans="1:23" ht="81.599999999999994">
      <c r="A1664" s="7">
        <v>361</v>
      </c>
      <c r="B1664" s="8">
        <v>43910</v>
      </c>
      <c r="C1664" s="9" t="s">
        <v>25</v>
      </c>
      <c r="D1664" s="10" t="s">
        <v>5246</v>
      </c>
      <c r="E1664" s="14" t="s">
        <v>5803</v>
      </c>
      <c r="F1664" s="15" t="s">
        <v>4</v>
      </c>
      <c r="G1664" s="15">
        <v>9</v>
      </c>
      <c r="H1664" s="98"/>
      <c r="I1664" s="13" t="s">
        <v>5804</v>
      </c>
      <c r="J1664" s="164"/>
      <c r="K1664" s="164"/>
      <c r="L1664" s="164"/>
      <c r="M1664" s="164"/>
      <c r="N1664" s="164"/>
      <c r="O1664" s="183"/>
      <c r="P1664" s="183"/>
      <c r="Q1664" s="14"/>
      <c r="R1664" s="14"/>
      <c r="S1664" s="14"/>
      <c r="T1664" s="15"/>
      <c r="U1664" s="14"/>
      <c r="V1664" s="15"/>
      <c r="W1664" s="16"/>
    </row>
    <row r="1665" spans="1:23" ht="30.6">
      <c r="A1665" s="7">
        <v>360</v>
      </c>
      <c r="B1665" s="8">
        <v>43909</v>
      </c>
      <c r="C1665" s="9" t="s">
        <v>26</v>
      </c>
      <c r="D1665" s="10">
        <v>12345678</v>
      </c>
      <c r="E1665" s="14" t="s">
        <v>5805</v>
      </c>
      <c r="F1665" s="15" t="s">
        <v>64</v>
      </c>
      <c r="G1665" s="15">
        <v>5</v>
      </c>
      <c r="H1665" s="98"/>
      <c r="I1665" s="13" t="s">
        <v>5806</v>
      </c>
      <c r="J1665" s="164" t="s">
        <v>5807</v>
      </c>
      <c r="K1665" s="164"/>
      <c r="L1665" s="164"/>
      <c r="M1665" s="164" t="s">
        <v>1055</v>
      </c>
      <c r="N1665" s="164"/>
      <c r="O1665" s="183"/>
      <c r="P1665" s="184" t="s">
        <v>5808</v>
      </c>
      <c r="Q1665" s="14"/>
      <c r="R1665" s="14"/>
      <c r="S1665" s="14"/>
      <c r="T1665" s="15"/>
      <c r="U1665" s="14"/>
      <c r="V1665" s="15"/>
      <c r="W1665" s="16"/>
    </row>
    <row r="1666" spans="1:23" ht="40.799999999999997">
      <c r="A1666" s="7">
        <v>359</v>
      </c>
      <c r="B1666" s="8">
        <v>43908</v>
      </c>
      <c r="C1666" s="9" t="s">
        <v>27</v>
      </c>
      <c r="D1666" s="10" t="s">
        <v>179</v>
      </c>
      <c r="E1666" s="14" t="s">
        <v>5809</v>
      </c>
      <c r="F1666" s="15" t="s">
        <v>4</v>
      </c>
      <c r="G1666" s="15">
        <v>4</v>
      </c>
      <c r="H1666" s="98"/>
      <c r="I1666" s="13" t="s">
        <v>5810</v>
      </c>
      <c r="J1666" s="164"/>
      <c r="K1666" s="164"/>
      <c r="L1666" s="164"/>
      <c r="M1666" s="164"/>
      <c r="N1666" s="164"/>
      <c r="O1666" s="183"/>
      <c r="P1666" s="183"/>
      <c r="Q1666" s="14"/>
      <c r="R1666" s="14"/>
      <c r="S1666" s="14"/>
      <c r="T1666" s="15"/>
      <c r="U1666" s="14"/>
      <c r="V1666" s="15"/>
      <c r="W1666" s="16"/>
    </row>
    <row r="1667" spans="1:23" ht="20.399999999999999">
      <c r="A1667" s="7">
        <v>358</v>
      </c>
      <c r="B1667" s="8">
        <v>43907</v>
      </c>
      <c r="C1667" s="9" t="s">
        <v>28</v>
      </c>
      <c r="D1667" s="10" t="s">
        <v>4738</v>
      </c>
      <c r="E1667" s="14" t="s">
        <v>5811</v>
      </c>
      <c r="F1667" s="15" t="s">
        <v>64</v>
      </c>
      <c r="G1667" s="15">
        <v>2</v>
      </c>
      <c r="H1667" s="98"/>
      <c r="I1667" s="13" t="s">
        <v>5812</v>
      </c>
      <c r="J1667" s="164"/>
      <c r="K1667" s="164"/>
      <c r="L1667" s="164"/>
      <c r="M1667" s="164"/>
      <c r="N1667" s="164"/>
      <c r="O1667" s="183"/>
      <c r="P1667" s="183"/>
      <c r="Q1667" s="14"/>
      <c r="R1667" s="14"/>
      <c r="S1667" s="14"/>
      <c r="T1667" s="15"/>
      <c r="U1667" s="14"/>
      <c r="V1667" s="15"/>
      <c r="W1667" s="16"/>
    </row>
    <row r="1668" spans="1:23" ht="30.6">
      <c r="A1668" s="7">
        <v>357</v>
      </c>
      <c r="B1668" s="8">
        <v>43906</v>
      </c>
      <c r="C1668" s="9" t="s">
        <v>21</v>
      </c>
      <c r="D1668" s="10" t="s">
        <v>3857</v>
      </c>
      <c r="E1668" s="14" t="s">
        <v>5813</v>
      </c>
      <c r="F1668" s="15" t="s">
        <v>70</v>
      </c>
      <c r="G1668" s="15">
        <v>1</v>
      </c>
      <c r="H1668" s="98"/>
      <c r="I1668" s="13" t="s">
        <v>5814</v>
      </c>
      <c r="J1668" s="164" t="s">
        <v>5815</v>
      </c>
      <c r="K1668" s="164"/>
      <c r="L1668" s="164"/>
      <c r="M1668" s="164" t="s">
        <v>5816</v>
      </c>
      <c r="N1668" s="164"/>
      <c r="O1668" s="183" t="s">
        <v>5817</v>
      </c>
      <c r="P1668" s="183"/>
      <c r="Q1668" s="14"/>
      <c r="R1668" s="14"/>
      <c r="S1668" s="14"/>
      <c r="T1668" s="15"/>
      <c r="U1668" s="14"/>
      <c r="V1668" s="15"/>
      <c r="W1668" s="16"/>
    </row>
    <row r="1669" spans="1:23" ht="61.2">
      <c r="A1669" s="7">
        <v>356</v>
      </c>
      <c r="B1669" s="8">
        <v>43905</v>
      </c>
      <c r="C1669" s="9" t="s">
        <v>23</v>
      </c>
      <c r="D1669" s="10" t="s">
        <v>4676</v>
      </c>
      <c r="E1669" s="14" t="s">
        <v>5818</v>
      </c>
      <c r="F1669" s="15" t="s">
        <v>64</v>
      </c>
      <c r="G1669" s="15">
        <v>11</v>
      </c>
      <c r="H1669" s="98"/>
      <c r="I1669" s="13" t="s">
        <v>5819</v>
      </c>
      <c r="J1669" s="164"/>
      <c r="K1669" s="164"/>
      <c r="L1669" s="164"/>
      <c r="M1669" s="164"/>
      <c r="N1669" s="164"/>
      <c r="O1669" s="183"/>
      <c r="P1669" s="183"/>
      <c r="Q1669" s="14"/>
      <c r="R1669" s="14"/>
      <c r="S1669" s="14"/>
      <c r="T1669" s="15"/>
      <c r="U1669" s="14"/>
      <c r="V1669" s="15"/>
      <c r="W1669" s="16"/>
    </row>
    <row r="1670" spans="1:23" ht="153">
      <c r="A1670" s="7">
        <v>355</v>
      </c>
      <c r="B1670" s="8">
        <v>43904</v>
      </c>
      <c r="C1670" s="9" t="s">
        <v>24</v>
      </c>
      <c r="D1670" s="10" t="s">
        <v>4243</v>
      </c>
      <c r="E1670" s="14" t="s">
        <v>5820</v>
      </c>
      <c r="F1670" s="15" t="s">
        <v>31</v>
      </c>
      <c r="G1670" s="15">
        <v>9</v>
      </c>
      <c r="H1670" s="98"/>
      <c r="I1670" s="13" t="s">
        <v>5821</v>
      </c>
      <c r="J1670" s="164"/>
      <c r="K1670" s="164"/>
      <c r="L1670" s="164"/>
      <c r="M1670" s="164"/>
      <c r="N1670" s="164"/>
      <c r="O1670" s="183"/>
      <c r="P1670" s="183"/>
      <c r="Q1670" s="14"/>
      <c r="R1670" s="14"/>
      <c r="S1670" s="14"/>
      <c r="T1670" s="15"/>
      <c r="U1670" s="14"/>
      <c r="V1670" s="15"/>
      <c r="W1670" s="16"/>
    </row>
    <row r="1671" spans="1:23" ht="30.6">
      <c r="A1671" s="7">
        <v>354</v>
      </c>
      <c r="B1671" s="8">
        <v>43903</v>
      </c>
      <c r="C1671" s="9" t="s">
        <v>25</v>
      </c>
      <c r="D1671" s="10" t="s">
        <v>4243</v>
      </c>
      <c r="E1671" s="14" t="s">
        <v>5822</v>
      </c>
      <c r="F1671" s="15" t="s">
        <v>31</v>
      </c>
      <c r="G1671" s="15">
        <v>7</v>
      </c>
      <c r="H1671" s="98"/>
      <c r="I1671" s="13" t="s">
        <v>5823</v>
      </c>
      <c r="J1671" s="164"/>
      <c r="K1671" s="164"/>
      <c r="L1671" s="164"/>
      <c r="M1671" s="164"/>
      <c r="N1671" s="164"/>
      <c r="O1671" s="183"/>
      <c r="P1671" s="183"/>
      <c r="Q1671" s="14"/>
      <c r="R1671" s="14"/>
      <c r="T1671" s="15"/>
      <c r="U1671" s="14"/>
      <c r="V1671" s="15"/>
      <c r="W1671" s="16"/>
    </row>
    <row r="1672" spans="1:23" ht="30.6">
      <c r="A1672" s="7">
        <v>353</v>
      </c>
      <c r="B1672" s="8">
        <v>43902</v>
      </c>
      <c r="C1672" s="9" t="s">
        <v>26</v>
      </c>
      <c r="D1672" s="10" t="s">
        <v>4243</v>
      </c>
      <c r="E1672" s="14" t="s">
        <v>268</v>
      </c>
      <c r="F1672" s="15" t="s">
        <v>70</v>
      </c>
      <c r="G1672" s="15">
        <v>6</v>
      </c>
      <c r="H1672" s="98"/>
      <c r="I1672" s="13" t="s">
        <v>5824</v>
      </c>
      <c r="J1672" s="164"/>
      <c r="K1672" s="164"/>
      <c r="L1672" s="164"/>
      <c r="M1672" s="164"/>
      <c r="N1672" s="164"/>
      <c r="O1672" s="183"/>
      <c r="P1672" s="183"/>
      <c r="Q1672" s="14"/>
      <c r="R1672" s="14"/>
      <c r="S1672" s="14"/>
      <c r="T1672" s="15"/>
      <c r="U1672" s="14"/>
      <c r="V1672" s="15"/>
      <c r="W1672" s="16"/>
    </row>
    <row r="1673" spans="1:23" ht="30.6">
      <c r="A1673" s="7">
        <v>352</v>
      </c>
      <c r="B1673" s="8">
        <v>43901</v>
      </c>
      <c r="C1673" s="9" t="s">
        <v>27</v>
      </c>
      <c r="D1673" s="10">
        <v>12345678</v>
      </c>
      <c r="E1673" s="14" t="s">
        <v>5825</v>
      </c>
      <c r="F1673" s="15" t="s">
        <v>70</v>
      </c>
      <c r="G1673" s="15">
        <v>5</v>
      </c>
      <c r="H1673" s="98"/>
      <c r="I1673" s="13" t="s">
        <v>5826</v>
      </c>
      <c r="J1673" s="164"/>
      <c r="K1673" s="164"/>
      <c r="L1673" s="164"/>
      <c r="M1673" s="164"/>
      <c r="N1673" s="164"/>
      <c r="O1673" s="183"/>
      <c r="P1673" s="183"/>
      <c r="Q1673" s="14"/>
      <c r="R1673" s="14"/>
      <c r="S1673" s="14"/>
      <c r="T1673" s="15"/>
      <c r="U1673" s="14"/>
      <c r="V1673" s="15"/>
      <c r="W1673" s="16"/>
    </row>
    <row r="1674" spans="1:23" ht="112.2">
      <c r="A1674" s="7">
        <v>351</v>
      </c>
      <c r="B1674" s="8">
        <v>43900</v>
      </c>
      <c r="C1674" s="9" t="s">
        <v>28</v>
      </c>
      <c r="D1674" s="10" t="s">
        <v>4738</v>
      </c>
      <c r="E1674" s="14" t="s">
        <v>5827</v>
      </c>
      <c r="F1674" s="15" t="s">
        <v>4</v>
      </c>
      <c r="G1674" s="15">
        <v>2</v>
      </c>
      <c r="H1674" s="98"/>
      <c r="I1674" s="13" t="s">
        <v>5828</v>
      </c>
      <c r="J1674" s="164"/>
      <c r="K1674" s="164"/>
      <c r="L1674" s="164"/>
      <c r="M1674" s="164"/>
      <c r="N1674" s="164"/>
      <c r="O1674" s="183"/>
      <c r="P1674" s="183"/>
      <c r="Q1674" s="14"/>
      <c r="R1674" s="14"/>
      <c r="S1674" s="14"/>
      <c r="T1674" s="15"/>
      <c r="U1674" s="14"/>
      <c r="V1674" s="15"/>
      <c r="W1674" s="16"/>
    </row>
    <row r="1675" spans="1:23" ht="91.8">
      <c r="A1675" s="7">
        <v>350</v>
      </c>
      <c r="B1675" s="8">
        <v>43899</v>
      </c>
      <c r="C1675" s="9" t="s">
        <v>21</v>
      </c>
      <c r="D1675" s="10" t="s">
        <v>3857</v>
      </c>
      <c r="E1675" s="14" t="s">
        <v>5829</v>
      </c>
      <c r="F1675" s="15" t="s">
        <v>64</v>
      </c>
      <c r="G1675" s="15">
        <v>2</v>
      </c>
      <c r="H1675" s="98"/>
      <c r="I1675" s="13" t="s">
        <v>5830</v>
      </c>
      <c r="J1675" s="164"/>
      <c r="K1675" s="164"/>
      <c r="L1675" s="164"/>
      <c r="M1675" s="164"/>
      <c r="N1675" s="164"/>
      <c r="O1675" s="183"/>
      <c r="P1675" s="183"/>
      <c r="Q1675" s="14"/>
      <c r="R1675" s="14"/>
      <c r="S1675" s="14"/>
      <c r="T1675" s="15"/>
      <c r="U1675" s="14"/>
      <c r="V1675" s="15"/>
      <c r="W1675" s="16"/>
    </row>
    <row r="1676" spans="1:23" ht="112.2">
      <c r="A1676" s="7">
        <v>349</v>
      </c>
      <c r="B1676" s="8">
        <v>43898</v>
      </c>
      <c r="C1676" s="9" t="s">
        <v>23</v>
      </c>
      <c r="D1676" s="10" t="s">
        <v>4676</v>
      </c>
      <c r="E1676" s="14" t="s">
        <v>5831</v>
      </c>
      <c r="F1676" s="15" t="s">
        <v>70</v>
      </c>
      <c r="G1676" s="15">
        <v>11</v>
      </c>
      <c r="H1676" s="98"/>
      <c r="I1676" s="13" t="s">
        <v>5832</v>
      </c>
      <c r="J1676" s="164"/>
      <c r="K1676" s="164"/>
      <c r="L1676" s="164"/>
      <c r="M1676" s="164"/>
      <c r="N1676" s="164"/>
      <c r="O1676" s="183"/>
      <c r="P1676" s="183"/>
      <c r="Q1676" s="14"/>
      <c r="R1676" s="14"/>
      <c r="S1676" s="14"/>
      <c r="T1676" s="15"/>
      <c r="U1676" s="14"/>
      <c r="V1676" s="15"/>
      <c r="W1676" s="16"/>
    </row>
    <row r="1677" spans="1:23" ht="81.599999999999994">
      <c r="A1677" s="7">
        <v>348</v>
      </c>
      <c r="B1677" s="8">
        <v>43897</v>
      </c>
      <c r="C1677" s="9" t="s">
        <v>24</v>
      </c>
      <c r="D1677" s="10" t="s">
        <v>2784</v>
      </c>
      <c r="E1677" s="14" t="s">
        <v>3708</v>
      </c>
      <c r="F1677" s="15" t="s">
        <v>31</v>
      </c>
      <c r="G1677" s="15">
        <v>9</v>
      </c>
      <c r="H1677" s="98"/>
      <c r="I1677" s="18" t="s">
        <v>5833</v>
      </c>
      <c r="J1677" s="164"/>
      <c r="K1677" s="164"/>
      <c r="L1677" s="164"/>
      <c r="M1677" s="164"/>
      <c r="N1677" s="164"/>
      <c r="O1677" s="183"/>
      <c r="P1677" s="183"/>
      <c r="Q1677" s="14"/>
      <c r="R1677" s="14"/>
      <c r="S1677" s="14"/>
      <c r="T1677" s="15"/>
      <c r="U1677" s="14"/>
      <c r="V1677" s="15"/>
      <c r="W1677" s="16"/>
    </row>
    <row r="1678" spans="1:23" ht="40.799999999999997">
      <c r="A1678" s="7">
        <v>347</v>
      </c>
      <c r="B1678" s="8">
        <v>43896</v>
      </c>
      <c r="C1678" s="9" t="s">
        <v>25</v>
      </c>
      <c r="D1678" s="10" t="s">
        <v>5246</v>
      </c>
      <c r="E1678" s="14" t="s">
        <v>5834</v>
      </c>
      <c r="F1678" s="15" t="s">
        <v>31</v>
      </c>
      <c r="G1678" s="15">
        <v>5</v>
      </c>
      <c r="H1678" s="98"/>
      <c r="I1678" s="18" t="s">
        <v>5835</v>
      </c>
      <c r="J1678" s="164"/>
      <c r="K1678" s="164"/>
      <c r="L1678" s="164"/>
      <c r="M1678" s="164"/>
      <c r="N1678" s="164"/>
      <c r="O1678" s="183"/>
      <c r="P1678" s="183"/>
      <c r="Q1678" s="14"/>
      <c r="R1678" s="14"/>
      <c r="S1678" s="14"/>
      <c r="T1678" s="15"/>
      <c r="U1678" s="14"/>
      <c r="V1678" s="15"/>
      <c r="W1678" s="16"/>
    </row>
    <row r="1679" spans="1:23" ht="30.6">
      <c r="A1679" s="7">
        <v>346</v>
      </c>
      <c r="B1679" s="8">
        <v>43895</v>
      </c>
      <c r="C1679" s="9" t="s">
        <v>26</v>
      </c>
      <c r="D1679" s="10">
        <v>12345678</v>
      </c>
      <c r="E1679" s="14" t="s">
        <v>5836</v>
      </c>
      <c r="F1679" s="15" t="s">
        <v>291</v>
      </c>
      <c r="G1679" s="15">
        <v>5</v>
      </c>
      <c r="H1679" s="98"/>
      <c r="I1679" s="18" t="s">
        <v>5837</v>
      </c>
      <c r="J1679" s="164"/>
      <c r="K1679" s="164"/>
      <c r="L1679" s="164"/>
      <c r="M1679" s="164"/>
      <c r="N1679" s="164"/>
      <c r="O1679" s="183"/>
      <c r="P1679" s="183"/>
      <c r="Q1679" s="14"/>
      <c r="R1679" s="14"/>
      <c r="T1679" s="15"/>
      <c r="U1679" s="14"/>
      <c r="V1679" s="15"/>
      <c r="W1679" s="16"/>
    </row>
    <row r="1680" spans="1:23" ht="20.399999999999999">
      <c r="A1680" s="7">
        <v>345</v>
      </c>
      <c r="B1680" s="8">
        <v>43894</v>
      </c>
      <c r="C1680" s="9" t="s">
        <v>27</v>
      </c>
      <c r="D1680" s="10" t="s">
        <v>1515</v>
      </c>
      <c r="E1680" s="14" t="s">
        <v>5838</v>
      </c>
      <c r="F1680" s="15" t="s">
        <v>64</v>
      </c>
      <c r="G1680" s="15">
        <v>3</v>
      </c>
      <c r="H1680" s="98" t="s">
        <v>184</v>
      </c>
      <c r="I1680" s="18" t="s">
        <v>5839</v>
      </c>
      <c r="J1680" s="164"/>
      <c r="K1680" s="164"/>
      <c r="L1680" s="164"/>
      <c r="M1680" s="164"/>
      <c r="N1680" s="164"/>
      <c r="O1680" s="183"/>
      <c r="P1680" s="183"/>
      <c r="Q1680" s="14"/>
      <c r="R1680" s="14"/>
      <c r="S1680" s="14"/>
      <c r="T1680" s="15"/>
      <c r="U1680" s="14"/>
      <c r="V1680" s="15"/>
      <c r="W1680" s="16"/>
    </row>
    <row r="1681" spans="1:23" ht="51">
      <c r="A1681" s="7">
        <v>344</v>
      </c>
      <c r="B1681" s="8">
        <v>43893</v>
      </c>
      <c r="C1681" s="9" t="s">
        <v>28</v>
      </c>
      <c r="D1681" s="10" t="s">
        <v>4738</v>
      </c>
      <c r="E1681" s="14" t="s">
        <v>5840</v>
      </c>
      <c r="F1681" s="15" t="s">
        <v>31</v>
      </c>
      <c r="G1681" s="15">
        <v>2</v>
      </c>
      <c r="H1681" s="98"/>
      <c r="I1681" s="18" t="s">
        <v>5841</v>
      </c>
      <c r="J1681" s="164"/>
      <c r="K1681" s="164"/>
      <c r="L1681" s="164"/>
      <c r="M1681" s="164" t="s">
        <v>5842</v>
      </c>
      <c r="N1681" s="164"/>
      <c r="O1681" s="183"/>
      <c r="P1681" s="183"/>
      <c r="Q1681" s="14"/>
      <c r="R1681" s="14"/>
      <c r="S1681" s="14"/>
      <c r="T1681" s="15"/>
      <c r="U1681" s="14"/>
      <c r="V1681" s="15"/>
      <c r="W1681" s="16"/>
    </row>
    <row r="1682" spans="1:23" ht="40.799999999999997">
      <c r="A1682" s="7">
        <v>343</v>
      </c>
      <c r="B1682" s="8">
        <v>43892</v>
      </c>
      <c r="C1682" s="9" t="s">
        <v>21</v>
      </c>
      <c r="D1682" s="10" t="s">
        <v>3857</v>
      </c>
      <c r="E1682" s="14" t="s">
        <v>5843</v>
      </c>
      <c r="F1682" s="15" t="s">
        <v>64</v>
      </c>
      <c r="G1682" s="15">
        <v>2</v>
      </c>
      <c r="H1682" s="98" t="s">
        <v>65</v>
      </c>
      <c r="I1682" s="18" t="s">
        <v>5844</v>
      </c>
      <c r="J1682" s="164" t="s">
        <v>3684</v>
      </c>
      <c r="K1682" s="164" t="s">
        <v>3685</v>
      </c>
      <c r="L1682" s="164" t="s">
        <v>3686</v>
      </c>
      <c r="M1682" s="164"/>
      <c r="N1682" s="164"/>
      <c r="O1682" s="183"/>
      <c r="P1682" s="183"/>
      <c r="Q1682" s="14"/>
      <c r="R1682" s="14"/>
      <c r="T1682" s="15"/>
      <c r="U1682" s="14"/>
      <c r="V1682" s="15"/>
      <c r="W1682" s="16"/>
    </row>
    <row r="1683" spans="1:23" ht="61.2">
      <c r="A1683" s="7">
        <v>342</v>
      </c>
      <c r="B1683" s="8">
        <v>43891</v>
      </c>
      <c r="C1683" s="9" t="s">
        <v>23</v>
      </c>
      <c r="D1683" s="10" t="s">
        <v>4676</v>
      </c>
      <c r="E1683" s="14" t="s">
        <v>5845</v>
      </c>
      <c r="F1683" s="15" t="s">
        <v>4</v>
      </c>
      <c r="G1683" s="15">
        <v>12</v>
      </c>
      <c r="H1683" s="98"/>
      <c r="I1683" s="18" t="s">
        <v>5846</v>
      </c>
      <c r="J1683" s="164"/>
      <c r="K1683" s="164"/>
      <c r="L1683" s="164"/>
      <c r="M1683" s="164"/>
      <c r="N1683" s="164"/>
      <c r="O1683" s="183"/>
      <c r="P1683" s="183"/>
      <c r="Q1683" s="14"/>
      <c r="R1683" s="14"/>
      <c r="S1683" s="14"/>
      <c r="T1683" s="15" t="s">
        <v>5847</v>
      </c>
      <c r="U1683" s="14" t="s">
        <v>5848</v>
      </c>
      <c r="V1683" s="15" t="s">
        <v>5849</v>
      </c>
      <c r="W1683" s="21" t="s">
        <v>5850</v>
      </c>
    </row>
    <row r="1684" spans="1:23" ht="112.2">
      <c r="A1684" s="7">
        <v>341</v>
      </c>
      <c r="B1684" s="8">
        <v>43890</v>
      </c>
      <c r="C1684" s="9" t="s">
        <v>24</v>
      </c>
      <c r="D1684" s="10" t="s">
        <v>4243</v>
      </c>
      <c r="E1684" s="14" t="s">
        <v>4722</v>
      </c>
      <c r="F1684" s="15" t="s">
        <v>70</v>
      </c>
      <c r="G1684" s="15">
        <v>9</v>
      </c>
      <c r="H1684" s="98"/>
      <c r="I1684" s="18" t="s">
        <v>5851</v>
      </c>
      <c r="J1684" s="164"/>
      <c r="K1684" s="164"/>
      <c r="L1684" s="164"/>
      <c r="M1684" s="164"/>
      <c r="N1684" s="164"/>
      <c r="O1684" s="183"/>
      <c r="P1684" s="183"/>
      <c r="Q1684" s="14"/>
      <c r="R1684" s="14"/>
      <c r="S1684" s="14"/>
      <c r="T1684" s="15"/>
      <c r="U1684" s="14"/>
      <c r="V1684" s="15"/>
      <c r="W1684" s="16"/>
    </row>
    <row r="1685" spans="1:23" ht="40.799999999999997">
      <c r="A1685" s="7">
        <v>340</v>
      </c>
      <c r="B1685" s="8">
        <v>43889</v>
      </c>
      <c r="C1685" s="9" t="s">
        <v>25</v>
      </c>
      <c r="D1685" s="10" t="s">
        <v>5246</v>
      </c>
      <c r="E1685" s="14" t="s">
        <v>5852</v>
      </c>
      <c r="F1685" s="15" t="s">
        <v>4</v>
      </c>
      <c r="G1685" s="15">
        <v>8</v>
      </c>
      <c r="H1685" s="98"/>
      <c r="I1685" s="18" t="s">
        <v>5853</v>
      </c>
      <c r="J1685" s="164"/>
      <c r="K1685" s="164"/>
      <c r="L1685" s="164"/>
      <c r="M1685" s="164"/>
      <c r="N1685" s="164"/>
      <c r="O1685" s="183"/>
      <c r="P1685" s="183"/>
      <c r="Q1685" s="14"/>
      <c r="R1685" s="14"/>
      <c r="S1685" s="14"/>
      <c r="T1685" s="15"/>
      <c r="U1685" s="14"/>
      <c r="V1685" s="15"/>
      <c r="W1685" s="16"/>
    </row>
    <row r="1686" spans="1:23" ht="40.799999999999997">
      <c r="A1686" s="7">
        <v>339</v>
      </c>
      <c r="B1686" s="8">
        <v>43888</v>
      </c>
      <c r="C1686" s="9" t="s">
        <v>26</v>
      </c>
      <c r="D1686" s="10">
        <v>12345678</v>
      </c>
      <c r="E1686" s="14" t="s">
        <v>5854</v>
      </c>
      <c r="F1686" s="15" t="s">
        <v>4</v>
      </c>
      <c r="G1686" s="15">
        <v>6</v>
      </c>
      <c r="H1686" s="98"/>
      <c r="I1686" s="13" t="s">
        <v>5855</v>
      </c>
      <c r="J1686" s="164"/>
      <c r="K1686" s="164"/>
      <c r="L1686" s="164"/>
      <c r="M1686" s="164"/>
      <c r="N1686" s="164"/>
      <c r="O1686" s="183"/>
      <c r="P1686" s="183"/>
      <c r="Q1686" s="14"/>
      <c r="R1686" s="14"/>
      <c r="S1686" s="14"/>
      <c r="T1686" s="15"/>
      <c r="U1686" s="14"/>
      <c r="V1686" s="15"/>
      <c r="W1686" s="16"/>
    </row>
    <row r="1687" spans="1:23" ht="40.799999999999997">
      <c r="A1687" s="7">
        <v>338</v>
      </c>
      <c r="B1687" s="8">
        <v>43887</v>
      </c>
      <c r="C1687" s="9" t="s">
        <v>27</v>
      </c>
      <c r="D1687" s="10" t="s">
        <v>179</v>
      </c>
      <c r="E1687" s="14" t="s">
        <v>5856</v>
      </c>
      <c r="F1687" s="15" t="s">
        <v>31</v>
      </c>
      <c r="G1687" s="15">
        <v>4</v>
      </c>
      <c r="H1687" s="98"/>
      <c r="I1687" s="13" t="s">
        <v>5857</v>
      </c>
      <c r="J1687" s="164"/>
      <c r="K1687" s="164"/>
      <c r="L1687" s="164"/>
      <c r="M1687" s="164"/>
      <c r="N1687" s="164"/>
      <c r="O1687" s="183"/>
      <c r="P1687" s="183"/>
      <c r="Q1687" s="14"/>
      <c r="R1687" s="14"/>
      <c r="S1687" s="14"/>
      <c r="T1687" s="15"/>
      <c r="U1687" s="14"/>
      <c r="V1687" s="15"/>
      <c r="W1687" s="16"/>
    </row>
    <row r="1688" spans="1:23" ht="81.599999999999994">
      <c r="A1688" s="7">
        <v>337</v>
      </c>
      <c r="B1688" s="8">
        <v>43886</v>
      </c>
      <c r="C1688" s="9" t="s">
        <v>28</v>
      </c>
      <c r="D1688" s="10" t="s">
        <v>4738</v>
      </c>
      <c r="E1688" s="14" t="s">
        <v>5858</v>
      </c>
      <c r="F1688" s="15" t="s">
        <v>70</v>
      </c>
      <c r="G1688" s="15">
        <v>4</v>
      </c>
      <c r="H1688" s="48"/>
      <c r="I1688" s="13" t="s">
        <v>5859</v>
      </c>
      <c r="J1688" s="164"/>
      <c r="K1688" s="164"/>
      <c r="L1688" s="164"/>
      <c r="M1688" s="164"/>
      <c r="N1688" s="164"/>
      <c r="O1688" s="183"/>
      <c r="P1688" s="183"/>
      <c r="Q1688" s="14"/>
      <c r="R1688" s="14"/>
      <c r="S1688" s="14"/>
      <c r="T1688" s="15"/>
      <c r="U1688" s="14"/>
      <c r="V1688" s="15"/>
      <c r="W1688" s="16"/>
    </row>
    <row r="1689" spans="1:23" ht="71.400000000000006">
      <c r="A1689" s="7">
        <v>336</v>
      </c>
      <c r="B1689" s="8">
        <v>43885</v>
      </c>
      <c r="C1689" s="9" t="s">
        <v>21</v>
      </c>
      <c r="D1689" s="10" t="s">
        <v>3857</v>
      </c>
      <c r="E1689" s="14" t="s">
        <v>5860</v>
      </c>
      <c r="F1689" s="15" t="s">
        <v>70</v>
      </c>
      <c r="G1689" s="15">
        <v>4</v>
      </c>
      <c r="H1689" s="98"/>
      <c r="I1689" s="18" t="s">
        <v>5861</v>
      </c>
      <c r="J1689" s="164"/>
      <c r="K1689" s="164"/>
      <c r="L1689" s="164"/>
      <c r="M1689" s="164"/>
      <c r="N1689" s="164"/>
      <c r="O1689" s="183"/>
      <c r="P1689" s="183"/>
      <c r="Q1689" s="14"/>
      <c r="R1689" s="14"/>
      <c r="T1689" s="15"/>
      <c r="U1689" s="14"/>
      <c r="V1689" s="15"/>
      <c r="W1689" s="16"/>
    </row>
    <row r="1690" spans="1:23" ht="153">
      <c r="A1690" s="7">
        <v>335</v>
      </c>
      <c r="B1690" s="8">
        <v>43884</v>
      </c>
      <c r="C1690" s="9" t="s">
        <v>23</v>
      </c>
      <c r="D1690" s="10" t="s">
        <v>1515</v>
      </c>
      <c r="E1690" s="14" t="s">
        <v>5862</v>
      </c>
      <c r="F1690" s="15" t="s">
        <v>70</v>
      </c>
      <c r="G1690" s="15">
        <v>9</v>
      </c>
      <c r="H1690" s="98"/>
      <c r="I1690" s="18" t="s">
        <v>5863</v>
      </c>
      <c r="J1690" s="164"/>
      <c r="K1690" s="164"/>
      <c r="L1690" s="164"/>
      <c r="M1690" s="164"/>
      <c r="N1690" s="164"/>
      <c r="O1690" s="183"/>
      <c r="P1690" s="183"/>
      <c r="Q1690" s="14"/>
      <c r="R1690" s="14"/>
      <c r="S1690" s="14"/>
      <c r="T1690" s="15"/>
      <c r="U1690" s="14"/>
      <c r="V1690" s="15"/>
      <c r="W1690" s="16"/>
    </row>
    <row r="1691" spans="1:23" ht="51">
      <c r="A1691" s="7">
        <v>334</v>
      </c>
      <c r="B1691" s="8">
        <v>43883</v>
      </c>
      <c r="C1691" s="9" t="s">
        <v>24</v>
      </c>
      <c r="D1691" s="10" t="s">
        <v>2784</v>
      </c>
      <c r="E1691" s="14" t="s">
        <v>5864</v>
      </c>
      <c r="F1691" s="15" t="s">
        <v>4</v>
      </c>
      <c r="G1691" s="15">
        <v>10</v>
      </c>
      <c r="H1691" s="98"/>
      <c r="I1691" s="18" t="s">
        <v>5865</v>
      </c>
      <c r="J1691" s="164"/>
      <c r="K1691" s="164"/>
      <c r="L1691" s="164"/>
      <c r="M1691" s="164"/>
      <c r="N1691" s="164"/>
      <c r="O1691" s="183"/>
      <c r="P1691" s="183"/>
      <c r="Q1691" s="14"/>
      <c r="R1691" s="14"/>
      <c r="T1691" s="15"/>
      <c r="U1691" s="14"/>
      <c r="V1691" s="15"/>
      <c r="W1691" s="16"/>
    </row>
    <row r="1692" spans="1:23" ht="40.799999999999997">
      <c r="A1692" s="7">
        <v>333</v>
      </c>
      <c r="B1692" s="8">
        <v>43882</v>
      </c>
      <c r="C1692" s="9" t="s">
        <v>25</v>
      </c>
      <c r="D1692" s="10" t="s">
        <v>5246</v>
      </c>
      <c r="E1692" s="14" t="s">
        <v>5866</v>
      </c>
      <c r="F1692" s="15" t="s">
        <v>31</v>
      </c>
      <c r="G1692" s="15">
        <v>8</v>
      </c>
      <c r="H1692" s="98"/>
      <c r="I1692" s="18" t="s">
        <v>5867</v>
      </c>
      <c r="J1692" s="164"/>
      <c r="K1692" s="164"/>
      <c r="L1692" s="164"/>
      <c r="M1692" s="164"/>
      <c r="N1692" s="164"/>
      <c r="O1692" s="183"/>
      <c r="P1692" s="183"/>
      <c r="Q1692" s="14"/>
      <c r="R1692" s="14"/>
      <c r="S1692" s="14"/>
      <c r="T1692" s="15"/>
      <c r="U1692" s="14"/>
      <c r="V1692" s="15"/>
      <c r="W1692" s="16"/>
    </row>
    <row r="1693" spans="1:23" ht="71.400000000000006">
      <c r="A1693" s="7">
        <v>332</v>
      </c>
      <c r="B1693" s="8">
        <v>43881</v>
      </c>
      <c r="C1693" s="9" t="s">
        <v>26</v>
      </c>
      <c r="D1693" s="10" t="s">
        <v>2784</v>
      </c>
      <c r="E1693" s="14" t="s">
        <v>5868</v>
      </c>
      <c r="F1693" s="15" t="s">
        <v>70</v>
      </c>
      <c r="G1693" s="15">
        <v>8</v>
      </c>
      <c r="H1693" s="98"/>
      <c r="I1693" s="18" t="s">
        <v>5869</v>
      </c>
      <c r="J1693" s="164"/>
      <c r="K1693" s="164"/>
      <c r="L1693" s="164"/>
      <c r="M1693" s="164"/>
      <c r="N1693" s="164"/>
      <c r="O1693" s="183"/>
      <c r="P1693" s="183"/>
      <c r="Q1693" s="14"/>
      <c r="R1693" s="14"/>
      <c r="S1693" s="14"/>
      <c r="T1693" s="15"/>
      <c r="U1693" s="14"/>
      <c r="V1693" s="15"/>
      <c r="W1693" s="16"/>
    </row>
    <row r="1694" spans="1:23" ht="40.799999999999997">
      <c r="A1694" s="7">
        <v>331</v>
      </c>
      <c r="B1694" s="8">
        <v>43880</v>
      </c>
      <c r="C1694" s="9" t="s">
        <v>27</v>
      </c>
      <c r="D1694" s="10" t="s">
        <v>1515</v>
      </c>
      <c r="E1694" s="14" t="s">
        <v>5870</v>
      </c>
      <c r="F1694" s="15" t="s">
        <v>31</v>
      </c>
      <c r="G1694" s="15">
        <v>3</v>
      </c>
      <c r="H1694" s="98" t="s">
        <v>38</v>
      </c>
      <c r="I1694" s="18" t="s">
        <v>5871</v>
      </c>
      <c r="J1694" s="164" t="s">
        <v>5872</v>
      </c>
      <c r="K1694" s="164" t="s">
        <v>5873</v>
      </c>
      <c r="L1694" s="164" t="s">
        <v>5874</v>
      </c>
      <c r="M1694" s="164" t="s">
        <v>5875</v>
      </c>
      <c r="N1694" s="164" t="s">
        <v>5876</v>
      </c>
      <c r="O1694" s="183"/>
      <c r="P1694" s="184" t="s">
        <v>5877</v>
      </c>
      <c r="Q1694" s="14"/>
      <c r="R1694" s="14"/>
      <c r="S1694" s="14"/>
      <c r="T1694" s="15" t="s">
        <v>1055</v>
      </c>
      <c r="U1694" s="14" t="s">
        <v>1515</v>
      </c>
      <c r="V1694" s="15"/>
      <c r="W1694" s="16"/>
    </row>
    <row r="1695" spans="1:23" ht="51">
      <c r="A1695" s="7">
        <v>330</v>
      </c>
      <c r="B1695" s="8">
        <v>43879</v>
      </c>
      <c r="C1695" s="9" t="s">
        <v>28</v>
      </c>
      <c r="D1695" s="10" t="s">
        <v>4738</v>
      </c>
      <c r="E1695" s="14" t="s">
        <v>5878</v>
      </c>
      <c r="F1695" s="15" t="s">
        <v>70</v>
      </c>
      <c r="G1695" s="15">
        <v>3</v>
      </c>
      <c r="H1695" s="98"/>
      <c r="I1695" s="18" t="s">
        <v>5879</v>
      </c>
      <c r="J1695" s="164"/>
      <c r="K1695" s="164"/>
      <c r="L1695" s="164"/>
      <c r="M1695" s="164"/>
      <c r="N1695" s="164"/>
      <c r="O1695" s="183"/>
      <c r="P1695" s="183"/>
      <c r="Q1695" s="14"/>
      <c r="R1695" s="14"/>
      <c r="S1695" s="14"/>
      <c r="T1695" s="15"/>
      <c r="U1695" s="14"/>
      <c r="V1695" s="15"/>
      <c r="W1695" s="16"/>
    </row>
    <row r="1696" spans="1:23" ht="61.2">
      <c r="A1696" s="7">
        <v>329</v>
      </c>
      <c r="B1696" s="8">
        <v>43878</v>
      </c>
      <c r="C1696" s="9" t="s">
        <v>21</v>
      </c>
      <c r="D1696" s="10" t="s">
        <v>3857</v>
      </c>
      <c r="E1696" s="14" t="s">
        <v>5880</v>
      </c>
      <c r="F1696" s="15" t="s">
        <v>70</v>
      </c>
      <c r="G1696" s="15">
        <v>2</v>
      </c>
      <c r="H1696" s="98"/>
      <c r="I1696" s="18" t="s">
        <v>5881</v>
      </c>
      <c r="J1696" s="164" t="s">
        <v>5882</v>
      </c>
      <c r="K1696" s="164" t="s">
        <v>5883</v>
      </c>
      <c r="L1696" s="164"/>
      <c r="M1696" s="164">
        <v>448</v>
      </c>
      <c r="N1696" s="164"/>
      <c r="O1696" s="183"/>
      <c r="P1696" s="189" t="s">
        <v>5884</v>
      </c>
      <c r="Q1696" s="14"/>
      <c r="R1696" s="14"/>
      <c r="S1696" s="102"/>
      <c r="T1696" s="15"/>
      <c r="U1696" s="14"/>
      <c r="V1696" s="15"/>
      <c r="W1696" s="16"/>
    </row>
    <row r="1697" spans="1:23" ht="91.8">
      <c r="A1697" s="7">
        <v>328</v>
      </c>
      <c r="B1697" s="8">
        <v>43877</v>
      </c>
      <c r="C1697" s="9" t="s">
        <v>23</v>
      </c>
      <c r="D1697" s="10" t="s">
        <v>4676</v>
      </c>
      <c r="E1697" s="14" t="s">
        <v>5885</v>
      </c>
      <c r="F1697" s="15" t="s">
        <v>4</v>
      </c>
      <c r="G1697" s="15">
        <v>10</v>
      </c>
      <c r="H1697" s="98"/>
      <c r="I1697" s="18" t="s">
        <v>5886</v>
      </c>
      <c r="J1697" s="164"/>
      <c r="K1697" s="164"/>
      <c r="L1697" s="164"/>
      <c r="M1697" s="164"/>
      <c r="N1697" s="164"/>
      <c r="O1697" s="183"/>
      <c r="P1697" s="183"/>
      <c r="Q1697" s="14"/>
      <c r="R1697" s="14"/>
      <c r="S1697" s="14"/>
      <c r="T1697" s="15"/>
      <c r="U1697" s="14"/>
      <c r="V1697" s="15"/>
      <c r="W1697" s="16"/>
    </row>
    <row r="1698" spans="1:23" ht="51">
      <c r="A1698" s="7">
        <v>327</v>
      </c>
      <c r="B1698" s="8">
        <v>43876</v>
      </c>
      <c r="C1698" s="9" t="s">
        <v>24</v>
      </c>
      <c r="D1698" s="10" t="s">
        <v>2784</v>
      </c>
      <c r="E1698" s="14" t="s">
        <v>5887</v>
      </c>
      <c r="F1698" s="15" t="s">
        <v>31</v>
      </c>
      <c r="G1698" s="15">
        <v>9</v>
      </c>
      <c r="H1698" s="98" t="s">
        <v>269</v>
      </c>
      <c r="I1698" s="18" t="s">
        <v>5888</v>
      </c>
      <c r="J1698" s="164"/>
      <c r="K1698" s="164"/>
      <c r="L1698" s="164"/>
      <c r="M1698" s="164"/>
      <c r="N1698" s="164"/>
      <c r="O1698" s="183"/>
      <c r="P1698" s="183"/>
      <c r="Q1698" s="14"/>
      <c r="R1698" s="14"/>
      <c r="S1698" s="14"/>
      <c r="T1698" s="15"/>
      <c r="U1698" s="14"/>
      <c r="V1698" s="15"/>
      <c r="W1698" s="16"/>
    </row>
    <row r="1699" spans="1:23" ht="91.8">
      <c r="A1699" s="7">
        <v>326</v>
      </c>
      <c r="B1699" s="8">
        <v>43875</v>
      </c>
      <c r="C1699" s="9" t="s">
        <v>25</v>
      </c>
      <c r="D1699" s="10" t="s">
        <v>5246</v>
      </c>
      <c r="E1699" s="14" t="s">
        <v>5889</v>
      </c>
      <c r="F1699" s="15" t="s">
        <v>64</v>
      </c>
      <c r="G1699" s="15">
        <v>8</v>
      </c>
      <c r="H1699" s="98" t="s">
        <v>65</v>
      </c>
      <c r="I1699" s="18" t="s">
        <v>5890</v>
      </c>
      <c r="J1699" s="164"/>
      <c r="K1699" s="164"/>
      <c r="L1699" s="164"/>
      <c r="M1699" s="164"/>
      <c r="N1699" s="164"/>
      <c r="O1699" s="183"/>
      <c r="P1699" s="183"/>
      <c r="Q1699" s="14"/>
      <c r="R1699" s="14"/>
      <c r="S1699" s="102"/>
      <c r="T1699" s="15"/>
      <c r="U1699" s="14"/>
      <c r="V1699" s="15"/>
      <c r="W1699" s="16"/>
    </row>
    <row r="1700" spans="1:23" ht="40.799999999999997">
      <c r="A1700" s="7">
        <v>325</v>
      </c>
      <c r="B1700" s="8">
        <v>43874</v>
      </c>
      <c r="C1700" s="9" t="s">
        <v>26</v>
      </c>
      <c r="D1700" s="10" t="s">
        <v>5246</v>
      </c>
      <c r="E1700" s="14" t="s">
        <v>5891</v>
      </c>
      <c r="F1700" s="15" t="s">
        <v>70</v>
      </c>
      <c r="G1700" s="15">
        <v>5</v>
      </c>
      <c r="H1700" s="98"/>
      <c r="I1700" s="18" t="s">
        <v>5892</v>
      </c>
      <c r="J1700" s="164"/>
      <c r="K1700" s="164"/>
      <c r="L1700" s="164"/>
      <c r="M1700" s="164"/>
      <c r="N1700" s="164"/>
      <c r="O1700" s="183"/>
      <c r="P1700" s="183"/>
      <c r="Q1700" s="14"/>
      <c r="R1700" s="14"/>
      <c r="S1700" s="14"/>
      <c r="T1700" s="15"/>
      <c r="U1700" s="14"/>
      <c r="V1700" s="15"/>
      <c r="W1700" s="16"/>
    </row>
    <row r="1701" spans="1:23" ht="61.2">
      <c r="A1701" s="7">
        <v>324</v>
      </c>
      <c r="B1701" s="8">
        <v>43873</v>
      </c>
      <c r="C1701" s="9" t="s">
        <v>27</v>
      </c>
      <c r="D1701" s="10" t="s">
        <v>5246</v>
      </c>
      <c r="E1701" s="14" t="s">
        <v>5893</v>
      </c>
      <c r="F1701" s="15" t="s">
        <v>4</v>
      </c>
      <c r="G1701" s="15">
        <v>4</v>
      </c>
      <c r="H1701" s="98"/>
      <c r="I1701" s="18" t="s">
        <v>5894</v>
      </c>
      <c r="J1701" s="164"/>
      <c r="K1701" s="164"/>
      <c r="L1701" s="164"/>
      <c r="M1701" s="164"/>
      <c r="N1701" s="164"/>
      <c r="O1701" s="183"/>
      <c r="P1701" s="184" t="s">
        <v>5895</v>
      </c>
      <c r="Q1701" s="14"/>
      <c r="R1701" s="14"/>
      <c r="S1701" s="14"/>
      <c r="T1701" s="15"/>
      <c r="U1701" s="14"/>
      <c r="V1701" s="15"/>
      <c r="W1701" s="16"/>
    </row>
    <row r="1702" spans="1:23" ht="20.399999999999999">
      <c r="A1702" s="7">
        <v>323</v>
      </c>
      <c r="B1702" s="8">
        <v>43872</v>
      </c>
      <c r="C1702" s="9" t="s">
        <v>28</v>
      </c>
      <c r="D1702" s="10" t="s">
        <v>4738</v>
      </c>
      <c r="E1702" s="14" t="s">
        <v>5896</v>
      </c>
      <c r="F1702" s="15" t="s">
        <v>549</v>
      </c>
      <c r="G1702" s="15">
        <v>4</v>
      </c>
      <c r="H1702" s="98"/>
      <c r="I1702" s="18" t="s">
        <v>5897</v>
      </c>
      <c r="J1702" s="164"/>
      <c r="K1702" s="164"/>
      <c r="L1702" s="164"/>
      <c r="M1702" s="164"/>
      <c r="N1702" s="164"/>
      <c r="O1702" s="183"/>
      <c r="P1702" s="183"/>
      <c r="Q1702" s="14"/>
      <c r="R1702" s="14"/>
      <c r="S1702" s="14"/>
      <c r="T1702" s="15"/>
      <c r="U1702" s="14"/>
      <c r="V1702" s="15"/>
      <c r="W1702" s="16"/>
    </row>
    <row r="1703" spans="1:23" ht="20.399999999999999">
      <c r="A1703" s="7">
        <v>322</v>
      </c>
      <c r="B1703" s="8">
        <v>43871</v>
      </c>
      <c r="C1703" s="9" t="s">
        <v>21</v>
      </c>
      <c r="D1703" s="10" t="s">
        <v>3857</v>
      </c>
      <c r="E1703" s="14" t="s">
        <v>5898</v>
      </c>
      <c r="F1703" s="15" t="s">
        <v>64</v>
      </c>
      <c r="G1703" s="15">
        <v>3</v>
      </c>
      <c r="H1703" s="98" t="s">
        <v>184</v>
      </c>
      <c r="I1703" s="18" t="s">
        <v>5899</v>
      </c>
      <c r="J1703" s="164"/>
      <c r="K1703" s="164"/>
      <c r="L1703" s="164"/>
      <c r="M1703" s="164"/>
      <c r="N1703" s="164"/>
      <c r="O1703" s="183"/>
      <c r="P1703" s="183"/>
      <c r="Q1703" s="14"/>
      <c r="R1703" s="14"/>
      <c r="S1703" s="14"/>
      <c r="T1703" s="15"/>
      <c r="U1703" s="14"/>
      <c r="V1703" s="15"/>
      <c r="W1703" s="16"/>
    </row>
    <row r="1704" spans="1:23" ht="30.6">
      <c r="A1704" s="7">
        <v>321</v>
      </c>
      <c r="B1704" s="8">
        <v>43870</v>
      </c>
      <c r="C1704" s="9" t="s">
        <v>23</v>
      </c>
      <c r="D1704" s="10" t="s">
        <v>4676</v>
      </c>
      <c r="E1704" s="14" t="s">
        <v>928</v>
      </c>
      <c r="F1704" s="15" t="s">
        <v>549</v>
      </c>
      <c r="G1704" s="15">
        <v>11</v>
      </c>
      <c r="H1704" s="98"/>
      <c r="I1704" s="18" t="s">
        <v>5900</v>
      </c>
      <c r="J1704" s="164"/>
      <c r="K1704" s="164"/>
      <c r="L1704" s="164"/>
      <c r="M1704" s="164"/>
      <c r="N1704" s="164"/>
      <c r="O1704" s="183"/>
      <c r="P1704" s="183"/>
      <c r="Q1704" s="14"/>
      <c r="R1704" s="14"/>
      <c r="S1704" s="14"/>
      <c r="T1704" s="15" t="s">
        <v>1055</v>
      </c>
      <c r="U1704" s="14" t="s">
        <v>5901</v>
      </c>
      <c r="V1704" s="15"/>
      <c r="W1704" s="16"/>
    </row>
    <row r="1705" spans="1:23" ht="81.599999999999994">
      <c r="A1705" s="7">
        <v>320</v>
      </c>
      <c r="B1705" s="8">
        <v>43869</v>
      </c>
      <c r="C1705" s="9" t="s">
        <v>24</v>
      </c>
      <c r="D1705" s="10" t="s">
        <v>4243</v>
      </c>
      <c r="E1705" s="14" t="s">
        <v>5902</v>
      </c>
      <c r="F1705" s="15" t="s">
        <v>70</v>
      </c>
      <c r="G1705" s="15">
        <v>9</v>
      </c>
      <c r="H1705" s="98"/>
      <c r="I1705" s="18" t="s">
        <v>5903</v>
      </c>
      <c r="J1705" s="164"/>
      <c r="K1705" s="164"/>
      <c r="L1705" s="164"/>
      <c r="M1705" s="164"/>
      <c r="N1705" s="164"/>
      <c r="O1705" s="183"/>
      <c r="P1705" s="183"/>
      <c r="Q1705" s="14"/>
      <c r="R1705" s="14"/>
      <c r="S1705" s="14"/>
      <c r="T1705" s="15"/>
      <c r="U1705" s="14"/>
      <c r="V1705" s="15"/>
      <c r="W1705" s="16"/>
    </row>
    <row r="1706" spans="1:23" ht="61.2">
      <c r="A1706" s="7">
        <v>319</v>
      </c>
      <c r="B1706" s="8">
        <v>43868</v>
      </c>
      <c r="C1706" s="9" t="s">
        <v>25</v>
      </c>
      <c r="D1706" s="10" t="s">
        <v>5246</v>
      </c>
      <c r="E1706" s="14" t="s">
        <v>5904</v>
      </c>
      <c r="F1706" s="15" t="s">
        <v>64</v>
      </c>
      <c r="G1706" s="15">
        <v>6</v>
      </c>
      <c r="H1706" s="98" t="s">
        <v>269</v>
      </c>
      <c r="I1706" s="18" t="s">
        <v>5905</v>
      </c>
      <c r="J1706" s="164"/>
      <c r="K1706" s="164"/>
      <c r="L1706" s="164"/>
      <c r="M1706" s="164"/>
      <c r="N1706" s="164"/>
      <c r="O1706" s="183"/>
      <c r="P1706" s="183"/>
      <c r="Q1706" s="14"/>
      <c r="R1706" s="14"/>
      <c r="S1706" s="14"/>
      <c r="T1706" s="15"/>
      <c r="U1706" s="14"/>
      <c r="V1706" s="15"/>
      <c r="W1706" s="16"/>
    </row>
    <row r="1707" spans="1:23" ht="61.2">
      <c r="A1707" s="7">
        <v>318</v>
      </c>
      <c r="B1707" s="8">
        <v>43867</v>
      </c>
      <c r="C1707" s="9" t="s">
        <v>26</v>
      </c>
      <c r="D1707" s="10" t="s">
        <v>1515</v>
      </c>
      <c r="E1707" s="14" t="s">
        <v>5906</v>
      </c>
      <c r="F1707" s="15" t="s">
        <v>1667</v>
      </c>
      <c r="G1707" s="15">
        <v>6</v>
      </c>
      <c r="H1707" s="98"/>
      <c r="I1707" s="18" t="s">
        <v>5907</v>
      </c>
      <c r="J1707" s="164"/>
      <c r="K1707" s="164"/>
      <c r="L1707" s="164"/>
      <c r="M1707" s="164"/>
      <c r="N1707" s="164"/>
      <c r="O1707" s="183"/>
      <c r="P1707" s="183"/>
      <c r="Q1707" s="14"/>
      <c r="R1707" s="14"/>
      <c r="T1707" s="15" t="s">
        <v>1055</v>
      </c>
      <c r="U1707" s="14" t="s">
        <v>1515</v>
      </c>
      <c r="V1707" s="15"/>
      <c r="W1707" s="16"/>
    </row>
    <row r="1708" spans="1:23" ht="51">
      <c r="A1708" s="7">
        <v>317</v>
      </c>
      <c r="B1708" s="8">
        <v>43866</v>
      </c>
      <c r="C1708" s="9" t="s">
        <v>27</v>
      </c>
      <c r="D1708" s="10" t="s">
        <v>1515</v>
      </c>
      <c r="E1708" s="14" t="s">
        <v>5908</v>
      </c>
      <c r="F1708" s="15" t="s">
        <v>549</v>
      </c>
      <c r="G1708" s="15">
        <v>3</v>
      </c>
      <c r="H1708" s="98" t="s">
        <v>231</v>
      </c>
      <c r="I1708" s="18" t="s">
        <v>5909</v>
      </c>
      <c r="J1708" s="164"/>
      <c r="K1708" s="164"/>
      <c r="L1708" s="164"/>
      <c r="M1708" s="164"/>
      <c r="N1708" s="164"/>
      <c r="O1708" s="183"/>
      <c r="P1708" s="183"/>
      <c r="Q1708" s="14"/>
      <c r="R1708" s="14"/>
      <c r="S1708" s="14"/>
      <c r="T1708" s="15" t="s">
        <v>1055</v>
      </c>
      <c r="U1708" s="14" t="s">
        <v>1515</v>
      </c>
      <c r="V1708" s="15"/>
      <c r="W1708" s="16"/>
    </row>
    <row r="1709" spans="1:23" ht="40.799999999999997">
      <c r="A1709" s="7">
        <v>316</v>
      </c>
      <c r="B1709" s="8">
        <v>43865</v>
      </c>
      <c r="C1709" s="9" t="s">
        <v>28</v>
      </c>
      <c r="D1709" s="10" t="s">
        <v>4738</v>
      </c>
      <c r="E1709" s="14" t="s">
        <v>5910</v>
      </c>
      <c r="F1709" s="15" t="s">
        <v>31</v>
      </c>
      <c r="G1709" s="15">
        <v>4</v>
      </c>
      <c r="H1709" s="98"/>
      <c r="I1709" s="18" t="s">
        <v>5911</v>
      </c>
      <c r="J1709" s="164"/>
      <c r="K1709" s="164"/>
      <c r="L1709" s="164"/>
      <c r="M1709" s="164" t="s">
        <v>5912</v>
      </c>
      <c r="N1709" s="164"/>
      <c r="O1709" s="183"/>
      <c r="P1709" s="184" t="s">
        <v>5913</v>
      </c>
      <c r="Q1709" s="14"/>
      <c r="R1709" s="14"/>
      <c r="S1709" s="14"/>
      <c r="T1709" s="15"/>
      <c r="U1709" s="14"/>
      <c r="V1709" s="15"/>
      <c r="W1709" s="16"/>
    </row>
    <row r="1710" spans="1:23" ht="20.399999999999999">
      <c r="A1710" s="7">
        <v>315</v>
      </c>
      <c r="B1710" s="8">
        <v>43864</v>
      </c>
      <c r="C1710" s="9" t="s">
        <v>21</v>
      </c>
      <c r="D1710" s="10" t="s">
        <v>3857</v>
      </c>
      <c r="E1710" s="14" t="s">
        <v>5914</v>
      </c>
      <c r="F1710" s="15" t="s">
        <v>64</v>
      </c>
      <c r="G1710" s="15">
        <v>2</v>
      </c>
      <c r="H1710" s="98"/>
      <c r="I1710" s="18" t="s">
        <v>5915</v>
      </c>
      <c r="J1710" s="164"/>
      <c r="K1710" s="164"/>
      <c r="L1710" s="164"/>
      <c r="M1710" s="164"/>
      <c r="N1710" s="164"/>
      <c r="O1710" s="183"/>
      <c r="P1710" s="183"/>
      <c r="Q1710" s="14"/>
      <c r="R1710" s="14"/>
      <c r="T1710" s="15"/>
      <c r="U1710" s="14"/>
      <c r="V1710" s="15"/>
      <c r="W1710" s="16"/>
    </row>
    <row r="1711" spans="1:23" ht="13.2">
      <c r="A1711" s="7">
        <v>314</v>
      </c>
      <c r="B1711" s="8">
        <v>43863</v>
      </c>
      <c r="C1711" s="9" t="s">
        <v>23</v>
      </c>
      <c r="D1711" s="10" t="s">
        <v>4676</v>
      </c>
      <c r="E1711" s="14" t="s">
        <v>4094</v>
      </c>
      <c r="F1711" s="15" t="s">
        <v>688</v>
      </c>
      <c r="G1711" s="15" t="s">
        <v>5916</v>
      </c>
      <c r="H1711" s="98"/>
      <c r="I1711" s="18" t="s">
        <v>5917</v>
      </c>
      <c r="J1711" s="164"/>
      <c r="K1711" s="164"/>
      <c r="L1711" s="164"/>
      <c r="M1711" s="164"/>
      <c r="N1711" s="164"/>
      <c r="O1711" s="183"/>
      <c r="P1711" s="183"/>
      <c r="Q1711" s="14"/>
      <c r="R1711" s="14"/>
      <c r="S1711" s="14"/>
      <c r="T1711" s="15"/>
      <c r="U1711" s="14"/>
      <c r="V1711" s="15"/>
      <c r="W1711" s="16"/>
    </row>
    <row r="1712" spans="1:23" ht="40.799999999999997">
      <c r="A1712" s="7">
        <v>313</v>
      </c>
      <c r="B1712" s="8">
        <v>43862</v>
      </c>
      <c r="C1712" s="9" t="s">
        <v>24</v>
      </c>
      <c r="D1712" s="10" t="s">
        <v>4243</v>
      </c>
      <c r="E1712" s="14" t="s">
        <v>5918</v>
      </c>
      <c r="F1712" s="15" t="s">
        <v>31</v>
      </c>
      <c r="G1712" s="15">
        <v>10</v>
      </c>
      <c r="H1712" s="98"/>
      <c r="I1712" s="18" t="s">
        <v>5919</v>
      </c>
      <c r="J1712" s="164"/>
      <c r="K1712" s="164"/>
      <c r="L1712" s="164"/>
      <c r="M1712" s="164"/>
      <c r="N1712" s="164"/>
      <c r="O1712" s="183"/>
      <c r="P1712" s="183"/>
      <c r="Q1712" s="14"/>
      <c r="R1712" s="14"/>
      <c r="T1712" s="15"/>
      <c r="U1712" s="14"/>
      <c r="V1712" s="15"/>
      <c r="W1712" s="16"/>
    </row>
    <row r="1713" spans="1:23" ht="30.6">
      <c r="A1713" s="7">
        <v>312</v>
      </c>
      <c r="B1713" s="8">
        <v>43861</v>
      </c>
      <c r="C1713" s="9" t="s">
        <v>25</v>
      </c>
      <c r="D1713" s="10" t="s">
        <v>5246</v>
      </c>
      <c r="E1713" s="14" t="s">
        <v>5920</v>
      </c>
      <c r="F1713" s="15" t="s">
        <v>31</v>
      </c>
      <c r="G1713" s="15">
        <v>9</v>
      </c>
      <c r="H1713" s="98"/>
      <c r="I1713" s="18" t="s">
        <v>5921</v>
      </c>
      <c r="J1713" s="164"/>
      <c r="K1713" s="164"/>
      <c r="L1713" s="164"/>
      <c r="M1713" s="164"/>
      <c r="N1713" s="164"/>
      <c r="O1713" s="183"/>
      <c r="P1713" s="183"/>
      <c r="Q1713" s="14"/>
      <c r="R1713" s="14"/>
      <c r="S1713" s="14"/>
      <c r="T1713" s="15"/>
      <c r="U1713" s="14"/>
      <c r="V1713" s="15"/>
      <c r="W1713" s="16"/>
    </row>
    <row r="1714" spans="1:23" ht="40.799999999999997">
      <c r="A1714" s="7">
        <v>311</v>
      </c>
      <c r="B1714" s="8">
        <v>43860</v>
      </c>
      <c r="C1714" s="9" t="s">
        <v>26</v>
      </c>
      <c r="D1714" s="10" t="s">
        <v>1515</v>
      </c>
      <c r="E1714" s="14" t="s">
        <v>5922</v>
      </c>
      <c r="F1714" s="15" t="s">
        <v>4</v>
      </c>
      <c r="G1714" s="15">
        <v>5</v>
      </c>
      <c r="H1714" s="98"/>
      <c r="I1714" s="18" t="s">
        <v>5923</v>
      </c>
      <c r="J1714" s="164"/>
      <c r="K1714" s="164"/>
      <c r="L1714" s="164"/>
      <c r="M1714" s="164"/>
      <c r="N1714" s="164"/>
      <c r="O1714" s="183"/>
      <c r="P1714" s="183"/>
      <c r="Q1714" s="14"/>
      <c r="R1714" s="14"/>
      <c r="S1714" s="14"/>
      <c r="T1714" s="15" t="s">
        <v>1055</v>
      </c>
      <c r="U1714" s="14" t="s">
        <v>1515</v>
      </c>
      <c r="V1714" s="15"/>
      <c r="W1714" s="16"/>
    </row>
    <row r="1715" spans="1:23" ht="40.799999999999997">
      <c r="A1715" s="7">
        <v>310</v>
      </c>
      <c r="B1715" s="8">
        <v>43859</v>
      </c>
      <c r="C1715" s="9" t="s">
        <v>27</v>
      </c>
      <c r="D1715" s="10" t="s">
        <v>179</v>
      </c>
      <c r="E1715" s="14" t="s">
        <v>5924</v>
      </c>
      <c r="F1715" s="15" t="s">
        <v>70</v>
      </c>
      <c r="G1715" s="15">
        <v>8</v>
      </c>
      <c r="H1715" s="98"/>
      <c r="I1715" s="18" t="s">
        <v>5925</v>
      </c>
      <c r="J1715" s="164"/>
      <c r="K1715" s="164"/>
      <c r="L1715" s="164"/>
      <c r="M1715" s="164"/>
      <c r="N1715" s="164"/>
      <c r="O1715" s="183"/>
      <c r="P1715" s="183"/>
      <c r="Q1715" s="14" t="s">
        <v>5926</v>
      </c>
      <c r="R1715" s="14"/>
      <c r="S1715" s="14"/>
      <c r="T1715" s="15" t="s">
        <v>1055</v>
      </c>
      <c r="U1715" s="14" t="s">
        <v>5927</v>
      </c>
      <c r="V1715" s="15" t="s">
        <v>5928</v>
      </c>
      <c r="W1715" s="16"/>
    </row>
    <row r="1716" spans="1:23" ht="112.2">
      <c r="A1716" s="7">
        <v>309</v>
      </c>
      <c r="B1716" s="8">
        <v>43858</v>
      </c>
      <c r="C1716" s="9" t="s">
        <v>28</v>
      </c>
      <c r="D1716" s="10" t="s">
        <v>4738</v>
      </c>
      <c r="E1716" s="14" t="s">
        <v>5929</v>
      </c>
      <c r="F1716" s="15" t="s">
        <v>70</v>
      </c>
      <c r="G1716" s="15">
        <v>4</v>
      </c>
      <c r="H1716" s="98"/>
      <c r="I1716" s="18" t="s">
        <v>5930</v>
      </c>
      <c r="J1716" s="164"/>
      <c r="K1716" s="164"/>
      <c r="L1716" s="164"/>
      <c r="M1716" s="164"/>
      <c r="N1716" s="164"/>
      <c r="O1716" s="183"/>
      <c r="P1716" s="183"/>
      <c r="Q1716" s="14"/>
      <c r="R1716" s="14"/>
      <c r="T1716" s="15"/>
      <c r="U1716" s="14"/>
      <c r="V1716" s="15"/>
      <c r="W1716" s="16"/>
    </row>
    <row r="1717" spans="1:23" ht="51">
      <c r="A1717" s="7">
        <v>308</v>
      </c>
      <c r="B1717" s="8">
        <v>43857</v>
      </c>
      <c r="C1717" s="9" t="s">
        <v>21</v>
      </c>
      <c r="D1717" s="10" t="s">
        <v>4738</v>
      </c>
      <c r="E1717" s="14" t="s">
        <v>5931</v>
      </c>
      <c r="F1717" s="15" t="s">
        <v>64</v>
      </c>
      <c r="G1717" s="15">
        <v>2</v>
      </c>
      <c r="H1717" s="98" t="s">
        <v>184</v>
      </c>
      <c r="I1717" s="18" t="s">
        <v>5932</v>
      </c>
      <c r="J1717" s="164" t="s">
        <v>5933</v>
      </c>
      <c r="K1717" s="164"/>
      <c r="L1717" s="164"/>
      <c r="M1717" s="164"/>
      <c r="N1717" s="164"/>
      <c r="O1717" s="183"/>
      <c r="P1717" s="183"/>
      <c r="Q1717" s="14"/>
      <c r="R1717" s="14"/>
      <c r="S1717" s="14"/>
      <c r="T1717" s="15"/>
      <c r="U1717" s="14"/>
      <c r="V1717" s="15"/>
      <c r="W1717" s="16"/>
    </row>
    <row r="1718" spans="1:23" ht="30.6">
      <c r="A1718" s="7">
        <v>307</v>
      </c>
      <c r="B1718" s="8">
        <v>43856</v>
      </c>
      <c r="C1718" s="9" t="s">
        <v>23</v>
      </c>
      <c r="D1718" s="10" t="s">
        <v>4676</v>
      </c>
      <c r="E1718" s="14" t="s">
        <v>5934</v>
      </c>
      <c r="F1718" s="15" t="s">
        <v>575</v>
      </c>
      <c r="G1718" s="15">
        <v>12</v>
      </c>
      <c r="H1718" s="98"/>
      <c r="I1718" s="18" t="s">
        <v>5935</v>
      </c>
      <c r="J1718" s="164"/>
      <c r="K1718" s="164"/>
      <c r="L1718" s="164"/>
      <c r="M1718" s="164"/>
      <c r="N1718" s="164"/>
      <c r="O1718" s="183"/>
      <c r="P1718" s="183"/>
      <c r="Q1718" s="14"/>
      <c r="R1718" s="14"/>
      <c r="S1718" s="14"/>
      <c r="T1718" s="15"/>
      <c r="U1718" s="14"/>
      <c r="V1718" s="15"/>
      <c r="W1718" s="16"/>
    </row>
    <row r="1719" spans="1:23" ht="81.599999999999994">
      <c r="A1719" s="7">
        <v>306</v>
      </c>
      <c r="B1719" s="8">
        <v>43855</v>
      </c>
      <c r="C1719" s="9" t="s">
        <v>24</v>
      </c>
      <c r="D1719" s="10" t="s">
        <v>2784</v>
      </c>
      <c r="E1719" s="14" t="s">
        <v>5936</v>
      </c>
      <c r="F1719" s="15" t="s">
        <v>70</v>
      </c>
      <c r="G1719" s="15">
        <v>10</v>
      </c>
      <c r="H1719" s="98"/>
      <c r="I1719" s="18" t="s">
        <v>5937</v>
      </c>
      <c r="J1719" s="164"/>
      <c r="K1719" s="164"/>
      <c r="L1719" s="164"/>
      <c r="M1719" s="164"/>
      <c r="N1719" s="164"/>
      <c r="O1719" s="183"/>
      <c r="P1719" s="183"/>
      <c r="Q1719" s="14"/>
      <c r="R1719" s="14"/>
      <c r="T1719" s="15" t="s">
        <v>1055</v>
      </c>
      <c r="U1719" s="14" t="s">
        <v>2784</v>
      </c>
      <c r="V1719" s="15"/>
      <c r="W1719" s="16"/>
    </row>
    <row r="1720" spans="1:23" ht="40.799999999999997">
      <c r="A1720" s="7">
        <v>305</v>
      </c>
      <c r="B1720" s="8">
        <v>43854</v>
      </c>
      <c r="C1720" s="9" t="s">
        <v>25</v>
      </c>
      <c r="D1720" s="10" t="s">
        <v>5246</v>
      </c>
      <c r="E1720" s="14" t="s">
        <v>5938</v>
      </c>
      <c r="F1720" s="15" t="s">
        <v>4</v>
      </c>
      <c r="G1720" s="15">
        <v>7</v>
      </c>
      <c r="H1720" s="98"/>
      <c r="I1720" s="18" t="s">
        <v>5939</v>
      </c>
      <c r="J1720" s="164"/>
      <c r="K1720" s="164"/>
      <c r="L1720" s="164"/>
      <c r="M1720" s="164"/>
      <c r="N1720" s="164"/>
      <c r="O1720" s="183"/>
      <c r="P1720" s="183"/>
      <c r="Q1720" s="14"/>
      <c r="R1720" s="14"/>
      <c r="S1720" s="14"/>
      <c r="T1720" s="15"/>
      <c r="U1720" s="14"/>
      <c r="V1720" s="15"/>
      <c r="W1720" s="16"/>
    </row>
    <row r="1721" spans="1:23" ht="30.6">
      <c r="A1721" s="7">
        <v>304</v>
      </c>
      <c r="B1721" s="8">
        <v>43853</v>
      </c>
      <c r="C1721" s="9" t="s">
        <v>26</v>
      </c>
      <c r="D1721" s="10" t="s">
        <v>1515</v>
      </c>
      <c r="E1721" s="14" t="s">
        <v>5940</v>
      </c>
      <c r="F1721" s="15" t="s">
        <v>4</v>
      </c>
      <c r="G1721" s="15">
        <v>7</v>
      </c>
      <c r="H1721" s="98" t="s">
        <v>129</v>
      </c>
      <c r="I1721" s="18" t="s">
        <v>5941</v>
      </c>
      <c r="J1721" s="164"/>
      <c r="K1721" s="164"/>
      <c r="L1721" s="164"/>
      <c r="M1721" s="164"/>
      <c r="N1721" s="164"/>
      <c r="O1721" s="183"/>
      <c r="P1721" s="183"/>
      <c r="Q1721" s="14"/>
      <c r="R1721" s="14"/>
      <c r="S1721" s="14"/>
      <c r="T1721" s="15" t="s">
        <v>1055</v>
      </c>
      <c r="U1721" s="14" t="s">
        <v>1515</v>
      </c>
      <c r="V1721" s="15"/>
      <c r="W1721" s="16"/>
    </row>
    <row r="1722" spans="1:23" ht="71.400000000000006">
      <c r="A1722" s="7">
        <v>303</v>
      </c>
      <c r="B1722" s="8">
        <v>43852</v>
      </c>
      <c r="C1722" s="9" t="s">
        <v>27</v>
      </c>
      <c r="D1722" s="10" t="s">
        <v>1515</v>
      </c>
      <c r="E1722" s="14" t="s">
        <v>5942</v>
      </c>
      <c r="F1722" s="15" t="s">
        <v>70</v>
      </c>
      <c r="G1722" s="15">
        <v>5</v>
      </c>
      <c r="H1722" s="98"/>
      <c r="I1722" s="18" t="s">
        <v>5943</v>
      </c>
      <c r="J1722" s="164"/>
      <c r="K1722" s="164"/>
      <c r="L1722" s="164"/>
      <c r="M1722" s="164"/>
      <c r="N1722" s="164"/>
      <c r="O1722" s="183"/>
      <c r="P1722" s="183"/>
      <c r="Q1722" s="14"/>
      <c r="R1722" s="14"/>
      <c r="S1722" s="14"/>
      <c r="T1722" s="15" t="s">
        <v>1055</v>
      </c>
      <c r="U1722" s="14" t="s">
        <v>1515</v>
      </c>
      <c r="V1722" s="15"/>
      <c r="W1722" s="16"/>
    </row>
    <row r="1723" spans="1:23" ht="61.2">
      <c r="A1723" s="7">
        <v>302</v>
      </c>
      <c r="B1723" s="8">
        <v>43851</v>
      </c>
      <c r="C1723" s="9" t="s">
        <v>28</v>
      </c>
      <c r="D1723" s="10" t="s">
        <v>4738</v>
      </c>
      <c r="E1723" s="14" t="s">
        <v>5944</v>
      </c>
      <c r="F1723" s="15" t="s">
        <v>4</v>
      </c>
      <c r="G1723" s="15">
        <v>5</v>
      </c>
      <c r="H1723" s="98"/>
      <c r="I1723" s="18" t="s">
        <v>5945</v>
      </c>
      <c r="J1723" s="164"/>
      <c r="K1723" s="164"/>
      <c r="L1723" s="164"/>
      <c r="M1723" s="164"/>
      <c r="N1723" s="164"/>
      <c r="O1723" s="183"/>
      <c r="P1723" s="183"/>
      <c r="Q1723" s="14"/>
      <c r="R1723" s="14"/>
      <c r="S1723" s="14"/>
      <c r="T1723" s="15"/>
      <c r="U1723" s="14"/>
      <c r="V1723" s="15"/>
      <c r="W1723" s="16"/>
    </row>
    <row r="1724" spans="1:23" ht="61.2">
      <c r="A1724" s="7">
        <v>301</v>
      </c>
      <c r="B1724" s="8">
        <v>43850</v>
      </c>
      <c r="C1724" s="9" t="s">
        <v>21</v>
      </c>
      <c r="D1724" s="26" t="s">
        <v>4738</v>
      </c>
      <c r="E1724" s="26" t="s">
        <v>5946</v>
      </c>
      <c r="F1724" s="98" t="s">
        <v>70</v>
      </c>
      <c r="G1724" s="98">
        <v>4</v>
      </c>
      <c r="H1724" s="98"/>
      <c r="I1724" s="13" t="s">
        <v>5947</v>
      </c>
      <c r="J1724" s="164"/>
      <c r="K1724" s="164"/>
      <c r="L1724" s="164"/>
      <c r="M1724" s="164"/>
      <c r="N1724" s="164"/>
      <c r="O1724" s="183"/>
      <c r="P1724" s="183"/>
      <c r="Q1724" s="14"/>
      <c r="R1724" s="14"/>
      <c r="T1724" s="98"/>
      <c r="U1724" s="14"/>
      <c r="V1724" s="98"/>
      <c r="W1724" s="100"/>
    </row>
    <row r="1725" spans="1:23" ht="51">
      <c r="A1725" s="7">
        <v>300</v>
      </c>
      <c r="B1725" s="8">
        <v>43849</v>
      </c>
      <c r="C1725" s="9" t="s">
        <v>23</v>
      </c>
      <c r="D1725" s="10" t="s">
        <v>4676</v>
      </c>
      <c r="E1725" s="14" t="s">
        <v>5948</v>
      </c>
      <c r="F1725" s="15" t="s">
        <v>4</v>
      </c>
      <c r="G1725" s="15">
        <v>10</v>
      </c>
      <c r="H1725" s="98"/>
      <c r="I1725" s="18" t="s">
        <v>5949</v>
      </c>
      <c r="J1725" s="164"/>
      <c r="K1725" s="164"/>
      <c r="L1725" s="164"/>
      <c r="M1725" s="164"/>
      <c r="N1725" s="164"/>
      <c r="O1725" s="183"/>
      <c r="P1725" s="183"/>
      <c r="Q1725" s="14"/>
      <c r="R1725" s="14"/>
      <c r="S1725" s="14"/>
      <c r="T1725" s="15"/>
      <c r="U1725" s="14"/>
      <c r="V1725" s="15"/>
      <c r="W1725" s="16"/>
    </row>
    <row r="1726" spans="1:23" ht="51">
      <c r="A1726" s="7">
        <v>299</v>
      </c>
      <c r="B1726" s="8">
        <v>43848</v>
      </c>
      <c r="C1726" s="9" t="s">
        <v>24</v>
      </c>
      <c r="D1726" s="10" t="s">
        <v>4243</v>
      </c>
      <c r="E1726" s="14" t="s">
        <v>5950</v>
      </c>
      <c r="F1726" s="15" t="s">
        <v>70</v>
      </c>
      <c r="G1726" s="15">
        <v>9</v>
      </c>
      <c r="H1726" s="98"/>
      <c r="I1726" s="18" t="s">
        <v>5951</v>
      </c>
      <c r="J1726" s="164"/>
      <c r="K1726" s="164"/>
      <c r="L1726" s="164"/>
      <c r="M1726" s="164"/>
      <c r="N1726" s="164"/>
      <c r="O1726" s="183"/>
      <c r="P1726" s="183"/>
      <c r="Q1726" s="14"/>
      <c r="R1726" s="14"/>
      <c r="S1726" s="14"/>
      <c r="T1726" s="15"/>
      <c r="U1726" s="14"/>
      <c r="V1726" s="15"/>
      <c r="W1726" s="16"/>
    </row>
    <row r="1727" spans="1:23" ht="51">
      <c r="A1727" s="7">
        <v>298</v>
      </c>
      <c r="B1727" s="8">
        <v>43847</v>
      </c>
      <c r="C1727" s="9" t="s">
        <v>25</v>
      </c>
      <c r="D1727" s="10" t="s">
        <v>5246</v>
      </c>
      <c r="E1727" s="14" t="s">
        <v>5952</v>
      </c>
      <c r="F1727" s="15" t="s">
        <v>31</v>
      </c>
      <c r="G1727" s="15">
        <v>5</v>
      </c>
      <c r="H1727" s="98" t="s">
        <v>121</v>
      </c>
      <c r="I1727" s="18" t="s">
        <v>5953</v>
      </c>
      <c r="J1727" s="164"/>
      <c r="K1727" s="164"/>
      <c r="L1727" s="164"/>
      <c r="M1727" s="164"/>
      <c r="N1727" s="164"/>
      <c r="O1727" s="183"/>
      <c r="P1727" s="183"/>
      <c r="Q1727" s="14"/>
      <c r="R1727" s="14"/>
      <c r="S1727" s="14"/>
      <c r="T1727" s="15"/>
      <c r="U1727" s="14"/>
      <c r="V1727" s="15"/>
      <c r="W1727" s="16"/>
    </row>
    <row r="1728" spans="1:23" ht="61.2">
      <c r="A1728" s="7">
        <v>297</v>
      </c>
      <c r="B1728" s="8">
        <v>43846</v>
      </c>
      <c r="C1728" s="9" t="s">
        <v>26</v>
      </c>
      <c r="D1728" s="10" t="s">
        <v>1515</v>
      </c>
      <c r="E1728" s="14" t="s">
        <v>5954</v>
      </c>
      <c r="F1728" s="15" t="s">
        <v>4</v>
      </c>
      <c r="G1728" s="15">
        <v>4</v>
      </c>
      <c r="H1728" s="98"/>
      <c r="I1728" s="18" t="s">
        <v>5955</v>
      </c>
      <c r="J1728" s="164"/>
      <c r="K1728" s="164"/>
      <c r="L1728" s="164"/>
      <c r="M1728" s="164"/>
      <c r="N1728" s="164"/>
      <c r="O1728" s="183"/>
      <c r="P1728" s="183"/>
      <c r="Q1728" s="14"/>
      <c r="R1728" s="14"/>
      <c r="T1728" s="15" t="s">
        <v>1055</v>
      </c>
      <c r="U1728" s="14" t="s">
        <v>1515</v>
      </c>
      <c r="V1728" s="15"/>
      <c r="W1728" s="16"/>
    </row>
    <row r="1729" spans="1:23" ht="61.2">
      <c r="A1729" s="7">
        <v>296</v>
      </c>
      <c r="B1729" s="8">
        <v>43845</v>
      </c>
      <c r="C1729" s="9" t="s">
        <v>27</v>
      </c>
      <c r="D1729" s="10" t="s">
        <v>179</v>
      </c>
      <c r="E1729" s="14" t="s">
        <v>5956</v>
      </c>
      <c r="F1729" s="15" t="s">
        <v>70</v>
      </c>
      <c r="G1729" s="15">
        <v>5</v>
      </c>
      <c r="H1729" s="98"/>
      <c r="I1729" s="18" t="s">
        <v>5957</v>
      </c>
      <c r="J1729" s="164"/>
      <c r="K1729" s="164"/>
      <c r="L1729" s="164"/>
      <c r="M1729" s="164"/>
      <c r="N1729" s="164"/>
      <c r="O1729" s="183"/>
      <c r="P1729" s="183"/>
      <c r="Q1729" s="14"/>
      <c r="R1729" s="14"/>
      <c r="S1729" s="14"/>
      <c r="T1729" s="15"/>
      <c r="U1729" s="14"/>
      <c r="V1729" s="15"/>
      <c r="W1729" s="16"/>
    </row>
    <row r="1730" spans="1:23" ht="40.799999999999997">
      <c r="A1730" s="7">
        <v>295</v>
      </c>
      <c r="B1730" s="8">
        <v>43844</v>
      </c>
      <c r="C1730" s="9" t="s">
        <v>28</v>
      </c>
      <c r="D1730" s="10" t="s">
        <v>4738</v>
      </c>
      <c r="E1730" s="14" t="s">
        <v>5958</v>
      </c>
      <c r="F1730" s="15" t="s">
        <v>4</v>
      </c>
      <c r="G1730" s="15">
        <v>3</v>
      </c>
      <c r="H1730" s="98"/>
      <c r="I1730" s="18" t="s">
        <v>5959</v>
      </c>
      <c r="J1730" s="164"/>
      <c r="K1730" s="164"/>
      <c r="L1730" s="164"/>
      <c r="M1730" s="164"/>
      <c r="N1730" s="164"/>
      <c r="O1730" s="183"/>
      <c r="P1730" s="183"/>
      <c r="Q1730" s="14"/>
      <c r="R1730" s="14"/>
      <c r="S1730" s="14"/>
      <c r="T1730" s="15"/>
      <c r="U1730" s="14"/>
      <c r="V1730" s="15"/>
      <c r="W1730" s="16"/>
    </row>
    <row r="1731" spans="1:23" ht="30.6">
      <c r="A1731" s="7">
        <v>294</v>
      </c>
      <c r="B1731" s="8">
        <v>43843</v>
      </c>
      <c r="C1731" s="9" t="s">
        <v>21</v>
      </c>
      <c r="D1731" s="10" t="s">
        <v>4738</v>
      </c>
      <c r="E1731" s="14" t="s">
        <v>5960</v>
      </c>
      <c r="F1731" s="15" t="s">
        <v>31</v>
      </c>
      <c r="G1731" s="15">
        <v>3</v>
      </c>
      <c r="H1731" s="98"/>
      <c r="I1731" s="18" t="s">
        <v>5961</v>
      </c>
      <c r="J1731" s="164"/>
      <c r="K1731" s="164"/>
      <c r="L1731" s="164"/>
      <c r="M1731" s="164"/>
      <c r="N1731" s="164"/>
      <c r="O1731" s="183"/>
      <c r="P1731" s="183"/>
      <c r="Q1731" s="14"/>
      <c r="R1731" s="14"/>
      <c r="S1731" s="14"/>
      <c r="T1731" s="15"/>
      <c r="U1731" s="14"/>
      <c r="V1731" s="15"/>
      <c r="W1731" s="16"/>
    </row>
    <row r="1732" spans="1:23" ht="30.6">
      <c r="A1732" s="7">
        <v>293</v>
      </c>
      <c r="B1732" s="8">
        <v>43842</v>
      </c>
      <c r="C1732" s="9" t="s">
        <v>23</v>
      </c>
      <c r="D1732" s="10" t="s">
        <v>4676</v>
      </c>
      <c r="E1732" s="14" t="s">
        <v>5962</v>
      </c>
      <c r="F1732" s="15" t="s">
        <v>4</v>
      </c>
      <c r="G1732" s="15">
        <v>9</v>
      </c>
      <c r="H1732" s="98"/>
      <c r="I1732" s="18" t="s">
        <v>5963</v>
      </c>
      <c r="J1732" s="164"/>
      <c r="K1732" s="164"/>
      <c r="L1732" s="164"/>
      <c r="M1732" s="164"/>
      <c r="N1732" s="164"/>
      <c r="O1732" s="183"/>
      <c r="P1732" s="183"/>
      <c r="Q1732" s="14"/>
      <c r="R1732" s="14"/>
      <c r="T1732" s="15"/>
      <c r="U1732" s="14"/>
      <c r="V1732" s="15"/>
      <c r="W1732" s="16"/>
    </row>
    <row r="1733" spans="1:23" ht="30.6">
      <c r="A1733" s="7">
        <v>292</v>
      </c>
      <c r="B1733" s="8">
        <v>43841</v>
      </c>
      <c r="C1733" s="9" t="s">
        <v>24</v>
      </c>
      <c r="D1733" s="10" t="s">
        <v>4243</v>
      </c>
      <c r="E1733" s="14" t="s">
        <v>5964</v>
      </c>
      <c r="F1733" s="15" t="s">
        <v>31</v>
      </c>
      <c r="G1733" s="15">
        <v>9</v>
      </c>
      <c r="H1733" s="98"/>
      <c r="I1733" s="18" t="s">
        <v>5965</v>
      </c>
      <c r="J1733" s="164"/>
      <c r="K1733" s="164"/>
      <c r="L1733" s="164"/>
      <c r="M1733" s="164"/>
      <c r="N1733" s="164"/>
      <c r="O1733" s="183"/>
      <c r="P1733" s="183"/>
      <c r="Q1733" s="14"/>
      <c r="R1733" s="14"/>
      <c r="T1733" s="15"/>
      <c r="U1733" s="14"/>
      <c r="V1733" s="15"/>
      <c r="W1733" s="16"/>
    </row>
    <row r="1734" spans="1:23" ht="91.8">
      <c r="A1734" s="7">
        <v>291</v>
      </c>
      <c r="B1734" s="8">
        <v>43840</v>
      </c>
      <c r="C1734" s="9" t="s">
        <v>25</v>
      </c>
      <c r="D1734" s="10" t="s">
        <v>2784</v>
      </c>
      <c r="E1734" s="26" t="s">
        <v>5072</v>
      </c>
      <c r="F1734" s="98" t="s">
        <v>31</v>
      </c>
      <c r="G1734" s="98">
        <v>8</v>
      </c>
      <c r="H1734" s="98"/>
      <c r="I1734" s="13" t="s">
        <v>5966</v>
      </c>
      <c r="J1734" s="164"/>
      <c r="K1734" s="164"/>
      <c r="L1734" s="164"/>
      <c r="M1734" s="164"/>
      <c r="N1734" s="164"/>
      <c r="O1734" s="183"/>
      <c r="P1734" s="183"/>
      <c r="Q1734" s="14"/>
      <c r="R1734" s="14"/>
      <c r="S1734" s="14"/>
      <c r="T1734" s="15" t="s">
        <v>1055</v>
      </c>
      <c r="U1734" s="14" t="s">
        <v>2784</v>
      </c>
      <c r="V1734" s="15"/>
      <c r="W1734" s="16"/>
    </row>
    <row r="1735" spans="1:23" ht="153">
      <c r="A1735" s="7">
        <v>290</v>
      </c>
      <c r="B1735" s="8">
        <v>43839</v>
      </c>
      <c r="C1735" s="9" t="s">
        <v>26</v>
      </c>
      <c r="D1735" s="10" t="s">
        <v>1515</v>
      </c>
      <c r="E1735" s="26" t="s">
        <v>5967</v>
      </c>
      <c r="F1735" s="98" t="s">
        <v>549</v>
      </c>
      <c r="G1735" s="98">
        <v>3</v>
      </c>
      <c r="H1735" s="98"/>
      <c r="I1735" s="13" t="s">
        <v>5968</v>
      </c>
      <c r="J1735" s="164"/>
      <c r="K1735" s="164"/>
      <c r="L1735" s="164"/>
      <c r="M1735" s="164"/>
      <c r="N1735" s="164"/>
      <c r="O1735" s="183"/>
      <c r="P1735" s="183"/>
      <c r="Q1735" s="14"/>
      <c r="R1735" s="14"/>
      <c r="T1735" s="15" t="s">
        <v>1055</v>
      </c>
      <c r="U1735" s="14" t="s">
        <v>1515</v>
      </c>
      <c r="V1735" s="15"/>
      <c r="W1735" s="16"/>
    </row>
    <row r="1736" spans="1:23" ht="51">
      <c r="A1736" s="7">
        <v>289</v>
      </c>
      <c r="B1736" s="8">
        <v>43838</v>
      </c>
      <c r="C1736" s="9" t="s">
        <v>27</v>
      </c>
      <c r="D1736" s="10" t="s">
        <v>179</v>
      </c>
      <c r="E1736" s="26" t="s">
        <v>5969</v>
      </c>
      <c r="F1736" s="98" t="s">
        <v>4</v>
      </c>
      <c r="G1736" s="98">
        <v>7</v>
      </c>
      <c r="H1736" s="98"/>
      <c r="I1736" s="13" t="s">
        <v>5970</v>
      </c>
      <c r="J1736" s="164"/>
      <c r="K1736" s="164"/>
      <c r="L1736" s="164"/>
      <c r="M1736" s="164"/>
      <c r="N1736" s="164"/>
      <c r="O1736" s="183"/>
      <c r="P1736" s="183"/>
      <c r="Q1736" s="14"/>
      <c r="R1736" s="14"/>
      <c r="S1736" s="14"/>
      <c r="T1736" s="15"/>
      <c r="U1736" s="14"/>
      <c r="V1736" s="15"/>
      <c r="W1736" s="16"/>
    </row>
    <row r="1737" spans="1:23" ht="20.399999999999999">
      <c r="A1737" s="7">
        <v>288</v>
      </c>
      <c r="B1737" s="8">
        <v>43837</v>
      </c>
      <c r="C1737" s="9" t="s">
        <v>28</v>
      </c>
      <c r="D1737" s="10" t="s">
        <v>4243</v>
      </c>
      <c r="E1737" s="26" t="s">
        <v>5971</v>
      </c>
      <c r="F1737" s="98" t="s">
        <v>31</v>
      </c>
      <c r="G1737" s="98">
        <v>4</v>
      </c>
      <c r="H1737" s="98"/>
      <c r="I1737" s="18" t="s">
        <v>5972</v>
      </c>
      <c r="J1737" s="164"/>
      <c r="K1737" s="164"/>
      <c r="L1737" s="164"/>
      <c r="M1737" s="164"/>
      <c r="N1737" s="164"/>
      <c r="O1737" s="183"/>
      <c r="P1737" s="183"/>
      <c r="Q1737" s="14"/>
      <c r="R1737" s="14"/>
      <c r="S1737" s="14"/>
      <c r="T1737" s="15"/>
      <c r="U1737" s="14"/>
      <c r="V1737" s="15"/>
      <c r="W1737" s="16"/>
    </row>
    <row r="1738" spans="1:23" ht="71.400000000000006">
      <c r="A1738" s="7">
        <v>287</v>
      </c>
      <c r="B1738" s="8">
        <v>43836</v>
      </c>
      <c r="C1738" s="9" t="s">
        <v>21</v>
      </c>
      <c r="D1738" s="10" t="s">
        <v>4243</v>
      </c>
      <c r="E1738" s="26" t="s">
        <v>5973</v>
      </c>
      <c r="F1738" s="98" t="s">
        <v>31</v>
      </c>
      <c r="G1738" s="98">
        <v>3</v>
      </c>
      <c r="H1738" s="98"/>
      <c r="I1738" s="13" t="s">
        <v>5974</v>
      </c>
      <c r="J1738" s="164" t="s">
        <v>5975</v>
      </c>
      <c r="K1738" s="164" t="s">
        <v>5976</v>
      </c>
      <c r="L1738" s="164"/>
      <c r="M1738" s="164"/>
      <c r="N1738" s="164"/>
      <c r="O1738" s="183"/>
      <c r="P1738" s="183"/>
      <c r="Q1738" s="14"/>
      <c r="R1738" s="14"/>
      <c r="S1738" s="14"/>
      <c r="T1738" s="15"/>
      <c r="U1738" s="14"/>
      <c r="V1738" s="15"/>
      <c r="W1738" s="16"/>
    </row>
    <row r="1739" spans="1:23" ht="20.399999999999999">
      <c r="A1739" s="7">
        <v>286</v>
      </c>
      <c r="B1739" s="8">
        <v>43835</v>
      </c>
      <c r="C1739" s="9" t="s">
        <v>23</v>
      </c>
      <c r="D1739" s="10" t="s">
        <v>4676</v>
      </c>
      <c r="E1739" s="26" t="s">
        <v>5977</v>
      </c>
      <c r="F1739" s="98" t="s">
        <v>70</v>
      </c>
      <c r="G1739" s="98">
        <v>12</v>
      </c>
      <c r="H1739" s="98" t="s">
        <v>849</v>
      </c>
      <c r="I1739" s="13" t="s">
        <v>5978</v>
      </c>
      <c r="J1739" s="164"/>
      <c r="K1739" s="164"/>
      <c r="L1739" s="164"/>
      <c r="M1739" s="164"/>
      <c r="N1739" s="164"/>
      <c r="O1739" s="183"/>
      <c r="P1739" s="183"/>
      <c r="Q1739" s="14"/>
      <c r="R1739" s="14"/>
      <c r="S1739" s="14"/>
      <c r="T1739" s="15"/>
      <c r="U1739" s="14"/>
      <c r="V1739" s="15"/>
      <c r="W1739" s="16"/>
    </row>
    <row r="1740" spans="1:23" ht="40.799999999999997">
      <c r="A1740" s="7">
        <v>285</v>
      </c>
      <c r="B1740" s="8">
        <v>43834</v>
      </c>
      <c r="C1740" s="9" t="s">
        <v>24</v>
      </c>
      <c r="D1740" s="10" t="s">
        <v>4243</v>
      </c>
      <c r="E1740" s="14" t="s">
        <v>5979</v>
      </c>
      <c r="F1740" s="15" t="s">
        <v>64</v>
      </c>
      <c r="G1740" s="15">
        <v>6</v>
      </c>
      <c r="H1740" s="98" t="s">
        <v>65</v>
      </c>
      <c r="I1740" s="18" t="s">
        <v>5980</v>
      </c>
      <c r="J1740" s="164"/>
      <c r="K1740" s="164"/>
      <c r="L1740" s="164"/>
      <c r="M1740" s="164"/>
      <c r="N1740" s="164"/>
      <c r="O1740" s="183"/>
      <c r="P1740" s="183"/>
      <c r="Q1740" s="14"/>
      <c r="R1740" s="14"/>
      <c r="T1740" s="15"/>
      <c r="U1740" s="14"/>
      <c r="V1740" s="15"/>
      <c r="W1740" s="16"/>
    </row>
    <row r="1741" spans="1:23" ht="30.6">
      <c r="A1741" s="7">
        <v>284</v>
      </c>
      <c r="B1741" s="8">
        <v>43833</v>
      </c>
      <c r="C1741" s="9" t="s">
        <v>25</v>
      </c>
      <c r="D1741" s="10" t="s">
        <v>5246</v>
      </c>
      <c r="E1741" s="14" t="s">
        <v>5981</v>
      </c>
      <c r="F1741" s="15" t="s">
        <v>64</v>
      </c>
      <c r="G1741" s="15">
        <v>6</v>
      </c>
      <c r="H1741" s="98" t="s">
        <v>65</v>
      </c>
      <c r="I1741" s="18" t="s">
        <v>5982</v>
      </c>
      <c r="J1741" s="164"/>
      <c r="K1741" s="164"/>
      <c r="L1741" s="164"/>
      <c r="M1741" s="164"/>
      <c r="N1741" s="164"/>
      <c r="O1741" s="183"/>
      <c r="P1741" s="183"/>
      <c r="Q1741" s="14"/>
      <c r="R1741" s="14"/>
      <c r="S1741" s="14"/>
      <c r="T1741" s="15"/>
      <c r="U1741" s="14"/>
      <c r="V1741" s="15"/>
      <c r="W1741" s="16"/>
    </row>
    <row r="1742" spans="1:23" ht="30.6">
      <c r="A1742" s="7">
        <v>283</v>
      </c>
      <c r="B1742" s="8">
        <v>43832</v>
      </c>
      <c r="C1742" s="9" t="s">
        <v>26</v>
      </c>
      <c r="D1742" s="10" t="s">
        <v>1515</v>
      </c>
      <c r="E1742" s="14" t="s">
        <v>5983</v>
      </c>
      <c r="F1742" s="15" t="s">
        <v>64</v>
      </c>
      <c r="G1742" s="15">
        <v>4</v>
      </c>
      <c r="H1742" s="98"/>
      <c r="I1742" s="18" t="s">
        <v>5984</v>
      </c>
      <c r="J1742" s="164"/>
      <c r="K1742" s="164"/>
      <c r="L1742" s="164"/>
      <c r="M1742" s="164"/>
      <c r="N1742" s="164"/>
      <c r="O1742" s="183"/>
      <c r="P1742" s="183"/>
      <c r="Q1742" s="14"/>
      <c r="R1742" s="14"/>
      <c r="S1742" s="14"/>
      <c r="T1742" s="15" t="s">
        <v>1055</v>
      </c>
      <c r="U1742" s="14" t="s">
        <v>1515</v>
      </c>
      <c r="V1742" s="15"/>
      <c r="W1742" s="16"/>
    </row>
    <row r="1743" spans="1:23" ht="20.399999999999999">
      <c r="A1743" s="7">
        <v>282</v>
      </c>
      <c r="B1743" s="8">
        <v>43831</v>
      </c>
      <c r="C1743" s="9" t="s">
        <v>27</v>
      </c>
      <c r="D1743" s="10" t="s">
        <v>179</v>
      </c>
      <c r="E1743" s="14" t="s">
        <v>5985</v>
      </c>
      <c r="F1743" s="15" t="s">
        <v>31</v>
      </c>
      <c r="G1743" s="15">
        <v>3</v>
      </c>
      <c r="H1743" s="98"/>
      <c r="I1743" s="18" t="s">
        <v>5986</v>
      </c>
      <c r="J1743" s="164" t="s">
        <v>5987</v>
      </c>
      <c r="K1743" s="164" t="s">
        <v>5988</v>
      </c>
      <c r="L1743" s="164"/>
      <c r="M1743" s="164" t="s">
        <v>5989</v>
      </c>
      <c r="N1743" s="164"/>
      <c r="O1743" s="183"/>
      <c r="P1743" s="183"/>
      <c r="Q1743" s="14"/>
      <c r="R1743" s="14"/>
      <c r="S1743" s="14"/>
      <c r="T1743" s="15" t="s">
        <v>1055</v>
      </c>
      <c r="U1743" s="14" t="s">
        <v>179</v>
      </c>
      <c r="V1743" s="15"/>
      <c r="W1743" s="16"/>
    </row>
    <row r="1744" spans="1:23" ht="132.6">
      <c r="A1744" s="7">
        <v>281</v>
      </c>
      <c r="B1744" s="8">
        <v>43830</v>
      </c>
      <c r="C1744" s="9" t="s">
        <v>28</v>
      </c>
      <c r="D1744" s="10" t="s">
        <v>4738</v>
      </c>
      <c r="E1744" s="14" t="s">
        <v>5990</v>
      </c>
      <c r="F1744" s="15" t="s">
        <v>70</v>
      </c>
      <c r="G1744" s="15">
        <v>3</v>
      </c>
      <c r="H1744" s="98"/>
      <c r="I1744" s="18" t="s">
        <v>5991</v>
      </c>
      <c r="J1744" s="164"/>
      <c r="K1744" s="164"/>
      <c r="L1744" s="164"/>
      <c r="M1744" s="164"/>
      <c r="N1744" s="164"/>
      <c r="O1744" s="183"/>
      <c r="P1744" s="183"/>
      <c r="Q1744" s="14"/>
      <c r="R1744" s="14"/>
      <c r="S1744" s="14"/>
      <c r="T1744" s="15"/>
      <c r="U1744" s="14"/>
      <c r="V1744" s="15"/>
      <c r="W1744" s="16"/>
    </row>
    <row r="1745" spans="1:23" ht="30.6">
      <c r="A1745" s="7">
        <v>280</v>
      </c>
      <c r="B1745" s="8">
        <v>43829</v>
      </c>
      <c r="C1745" s="9" t="s">
        <v>21</v>
      </c>
      <c r="D1745" s="10" t="s">
        <v>5992</v>
      </c>
      <c r="E1745" s="14" t="s">
        <v>5993</v>
      </c>
      <c r="F1745" s="15" t="s">
        <v>31</v>
      </c>
      <c r="G1745" s="15">
        <v>2</v>
      </c>
      <c r="H1745" s="98"/>
      <c r="I1745" s="18" t="s">
        <v>5994</v>
      </c>
      <c r="J1745" s="164"/>
      <c r="K1745" s="164"/>
      <c r="L1745" s="164"/>
      <c r="M1745" s="164"/>
      <c r="N1745" s="164"/>
      <c r="O1745" s="183"/>
      <c r="P1745" s="183"/>
      <c r="Q1745" s="14"/>
      <c r="R1745" s="14"/>
      <c r="S1745" s="14"/>
      <c r="T1745" s="15" t="s">
        <v>1055</v>
      </c>
      <c r="U1745" s="14" t="s">
        <v>5992</v>
      </c>
      <c r="V1745" s="15"/>
      <c r="W1745" s="16"/>
    </row>
    <row r="1746" spans="1:23" ht="30.6">
      <c r="A1746" s="7">
        <v>279</v>
      </c>
      <c r="B1746" s="8">
        <v>43828</v>
      </c>
      <c r="C1746" s="9" t="s">
        <v>23</v>
      </c>
      <c r="D1746" s="10" t="s">
        <v>4676</v>
      </c>
      <c r="E1746" s="14" t="s">
        <v>5995</v>
      </c>
      <c r="F1746" s="15" t="s">
        <v>471</v>
      </c>
      <c r="G1746" s="15">
        <v>11</v>
      </c>
      <c r="H1746" s="98"/>
      <c r="I1746" s="18" t="s">
        <v>5996</v>
      </c>
      <c r="J1746" s="164"/>
      <c r="K1746" s="164"/>
      <c r="L1746" s="164"/>
      <c r="M1746" s="164"/>
      <c r="N1746" s="164"/>
      <c r="O1746" s="183"/>
      <c r="P1746" s="183"/>
      <c r="Q1746" s="14"/>
      <c r="R1746" s="14"/>
      <c r="S1746" s="14"/>
      <c r="T1746" s="15"/>
      <c r="U1746" s="14"/>
      <c r="V1746" s="15"/>
      <c r="W1746" s="16"/>
    </row>
    <row r="1747" spans="1:23" ht="51">
      <c r="A1747" s="7">
        <v>278</v>
      </c>
      <c r="B1747" s="8">
        <v>43827</v>
      </c>
      <c r="C1747" s="9" t="s">
        <v>24</v>
      </c>
      <c r="D1747" s="10" t="s">
        <v>4243</v>
      </c>
      <c r="E1747" s="14" t="s">
        <v>5997</v>
      </c>
      <c r="F1747" s="15" t="s">
        <v>31</v>
      </c>
      <c r="G1747" s="15">
        <v>8</v>
      </c>
      <c r="H1747" s="98"/>
      <c r="I1747" s="18" t="s">
        <v>5998</v>
      </c>
      <c r="J1747" s="164" t="s">
        <v>5999</v>
      </c>
      <c r="K1747" s="164"/>
      <c r="L1747" s="164"/>
      <c r="M1747" s="164"/>
      <c r="N1747" s="164"/>
      <c r="O1747" s="183"/>
      <c r="P1747" s="183"/>
      <c r="Q1747" s="14"/>
      <c r="R1747" s="14"/>
      <c r="T1747" s="15"/>
      <c r="U1747" s="14"/>
      <c r="V1747" s="15"/>
      <c r="W1747" s="16"/>
    </row>
    <row r="1748" spans="1:23" ht="40.799999999999997">
      <c r="A1748" s="7">
        <v>277</v>
      </c>
      <c r="B1748" s="8">
        <v>43826</v>
      </c>
      <c r="C1748" s="9" t="s">
        <v>25</v>
      </c>
      <c r="D1748" s="10" t="s">
        <v>5246</v>
      </c>
      <c r="E1748" s="14" t="s">
        <v>6000</v>
      </c>
      <c r="F1748" s="15" t="s">
        <v>4</v>
      </c>
      <c r="G1748" s="15">
        <v>6</v>
      </c>
      <c r="H1748" s="98"/>
      <c r="I1748" s="18" t="s">
        <v>6001</v>
      </c>
      <c r="J1748" s="164"/>
      <c r="K1748" s="164"/>
      <c r="L1748" s="164"/>
      <c r="M1748" s="164"/>
      <c r="N1748" s="164"/>
      <c r="O1748" s="183"/>
      <c r="P1748" s="183"/>
      <c r="Q1748" s="14"/>
      <c r="R1748" s="14"/>
      <c r="S1748" s="14"/>
      <c r="T1748" s="15"/>
      <c r="U1748" s="14"/>
      <c r="V1748" s="15"/>
      <c r="W1748" s="16"/>
    </row>
    <row r="1749" spans="1:23" ht="81.599999999999994">
      <c r="A1749" s="7">
        <v>276</v>
      </c>
      <c r="B1749" s="8">
        <v>43825</v>
      </c>
      <c r="C1749" s="9" t="s">
        <v>26</v>
      </c>
      <c r="D1749" s="10" t="s">
        <v>1515</v>
      </c>
      <c r="E1749" s="14" t="s">
        <v>6002</v>
      </c>
      <c r="F1749" s="15" t="s">
        <v>70</v>
      </c>
      <c r="G1749" s="15">
        <v>5</v>
      </c>
      <c r="H1749" s="98"/>
      <c r="I1749" s="18" t="s">
        <v>6003</v>
      </c>
      <c r="J1749" s="164"/>
      <c r="K1749" s="164"/>
      <c r="L1749" s="164"/>
      <c r="M1749" s="164"/>
      <c r="N1749" s="164"/>
      <c r="O1749" s="183"/>
      <c r="P1749" s="183"/>
      <c r="Q1749" s="14"/>
      <c r="R1749" s="14"/>
      <c r="S1749" s="14"/>
      <c r="T1749" s="15" t="s">
        <v>1055</v>
      </c>
      <c r="U1749" s="14" t="s">
        <v>1515</v>
      </c>
      <c r="V1749" s="15"/>
      <c r="W1749" s="16"/>
    </row>
    <row r="1750" spans="1:23" ht="40.799999999999997">
      <c r="A1750" s="7">
        <v>275</v>
      </c>
      <c r="B1750" s="8">
        <v>43824</v>
      </c>
      <c r="C1750" s="9" t="s">
        <v>27</v>
      </c>
      <c r="D1750" s="10" t="s">
        <v>179</v>
      </c>
      <c r="E1750" s="14" t="s">
        <v>6004</v>
      </c>
      <c r="F1750" s="15" t="s">
        <v>688</v>
      </c>
      <c r="G1750" s="15">
        <v>4</v>
      </c>
      <c r="H1750" s="98"/>
      <c r="I1750" s="18" t="s">
        <v>6005</v>
      </c>
      <c r="J1750" s="164"/>
      <c r="K1750" s="164"/>
      <c r="L1750" s="164"/>
      <c r="M1750" s="164"/>
      <c r="N1750" s="164"/>
      <c r="O1750" s="183"/>
      <c r="P1750" s="183"/>
      <c r="Q1750" s="14"/>
      <c r="R1750" s="14"/>
      <c r="S1750" s="14"/>
      <c r="T1750" s="15"/>
      <c r="U1750" s="14"/>
      <c r="V1750" s="15"/>
      <c r="W1750" s="16"/>
    </row>
    <row r="1751" spans="1:23" ht="40.799999999999997">
      <c r="A1751" s="7">
        <v>274</v>
      </c>
      <c r="B1751" s="8">
        <v>43823</v>
      </c>
      <c r="C1751" s="9" t="s">
        <v>28</v>
      </c>
      <c r="D1751" s="10" t="s">
        <v>4738</v>
      </c>
      <c r="E1751" s="14" t="s">
        <v>6006</v>
      </c>
      <c r="F1751" s="15" t="s">
        <v>70</v>
      </c>
      <c r="G1751" s="15">
        <v>6</v>
      </c>
      <c r="H1751" s="98"/>
      <c r="I1751" s="18" t="s">
        <v>6007</v>
      </c>
      <c r="J1751" s="164"/>
      <c r="K1751" s="164"/>
      <c r="L1751" s="164"/>
      <c r="M1751" s="164"/>
      <c r="N1751" s="164"/>
      <c r="O1751" s="183"/>
      <c r="P1751" s="183"/>
      <c r="Q1751" s="14"/>
      <c r="R1751" s="14"/>
      <c r="T1751" s="15"/>
      <c r="U1751" s="14"/>
      <c r="V1751" s="15"/>
      <c r="W1751" s="16"/>
    </row>
    <row r="1752" spans="1:23" ht="30.6">
      <c r="A1752" s="7">
        <v>273</v>
      </c>
      <c r="B1752" s="8">
        <v>43822</v>
      </c>
      <c r="C1752" s="9" t="s">
        <v>21</v>
      </c>
      <c r="D1752" s="10" t="s">
        <v>5992</v>
      </c>
      <c r="E1752" s="14" t="s">
        <v>6008</v>
      </c>
      <c r="F1752" s="15" t="s">
        <v>4</v>
      </c>
      <c r="G1752" s="15">
        <v>2</v>
      </c>
      <c r="H1752" s="98"/>
      <c r="I1752" s="18" t="s">
        <v>6009</v>
      </c>
      <c r="J1752" s="164"/>
      <c r="K1752" s="164"/>
      <c r="L1752" s="164"/>
      <c r="M1752" s="164"/>
      <c r="N1752" s="164"/>
      <c r="O1752" s="183"/>
      <c r="P1752" s="183"/>
      <c r="Q1752" s="14"/>
      <c r="R1752" s="14"/>
      <c r="S1752" s="14"/>
      <c r="T1752" s="15" t="s">
        <v>1055</v>
      </c>
      <c r="U1752" s="14" t="s">
        <v>5992</v>
      </c>
      <c r="V1752" s="15"/>
      <c r="W1752" s="16"/>
    </row>
    <row r="1753" spans="1:23" ht="61.2">
      <c r="A1753" s="7">
        <v>272</v>
      </c>
      <c r="B1753" s="8">
        <v>43821</v>
      </c>
      <c r="C1753" s="9" t="s">
        <v>23</v>
      </c>
      <c r="D1753" s="10" t="s">
        <v>4676</v>
      </c>
      <c r="E1753" s="14" t="s">
        <v>6010</v>
      </c>
      <c r="F1753" s="15" t="s">
        <v>70</v>
      </c>
      <c r="G1753" s="15">
        <v>11</v>
      </c>
      <c r="H1753" s="98"/>
      <c r="I1753" s="18" t="s">
        <v>6011</v>
      </c>
      <c r="J1753" s="164"/>
      <c r="K1753" s="164"/>
      <c r="L1753" s="164"/>
      <c r="M1753" s="164"/>
      <c r="N1753" s="164"/>
      <c r="O1753" s="183"/>
      <c r="P1753" s="183"/>
      <c r="Q1753" s="14"/>
      <c r="R1753" s="14"/>
      <c r="S1753" s="14"/>
      <c r="T1753" s="15" t="s">
        <v>1055</v>
      </c>
      <c r="U1753" s="14" t="s">
        <v>5901</v>
      </c>
      <c r="V1753" s="15"/>
      <c r="W1753" s="16"/>
    </row>
    <row r="1754" spans="1:23" ht="20.399999999999999">
      <c r="A1754" s="7">
        <v>271</v>
      </c>
      <c r="B1754" s="8">
        <v>43820</v>
      </c>
      <c r="C1754" s="9" t="s">
        <v>24</v>
      </c>
      <c r="D1754" s="10" t="s">
        <v>4243</v>
      </c>
      <c r="E1754" s="14" t="s">
        <v>6012</v>
      </c>
      <c r="F1754" s="15" t="s">
        <v>31</v>
      </c>
      <c r="G1754" s="15">
        <v>8</v>
      </c>
      <c r="H1754" s="98"/>
      <c r="I1754" s="18" t="s">
        <v>6013</v>
      </c>
      <c r="J1754" s="164"/>
      <c r="K1754" s="164"/>
      <c r="L1754" s="164"/>
      <c r="M1754" s="164"/>
      <c r="N1754" s="164"/>
      <c r="O1754" s="183"/>
      <c r="P1754" s="183"/>
      <c r="Q1754" s="14"/>
      <c r="R1754" s="14"/>
      <c r="S1754" s="14"/>
      <c r="T1754" s="15"/>
      <c r="U1754" s="14"/>
      <c r="V1754" s="15"/>
      <c r="W1754" s="16"/>
    </row>
    <row r="1755" spans="1:23" ht="30.6">
      <c r="A1755" s="7">
        <v>270</v>
      </c>
      <c r="B1755" s="8">
        <v>43819</v>
      </c>
      <c r="C1755" s="9" t="s">
        <v>25</v>
      </c>
      <c r="D1755" s="10" t="s">
        <v>5246</v>
      </c>
      <c r="E1755" s="14" t="s">
        <v>6014</v>
      </c>
      <c r="F1755" s="15" t="s">
        <v>64</v>
      </c>
      <c r="G1755" s="15">
        <v>6</v>
      </c>
      <c r="H1755" s="98"/>
      <c r="I1755" s="18" t="s">
        <v>6015</v>
      </c>
      <c r="J1755" s="164"/>
      <c r="K1755" s="164"/>
      <c r="L1755" s="164"/>
      <c r="M1755" s="164"/>
      <c r="N1755" s="164"/>
      <c r="O1755" s="183"/>
      <c r="P1755" s="183"/>
      <c r="Q1755" s="14"/>
      <c r="R1755" s="14"/>
      <c r="T1755" s="15"/>
      <c r="U1755" s="14"/>
      <c r="V1755" s="15"/>
      <c r="W1755" s="16"/>
    </row>
    <row r="1756" spans="1:23" ht="91.8">
      <c r="A1756" s="7">
        <v>269</v>
      </c>
      <c r="B1756" s="8">
        <v>43818</v>
      </c>
      <c r="C1756" s="9" t="s">
        <v>26</v>
      </c>
      <c r="D1756" s="10" t="s">
        <v>1515</v>
      </c>
      <c r="E1756" s="14" t="s">
        <v>6016</v>
      </c>
      <c r="F1756" s="15" t="s">
        <v>70</v>
      </c>
      <c r="G1756" s="15">
        <v>5</v>
      </c>
      <c r="H1756" s="98"/>
      <c r="I1756" s="18" t="s">
        <v>6017</v>
      </c>
      <c r="J1756" s="164"/>
      <c r="K1756" s="164"/>
      <c r="L1756" s="164"/>
      <c r="M1756" s="164"/>
      <c r="N1756" s="164"/>
      <c r="O1756" s="183"/>
      <c r="P1756" s="183"/>
      <c r="Q1756" s="14"/>
      <c r="R1756" s="14"/>
      <c r="S1756" s="14"/>
      <c r="T1756" s="15" t="s">
        <v>1055</v>
      </c>
      <c r="U1756" s="14" t="s">
        <v>1515</v>
      </c>
      <c r="V1756" s="15"/>
      <c r="W1756" s="16"/>
    </row>
    <row r="1757" spans="1:23" ht="112.2">
      <c r="A1757" s="7">
        <v>268</v>
      </c>
      <c r="B1757" s="8">
        <v>43817</v>
      </c>
      <c r="C1757" s="9" t="s">
        <v>27</v>
      </c>
      <c r="D1757" s="10" t="s">
        <v>179</v>
      </c>
      <c r="E1757" s="14" t="s">
        <v>6018</v>
      </c>
      <c r="F1757" s="15" t="s">
        <v>31</v>
      </c>
      <c r="G1757" s="15">
        <v>5</v>
      </c>
      <c r="H1757" s="98"/>
      <c r="I1757" s="18" t="s">
        <v>6019</v>
      </c>
      <c r="J1757" s="164"/>
      <c r="K1757" s="164"/>
      <c r="L1757" s="164"/>
      <c r="M1757" s="164"/>
      <c r="N1757" s="164"/>
      <c r="O1757" s="183"/>
      <c r="P1757" s="183"/>
      <c r="Q1757" s="14"/>
      <c r="R1757" s="14"/>
      <c r="S1757" s="14"/>
      <c r="T1757" s="15" t="s">
        <v>1055</v>
      </c>
      <c r="U1757" s="14" t="s">
        <v>179</v>
      </c>
      <c r="V1757" s="15"/>
      <c r="W1757" s="16"/>
    </row>
    <row r="1758" spans="1:23" ht="51">
      <c r="A1758" s="7">
        <v>267</v>
      </c>
      <c r="B1758" s="8">
        <v>43816</v>
      </c>
      <c r="C1758" s="9" t="s">
        <v>28</v>
      </c>
      <c r="D1758" s="10" t="s">
        <v>4738</v>
      </c>
      <c r="E1758" s="14" t="s">
        <v>6020</v>
      </c>
      <c r="F1758" s="15" t="s">
        <v>4</v>
      </c>
      <c r="G1758" s="15">
        <v>4</v>
      </c>
      <c r="H1758" s="98"/>
      <c r="I1758" s="18" t="s">
        <v>6021</v>
      </c>
      <c r="J1758" s="164"/>
      <c r="K1758" s="164"/>
      <c r="L1758" s="164"/>
      <c r="M1758" s="164"/>
      <c r="N1758" s="164"/>
      <c r="O1758" s="183"/>
      <c r="P1758" s="183"/>
      <c r="Q1758" s="14"/>
      <c r="R1758" s="14"/>
      <c r="S1758" s="14"/>
      <c r="T1758" s="15"/>
      <c r="U1758" s="14"/>
      <c r="V1758" s="15"/>
      <c r="W1758" s="16"/>
    </row>
    <row r="1759" spans="1:23" ht="132.6">
      <c r="A1759" s="7">
        <v>266</v>
      </c>
      <c r="B1759" s="8">
        <v>43815</v>
      </c>
      <c r="C1759" s="9" t="s">
        <v>21</v>
      </c>
      <c r="D1759" s="10" t="s">
        <v>5992</v>
      </c>
      <c r="E1759" s="14" t="s">
        <v>6022</v>
      </c>
      <c r="F1759" s="15" t="s">
        <v>70</v>
      </c>
      <c r="G1759" s="15">
        <v>2</v>
      </c>
      <c r="H1759" s="98"/>
      <c r="I1759" s="18" t="s">
        <v>6023</v>
      </c>
      <c r="J1759" s="164"/>
      <c r="K1759" s="164"/>
      <c r="L1759" s="164"/>
      <c r="M1759" s="164"/>
      <c r="N1759" s="164"/>
      <c r="O1759" s="183"/>
      <c r="P1759" s="183"/>
      <c r="Q1759" s="14"/>
      <c r="R1759" s="14"/>
      <c r="S1759" s="14"/>
      <c r="T1759" s="15" t="s">
        <v>1055</v>
      </c>
      <c r="U1759" s="14" t="s">
        <v>5992</v>
      </c>
      <c r="V1759" s="15"/>
      <c r="W1759" s="16"/>
    </row>
    <row r="1760" spans="1:23" ht="20.399999999999999">
      <c r="A1760" s="7">
        <v>265</v>
      </c>
      <c r="B1760" s="8">
        <v>43814</v>
      </c>
      <c r="C1760" s="9" t="s">
        <v>23</v>
      </c>
      <c r="D1760" s="10" t="s">
        <v>4676</v>
      </c>
      <c r="E1760" s="14" t="s">
        <v>6024</v>
      </c>
      <c r="F1760" s="15" t="s">
        <v>70</v>
      </c>
      <c r="G1760" s="15">
        <v>13</v>
      </c>
      <c r="H1760" s="98"/>
      <c r="I1760" s="18" t="s">
        <v>6025</v>
      </c>
      <c r="J1760" s="164"/>
      <c r="K1760" s="164"/>
      <c r="L1760" s="164"/>
      <c r="M1760" s="164"/>
      <c r="N1760" s="164"/>
      <c r="O1760" s="183"/>
      <c r="P1760" s="183"/>
      <c r="Q1760" s="14"/>
      <c r="R1760" s="14"/>
      <c r="S1760" s="14"/>
      <c r="T1760" s="15"/>
      <c r="U1760" s="14"/>
      <c r="V1760" s="15"/>
      <c r="W1760" s="16"/>
    </row>
    <row r="1761" spans="1:23" ht="40.799999999999997">
      <c r="A1761" s="7">
        <v>264</v>
      </c>
      <c r="B1761" s="8">
        <v>43813</v>
      </c>
      <c r="C1761" s="9" t="s">
        <v>24</v>
      </c>
      <c r="D1761" s="10" t="s">
        <v>4243</v>
      </c>
      <c r="E1761" s="14" t="s">
        <v>6026</v>
      </c>
      <c r="F1761" s="15" t="s">
        <v>70</v>
      </c>
      <c r="G1761" s="15">
        <v>9</v>
      </c>
      <c r="H1761" s="98"/>
      <c r="I1761" s="18" t="s">
        <v>6027</v>
      </c>
      <c r="J1761" s="164"/>
      <c r="K1761" s="164"/>
      <c r="L1761" s="164"/>
      <c r="M1761" s="164"/>
      <c r="N1761" s="164"/>
      <c r="O1761" s="183"/>
      <c r="P1761" s="183"/>
      <c r="Q1761" s="14"/>
      <c r="R1761" s="14"/>
      <c r="T1761" s="15"/>
      <c r="U1761" s="14"/>
      <c r="V1761" s="15"/>
      <c r="W1761" s="16"/>
    </row>
    <row r="1762" spans="1:23" ht="20.399999999999999">
      <c r="A1762" s="7">
        <v>263</v>
      </c>
      <c r="B1762" s="8">
        <v>43812</v>
      </c>
      <c r="C1762" s="9" t="s">
        <v>25</v>
      </c>
      <c r="D1762" s="10" t="s">
        <v>5246</v>
      </c>
      <c r="E1762" s="14" t="s">
        <v>6028</v>
      </c>
      <c r="F1762" s="15" t="s">
        <v>64</v>
      </c>
      <c r="G1762" s="15">
        <v>5</v>
      </c>
      <c r="H1762" s="98"/>
      <c r="I1762" s="18" t="s">
        <v>6029</v>
      </c>
      <c r="J1762" s="164"/>
      <c r="K1762" s="164"/>
      <c r="L1762" s="164"/>
      <c r="M1762" s="164"/>
      <c r="N1762" s="164"/>
      <c r="O1762" s="183"/>
      <c r="P1762" s="183"/>
      <c r="Q1762" s="14"/>
      <c r="R1762" s="14"/>
      <c r="S1762" s="14"/>
      <c r="T1762" s="15"/>
      <c r="U1762" s="14"/>
      <c r="V1762" s="15"/>
      <c r="W1762" s="16"/>
    </row>
    <row r="1763" spans="1:23" ht="51">
      <c r="A1763" s="7">
        <v>262</v>
      </c>
      <c r="B1763" s="8">
        <v>43811</v>
      </c>
      <c r="C1763" s="9" t="s">
        <v>26</v>
      </c>
      <c r="D1763" s="10" t="s">
        <v>1515</v>
      </c>
      <c r="E1763" s="14" t="s">
        <v>6030</v>
      </c>
      <c r="F1763" s="15" t="s">
        <v>64</v>
      </c>
      <c r="G1763" s="15">
        <v>5</v>
      </c>
      <c r="H1763" s="98"/>
      <c r="I1763" s="18" t="s">
        <v>6031</v>
      </c>
      <c r="J1763" s="164"/>
      <c r="K1763" s="164"/>
      <c r="L1763" s="164"/>
      <c r="M1763" s="164"/>
      <c r="N1763" s="164"/>
      <c r="O1763" s="183"/>
      <c r="P1763" s="183"/>
      <c r="Q1763" s="14"/>
      <c r="R1763" s="14"/>
      <c r="S1763" s="14"/>
      <c r="T1763" s="15" t="s">
        <v>1055</v>
      </c>
      <c r="U1763" s="14" t="s">
        <v>1515</v>
      </c>
      <c r="V1763" s="15"/>
      <c r="W1763" s="16"/>
    </row>
    <row r="1764" spans="1:23" ht="40.799999999999997">
      <c r="A1764" s="7">
        <v>261</v>
      </c>
      <c r="B1764" s="8">
        <v>43810</v>
      </c>
      <c r="C1764" s="9" t="s">
        <v>27</v>
      </c>
      <c r="D1764" s="10" t="s">
        <v>179</v>
      </c>
      <c r="E1764" s="14" t="s">
        <v>4468</v>
      </c>
      <c r="F1764" s="15" t="s">
        <v>70</v>
      </c>
      <c r="G1764" s="15">
        <v>5</v>
      </c>
      <c r="H1764" s="98"/>
      <c r="I1764" s="18" t="s">
        <v>6032</v>
      </c>
      <c r="J1764" s="164"/>
      <c r="K1764" s="164"/>
      <c r="L1764" s="164"/>
      <c r="M1764" s="164"/>
      <c r="N1764" s="164"/>
      <c r="O1764" s="183"/>
      <c r="P1764" s="183"/>
      <c r="Q1764" s="14"/>
      <c r="R1764" s="14"/>
      <c r="T1764" s="15" t="s">
        <v>1055</v>
      </c>
      <c r="U1764" s="14" t="s">
        <v>179</v>
      </c>
      <c r="V1764" s="15"/>
      <c r="W1764" s="16"/>
    </row>
    <row r="1765" spans="1:23" ht="30.6">
      <c r="A1765" s="7">
        <v>260</v>
      </c>
      <c r="B1765" s="8">
        <v>43809</v>
      </c>
      <c r="C1765" s="9" t="s">
        <v>28</v>
      </c>
      <c r="D1765" s="10" t="s">
        <v>4738</v>
      </c>
      <c r="E1765" s="14" t="s">
        <v>6033</v>
      </c>
      <c r="F1765" s="15" t="s">
        <v>64</v>
      </c>
      <c r="G1765" s="15">
        <v>5</v>
      </c>
      <c r="H1765" s="98" t="s">
        <v>65</v>
      </c>
      <c r="I1765" s="18" t="s">
        <v>6034</v>
      </c>
      <c r="J1765" s="164"/>
      <c r="K1765" s="164"/>
      <c r="L1765" s="164"/>
      <c r="M1765" s="164"/>
      <c r="N1765" s="164"/>
      <c r="O1765" s="183"/>
      <c r="P1765" s="183"/>
      <c r="Q1765" s="14"/>
      <c r="R1765" s="14"/>
      <c r="T1765" s="15" t="s">
        <v>1055</v>
      </c>
      <c r="U1765" s="14" t="s">
        <v>179</v>
      </c>
      <c r="V1765" s="15"/>
      <c r="W1765" s="16"/>
    </row>
    <row r="1766" spans="1:23" ht="102">
      <c r="A1766" s="7">
        <v>259</v>
      </c>
      <c r="B1766" s="8">
        <v>43808</v>
      </c>
      <c r="C1766" s="9" t="s">
        <v>21</v>
      </c>
      <c r="D1766" s="10" t="s">
        <v>5992</v>
      </c>
      <c r="E1766" s="14" t="s">
        <v>6035</v>
      </c>
      <c r="F1766" s="15" t="s">
        <v>31</v>
      </c>
      <c r="G1766" s="15">
        <v>2</v>
      </c>
      <c r="H1766" s="98"/>
      <c r="I1766" s="18" t="s">
        <v>6036</v>
      </c>
      <c r="J1766" s="164"/>
      <c r="K1766" s="164"/>
      <c r="L1766" s="164"/>
      <c r="M1766" s="164"/>
      <c r="N1766" s="164"/>
      <c r="O1766" s="183"/>
      <c r="P1766" s="183"/>
      <c r="Q1766" s="14"/>
      <c r="R1766" s="14"/>
      <c r="T1766" s="15" t="s">
        <v>1055</v>
      </c>
      <c r="U1766" s="14" t="s">
        <v>179</v>
      </c>
      <c r="V1766" s="15"/>
      <c r="W1766" s="16"/>
    </row>
    <row r="1767" spans="1:23" ht="20.399999999999999">
      <c r="A1767" s="7">
        <v>258</v>
      </c>
      <c r="B1767" s="8">
        <v>43807</v>
      </c>
      <c r="C1767" s="9" t="s">
        <v>23</v>
      </c>
      <c r="D1767" s="10" t="s">
        <v>4676</v>
      </c>
      <c r="E1767" s="21" t="s">
        <v>6037</v>
      </c>
      <c r="F1767" s="15" t="s">
        <v>70</v>
      </c>
      <c r="G1767" s="15">
        <v>12</v>
      </c>
      <c r="H1767" s="98"/>
      <c r="I1767" s="18" t="s">
        <v>6038</v>
      </c>
      <c r="J1767" s="164"/>
      <c r="K1767" s="164"/>
      <c r="L1767" s="164"/>
      <c r="M1767" s="164"/>
      <c r="N1767" s="164"/>
      <c r="O1767" s="183"/>
      <c r="P1767" s="183"/>
      <c r="Q1767" s="14"/>
      <c r="R1767" s="14"/>
      <c r="S1767" s="14"/>
      <c r="T1767" s="15"/>
      <c r="U1767" s="14"/>
      <c r="V1767" s="15"/>
      <c r="W1767" s="16"/>
    </row>
    <row r="1768" spans="1:23" ht="30.6">
      <c r="A1768" s="7">
        <v>257</v>
      </c>
      <c r="B1768" s="8">
        <v>43806</v>
      </c>
      <c r="C1768" s="9" t="s">
        <v>24</v>
      </c>
      <c r="D1768" s="10" t="s">
        <v>1515</v>
      </c>
      <c r="E1768" s="14" t="s">
        <v>6039</v>
      </c>
      <c r="F1768" s="15" t="s">
        <v>64</v>
      </c>
      <c r="G1768" s="15">
        <v>7</v>
      </c>
      <c r="H1768" s="98"/>
      <c r="I1768" s="18" t="s">
        <v>6040</v>
      </c>
      <c r="J1768" s="164"/>
      <c r="K1768" s="164"/>
      <c r="L1768" s="164"/>
      <c r="M1768" s="164"/>
      <c r="N1768" s="164"/>
      <c r="O1768" s="183"/>
      <c r="P1768" s="183"/>
      <c r="Q1768" s="14"/>
      <c r="R1768" s="14"/>
      <c r="S1768" s="14"/>
      <c r="T1768" s="15" t="s">
        <v>1055</v>
      </c>
      <c r="U1768" s="14" t="s">
        <v>1515</v>
      </c>
      <c r="V1768" s="15"/>
      <c r="W1768" s="16"/>
    </row>
    <row r="1769" spans="1:23" ht="30.6">
      <c r="A1769" s="7">
        <v>256</v>
      </c>
      <c r="B1769" s="8">
        <v>43805</v>
      </c>
      <c r="C1769" s="9" t="s">
        <v>25</v>
      </c>
      <c r="D1769" s="10" t="s">
        <v>5246</v>
      </c>
      <c r="E1769" s="14" t="s">
        <v>6041</v>
      </c>
      <c r="F1769" s="15" t="s">
        <v>31</v>
      </c>
      <c r="G1769" s="15">
        <v>7</v>
      </c>
      <c r="H1769" s="98"/>
      <c r="I1769" s="18" t="s">
        <v>6042</v>
      </c>
      <c r="J1769" s="164"/>
      <c r="K1769" s="164"/>
      <c r="L1769" s="164"/>
      <c r="M1769" s="164"/>
      <c r="N1769" s="164"/>
      <c r="O1769" s="183"/>
      <c r="P1769" s="183"/>
      <c r="Q1769" s="14"/>
      <c r="R1769" s="14"/>
      <c r="S1769" s="14"/>
      <c r="T1769" s="15"/>
      <c r="U1769" s="14"/>
      <c r="V1769" s="15"/>
      <c r="W1769" s="16"/>
    </row>
    <row r="1770" spans="1:23" ht="40.799999999999997">
      <c r="A1770" s="7">
        <v>255</v>
      </c>
      <c r="B1770" s="8">
        <v>43804</v>
      </c>
      <c r="C1770" s="9" t="s">
        <v>26</v>
      </c>
      <c r="D1770" s="10" t="s">
        <v>1515</v>
      </c>
      <c r="E1770" s="14" t="s">
        <v>6043</v>
      </c>
      <c r="F1770" s="15" t="s">
        <v>64</v>
      </c>
      <c r="G1770" s="15">
        <v>7</v>
      </c>
      <c r="H1770" s="98" t="s">
        <v>121</v>
      </c>
      <c r="I1770" s="18" t="s">
        <v>6044</v>
      </c>
      <c r="J1770" s="164"/>
      <c r="K1770" s="164"/>
      <c r="L1770" s="164"/>
      <c r="M1770" s="164"/>
      <c r="N1770" s="164"/>
      <c r="O1770" s="183"/>
      <c r="P1770" s="183"/>
      <c r="Q1770" s="14"/>
      <c r="R1770" s="14"/>
      <c r="S1770" s="14"/>
      <c r="T1770" s="15" t="s">
        <v>1055</v>
      </c>
      <c r="U1770" s="14" t="s">
        <v>1515</v>
      </c>
      <c r="V1770" s="15"/>
      <c r="W1770" s="16"/>
    </row>
    <row r="1771" spans="1:23" ht="30.6">
      <c r="A1771" s="7">
        <v>254</v>
      </c>
      <c r="B1771" s="8">
        <v>43803</v>
      </c>
      <c r="C1771" s="9" t="s">
        <v>27</v>
      </c>
      <c r="D1771" s="10" t="s">
        <v>179</v>
      </c>
      <c r="E1771" s="14" t="s">
        <v>6045</v>
      </c>
      <c r="F1771" s="15" t="s">
        <v>4</v>
      </c>
      <c r="G1771" s="15">
        <v>5</v>
      </c>
      <c r="H1771" s="98"/>
      <c r="I1771" s="18" t="s">
        <v>6046</v>
      </c>
      <c r="J1771" s="164"/>
      <c r="K1771" s="164"/>
      <c r="L1771" s="164"/>
      <c r="M1771" s="164"/>
      <c r="N1771" s="164"/>
      <c r="O1771" s="183"/>
      <c r="P1771" s="183"/>
      <c r="Q1771" s="14"/>
      <c r="R1771" s="14"/>
      <c r="T1771" s="15" t="s">
        <v>1055</v>
      </c>
      <c r="U1771" s="14" t="s">
        <v>179</v>
      </c>
      <c r="V1771" s="15"/>
      <c r="W1771" s="16"/>
    </row>
    <row r="1772" spans="1:23" ht="132.6">
      <c r="A1772" s="7">
        <v>253</v>
      </c>
      <c r="B1772" s="8">
        <v>43802</v>
      </c>
      <c r="C1772" s="9" t="s">
        <v>28</v>
      </c>
      <c r="D1772" s="10" t="s">
        <v>4738</v>
      </c>
      <c r="E1772" s="14" t="s">
        <v>6047</v>
      </c>
      <c r="F1772" s="15" t="s">
        <v>31</v>
      </c>
      <c r="G1772" s="15">
        <v>3</v>
      </c>
      <c r="H1772" s="98"/>
      <c r="I1772" s="18" t="s">
        <v>6048</v>
      </c>
      <c r="J1772" s="164"/>
      <c r="K1772" s="164"/>
      <c r="L1772" s="164"/>
      <c r="M1772" s="164"/>
      <c r="N1772" s="164"/>
      <c r="O1772" s="183"/>
      <c r="P1772" s="183"/>
      <c r="Q1772" s="14"/>
      <c r="R1772" s="14"/>
      <c r="S1772" s="14"/>
      <c r="T1772" s="15"/>
      <c r="U1772" s="14"/>
      <c r="V1772" s="15"/>
      <c r="W1772" s="16"/>
    </row>
    <row r="1773" spans="1:23" ht="30.6">
      <c r="A1773" s="7">
        <v>252</v>
      </c>
      <c r="B1773" s="8">
        <v>43801</v>
      </c>
      <c r="C1773" s="9" t="s">
        <v>21</v>
      </c>
      <c r="D1773" s="10" t="s">
        <v>5992</v>
      </c>
      <c r="E1773" s="14" t="s">
        <v>6049</v>
      </c>
      <c r="F1773" s="15" t="s">
        <v>31</v>
      </c>
      <c r="G1773" s="15">
        <v>3</v>
      </c>
      <c r="H1773" s="98"/>
      <c r="I1773" s="18" t="s">
        <v>6050</v>
      </c>
      <c r="J1773" s="164"/>
      <c r="K1773" s="164"/>
      <c r="L1773" s="164"/>
      <c r="M1773" s="164"/>
      <c r="N1773" s="164"/>
      <c r="O1773" s="183"/>
      <c r="P1773" s="183"/>
      <c r="Q1773" s="14"/>
      <c r="R1773" s="14"/>
      <c r="S1773" s="14"/>
      <c r="T1773" s="15" t="s">
        <v>1055</v>
      </c>
      <c r="U1773" s="14" t="s">
        <v>5992</v>
      </c>
      <c r="V1773" s="15"/>
      <c r="W1773" s="16"/>
    </row>
    <row r="1774" spans="1:23" ht="30.6">
      <c r="A1774" s="7">
        <v>251</v>
      </c>
      <c r="B1774" s="8">
        <v>43800</v>
      </c>
      <c r="C1774" s="9" t="s">
        <v>23</v>
      </c>
      <c r="D1774" s="10" t="s">
        <v>4676</v>
      </c>
      <c r="E1774" s="14" t="s">
        <v>6051</v>
      </c>
      <c r="F1774" s="15" t="s">
        <v>291</v>
      </c>
      <c r="G1774" s="15">
        <v>11</v>
      </c>
      <c r="H1774" s="98"/>
      <c r="I1774" s="18" t="s">
        <v>6052</v>
      </c>
      <c r="J1774" s="164"/>
      <c r="K1774" s="164"/>
      <c r="L1774" s="164"/>
      <c r="M1774" s="164"/>
      <c r="N1774" s="164"/>
      <c r="O1774" s="183"/>
      <c r="P1774" s="183"/>
      <c r="Q1774" s="14"/>
      <c r="R1774" s="14"/>
      <c r="S1774" s="14"/>
      <c r="T1774" s="15"/>
      <c r="U1774" s="14"/>
      <c r="V1774" s="15"/>
      <c r="W1774" s="16"/>
    </row>
    <row r="1775" spans="1:23" ht="20.399999999999999">
      <c r="A1775" s="7">
        <v>250</v>
      </c>
      <c r="B1775" s="8">
        <v>43799</v>
      </c>
      <c r="C1775" s="9" t="s">
        <v>24</v>
      </c>
      <c r="D1775" s="10" t="s">
        <v>2784</v>
      </c>
      <c r="E1775" s="14" t="s">
        <v>6053</v>
      </c>
      <c r="F1775" s="15" t="s">
        <v>64</v>
      </c>
      <c r="G1775" s="15">
        <v>8</v>
      </c>
      <c r="H1775" s="98"/>
      <c r="I1775" s="18" t="s">
        <v>6054</v>
      </c>
      <c r="J1775" s="164"/>
      <c r="K1775" s="164"/>
      <c r="L1775" s="164"/>
      <c r="M1775" s="164"/>
      <c r="N1775" s="164"/>
      <c r="O1775" s="183"/>
      <c r="P1775" s="183"/>
      <c r="Q1775" s="14"/>
      <c r="R1775" s="14"/>
      <c r="S1775" s="14"/>
      <c r="T1775" s="15"/>
      <c r="U1775" s="14"/>
      <c r="V1775" s="15"/>
      <c r="W1775" s="16"/>
    </row>
    <row r="1776" spans="1:23" ht="40.799999999999997">
      <c r="A1776" s="7">
        <v>249</v>
      </c>
      <c r="B1776" s="8">
        <v>43798</v>
      </c>
      <c r="C1776" s="9" t="s">
        <v>25</v>
      </c>
      <c r="D1776" s="10" t="s">
        <v>5246</v>
      </c>
      <c r="E1776" s="14" t="s">
        <v>6055</v>
      </c>
      <c r="F1776" s="15" t="s">
        <v>4</v>
      </c>
      <c r="G1776" s="15">
        <v>5</v>
      </c>
      <c r="H1776" s="98"/>
      <c r="I1776" s="18" t="s">
        <v>6056</v>
      </c>
      <c r="J1776" s="164"/>
      <c r="K1776" s="164"/>
      <c r="L1776" s="164"/>
      <c r="M1776" s="164"/>
      <c r="N1776" s="164"/>
      <c r="O1776" s="183"/>
      <c r="P1776" s="183"/>
      <c r="Q1776" s="14"/>
      <c r="R1776" s="14"/>
      <c r="T1776" s="15"/>
      <c r="U1776" s="14"/>
      <c r="V1776" s="15"/>
      <c r="W1776" s="16"/>
    </row>
    <row r="1777" spans="1:23" ht="153">
      <c r="A1777" s="7">
        <v>248</v>
      </c>
      <c r="B1777" s="8">
        <v>43797</v>
      </c>
      <c r="C1777" s="9" t="s">
        <v>26</v>
      </c>
      <c r="D1777" s="10" t="s">
        <v>1515</v>
      </c>
      <c r="E1777" s="14" t="s">
        <v>6057</v>
      </c>
      <c r="F1777" s="15" t="s">
        <v>70</v>
      </c>
      <c r="G1777" s="15">
        <v>6</v>
      </c>
      <c r="H1777" s="98"/>
      <c r="I1777" s="18" t="s">
        <v>6058</v>
      </c>
      <c r="J1777" s="164"/>
      <c r="K1777" s="164"/>
      <c r="L1777" s="164"/>
      <c r="M1777" s="164"/>
      <c r="N1777" s="164"/>
      <c r="O1777" s="183"/>
      <c r="P1777" s="183"/>
      <c r="Q1777" s="14" t="s">
        <v>997</v>
      </c>
      <c r="R1777" s="14"/>
      <c r="S1777" s="14"/>
      <c r="T1777" s="15" t="s">
        <v>1055</v>
      </c>
      <c r="U1777" s="14" t="s">
        <v>1515</v>
      </c>
      <c r="V1777" s="15"/>
      <c r="W1777" s="16"/>
    </row>
    <row r="1778" spans="1:23" ht="71.400000000000006">
      <c r="A1778" s="7">
        <v>247</v>
      </c>
      <c r="B1778" s="8">
        <v>43796</v>
      </c>
      <c r="C1778" s="9" t="s">
        <v>27</v>
      </c>
      <c r="D1778" s="10" t="s">
        <v>179</v>
      </c>
      <c r="E1778" s="14" t="s">
        <v>6059</v>
      </c>
      <c r="F1778" s="15" t="s">
        <v>575</v>
      </c>
      <c r="G1778" s="15">
        <v>4</v>
      </c>
      <c r="H1778" s="98"/>
      <c r="I1778" s="18" t="s">
        <v>6060</v>
      </c>
      <c r="J1778" s="164"/>
      <c r="K1778" s="164"/>
      <c r="L1778" s="164"/>
      <c r="M1778" s="164"/>
      <c r="N1778" s="164"/>
      <c r="O1778" s="183"/>
      <c r="P1778" s="183"/>
      <c r="Q1778" s="14"/>
      <c r="R1778" s="14"/>
      <c r="S1778" s="14"/>
      <c r="T1778" s="15"/>
      <c r="U1778" s="14"/>
      <c r="V1778" s="15"/>
      <c r="W1778" s="16"/>
    </row>
    <row r="1779" spans="1:23" ht="102">
      <c r="A1779" s="7">
        <v>246</v>
      </c>
      <c r="B1779" s="8">
        <v>43795</v>
      </c>
      <c r="C1779" s="9" t="s">
        <v>28</v>
      </c>
      <c r="D1779" s="10" t="s">
        <v>4738</v>
      </c>
      <c r="E1779" s="14" t="s">
        <v>6061</v>
      </c>
      <c r="F1779" s="15" t="s">
        <v>70</v>
      </c>
      <c r="G1779" s="15">
        <v>5</v>
      </c>
      <c r="H1779" s="98"/>
      <c r="I1779" s="18" t="s">
        <v>6062</v>
      </c>
      <c r="J1779" s="164"/>
      <c r="K1779" s="164"/>
      <c r="L1779" s="164"/>
      <c r="M1779" s="164"/>
      <c r="N1779" s="164"/>
      <c r="O1779" s="183"/>
      <c r="P1779" s="183"/>
      <c r="Q1779" s="14"/>
      <c r="R1779" s="14"/>
      <c r="S1779" s="14"/>
      <c r="T1779" s="15"/>
      <c r="U1779" s="14"/>
      <c r="V1779" s="15"/>
      <c r="W1779" s="16"/>
    </row>
    <row r="1780" spans="1:23" ht="30.6">
      <c r="A1780" s="7">
        <v>245</v>
      </c>
      <c r="B1780" s="8">
        <v>43794</v>
      </c>
      <c r="C1780" s="9" t="s">
        <v>21</v>
      </c>
      <c r="D1780" s="10" t="s">
        <v>5992</v>
      </c>
      <c r="E1780" s="14" t="s">
        <v>6063</v>
      </c>
      <c r="F1780" s="15" t="s">
        <v>64</v>
      </c>
      <c r="G1780" s="15">
        <v>2</v>
      </c>
      <c r="H1780" s="98"/>
      <c r="I1780" s="18" t="s">
        <v>6064</v>
      </c>
      <c r="J1780" s="164"/>
      <c r="K1780" s="164"/>
      <c r="L1780" s="164"/>
      <c r="M1780" s="164" t="s">
        <v>6065</v>
      </c>
      <c r="N1780" s="164"/>
      <c r="O1780" s="183"/>
      <c r="P1780" s="183"/>
      <c r="Q1780" s="14"/>
      <c r="R1780" s="14"/>
      <c r="S1780" s="14"/>
      <c r="T1780" s="15" t="s">
        <v>1055</v>
      </c>
      <c r="U1780" s="14" t="s">
        <v>5992</v>
      </c>
      <c r="V1780" s="15"/>
      <c r="W1780" s="16"/>
    </row>
    <row r="1781" spans="1:23" ht="20.399999999999999">
      <c r="A1781" s="7">
        <v>244</v>
      </c>
      <c r="B1781" s="8">
        <v>43793</v>
      </c>
      <c r="C1781" s="9" t="s">
        <v>23</v>
      </c>
      <c r="D1781" s="10" t="s">
        <v>4676</v>
      </c>
      <c r="E1781" s="14" t="s">
        <v>6066</v>
      </c>
      <c r="F1781" s="15" t="s">
        <v>31</v>
      </c>
      <c r="G1781" s="15">
        <v>13</v>
      </c>
      <c r="H1781" s="98"/>
      <c r="I1781" s="18" t="s">
        <v>6067</v>
      </c>
      <c r="J1781" s="164"/>
      <c r="K1781" s="164"/>
      <c r="L1781" s="164"/>
      <c r="M1781" s="164"/>
      <c r="N1781" s="164"/>
      <c r="O1781" s="183"/>
      <c r="P1781" s="183"/>
      <c r="Q1781" s="14"/>
      <c r="R1781" s="14"/>
      <c r="T1781" s="15"/>
      <c r="U1781" s="14"/>
      <c r="V1781" s="15"/>
      <c r="W1781" s="16"/>
    </row>
    <row r="1782" spans="1:23" ht="30.6">
      <c r="A1782" s="7">
        <v>243</v>
      </c>
      <c r="B1782" s="8">
        <v>43792</v>
      </c>
      <c r="C1782" s="9" t="s">
        <v>24</v>
      </c>
      <c r="D1782" s="10" t="s">
        <v>4243</v>
      </c>
      <c r="E1782" s="14" t="s">
        <v>6068</v>
      </c>
      <c r="F1782" s="15" t="s">
        <v>31</v>
      </c>
      <c r="G1782" s="15">
        <v>9</v>
      </c>
      <c r="H1782" s="98"/>
      <c r="I1782" s="18" t="s">
        <v>6069</v>
      </c>
      <c r="J1782" s="164"/>
      <c r="K1782" s="164"/>
      <c r="L1782" s="164"/>
      <c r="M1782" s="164"/>
      <c r="N1782" s="164"/>
      <c r="O1782" s="183"/>
      <c r="P1782" s="183"/>
      <c r="Q1782" s="14"/>
      <c r="R1782" s="14"/>
      <c r="S1782" s="14"/>
      <c r="T1782" s="15"/>
      <c r="U1782" s="14"/>
      <c r="V1782" s="15"/>
      <c r="W1782" s="16"/>
    </row>
    <row r="1783" spans="1:23" ht="20.399999999999999">
      <c r="A1783" s="7">
        <v>242</v>
      </c>
      <c r="B1783" s="8">
        <v>43791</v>
      </c>
      <c r="C1783" s="9" t="s">
        <v>25</v>
      </c>
      <c r="D1783" s="10" t="s">
        <v>5246</v>
      </c>
      <c r="E1783" s="14" t="s">
        <v>6070</v>
      </c>
      <c r="F1783" s="15" t="s">
        <v>4</v>
      </c>
      <c r="G1783" s="15">
        <v>7</v>
      </c>
      <c r="H1783" s="98" t="s">
        <v>1661</v>
      </c>
      <c r="I1783" s="18" t="s">
        <v>6071</v>
      </c>
      <c r="J1783" s="164"/>
      <c r="K1783" s="164"/>
      <c r="L1783" s="164"/>
      <c r="M1783" s="164"/>
      <c r="N1783" s="164"/>
      <c r="O1783" s="183"/>
      <c r="P1783" s="183"/>
      <c r="Q1783" s="14"/>
      <c r="R1783" s="14"/>
      <c r="T1783" s="15" t="s">
        <v>1055</v>
      </c>
      <c r="U1783" s="14" t="s">
        <v>6072</v>
      </c>
      <c r="V1783" s="15"/>
      <c r="W1783" s="16"/>
    </row>
    <row r="1784" spans="1:23" ht="71.400000000000006">
      <c r="A1784" s="7">
        <v>241</v>
      </c>
      <c r="B1784" s="8">
        <v>43790</v>
      </c>
      <c r="C1784" s="9" t="s">
        <v>26</v>
      </c>
      <c r="D1784" s="10" t="s">
        <v>1515</v>
      </c>
      <c r="E1784" s="14" t="s">
        <v>6073</v>
      </c>
      <c r="F1784" s="15" t="s">
        <v>70</v>
      </c>
      <c r="G1784" s="15">
        <v>4</v>
      </c>
      <c r="H1784" s="98"/>
      <c r="I1784" s="18" t="s">
        <v>6074</v>
      </c>
      <c r="J1784" s="164"/>
      <c r="K1784" s="164"/>
      <c r="L1784" s="164"/>
      <c r="M1784" s="164"/>
      <c r="N1784" s="164"/>
      <c r="O1784" s="183"/>
      <c r="P1784" s="183"/>
      <c r="Q1784" s="14"/>
      <c r="R1784" s="14"/>
      <c r="S1784" s="14"/>
      <c r="T1784" s="15" t="s">
        <v>1055</v>
      </c>
      <c r="U1784" s="14" t="s">
        <v>1515</v>
      </c>
      <c r="V1784" s="15"/>
      <c r="W1784" s="16"/>
    </row>
    <row r="1785" spans="1:23" ht="20.399999999999999">
      <c r="A1785" s="7">
        <v>240</v>
      </c>
      <c r="B1785" s="8">
        <v>43789</v>
      </c>
      <c r="C1785" s="9" t="s">
        <v>27</v>
      </c>
      <c r="D1785" s="10" t="s">
        <v>179</v>
      </c>
      <c r="E1785" s="14" t="s">
        <v>6075</v>
      </c>
      <c r="F1785" s="15" t="s">
        <v>64</v>
      </c>
      <c r="G1785" s="15">
        <v>4</v>
      </c>
      <c r="H1785" s="98"/>
      <c r="I1785" s="18" t="s">
        <v>6076</v>
      </c>
      <c r="J1785" s="164"/>
      <c r="K1785" s="164"/>
      <c r="L1785" s="164"/>
      <c r="M1785" s="164"/>
      <c r="N1785" s="164"/>
      <c r="O1785" s="183"/>
      <c r="P1785" s="183"/>
      <c r="Q1785" s="14"/>
      <c r="R1785" s="14"/>
      <c r="S1785" s="14"/>
      <c r="T1785" s="15"/>
      <c r="U1785" s="14"/>
      <c r="V1785" s="15"/>
      <c r="W1785" s="16"/>
    </row>
    <row r="1786" spans="1:23" ht="20.399999999999999">
      <c r="A1786" s="7">
        <v>239</v>
      </c>
      <c r="B1786" s="8">
        <v>43788</v>
      </c>
      <c r="C1786" s="9" t="s">
        <v>28</v>
      </c>
      <c r="D1786" s="10" t="s">
        <v>4738</v>
      </c>
      <c r="E1786" s="14" t="s">
        <v>6077</v>
      </c>
      <c r="F1786" s="15" t="s">
        <v>70</v>
      </c>
      <c r="G1786" s="15">
        <v>5</v>
      </c>
      <c r="H1786" s="98"/>
      <c r="I1786" s="18" t="s">
        <v>6078</v>
      </c>
      <c r="J1786" s="164"/>
      <c r="K1786" s="164"/>
      <c r="L1786" s="164"/>
      <c r="M1786" s="164"/>
      <c r="N1786" s="164"/>
      <c r="O1786" s="183"/>
      <c r="P1786" s="183"/>
      <c r="Q1786" s="14"/>
      <c r="R1786" s="14"/>
      <c r="S1786" s="14"/>
      <c r="T1786" s="15"/>
      <c r="U1786" s="14"/>
      <c r="V1786" s="15"/>
      <c r="W1786" s="16"/>
    </row>
    <row r="1787" spans="1:23" ht="40.799999999999997">
      <c r="A1787" s="7">
        <v>238</v>
      </c>
      <c r="B1787" s="8">
        <v>43787</v>
      </c>
      <c r="C1787" s="9" t="s">
        <v>21</v>
      </c>
      <c r="D1787" s="10" t="s">
        <v>5992</v>
      </c>
      <c r="E1787" s="14" t="s">
        <v>6079</v>
      </c>
      <c r="F1787" s="15" t="s">
        <v>70</v>
      </c>
      <c r="G1787" s="15">
        <v>3</v>
      </c>
      <c r="H1787" s="98"/>
      <c r="I1787" s="18" t="s">
        <v>6080</v>
      </c>
      <c r="J1787" s="164"/>
      <c r="K1787" s="164"/>
      <c r="L1787" s="164"/>
      <c r="M1787" s="164"/>
      <c r="N1787" s="164"/>
      <c r="O1787" s="183"/>
      <c r="P1787" s="183"/>
      <c r="Q1787" s="14"/>
      <c r="R1787" s="14"/>
      <c r="S1787" s="14"/>
      <c r="T1787" s="15" t="s">
        <v>1055</v>
      </c>
      <c r="U1787" s="14" t="s">
        <v>5992</v>
      </c>
      <c r="V1787" s="15"/>
      <c r="W1787" s="16"/>
    </row>
    <row r="1788" spans="1:23" ht="20.399999999999999">
      <c r="A1788" s="7">
        <v>237</v>
      </c>
      <c r="B1788" s="8">
        <v>43786</v>
      </c>
      <c r="C1788" s="9" t="s">
        <v>23</v>
      </c>
      <c r="D1788" s="10" t="s">
        <v>4676</v>
      </c>
      <c r="E1788" s="14" t="s">
        <v>6081</v>
      </c>
      <c r="F1788" s="15" t="s">
        <v>70</v>
      </c>
      <c r="G1788" s="15">
        <v>10</v>
      </c>
      <c r="H1788" s="98"/>
      <c r="I1788" s="18" t="s">
        <v>6082</v>
      </c>
      <c r="J1788" s="164"/>
      <c r="K1788" s="164"/>
      <c r="L1788" s="164"/>
      <c r="M1788" s="164"/>
      <c r="N1788" s="164"/>
      <c r="O1788" s="183"/>
      <c r="P1788" s="183"/>
      <c r="Q1788" s="14"/>
      <c r="R1788" s="14"/>
      <c r="S1788" s="14"/>
      <c r="T1788" s="15"/>
      <c r="U1788" s="14"/>
      <c r="V1788" s="15"/>
      <c r="W1788" s="16"/>
    </row>
    <row r="1789" spans="1:23" ht="51">
      <c r="A1789" s="7">
        <v>236</v>
      </c>
      <c r="B1789" s="8">
        <v>43785</v>
      </c>
      <c r="C1789" s="9" t="s">
        <v>24</v>
      </c>
      <c r="D1789" s="10" t="s">
        <v>4243</v>
      </c>
      <c r="E1789" s="14" t="s">
        <v>6083</v>
      </c>
      <c r="F1789" s="15" t="s">
        <v>31</v>
      </c>
      <c r="G1789" s="15">
        <v>9</v>
      </c>
      <c r="H1789" s="98"/>
      <c r="I1789" s="18" t="s">
        <v>6084</v>
      </c>
      <c r="J1789" s="164"/>
      <c r="K1789" s="164"/>
      <c r="L1789" s="164"/>
      <c r="M1789" s="164"/>
      <c r="N1789" s="164"/>
      <c r="O1789" s="183"/>
      <c r="P1789" s="183"/>
      <c r="Q1789" s="14"/>
      <c r="R1789" s="14"/>
      <c r="S1789" s="14"/>
      <c r="T1789" s="15"/>
      <c r="U1789" s="14"/>
      <c r="V1789" s="15"/>
      <c r="W1789" s="16"/>
    </row>
    <row r="1790" spans="1:23" ht="51">
      <c r="A1790" s="7">
        <v>235</v>
      </c>
      <c r="B1790" s="8">
        <v>43784</v>
      </c>
      <c r="C1790" s="9" t="s">
        <v>25</v>
      </c>
      <c r="D1790" s="10" t="s">
        <v>5246</v>
      </c>
      <c r="E1790" s="14" t="s">
        <v>6085</v>
      </c>
      <c r="F1790" s="15" t="s">
        <v>31</v>
      </c>
      <c r="G1790" s="15">
        <v>9</v>
      </c>
      <c r="H1790" s="98"/>
      <c r="I1790" s="18" t="s">
        <v>6086</v>
      </c>
      <c r="J1790" s="164"/>
      <c r="K1790" s="164"/>
      <c r="L1790" s="164"/>
      <c r="M1790" s="164"/>
      <c r="N1790" s="164"/>
      <c r="O1790" s="183"/>
      <c r="P1790" s="183"/>
      <c r="Q1790" s="14"/>
      <c r="R1790" s="14"/>
      <c r="T1790" s="15"/>
      <c r="U1790" s="14"/>
      <c r="V1790" s="15"/>
      <c r="W1790" s="16"/>
    </row>
    <row r="1791" spans="1:23" ht="81.599999999999994">
      <c r="A1791" s="7">
        <v>234</v>
      </c>
      <c r="B1791" s="8">
        <v>43783</v>
      </c>
      <c r="C1791" s="9" t="s">
        <v>26</v>
      </c>
      <c r="D1791" s="10" t="s">
        <v>1515</v>
      </c>
      <c r="E1791" s="14" t="s">
        <v>6087</v>
      </c>
      <c r="F1791" s="15" t="s">
        <v>70</v>
      </c>
      <c r="G1791" s="15">
        <v>5</v>
      </c>
      <c r="H1791" s="98"/>
      <c r="I1791" s="18" t="s">
        <v>6088</v>
      </c>
      <c r="J1791" s="164"/>
      <c r="K1791" s="164"/>
      <c r="L1791" s="164"/>
      <c r="M1791" s="164"/>
      <c r="N1791" s="164"/>
      <c r="O1791" s="183"/>
      <c r="P1791" s="183"/>
      <c r="Q1791" s="14"/>
      <c r="R1791" s="14"/>
      <c r="S1791" s="14"/>
      <c r="T1791" s="15" t="s">
        <v>1055</v>
      </c>
      <c r="U1791" s="14" t="s">
        <v>1515</v>
      </c>
      <c r="V1791" s="15"/>
      <c r="W1791" s="16"/>
    </row>
    <row r="1792" spans="1:23" ht="40.799999999999997">
      <c r="A1792" s="7">
        <v>233</v>
      </c>
      <c r="B1792" s="8">
        <v>43782</v>
      </c>
      <c r="C1792" s="9" t="s">
        <v>27</v>
      </c>
      <c r="D1792" s="10" t="s">
        <v>179</v>
      </c>
      <c r="E1792" s="14" t="s">
        <v>6089</v>
      </c>
      <c r="F1792" s="15" t="s">
        <v>4</v>
      </c>
      <c r="G1792" s="15">
        <v>3</v>
      </c>
      <c r="H1792" s="98"/>
      <c r="I1792" s="18" t="s">
        <v>6090</v>
      </c>
      <c r="J1792" s="164"/>
      <c r="K1792" s="164"/>
      <c r="L1792" s="164"/>
      <c r="M1792" s="164"/>
      <c r="N1792" s="164"/>
      <c r="O1792" s="183"/>
      <c r="P1792" s="183"/>
      <c r="Q1792" s="14"/>
      <c r="R1792" s="14"/>
      <c r="S1792" s="14"/>
      <c r="T1792" s="15"/>
      <c r="U1792" s="14"/>
      <c r="V1792" s="15"/>
      <c r="W1792" s="16"/>
    </row>
    <row r="1793" spans="1:23" ht="30.6">
      <c r="A1793" s="7">
        <v>232</v>
      </c>
      <c r="B1793" s="8">
        <v>43781</v>
      </c>
      <c r="C1793" s="9" t="s">
        <v>28</v>
      </c>
      <c r="D1793" s="10" t="s">
        <v>4738</v>
      </c>
      <c r="E1793" s="14" t="s">
        <v>6091</v>
      </c>
      <c r="F1793" s="15" t="s">
        <v>31</v>
      </c>
      <c r="G1793" s="15">
        <v>4</v>
      </c>
      <c r="H1793" s="98"/>
      <c r="I1793" s="18" t="s">
        <v>6092</v>
      </c>
      <c r="J1793" s="164"/>
      <c r="K1793" s="164"/>
      <c r="L1793" s="164"/>
      <c r="M1793" s="164"/>
      <c r="N1793" s="164"/>
      <c r="O1793" s="183"/>
      <c r="P1793" s="183"/>
      <c r="Q1793" s="14"/>
      <c r="R1793" s="14"/>
      <c r="S1793" s="14"/>
      <c r="T1793" s="15"/>
      <c r="U1793" s="14"/>
      <c r="V1793" s="15"/>
      <c r="W1793" s="16"/>
    </row>
    <row r="1794" spans="1:23" ht="40.799999999999997">
      <c r="A1794" s="7">
        <v>231</v>
      </c>
      <c r="B1794" s="8">
        <v>43780</v>
      </c>
      <c r="C1794" s="9" t="s">
        <v>21</v>
      </c>
      <c r="D1794" s="10" t="s">
        <v>5992</v>
      </c>
      <c r="E1794" s="14" t="s">
        <v>6093</v>
      </c>
      <c r="F1794" s="15" t="s">
        <v>4</v>
      </c>
      <c r="G1794" s="15">
        <v>2</v>
      </c>
      <c r="H1794" s="98"/>
      <c r="I1794" s="18" t="s">
        <v>6094</v>
      </c>
      <c r="J1794" s="164"/>
      <c r="K1794" s="164"/>
      <c r="L1794" s="164"/>
      <c r="M1794" s="164"/>
      <c r="N1794" s="164"/>
      <c r="O1794" s="183"/>
      <c r="P1794" s="183"/>
      <c r="Q1794" s="14"/>
      <c r="R1794" s="14"/>
      <c r="S1794" s="14"/>
      <c r="T1794" s="15"/>
      <c r="U1794" s="14"/>
      <c r="V1794" s="15"/>
      <c r="W1794" s="16"/>
    </row>
    <row r="1795" spans="1:23" ht="30.6">
      <c r="A1795" s="7">
        <v>230</v>
      </c>
      <c r="B1795" s="8">
        <v>43779</v>
      </c>
      <c r="C1795" s="9" t="s">
        <v>23</v>
      </c>
      <c r="D1795" s="10" t="s">
        <v>4676</v>
      </c>
      <c r="E1795" s="14" t="s">
        <v>6095</v>
      </c>
      <c r="F1795" s="15" t="s">
        <v>70</v>
      </c>
      <c r="G1795" s="15">
        <v>11</v>
      </c>
      <c r="H1795" s="98"/>
      <c r="I1795" s="18" t="s">
        <v>6096</v>
      </c>
      <c r="J1795" s="164" t="s">
        <v>6097</v>
      </c>
      <c r="K1795" s="164" t="s">
        <v>6098</v>
      </c>
      <c r="L1795" s="164" t="s">
        <v>6099</v>
      </c>
      <c r="M1795" s="164" t="s">
        <v>6100</v>
      </c>
      <c r="N1795" s="164" t="s">
        <v>6101</v>
      </c>
      <c r="O1795" s="183" t="s">
        <v>997</v>
      </c>
      <c r="P1795" s="184" t="s">
        <v>6102</v>
      </c>
      <c r="Q1795" s="14"/>
      <c r="R1795" s="14"/>
      <c r="S1795" s="14"/>
      <c r="T1795" s="15"/>
      <c r="U1795" s="14"/>
      <c r="V1795" s="15"/>
      <c r="W1795" s="16"/>
    </row>
    <row r="1796" spans="1:23" ht="163.19999999999999">
      <c r="A1796" s="7">
        <v>229</v>
      </c>
      <c r="B1796" s="8">
        <v>43778</v>
      </c>
      <c r="C1796" s="9" t="s">
        <v>24</v>
      </c>
      <c r="D1796" s="10" t="s">
        <v>4243</v>
      </c>
      <c r="E1796" s="14" t="s">
        <v>6103</v>
      </c>
      <c r="F1796" s="15" t="s">
        <v>4</v>
      </c>
      <c r="G1796" s="15">
        <v>10</v>
      </c>
      <c r="H1796" s="98"/>
      <c r="I1796" s="18" t="s">
        <v>6104</v>
      </c>
      <c r="J1796" s="164"/>
      <c r="K1796" s="164"/>
      <c r="L1796" s="164"/>
      <c r="M1796" s="164"/>
      <c r="N1796" s="164"/>
      <c r="O1796" s="183"/>
      <c r="P1796" s="183"/>
      <c r="Q1796" s="14"/>
      <c r="R1796" s="14"/>
      <c r="S1796" s="14"/>
      <c r="T1796" s="15"/>
      <c r="U1796" s="14"/>
      <c r="V1796" s="15"/>
      <c r="W1796" s="16"/>
    </row>
    <row r="1797" spans="1:23" ht="40.799999999999997">
      <c r="A1797" s="7">
        <v>228</v>
      </c>
      <c r="B1797" s="8">
        <v>43777</v>
      </c>
      <c r="C1797" s="9" t="s">
        <v>25</v>
      </c>
      <c r="D1797" s="10" t="s">
        <v>5246</v>
      </c>
      <c r="E1797" s="14" t="s">
        <v>6105</v>
      </c>
      <c r="F1797" s="15" t="s">
        <v>70</v>
      </c>
      <c r="G1797" s="15">
        <v>6</v>
      </c>
      <c r="H1797" s="98"/>
      <c r="I1797" s="18" t="s">
        <v>6106</v>
      </c>
      <c r="J1797" s="164"/>
      <c r="K1797" s="164"/>
      <c r="L1797" s="164"/>
      <c r="M1797" s="164"/>
      <c r="N1797" s="164"/>
      <c r="O1797" s="183"/>
      <c r="P1797" s="183"/>
      <c r="Q1797" s="14"/>
      <c r="R1797" s="14"/>
      <c r="T1797" s="15"/>
      <c r="U1797" s="14"/>
      <c r="V1797" s="15"/>
      <c r="W1797" s="16"/>
    </row>
    <row r="1798" spans="1:23" ht="81.599999999999994">
      <c r="A1798" s="7">
        <v>227</v>
      </c>
      <c r="B1798" s="8">
        <v>43776</v>
      </c>
      <c r="C1798" s="9" t="s">
        <v>26</v>
      </c>
      <c r="D1798" s="10" t="s">
        <v>1515</v>
      </c>
      <c r="E1798" s="14" t="s">
        <v>6107</v>
      </c>
      <c r="F1798" s="15" t="s">
        <v>4</v>
      </c>
      <c r="G1798" s="15">
        <v>6</v>
      </c>
      <c r="H1798" s="98"/>
      <c r="I1798" s="18" t="s">
        <v>6108</v>
      </c>
      <c r="J1798" s="164"/>
      <c r="K1798" s="164"/>
      <c r="L1798" s="164"/>
      <c r="M1798" s="164"/>
      <c r="N1798" s="164"/>
      <c r="O1798" s="183"/>
      <c r="P1798" s="183"/>
      <c r="Q1798" s="14"/>
      <c r="R1798" s="14"/>
      <c r="S1798" s="14"/>
      <c r="T1798" s="15" t="s">
        <v>1055</v>
      </c>
      <c r="U1798" s="14" t="s">
        <v>1515</v>
      </c>
      <c r="V1798" s="15"/>
      <c r="W1798" s="16"/>
    </row>
    <row r="1799" spans="1:23" ht="81.599999999999994">
      <c r="A1799" s="7">
        <v>226</v>
      </c>
      <c r="B1799" s="8">
        <v>43775</v>
      </c>
      <c r="C1799" s="9" t="s">
        <v>27</v>
      </c>
      <c r="D1799" s="10" t="s">
        <v>179</v>
      </c>
      <c r="E1799" s="14" t="s">
        <v>6109</v>
      </c>
      <c r="F1799" s="15" t="s">
        <v>31</v>
      </c>
      <c r="G1799" s="15">
        <v>5</v>
      </c>
      <c r="H1799" s="98"/>
      <c r="I1799" s="18" t="s">
        <v>6110</v>
      </c>
      <c r="J1799" s="164"/>
      <c r="K1799" s="164"/>
      <c r="L1799" s="164"/>
      <c r="M1799" s="164"/>
      <c r="N1799" s="164"/>
      <c r="O1799" s="183"/>
      <c r="P1799" s="183"/>
      <c r="Q1799" s="14"/>
      <c r="R1799" s="14"/>
      <c r="T1799" s="15"/>
      <c r="U1799" s="14"/>
      <c r="V1799" s="15"/>
      <c r="W1799" s="16"/>
    </row>
    <row r="1800" spans="1:23" ht="71.400000000000006">
      <c r="A1800" s="7">
        <v>225</v>
      </c>
      <c r="B1800" s="8">
        <v>43774</v>
      </c>
      <c r="C1800" s="9" t="s">
        <v>28</v>
      </c>
      <c r="D1800" s="10" t="s">
        <v>4738</v>
      </c>
      <c r="E1800" s="14" t="s">
        <v>6111</v>
      </c>
      <c r="F1800" s="15" t="s">
        <v>70</v>
      </c>
      <c r="G1800" s="15">
        <v>4</v>
      </c>
      <c r="H1800" s="98"/>
      <c r="I1800" s="18" t="s">
        <v>6112</v>
      </c>
      <c r="J1800" s="164"/>
      <c r="K1800" s="164"/>
      <c r="L1800" s="164"/>
      <c r="M1800" s="164"/>
      <c r="N1800" s="164"/>
      <c r="O1800" s="183"/>
      <c r="P1800" s="183"/>
      <c r="Q1800" s="14"/>
      <c r="R1800" s="14"/>
      <c r="S1800" s="14"/>
      <c r="T1800" s="15"/>
      <c r="U1800" s="14"/>
      <c r="V1800" s="15"/>
      <c r="W1800" s="16"/>
    </row>
    <row r="1801" spans="1:23" ht="61.2">
      <c r="A1801" s="7">
        <v>224</v>
      </c>
      <c r="B1801" s="8">
        <v>43773</v>
      </c>
      <c r="C1801" s="9" t="s">
        <v>21</v>
      </c>
      <c r="D1801" s="10" t="s">
        <v>5992</v>
      </c>
      <c r="E1801" s="14" t="s">
        <v>6113</v>
      </c>
      <c r="F1801" s="15" t="s">
        <v>64</v>
      </c>
      <c r="G1801" s="15">
        <v>2</v>
      </c>
      <c r="H1801" s="98"/>
      <c r="I1801" s="18" t="s">
        <v>6114</v>
      </c>
      <c r="J1801" s="164"/>
      <c r="K1801" s="164"/>
      <c r="L1801" s="164"/>
      <c r="M1801" s="164"/>
      <c r="N1801" s="164"/>
      <c r="O1801" s="183"/>
      <c r="P1801" s="183"/>
      <c r="Q1801" s="14"/>
      <c r="R1801" s="14"/>
      <c r="S1801" s="14"/>
      <c r="T1801" s="15" t="s">
        <v>1055</v>
      </c>
      <c r="U1801" s="14" t="s">
        <v>5992</v>
      </c>
      <c r="V1801" s="15"/>
      <c r="W1801" s="16"/>
    </row>
    <row r="1802" spans="1:23" ht="13.2">
      <c r="A1802" s="7">
        <v>223</v>
      </c>
      <c r="B1802" s="8">
        <v>43772</v>
      </c>
      <c r="C1802" s="9" t="s">
        <v>23</v>
      </c>
      <c r="D1802" s="10" t="s">
        <v>4676</v>
      </c>
      <c r="E1802" s="14" t="s">
        <v>6115</v>
      </c>
      <c r="F1802" s="15" t="s">
        <v>6116</v>
      </c>
      <c r="G1802" s="15">
        <v>13</v>
      </c>
      <c r="H1802" s="98"/>
      <c r="I1802" s="18" t="s">
        <v>6117</v>
      </c>
      <c r="J1802" s="164"/>
      <c r="K1802" s="164"/>
      <c r="L1802" s="164"/>
      <c r="M1802" s="164"/>
      <c r="N1802" s="164"/>
      <c r="O1802" s="183"/>
      <c r="P1802" s="183"/>
      <c r="Q1802" s="14"/>
      <c r="R1802" s="14"/>
      <c r="S1802" s="14"/>
      <c r="T1802" s="15"/>
      <c r="U1802" s="14"/>
      <c r="V1802" s="15"/>
      <c r="W1802" s="16"/>
    </row>
    <row r="1803" spans="1:23" ht="61.2">
      <c r="A1803" s="7">
        <v>222</v>
      </c>
      <c r="B1803" s="8">
        <v>43771</v>
      </c>
      <c r="C1803" s="9" t="s">
        <v>24</v>
      </c>
      <c r="D1803" s="10" t="s">
        <v>4243</v>
      </c>
      <c r="E1803" s="14" t="s">
        <v>6118</v>
      </c>
      <c r="F1803" s="15" t="s">
        <v>70</v>
      </c>
      <c r="G1803" s="15">
        <v>7</v>
      </c>
      <c r="H1803" s="98"/>
      <c r="I1803" s="18" t="s">
        <v>6119</v>
      </c>
      <c r="J1803" s="164"/>
      <c r="K1803" s="164"/>
      <c r="L1803" s="164"/>
      <c r="M1803" s="164"/>
      <c r="N1803" s="164"/>
      <c r="O1803" s="183"/>
      <c r="P1803" s="183"/>
      <c r="Q1803" s="14"/>
      <c r="R1803" s="14"/>
      <c r="T1803" s="15"/>
      <c r="U1803" s="14"/>
      <c r="V1803" s="15"/>
      <c r="W1803" s="16"/>
    </row>
    <row r="1804" spans="1:23" ht="102">
      <c r="A1804" s="7">
        <v>221</v>
      </c>
      <c r="B1804" s="8">
        <v>43770</v>
      </c>
      <c r="C1804" s="9" t="s">
        <v>25</v>
      </c>
      <c r="D1804" s="10" t="s">
        <v>5246</v>
      </c>
      <c r="E1804" s="14" t="s">
        <v>6120</v>
      </c>
      <c r="F1804" s="15" t="s">
        <v>70</v>
      </c>
      <c r="G1804" s="15">
        <v>6</v>
      </c>
      <c r="H1804" s="98"/>
      <c r="I1804" s="18" t="s">
        <v>6121</v>
      </c>
      <c r="J1804" s="164"/>
      <c r="K1804" s="164"/>
      <c r="L1804" s="164"/>
      <c r="M1804" s="164"/>
      <c r="N1804" s="164"/>
      <c r="O1804" s="183"/>
      <c r="P1804" s="183"/>
      <c r="Q1804" s="14"/>
      <c r="R1804" s="14"/>
      <c r="S1804" s="14"/>
      <c r="T1804" s="15"/>
      <c r="U1804" s="14"/>
      <c r="V1804" s="15"/>
      <c r="W1804" s="16"/>
    </row>
    <row r="1805" spans="1:23" ht="40.799999999999997">
      <c r="A1805" s="7">
        <v>220</v>
      </c>
      <c r="B1805" s="8">
        <v>43769</v>
      </c>
      <c r="C1805" s="9" t="s">
        <v>26</v>
      </c>
      <c r="D1805" s="10" t="s">
        <v>1515</v>
      </c>
      <c r="E1805" s="14" t="s">
        <v>6122</v>
      </c>
      <c r="F1805" s="15" t="s">
        <v>549</v>
      </c>
      <c r="G1805" s="15">
        <v>6</v>
      </c>
      <c r="H1805" s="98"/>
      <c r="I1805" s="18" t="s">
        <v>6123</v>
      </c>
      <c r="J1805" s="164" t="s">
        <v>6124</v>
      </c>
      <c r="K1805" s="164" t="s">
        <v>6125</v>
      </c>
      <c r="L1805" s="164"/>
      <c r="M1805" s="164"/>
      <c r="N1805" s="164"/>
      <c r="O1805" s="183"/>
      <c r="P1805" s="183"/>
      <c r="Q1805" s="14"/>
      <c r="R1805" s="14"/>
      <c r="T1805" s="15" t="s">
        <v>1055</v>
      </c>
      <c r="U1805" s="14" t="s">
        <v>1515</v>
      </c>
      <c r="V1805" s="15"/>
      <c r="W1805" s="16"/>
    </row>
    <row r="1806" spans="1:23" ht="30.6">
      <c r="A1806" s="7">
        <v>219</v>
      </c>
      <c r="B1806" s="8">
        <v>43768</v>
      </c>
      <c r="C1806" s="9" t="s">
        <v>27</v>
      </c>
      <c r="D1806" s="10" t="s">
        <v>179</v>
      </c>
      <c r="E1806" s="14" t="s">
        <v>6126</v>
      </c>
      <c r="F1806" s="15" t="s">
        <v>4</v>
      </c>
      <c r="G1806" s="15">
        <v>4</v>
      </c>
      <c r="H1806" s="98"/>
      <c r="I1806" s="18" t="s">
        <v>6127</v>
      </c>
      <c r="J1806" s="164"/>
      <c r="K1806" s="164"/>
      <c r="L1806" s="164"/>
      <c r="M1806" s="164"/>
      <c r="N1806" s="164"/>
      <c r="O1806" s="183"/>
      <c r="P1806" s="183"/>
      <c r="Q1806" s="14"/>
      <c r="R1806" s="14"/>
      <c r="S1806" s="14"/>
      <c r="T1806" s="15" t="s">
        <v>1055</v>
      </c>
      <c r="U1806" s="14" t="s">
        <v>179</v>
      </c>
      <c r="V1806" s="15"/>
      <c r="W1806" s="16"/>
    </row>
    <row r="1807" spans="1:23" ht="40.799999999999997">
      <c r="A1807" s="7">
        <v>218</v>
      </c>
      <c r="B1807" s="8">
        <v>43767</v>
      </c>
      <c r="C1807" s="9" t="s">
        <v>28</v>
      </c>
      <c r="D1807" s="10" t="s">
        <v>4738</v>
      </c>
      <c r="E1807" s="14" t="s">
        <v>6128</v>
      </c>
      <c r="F1807" s="15" t="s">
        <v>4</v>
      </c>
      <c r="G1807" s="15">
        <v>2</v>
      </c>
      <c r="H1807" s="98"/>
      <c r="I1807" s="18" t="s">
        <v>6129</v>
      </c>
      <c r="J1807" s="164"/>
      <c r="K1807" s="164"/>
      <c r="L1807" s="164"/>
      <c r="M1807" s="164"/>
      <c r="N1807" s="164"/>
      <c r="O1807" s="183"/>
      <c r="P1807" s="183"/>
      <c r="Q1807" s="14"/>
      <c r="R1807" s="14"/>
      <c r="S1807" s="14"/>
      <c r="T1807" s="15"/>
      <c r="U1807" s="14"/>
      <c r="V1807" s="15"/>
      <c r="W1807" s="16"/>
    </row>
    <row r="1808" spans="1:23" ht="40.799999999999997">
      <c r="A1808" s="7">
        <v>217</v>
      </c>
      <c r="B1808" s="8">
        <v>43766</v>
      </c>
      <c r="C1808" s="9" t="s">
        <v>21</v>
      </c>
      <c r="D1808" s="10" t="s">
        <v>5992</v>
      </c>
      <c r="E1808" s="14" t="s">
        <v>6130</v>
      </c>
      <c r="F1808" s="15" t="s">
        <v>31</v>
      </c>
      <c r="G1808" s="15">
        <v>3</v>
      </c>
      <c r="H1808" s="98"/>
      <c r="I1808" s="18" t="s">
        <v>6131</v>
      </c>
      <c r="J1808" s="164"/>
      <c r="K1808" s="164"/>
      <c r="L1808" s="164"/>
      <c r="M1808" s="164"/>
      <c r="N1808" s="164"/>
      <c r="O1808" s="183"/>
      <c r="P1808" s="183"/>
      <c r="Q1808" s="14"/>
      <c r="R1808" s="14"/>
      <c r="S1808" s="14"/>
      <c r="T1808" s="15" t="s">
        <v>1055</v>
      </c>
      <c r="U1808" s="14" t="s">
        <v>5992</v>
      </c>
      <c r="V1808" s="15"/>
      <c r="W1808" s="16"/>
    </row>
    <row r="1809" spans="1:23" ht="30.6">
      <c r="A1809" s="7">
        <v>216</v>
      </c>
      <c r="B1809" s="8">
        <v>43765</v>
      </c>
      <c r="C1809" s="9" t="s">
        <v>23</v>
      </c>
      <c r="D1809" s="10" t="s">
        <v>4676</v>
      </c>
      <c r="E1809" s="14" t="s">
        <v>6132</v>
      </c>
      <c r="F1809" s="15" t="s">
        <v>64</v>
      </c>
      <c r="G1809" s="15">
        <v>11</v>
      </c>
      <c r="H1809" s="98" t="s">
        <v>65</v>
      </c>
      <c r="I1809" s="18" t="s">
        <v>6133</v>
      </c>
      <c r="J1809" s="164"/>
      <c r="K1809" s="164"/>
      <c r="L1809" s="164"/>
      <c r="M1809" s="164"/>
      <c r="N1809" s="164"/>
      <c r="O1809" s="183"/>
      <c r="P1809" s="183"/>
      <c r="Q1809" s="14"/>
      <c r="R1809" s="14"/>
      <c r="T1809" s="15"/>
      <c r="U1809" s="14"/>
      <c r="V1809" s="15"/>
      <c r="W1809" s="16"/>
    </row>
    <row r="1810" spans="1:23" ht="51">
      <c r="A1810" s="7">
        <v>215</v>
      </c>
      <c r="B1810" s="8">
        <v>43764</v>
      </c>
      <c r="C1810" s="9" t="s">
        <v>24</v>
      </c>
      <c r="D1810" s="10" t="s">
        <v>4243</v>
      </c>
      <c r="E1810" s="14" t="s">
        <v>6134</v>
      </c>
      <c r="F1810" s="15" t="s">
        <v>4</v>
      </c>
      <c r="G1810" s="15">
        <v>9</v>
      </c>
      <c r="H1810" s="98"/>
      <c r="I1810" s="18" t="s">
        <v>6135</v>
      </c>
      <c r="J1810" s="164"/>
      <c r="K1810" s="164"/>
      <c r="L1810" s="164"/>
      <c r="M1810" s="164"/>
      <c r="N1810" s="164"/>
      <c r="O1810" s="183"/>
      <c r="P1810" s="183"/>
      <c r="Q1810" s="14"/>
      <c r="R1810" s="14"/>
      <c r="S1810" s="14"/>
      <c r="T1810" s="15"/>
      <c r="U1810" s="14"/>
      <c r="V1810" s="15"/>
      <c r="W1810" s="16"/>
    </row>
    <row r="1811" spans="1:23" ht="61.2">
      <c r="A1811" s="7">
        <v>214</v>
      </c>
      <c r="B1811" s="8">
        <v>43763</v>
      </c>
      <c r="C1811" s="9" t="s">
        <v>25</v>
      </c>
      <c r="D1811" s="10" t="s">
        <v>5246</v>
      </c>
      <c r="E1811" s="14" t="s">
        <v>6136</v>
      </c>
      <c r="F1811" s="15" t="s">
        <v>64</v>
      </c>
      <c r="G1811" s="15">
        <v>7</v>
      </c>
      <c r="H1811" s="98" t="s">
        <v>5794</v>
      </c>
      <c r="I1811" s="18" t="s">
        <v>6137</v>
      </c>
      <c r="J1811" s="164" t="s">
        <v>6138</v>
      </c>
      <c r="K1811" s="164" t="s">
        <v>6139</v>
      </c>
      <c r="L1811" s="164"/>
      <c r="M1811" s="164" t="s">
        <v>6140</v>
      </c>
      <c r="N1811" s="164"/>
      <c r="O1811" s="183"/>
      <c r="P1811" s="189" t="s">
        <v>6141</v>
      </c>
      <c r="Q1811" s="14"/>
      <c r="R1811" s="14"/>
      <c r="S1811" s="14"/>
      <c r="T1811" s="15"/>
      <c r="U1811" s="14"/>
      <c r="V1811" s="15"/>
      <c r="W1811" s="16"/>
    </row>
    <row r="1812" spans="1:23" ht="20.399999999999999">
      <c r="A1812" s="7">
        <v>213</v>
      </c>
      <c r="B1812" s="8">
        <v>43762</v>
      </c>
      <c r="C1812" s="9" t="s">
        <v>26</v>
      </c>
      <c r="D1812" s="10" t="s">
        <v>1515</v>
      </c>
      <c r="E1812" s="14" t="s">
        <v>6142</v>
      </c>
      <c r="F1812" s="15" t="s">
        <v>31</v>
      </c>
      <c r="G1812" s="15">
        <v>5</v>
      </c>
      <c r="H1812" s="98"/>
      <c r="I1812" s="18" t="s">
        <v>6143</v>
      </c>
      <c r="J1812" s="164"/>
      <c r="K1812" s="164"/>
      <c r="L1812" s="164"/>
      <c r="M1812" s="164"/>
      <c r="N1812" s="164"/>
      <c r="O1812" s="183"/>
      <c r="P1812" s="183"/>
      <c r="Q1812" s="14"/>
      <c r="R1812" s="14"/>
      <c r="T1812" s="15" t="s">
        <v>1055</v>
      </c>
      <c r="U1812" s="14" t="s">
        <v>1515</v>
      </c>
      <c r="V1812" s="15"/>
      <c r="W1812" s="16"/>
    </row>
    <row r="1813" spans="1:23" ht="20.399999999999999">
      <c r="A1813" s="7">
        <v>212</v>
      </c>
      <c r="B1813" s="8">
        <v>43761</v>
      </c>
      <c r="C1813" s="9" t="s">
        <v>27</v>
      </c>
      <c r="D1813" s="10" t="s">
        <v>179</v>
      </c>
      <c r="E1813" s="14" t="s">
        <v>6144</v>
      </c>
      <c r="F1813" s="15" t="s">
        <v>31</v>
      </c>
      <c r="G1813" s="15">
        <v>2</v>
      </c>
      <c r="H1813" s="98"/>
      <c r="I1813" s="18" t="s">
        <v>6145</v>
      </c>
      <c r="J1813" s="164"/>
      <c r="K1813" s="164"/>
      <c r="L1813" s="164"/>
      <c r="M1813" s="164"/>
      <c r="N1813" s="164"/>
      <c r="O1813" s="183"/>
      <c r="P1813" s="183"/>
      <c r="Q1813" s="14"/>
      <c r="R1813" s="14"/>
      <c r="S1813" s="14"/>
      <c r="T1813" s="15"/>
      <c r="U1813" s="14"/>
      <c r="V1813" s="15"/>
      <c r="W1813" s="16"/>
    </row>
    <row r="1814" spans="1:23" ht="30.6">
      <c r="A1814" s="7">
        <v>211</v>
      </c>
      <c r="B1814" s="8">
        <v>43760</v>
      </c>
      <c r="C1814" s="9" t="s">
        <v>28</v>
      </c>
      <c r="D1814" s="9" t="s">
        <v>4738</v>
      </c>
      <c r="E1814" s="14" t="s">
        <v>6146</v>
      </c>
      <c r="F1814" s="15" t="s">
        <v>575</v>
      </c>
      <c r="G1814" s="15">
        <v>4</v>
      </c>
      <c r="H1814" s="98" t="s">
        <v>65</v>
      </c>
      <c r="I1814" s="18" t="s">
        <v>6147</v>
      </c>
      <c r="J1814" s="164"/>
      <c r="K1814" s="164"/>
      <c r="L1814" s="164"/>
      <c r="M1814" s="164"/>
      <c r="N1814" s="164"/>
      <c r="O1814" s="183"/>
      <c r="P1814" s="183"/>
      <c r="Q1814" s="14"/>
      <c r="R1814" s="14"/>
      <c r="S1814" s="14"/>
      <c r="T1814" s="15"/>
      <c r="U1814" s="14"/>
      <c r="V1814" s="15"/>
      <c r="W1814" s="16"/>
    </row>
    <row r="1815" spans="1:23" ht="30.6">
      <c r="A1815" s="7">
        <v>210</v>
      </c>
      <c r="B1815" s="8">
        <v>43759</v>
      </c>
      <c r="C1815" s="9" t="s">
        <v>21</v>
      </c>
      <c r="D1815" s="9" t="s">
        <v>1515</v>
      </c>
      <c r="E1815" s="14" t="s">
        <v>6148</v>
      </c>
      <c r="F1815" s="15" t="s">
        <v>70</v>
      </c>
      <c r="G1815" s="15">
        <v>3</v>
      </c>
      <c r="H1815" s="98"/>
      <c r="I1815" s="18" t="s">
        <v>6149</v>
      </c>
      <c r="J1815" s="164"/>
      <c r="K1815" s="164"/>
      <c r="L1815" s="164"/>
      <c r="M1815" s="164"/>
      <c r="N1815" s="164"/>
      <c r="O1815" s="183"/>
      <c r="P1815" s="183"/>
      <c r="Q1815" s="14"/>
      <c r="R1815" s="14"/>
      <c r="S1815" s="14"/>
      <c r="T1815" s="15"/>
      <c r="U1815" s="14"/>
      <c r="V1815" s="15"/>
      <c r="W1815" s="16"/>
    </row>
    <row r="1816" spans="1:23" ht="30.6">
      <c r="A1816" s="7">
        <v>209</v>
      </c>
      <c r="B1816" s="8">
        <v>43758</v>
      </c>
      <c r="C1816" s="9" t="s">
        <v>23</v>
      </c>
      <c r="D1816" s="9" t="s">
        <v>4676</v>
      </c>
      <c r="E1816" s="14" t="s">
        <v>6150</v>
      </c>
      <c r="F1816" s="15" t="s">
        <v>70</v>
      </c>
      <c r="G1816" s="15">
        <v>13</v>
      </c>
      <c r="H1816" s="98"/>
      <c r="I1816" s="18" t="s">
        <v>6151</v>
      </c>
      <c r="J1816" s="164"/>
      <c r="K1816" s="164"/>
      <c r="L1816" s="164"/>
      <c r="M1816" s="164"/>
      <c r="N1816" s="164"/>
      <c r="O1816" s="183"/>
      <c r="P1816" s="183"/>
      <c r="Q1816" s="14"/>
      <c r="R1816" s="14"/>
      <c r="S1816" s="14"/>
      <c r="T1816" s="15"/>
      <c r="U1816" s="14"/>
      <c r="V1816" s="15"/>
      <c r="W1816" s="16"/>
    </row>
    <row r="1817" spans="1:23" ht="40.799999999999997">
      <c r="A1817" s="7">
        <v>208</v>
      </c>
      <c r="B1817" s="8">
        <v>43757</v>
      </c>
      <c r="C1817" s="9" t="s">
        <v>24</v>
      </c>
      <c r="D1817" s="9" t="s">
        <v>4243</v>
      </c>
      <c r="E1817" s="14" t="s">
        <v>6152</v>
      </c>
      <c r="F1817" s="15" t="s">
        <v>31</v>
      </c>
      <c r="G1817" s="15">
        <v>8</v>
      </c>
      <c r="H1817" s="98"/>
      <c r="I1817" s="18" t="s">
        <v>6153</v>
      </c>
      <c r="J1817" s="164"/>
      <c r="K1817" s="164"/>
      <c r="L1817" s="164"/>
      <c r="M1817" s="164"/>
      <c r="N1817" s="164"/>
      <c r="O1817" s="183"/>
      <c r="P1817" s="183"/>
      <c r="Q1817" s="14"/>
      <c r="R1817" s="14"/>
      <c r="S1817" s="14"/>
      <c r="T1817" s="15"/>
      <c r="U1817" s="14"/>
      <c r="V1817" s="15"/>
      <c r="W1817" s="16"/>
    </row>
    <row r="1818" spans="1:23" ht="112.2">
      <c r="A1818" s="7">
        <v>207</v>
      </c>
      <c r="B1818" s="8">
        <v>43756</v>
      </c>
      <c r="C1818" s="9" t="s">
        <v>25</v>
      </c>
      <c r="D1818" s="10" t="s">
        <v>5246</v>
      </c>
      <c r="E1818" s="14" t="s">
        <v>6154</v>
      </c>
      <c r="F1818" s="15" t="s">
        <v>64</v>
      </c>
      <c r="G1818" s="15">
        <v>6</v>
      </c>
      <c r="H1818" s="98"/>
      <c r="I1818" s="18" t="s">
        <v>6155</v>
      </c>
      <c r="J1818" s="164"/>
      <c r="K1818" s="164"/>
      <c r="L1818" s="164"/>
      <c r="M1818" s="164"/>
      <c r="N1818" s="164"/>
      <c r="O1818" s="183"/>
      <c r="P1818" s="183"/>
      <c r="Q1818" s="14"/>
      <c r="R1818" s="14"/>
      <c r="T1818" s="15"/>
      <c r="U1818" s="14"/>
      <c r="V1818" s="15"/>
      <c r="W1818" s="16"/>
    </row>
    <row r="1819" spans="1:23" ht="30.6">
      <c r="A1819" s="7">
        <v>206</v>
      </c>
      <c r="B1819" s="8">
        <v>43755</v>
      </c>
      <c r="C1819" s="9" t="s">
        <v>26</v>
      </c>
      <c r="D1819" s="10" t="s">
        <v>1515</v>
      </c>
      <c r="E1819" s="14" t="s">
        <v>6156</v>
      </c>
      <c r="F1819" s="15" t="s">
        <v>64</v>
      </c>
      <c r="G1819" s="15">
        <v>4</v>
      </c>
      <c r="H1819" s="98" t="s">
        <v>65</v>
      </c>
      <c r="I1819" s="18" t="s">
        <v>6157</v>
      </c>
      <c r="J1819" s="164"/>
      <c r="K1819" s="164"/>
      <c r="L1819" s="164"/>
      <c r="M1819" s="164"/>
      <c r="N1819" s="164"/>
      <c r="O1819" s="183"/>
      <c r="P1819" s="183"/>
      <c r="Q1819" s="14"/>
      <c r="R1819" s="14"/>
      <c r="S1819" s="14"/>
      <c r="T1819" s="15" t="s">
        <v>1055</v>
      </c>
      <c r="U1819" s="14" t="s">
        <v>1515</v>
      </c>
      <c r="V1819" s="15"/>
      <c r="W1819" s="16"/>
    </row>
    <row r="1820" spans="1:23" ht="40.799999999999997">
      <c r="A1820" s="7">
        <v>205</v>
      </c>
      <c r="B1820" s="8">
        <v>43754</v>
      </c>
      <c r="C1820" s="9" t="s">
        <v>27</v>
      </c>
      <c r="D1820" s="10" t="s">
        <v>4243</v>
      </c>
      <c r="E1820" s="14" t="s">
        <v>6158</v>
      </c>
      <c r="F1820" s="15" t="s">
        <v>31</v>
      </c>
      <c r="G1820" s="15">
        <v>3</v>
      </c>
      <c r="H1820" s="98"/>
      <c r="I1820" s="18" t="s">
        <v>6159</v>
      </c>
      <c r="J1820" s="164" t="s">
        <v>864</v>
      </c>
      <c r="K1820" s="164"/>
      <c r="L1820" s="164"/>
      <c r="M1820" s="164"/>
      <c r="N1820" s="164"/>
      <c r="O1820" s="183"/>
      <c r="P1820" s="184" t="s">
        <v>6160</v>
      </c>
      <c r="Q1820" s="14"/>
      <c r="R1820" s="14"/>
      <c r="S1820" s="14"/>
      <c r="T1820" s="15"/>
      <c r="U1820" s="14"/>
      <c r="V1820" s="15"/>
      <c r="W1820" s="16"/>
    </row>
    <row r="1821" spans="1:23" ht="30.6">
      <c r="A1821" s="7">
        <v>204</v>
      </c>
      <c r="B1821" s="8">
        <v>43753</v>
      </c>
      <c r="C1821" s="9" t="s">
        <v>28</v>
      </c>
      <c r="D1821" s="10" t="s">
        <v>4738</v>
      </c>
      <c r="E1821" s="14" t="s">
        <v>6161</v>
      </c>
      <c r="F1821" s="15" t="s">
        <v>64</v>
      </c>
      <c r="G1821" s="15">
        <v>3</v>
      </c>
      <c r="H1821" s="98"/>
      <c r="I1821" s="18" t="s">
        <v>6162</v>
      </c>
      <c r="J1821" s="164"/>
      <c r="K1821" s="164"/>
      <c r="L1821" s="164"/>
      <c r="M1821" s="164"/>
      <c r="N1821" s="164"/>
      <c r="O1821" s="183" t="s">
        <v>6163</v>
      </c>
      <c r="P1821" s="183"/>
      <c r="Q1821" s="14"/>
      <c r="R1821" s="14"/>
      <c r="S1821" s="14"/>
      <c r="T1821" s="15"/>
      <c r="U1821" s="14"/>
      <c r="V1821" s="15"/>
      <c r="W1821" s="16"/>
    </row>
    <row r="1822" spans="1:23" ht="51">
      <c r="A1822" s="7">
        <v>203</v>
      </c>
      <c r="B1822" s="8">
        <v>43752</v>
      </c>
      <c r="C1822" s="9" t="s">
        <v>21</v>
      </c>
      <c r="D1822" s="10" t="s">
        <v>5992</v>
      </c>
      <c r="E1822" s="14" t="s">
        <v>6164</v>
      </c>
      <c r="F1822" s="15" t="s">
        <v>549</v>
      </c>
      <c r="G1822" s="15">
        <v>4</v>
      </c>
      <c r="H1822" s="98" t="s">
        <v>906</v>
      </c>
      <c r="I1822" s="18" t="s">
        <v>6165</v>
      </c>
      <c r="J1822" s="164"/>
      <c r="K1822" s="164"/>
      <c r="L1822" s="164"/>
      <c r="M1822" s="164"/>
      <c r="N1822" s="164"/>
      <c r="O1822" s="183"/>
      <c r="P1822" s="183"/>
      <c r="Q1822" s="14"/>
      <c r="R1822" s="14"/>
      <c r="S1822" s="14"/>
      <c r="T1822" s="15" t="s">
        <v>1055</v>
      </c>
      <c r="U1822" s="14" t="s">
        <v>6166</v>
      </c>
      <c r="V1822" s="15"/>
      <c r="W1822" s="16"/>
    </row>
    <row r="1823" spans="1:23" ht="71.400000000000006">
      <c r="A1823" s="7">
        <v>202</v>
      </c>
      <c r="B1823" s="8">
        <v>43751</v>
      </c>
      <c r="C1823" s="9" t="s">
        <v>23</v>
      </c>
      <c r="D1823" s="10" t="s">
        <v>4676</v>
      </c>
      <c r="E1823" s="14" t="s">
        <v>6167</v>
      </c>
      <c r="F1823" s="15" t="s">
        <v>549</v>
      </c>
      <c r="G1823" s="15">
        <v>9</v>
      </c>
      <c r="H1823" s="98"/>
      <c r="I1823" s="18" t="s">
        <v>6168</v>
      </c>
      <c r="J1823" s="164" t="s">
        <v>6169</v>
      </c>
      <c r="K1823" s="164" t="s">
        <v>6170</v>
      </c>
      <c r="L1823" s="164" t="s">
        <v>6171</v>
      </c>
      <c r="M1823" s="164"/>
      <c r="N1823" s="164"/>
      <c r="O1823" s="183"/>
      <c r="P1823" s="183"/>
      <c r="Q1823" s="14"/>
      <c r="R1823" s="14"/>
      <c r="T1823" s="15"/>
      <c r="U1823" s="14"/>
      <c r="V1823" s="15"/>
      <c r="W1823" s="16"/>
    </row>
    <row r="1824" spans="1:23" ht="30.6">
      <c r="A1824" s="7">
        <v>201</v>
      </c>
      <c r="B1824" s="8">
        <v>43750</v>
      </c>
      <c r="C1824" s="9" t="s">
        <v>24</v>
      </c>
      <c r="D1824" s="10" t="s">
        <v>4243</v>
      </c>
      <c r="E1824" s="14" t="s">
        <v>6172</v>
      </c>
      <c r="F1824" s="15" t="s">
        <v>31</v>
      </c>
      <c r="G1824" s="15">
        <v>9</v>
      </c>
      <c r="H1824" s="98"/>
      <c r="I1824" s="18" t="s">
        <v>6173</v>
      </c>
      <c r="J1824" s="164"/>
      <c r="K1824" s="164"/>
      <c r="L1824" s="164"/>
      <c r="M1824" s="164"/>
      <c r="N1824" s="164"/>
      <c r="O1824" s="183"/>
      <c r="P1824" s="183"/>
      <c r="Q1824" s="14"/>
      <c r="R1824" s="14"/>
      <c r="S1824" s="14"/>
      <c r="T1824" s="15"/>
      <c r="U1824" s="14"/>
      <c r="V1824" s="15"/>
      <c r="W1824" s="16"/>
    </row>
    <row r="1825" spans="1:23" ht="51">
      <c r="A1825" s="7">
        <v>200</v>
      </c>
      <c r="B1825" s="8">
        <v>43749</v>
      </c>
      <c r="C1825" s="9" t="s">
        <v>25</v>
      </c>
      <c r="D1825" s="10" t="s">
        <v>5246</v>
      </c>
      <c r="E1825" s="14" t="s">
        <v>6174</v>
      </c>
      <c r="F1825" s="15" t="s">
        <v>31</v>
      </c>
      <c r="G1825" s="15">
        <v>9</v>
      </c>
      <c r="H1825" s="98"/>
      <c r="I1825" s="18" t="s">
        <v>6175</v>
      </c>
      <c r="J1825" s="164"/>
      <c r="K1825" s="164"/>
      <c r="L1825" s="164"/>
      <c r="M1825" s="164"/>
      <c r="N1825" s="164"/>
      <c r="O1825" s="183"/>
      <c r="P1825" s="183"/>
      <c r="Q1825" s="14"/>
      <c r="R1825" s="14"/>
      <c r="S1825" s="14"/>
      <c r="T1825" s="15"/>
      <c r="U1825" s="14"/>
      <c r="V1825" s="15"/>
      <c r="W1825" s="16"/>
    </row>
    <row r="1826" spans="1:23" ht="51">
      <c r="A1826" s="7">
        <v>199</v>
      </c>
      <c r="B1826" s="8">
        <v>43748</v>
      </c>
      <c r="C1826" s="9" t="s">
        <v>26</v>
      </c>
      <c r="D1826" s="10" t="s">
        <v>1515</v>
      </c>
      <c r="E1826" s="14" t="s">
        <v>3567</v>
      </c>
      <c r="F1826" s="15" t="s">
        <v>4</v>
      </c>
      <c r="G1826" s="15">
        <v>5</v>
      </c>
      <c r="H1826" s="98"/>
      <c r="I1826" s="18" t="s">
        <v>6176</v>
      </c>
      <c r="J1826" s="164"/>
      <c r="K1826" s="164"/>
      <c r="L1826" s="164"/>
      <c r="M1826" s="164"/>
      <c r="N1826" s="164"/>
      <c r="O1826" s="183" t="s">
        <v>6177</v>
      </c>
      <c r="P1826" s="183"/>
      <c r="Q1826" s="14"/>
      <c r="R1826" s="14"/>
      <c r="S1826" s="14"/>
      <c r="T1826" s="15" t="s">
        <v>1055</v>
      </c>
      <c r="U1826" s="14" t="s">
        <v>1515</v>
      </c>
      <c r="V1826" s="15" t="s">
        <v>1485</v>
      </c>
      <c r="W1826" s="16"/>
    </row>
    <row r="1827" spans="1:23" ht="91.8">
      <c r="A1827" s="7">
        <v>198</v>
      </c>
      <c r="B1827" s="8">
        <v>43747</v>
      </c>
      <c r="C1827" s="9" t="s">
        <v>27</v>
      </c>
      <c r="D1827" s="10" t="s">
        <v>179</v>
      </c>
      <c r="E1827" s="14" t="s">
        <v>6178</v>
      </c>
      <c r="F1827" s="15" t="s">
        <v>70</v>
      </c>
      <c r="G1827" s="15">
        <v>3</v>
      </c>
      <c r="H1827" s="98"/>
      <c r="I1827" s="18" t="s">
        <v>6179</v>
      </c>
      <c r="J1827" s="164"/>
      <c r="K1827" s="164"/>
      <c r="L1827" s="164"/>
      <c r="M1827" s="164"/>
      <c r="N1827" s="164"/>
      <c r="O1827" s="183"/>
      <c r="P1827" s="183"/>
      <c r="Q1827" s="14"/>
      <c r="R1827" s="14"/>
      <c r="S1827" s="14"/>
      <c r="T1827" s="15"/>
      <c r="U1827" s="14"/>
      <c r="V1827" s="15"/>
      <c r="W1827" s="16"/>
    </row>
    <row r="1828" spans="1:23" ht="40.799999999999997">
      <c r="A1828" s="7">
        <v>197</v>
      </c>
      <c r="B1828" s="8">
        <v>43746</v>
      </c>
      <c r="C1828" s="9" t="s">
        <v>28</v>
      </c>
      <c r="D1828" s="10" t="s">
        <v>4738</v>
      </c>
      <c r="E1828" s="14" t="s">
        <v>6180</v>
      </c>
      <c r="F1828" s="15" t="s">
        <v>31</v>
      </c>
      <c r="G1828" s="15">
        <v>2</v>
      </c>
      <c r="H1828" s="98"/>
      <c r="I1828" s="18" t="s">
        <v>6181</v>
      </c>
      <c r="J1828" s="164"/>
      <c r="K1828" s="164"/>
      <c r="L1828" s="164"/>
      <c r="M1828" s="164" t="s">
        <v>6182</v>
      </c>
      <c r="N1828" s="164"/>
      <c r="O1828" s="183"/>
      <c r="P1828" s="183"/>
      <c r="Q1828" s="14"/>
      <c r="R1828" s="14"/>
      <c r="S1828" s="14"/>
      <c r="T1828" s="15"/>
      <c r="U1828" s="14"/>
      <c r="V1828" s="15"/>
      <c r="W1828" s="16"/>
    </row>
    <row r="1829" spans="1:23" ht="30.6">
      <c r="A1829" s="7">
        <v>196</v>
      </c>
      <c r="B1829" s="8">
        <v>43745</v>
      </c>
      <c r="C1829" s="9" t="s">
        <v>21</v>
      </c>
      <c r="D1829" s="10" t="s">
        <v>5992</v>
      </c>
      <c r="E1829" s="14" t="s">
        <v>6183</v>
      </c>
      <c r="F1829" s="15" t="s">
        <v>4</v>
      </c>
      <c r="G1829" s="15">
        <v>3</v>
      </c>
      <c r="H1829" s="98"/>
      <c r="I1829" s="18" t="s">
        <v>6184</v>
      </c>
      <c r="J1829" s="164"/>
      <c r="K1829" s="164"/>
      <c r="L1829" s="164"/>
      <c r="M1829" s="164"/>
      <c r="N1829" s="164"/>
      <c r="O1829" s="183"/>
      <c r="P1829" s="183"/>
      <c r="Q1829" s="14"/>
      <c r="R1829" s="14"/>
      <c r="S1829" s="14"/>
      <c r="T1829" s="15" t="s">
        <v>1055</v>
      </c>
      <c r="U1829" s="14" t="s">
        <v>5992</v>
      </c>
      <c r="V1829" s="15"/>
      <c r="W1829" s="16"/>
    </row>
    <row r="1830" spans="1:23" ht="51">
      <c r="A1830" s="7">
        <v>195</v>
      </c>
      <c r="B1830" s="8">
        <v>43744</v>
      </c>
      <c r="C1830" s="9" t="s">
        <v>23</v>
      </c>
      <c r="D1830" s="10" t="s">
        <v>4676</v>
      </c>
      <c r="E1830" s="14" t="s">
        <v>6185</v>
      </c>
      <c r="F1830" s="15" t="s">
        <v>4</v>
      </c>
      <c r="G1830" s="15">
        <v>11</v>
      </c>
      <c r="H1830" s="98"/>
      <c r="I1830" s="18" t="s">
        <v>6186</v>
      </c>
      <c r="J1830" s="164"/>
      <c r="K1830" s="164"/>
      <c r="L1830" s="164"/>
      <c r="M1830" s="164"/>
      <c r="N1830" s="164"/>
      <c r="O1830" s="183"/>
      <c r="P1830" s="183"/>
      <c r="Q1830" s="14"/>
      <c r="R1830" s="14"/>
      <c r="S1830" s="14"/>
      <c r="T1830" s="15"/>
      <c r="U1830" s="14"/>
      <c r="V1830" s="15"/>
      <c r="W1830" s="16"/>
    </row>
    <row r="1831" spans="1:23" ht="61.2">
      <c r="A1831" s="7">
        <v>194</v>
      </c>
      <c r="B1831" s="8">
        <v>43743</v>
      </c>
      <c r="C1831" s="9" t="s">
        <v>24</v>
      </c>
      <c r="D1831" s="10" t="s">
        <v>4243</v>
      </c>
      <c r="E1831" s="14" t="s">
        <v>6187</v>
      </c>
      <c r="F1831" s="15" t="s">
        <v>64</v>
      </c>
      <c r="G1831" s="15">
        <v>9</v>
      </c>
      <c r="H1831" s="98"/>
      <c r="I1831" s="18" t="s">
        <v>6188</v>
      </c>
      <c r="J1831" s="164"/>
      <c r="K1831" s="164"/>
      <c r="L1831" s="164"/>
      <c r="M1831" s="164"/>
      <c r="N1831" s="164"/>
      <c r="O1831" s="183"/>
      <c r="P1831" s="184" t="s">
        <v>6189</v>
      </c>
      <c r="Q1831" s="14"/>
      <c r="R1831" s="14"/>
      <c r="S1831" s="14"/>
      <c r="T1831" s="15"/>
      <c r="U1831" s="14"/>
      <c r="V1831" s="15"/>
      <c r="W1831" s="16"/>
    </row>
    <row r="1832" spans="1:23" ht="61.2">
      <c r="A1832" s="7">
        <v>193</v>
      </c>
      <c r="B1832" s="8">
        <v>43742</v>
      </c>
      <c r="C1832" s="9" t="s">
        <v>25</v>
      </c>
      <c r="D1832" s="10" t="s">
        <v>5246</v>
      </c>
      <c r="E1832" s="14" t="s">
        <v>6190</v>
      </c>
      <c r="F1832" s="15" t="s">
        <v>4</v>
      </c>
      <c r="G1832" s="15">
        <v>6</v>
      </c>
      <c r="H1832" s="98" t="s">
        <v>1661</v>
      </c>
      <c r="I1832" s="18" t="s">
        <v>6191</v>
      </c>
      <c r="J1832" s="164"/>
      <c r="K1832" s="164"/>
      <c r="L1832" s="164"/>
      <c r="M1832" s="164"/>
      <c r="N1832" s="164"/>
      <c r="O1832" s="183"/>
      <c r="P1832" s="183"/>
      <c r="Q1832" s="14"/>
      <c r="R1832" s="14"/>
      <c r="S1832" s="14"/>
      <c r="T1832" s="15"/>
      <c r="U1832" s="14"/>
      <c r="V1832" s="15"/>
      <c r="W1832" s="16"/>
    </row>
    <row r="1833" spans="1:23" ht="61.2">
      <c r="A1833" s="7">
        <v>192</v>
      </c>
      <c r="B1833" s="8">
        <v>43741</v>
      </c>
      <c r="C1833" s="9" t="s">
        <v>26</v>
      </c>
      <c r="D1833" s="10" t="s">
        <v>1515</v>
      </c>
      <c r="E1833" s="14" t="s">
        <v>6192</v>
      </c>
      <c r="F1833" s="15" t="s">
        <v>70</v>
      </c>
      <c r="G1833" s="15">
        <v>7</v>
      </c>
      <c r="H1833" s="98" t="s">
        <v>3196</v>
      </c>
      <c r="I1833" s="18" t="s">
        <v>6193</v>
      </c>
      <c r="J1833" s="164"/>
      <c r="K1833" s="164"/>
      <c r="L1833" s="164"/>
      <c r="M1833" s="164"/>
      <c r="N1833" s="164"/>
      <c r="O1833" s="183"/>
      <c r="P1833" s="183"/>
      <c r="Q1833" s="14"/>
      <c r="R1833" s="14"/>
      <c r="T1833" s="15" t="s">
        <v>1055</v>
      </c>
      <c r="U1833" s="14" t="s">
        <v>1515</v>
      </c>
      <c r="V1833" s="15" t="s">
        <v>1485</v>
      </c>
      <c r="W1833" s="16"/>
    </row>
    <row r="1834" spans="1:23" ht="30.6">
      <c r="A1834" s="7">
        <v>191</v>
      </c>
      <c r="B1834" s="8">
        <v>43740</v>
      </c>
      <c r="C1834" s="9" t="s">
        <v>27</v>
      </c>
      <c r="D1834" s="10" t="s">
        <v>179</v>
      </c>
      <c r="E1834" s="14" t="s">
        <v>6194</v>
      </c>
      <c r="F1834" s="15" t="s">
        <v>64</v>
      </c>
      <c r="G1834" s="15">
        <v>6</v>
      </c>
      <c r="H1834" s="98"/>
      <c r="I1834" s="18" t="s">
        <v>6195</v>
      </c>
      <c r="J1834" s="164"/>
      <c r="K1834" s="164"/>
      <c r="L1834" s="164"/>
      <c r="M1834" s="164"/>
      <c r="N1834" s="164"/>
      <c r="O1834" s="183"/>
      <c r="P1834" s="183"/>
      <c r="Q1834" s="14"/>
      <c r="R1834" s="14"/>
      <c r="S1834" s="14"/>
      <c r="T1834" s="15" t="s">
        <v>1055</v>
      </c>
      <c r="U1834" s="14" t="s">
        <v>179</v>
      </c>
      <c r="V1834" s="15" t="s">
        <v>1485</v>
      </c>
      <c r="W1834" s="16"/>
    </row>
    <row r="1835" spans="1:23" ht="30.6">
      <c r="A1835" s="7">
        <v>190</v>
      </c>
      <c r="B1835" s="8">
        <v>43739</v>
      </c>
      <c r="C1835" s="9" t="s">
        <v>28</v>
      </c>
      <c r="D1835" s="10" t="s">
        <v>4738</v>
      </c>
      <c r="E1835" s="14" t="s">
        <v>6196</v>
      </c>
      <c r="F1835" s="15" t="s">
        <v>64</v>
      </c>
      <c r="G1835" s="15">
        <v>2</v>
      </c>
      <c r="H1835" s="98"/>
      <c r="I1835" s="18" t="s">
        <v>6197</v>
      </c>
      <c r="J1835" s="164"/>
      <c r="K1835" s="164"/>
      <c r="L1835" s="164"/>
      <c r="M1835" s="164"/>
      <c r="N1835" s="164"/>
      <c r="O1835" s="183"/>
      <c r="P1835" s="183"/>
      <c r="Q1835" s="14"/>
      <c r="R1835" s="14"/>
      <c r="S1835" s="14"/>
      <c r="T1835" s="15" t="s">
        <v>1055</v>
      </c>
      <c r="U1835" s="14"/>
      <c r="V1835" s="15"/>
      <c r="W1835" s="16"/>
    </row>
    <row r="1836" spans="1:23" ht="30.6">
      <c r="A1836" s="7">
        <v>189</v>
      </c>
      <c r="B1836" s="8">
        <v>43738</v>
      </c>
      <c r="C1836" s="9" t="s">
        <v>21</v>
      </c>
      <c r="D1836" s="10" t="s">
        <v>5992</v>
      </c>
      <c r="E1836" s="14" t="s">
        <v>6198</v>
      </c>
      <c r="F1836" s="15" t="s">
        <v>64</v>
      </c>
      <c r="G1836" s="15">
        <v>2</v>
      </c>
      <c r="H1836" s="98" t="s">
        <v>184</v>
      </c>
      <c r="I1836" s="18" t="s">
        <v>6199</v>
      </c>
      <c r="J1836" s="164"/>
      <c r="K1836" s="164"/>
      <c r="L1836" s="164"/>
      <c r="M1836" s="164" t="s">
        <v>6200</v>
      </c>
      <c r="N1836" s="164"/>
      <c r="O1836" s="183"/>
      <c r="P1836" s="183"/>
      <c r="Q1836" s="14"/>
      <c r="R1836" s="14"/>
      <c r="S1836" s="14"/>
      <c r="T1836" s="15" t="s">
        <v>1055</v>
      </c>
      <c r="U1836" s="14"/>
      <c r="V1836" s="15"/>
      <c r="W1836" s="16"/>
    </row>
    <row r="1837" spans="1:23" ht="51">
      <c r="A1837" s="7">
        <v>188</v>
      </c>
      <c r="B1837" s="8">
        <v>43737</v>
      </c>
      <c r="C1837" s="9" t="s">
        <v>23</v>
      </c>
      <c r="D1837" s="10" t="s">
        <v>4676</v>
      </c>
      <c r="E1837" s="14" t="s">
        <v>6201</v>
      </c>
      <c r="F1837" s="15" t="s">
        <v>70</v>
      </c>
      <c r="G1837" s="15">
        <v>10</v>
      </c>
      <c r="H1837" s="98"/>
      <c r="I1837" s="18" t="s">
        <v>6202</v>
      </c>
      <c r="J1837" s="164"/>
      <c r="K1837" s="164"/>
      <c r="L1837" s="164"/>
      <c r="M1837" s="164"/>
      <c r="N1837" s="164"/>
      <c r="O1837" s="183"/>
      <c r="P1837" s="183"/>
      <c r="Q1837" s="14"/>
      <c r="R1837" s="14"/>
      <c r="S1837" s="14"/>
      <c r="T1837" s="15"/>
      <c r="U1837" s="14"/>
      <c r="V1837" s="15"/>
      <c r="W1837" s="16"/>
    </row>
    <row r="1838" spans="1:23" ht="102">
      <c r="A1838" s="7">
        <v>187</v>
      </c>
      <c r="B1838" s="8">
        <v>43736</v>
      </c>
      <c r="C1838" s="9" t="s">
        <v>24</v>
      </c>
      <c r="D1838" s="10" t="s">
        <v>4243</v>
      </c>
      <c r="E1838" s="14" t="s">
        <v>6203</v>
      </c>
      <c r="F1838" s="15" t="s">
        <v>70</v>
      </c>
      <c r="G1838" s="15">
        <v>8</v>
      </c>
      <c r="H1838" s="98"/>
      <c r="I1838" s="18" t="s">
        <v>6204</v>
      </c>
      <c r="J1838" s="164"/>
      <c r="K1838" s="164"/>
      <c r="L1838" s="164"/>
      <c r="M1838" s="164"/>
      <c r="N1838" s="164"/>
      <c r="O1838" s="183"/>
      <c r="P1838" s="183"/>
      <c r="Q1838" s="14"/>
      <c r="R1838" s="14"/>
      <c r="T1838" s="15"/>
      <c r="U1838" s="14"/>
      <c r="V1838" s="15"/>
      <c r="W1838" s="16"/>
    </row>
    <row r="1839" spans="1:23" ht="81.599999999999994">
      <c r="A1839" s="7">
        <v>186</v>
      </c>
      <c r="B1839" s="8">
        <v>43735</v>
      </c>
      <c r="C1839" s="9" t="s">
        <v>25</v>
      </c>
      <c r="D1839" s="10" t="s">
        <v>5246</v>
      </c>
      <c r="E1839" s="14" t="s">
        <v>6205</v>
      </c>
      <c r="F1839" s="15" t="s">
        <v>4</v>
      </c>
      <c r="G1839" s="15">
        <v>7</v>
      </c>
      <c r="H1839" s="98"/>
      <c r="I1839" s="18" t="s">
        <v>6206</v>
      </c>
      <c r="J1839" s="164"/>
      <c r="K1839" s="164"/>
      <c r="L1839" s="164"/>
      <c r="M1839" s="164"/>
      <c r="N1839" s="164"/>
      <c r="O1839" s="183"/>
      <c r="P1839" s="183"/>
      <c r="Q1839" s="14"/>
      <c r="R1839" s="14"/>
      <c r="S1839" s="14"/>
      <c r="T1839" s="15"/>
      <c r="U1839" s="14"/>
      <c r="V1839" s="15"/>
      <c r="W1839" s="16"/>
    </row>
    <row r="1840" spans="1:23" ht="61.2">
      <c r="A1840" s="7">
        <v>185</v>
      </c>
      <c r="B1840" s="8">
        <v>43734</v>
      </c>
      <c r="C1840" s="9" t="s">
        <v>26</v>
      </c>
      <c r="D1840" s="10" t="s">
        <v>1515</v>
      </c>
      <c r="E1840" s="14" t="s">
        <v>6207</v>
      </c>
      <c r="F1840" s="15" t="s">
        <v>70</v>
      </c>
      <c r="G1840" s="15">
        <v>6</v>
      </c>
      <c r="H1840" s="98"/>
      <c r="I1840" s="18" t="s">
        <v>6208</v>
      </c>
      <c r="J1840" s="164"/>
      <c r="K1840" s="164"/>
      <c r="L1840" s="164"/>
      <c r="M1840" s="164"/>
      <c r="N1840" s="164"/>
      <c r="O1840" s="183"/>
      <c r="P1840" s="183"/>
      <c r="Q1840" s="14"/>
      <c r="R1840" s="14"/>
      <c r="T1840" s="15"/>
      <c r="U1840" s="14"/>
      <c r="V1840" s="15"/>
      <c r="W1840" s="16"/>
    </row>
    <row r="1841" spans="1:23" ht="51">
      <c r="A1841" s="7">
        <v>184</v>
      </c>
      <c r="B1841" s="8">
        <v>43733</v>
      </c>
      <c r="C1841" s="9" t="s">
        <v>27</v>
      </c>
      <c r="D1841" s="10" t="s">
        <v>179</v>
      </c>
      <c r="E1841" s="14" t="s">
        <v>6209</v>
      </c>
      <c r="F1841" s="15" t="s">
        <v>70</v>
      </c>
      <c r="G1841" s="15">
        <v>4</v>
      </c>
      <c r="H1841" s="98"/>
      <c r="I1841" s="18" t="s">
        <v>6210</v>
      </c>
      <c r="J1841" s="164" t="s">
        <v>6211</v>
      </c>
      <c r="K1841" s="164" t="s">
        <v>2608</v>
      </c>
      <c r="L1841" s="164"/>
      <c r="M1841" s="164"/>
      <c r="N1841" s="164"/>
      <c r="O1841" s="183"/>
      <c r="P1841" s="183"/>
      <c r="Q1841" s="14"/>
      <c r="R1841" s="14"/>
      <c r="S1841" s="14"/>
      <c r="T1841" s="15" t="s">
        <v>1485</v>
      </c>
      <c r="U1841" s="14"/>
      <c r="V1841" s="15"/>
      <c r="W1841" s="16"/>
    </row>
    <row r="1842" spans="1:23" ht="40.799999999999997">
      <c r="A1842" s="7">
        <v>183</v>
      </c>
      <c r="B1842" s="8">
        <v>43732</v>
      </c>
      <c r="C1842" s="9" t="s">
        <v>28</v>
      </c>
      <c r="D1842" s="10" t="s">
        <v>4738</v>
      </c>
      <c r="E1842" s="14" t="s">
        <v>6212</v>
      </c>
      <c r="F1842" s="15" t="s">
        <v>31</v>
      </c>
      <c r="G1842" s="15">
        <v>2</v>
      </c>
      <c r="H1842" s="98"/>
      <c r="I1842" s="18" t="s">
        <v>6213</v>
      </c>
      <c r="J1842" s="164"/>
      <c r="K1842" s="164"/>
      <c r="L1842" s="164"/>
      <c r="M1842" s="164"/>
      <c r="N1842" s="164"/>
      <c r="O1842" s="183"/>
      <c r="P1842" s="183"/>
      <c r="Q1842" s="14"/>
      <c r="R1842" s="14"/>
      <c r="S1842" s="14"/>
      <c r="T1842" s="15"/>
      <c r="U1842" s="14"/>
      <c r="V1842" s="15"/>
      <c r="W1842" s="16"/>
    </row>
    <row r="1843" spans="1:23" ht="20.399999999999999">
      <c r="A1843" s="7">
        <v>182</v>
      </c>
      <c r="B1843" s="8">
        <v>43731</v>
      </c>
      <c r="C1843" s="9" t="s">
        <v>21</v>
      </c>
      <c r="D1843" s="10" t="s">
        <v>5992</v>
      </c>
      <c r="E1843" s="14" t="s">
        <v>6214</v>
      </c>
      <c r="F1843" s="15" t="s">
        <v>64</v>
      </c>
      <c r="G1843" s="15">
        <v>3</v>
      </c>
      <c r="H1843" s="98" t="s">
        <v>65</v>
      </c>
      <c r="I1843" s="18" t="s">
        <v>6215</v>
      </c>
      <c r="J1843" s="164"/>
      <c r="K1843" s="164"/>
      <c r="L1843" s="164"/>
      <c r="M1843" s="164"/>
      <c r="N1843" s="164"/>
      <c r="O1843" s="183"/>
      <c r="P1843" s="183"/>
      <c r="Q1843" s="14"/>
      <c r="R1843" s="14"/>
      <c r="S1843" s="14"/>
      <c r="T1843" s="15" t="s">
        <v>1055</v>
      </c>
      <c r="U1843" s="14" t="s">
        <v>6216</v>
      </c>
      <c r="V1843" s="15"/>
      <c r="W1843" s="16"/>
    </row>
    <row r="1844" spans="1:23" ht="61.2">
      <c r="A1844" s="7">
        <v>181</v>
      </c>
      <c r="B1844" s="8">
        <v>43730</v>
      </c>
      <c r="C1844" s="9" t="s">
        <v>23</v>
      </c>
      <c r="D1844" s="10" t="s">
        <v>4676</v>
      </c>
      <c r="E1844" s="14" t="s">
        <v>6217</v>
      </c>
      <c r="F1844" s="15" t="s">
        <v>31</v>
      </c>
      <c r="G1844" s="15">
        <v>10</v>
      </c>
      <c r="H1844" s="98"/>
      <c r="I1844" s="18" t="s">
        <v>6218</v>
      </c>
      <c r="J1844" s="164"/>
      <c r="K1844" s="164"/>
      <c r="L1844" s="164"/>
      <c r="M1844" s="164"/>
      <c r="N1844" s="164"/>
      <c r="O1844" s="183"/>
      <c r="P1844" s="183"/>
      <c r="Q1844" s="14"/>
      <c r="R1844" s="14"/>
      <c r="S1844" s="14"/>
      <c r="T1844" s="15"/>
      <c r="U1844" s="14"/>
      <c r="V1844" s="15"/>
      <c r="W1844" s="16"/>
    </row>
    <row r="1845" spans="1:23" ht="40.799999999999997">
      <c r="A1845" s="7">
        <v>180</v>
      </c>
      <c r="B1845" s="8">
        <v>43729</v>
      </c>
      <c r="C1845" s="9" t="s">
        <v>24</v>
      </c>
      <c r="D1845" s="10" t="s">
        <v>4243</v>
      </c>
      <c r="E1845" s="14" t="s">
        <v>6219</v>
      </c>
      <c r="F1845" s="15" t="s">
        <v>31</v>
      </c>
      <c r="G1845" s="15">
        <v>8</v>
      </c>
      <c r="H1845" s="98"/>
      <c r="I1845" s="18" t="s">
        <v>6220</v>
      </c>
      <c r="J1845" s="164"/>
      <c r="K1845" s="164"/>
      <c r="L1845" s="164"/>
      <c r="M1845" s="164"/>
      <c r="N1845" s="164"/>
      <c r="O1845" s="183"/>
      <c r="P1845" s="183"/>
      <c r="Q1845" s="14"/>
      <c r="R1845" s="14"/>
      <c r="S1845" s="14"/>
      <c r="T1845" s="15"/>
      <c r="U1845" s="14"/>
      <c r="V1845" s="15"/>
      <c r="W1845" s="16"/>
    </row>
    <row r="1846" spans="1:23" ht="102">
      <c r="A1846" s="7">
        <v>179</v>
      </c>
      <c r="B1846" s="8">
        <v>43728</v>
      </c>
      <c r="C1846" s="9" t="s">
        <v>25</v>
      </c>
      <c r="D1846" s="10" t="s">
        <v>5246</v>
      </c>
      <c r="E1846" s="14" t="s">
        <v>6221</v>
      </c>
      <c r="F1846" s="15" t="s">
        <v>31</v>
      </c>
      <c r="G1846" s="15">
        <v>5</v>
      </c>
      <c r="H1846" s="98"/>
      <c r="I1846" s="18" t="s">
        <v>6222</v>
      </c>
      <c r="J1846" s="164"/>
      <c r="K1846" s="164"/>
      <c r="L1846" s="164"/>
      <c r="M1846" s="164"/>
      <c r="N1846" s="164"/>
      <c r="O1846" s="183"/>
      <c r="P1846" s="183"/>
      <c r="Q1846" s="14"/>
      <c r="R1846" s="14"/>
      <c r="S1846" s="14"/>
      <c r="T1846" s="15"/>
      <c r="U1846" s="14"/>
      <c r="V1846" s="15"/>
      <c r="W1846" s="16"/>
    </row>
    <row r="1847" spans="1:23" ht="30.6">
      <c r="A1847" s="7">
        <v>178</v>
      </c>
      <c r="B1847" s="8">
        <v>43727</v>
      </c>
      <c r="C1847" s="9" t="s">
        <v>26</v>
      </c>
      <c r="D1847" s="10" t="s">
        <v>1515</v>
      </c>
      <c r="E1847" s="14" t="s">
        <v>6223</v>
      </c>
      <c r="F1847" s="15" t="s">
        <v>231</v>
      </c>
      <c r="G1847" s="15">
        <v>4</v>
      </c>
      <c r="H1847" s="98" t="s">
        <v>129</v>
      </c>
      <c r="I1847" s="18" t="s">
        <v>6224</v>
      </c>
      <c r="J1847" s="164"/>
      <c r="K1847" s="164"/>
      <c r="L1847" s="164"/>
      <c r="M1847" s="164"/>
      <c r="N1847" s="164"/>
      <c r="O1847" s="183"/>
      <c r="P1847" s="183"/>
      <c r="Q1847" s="14"/>
      <c r="R1847" s="14"/>
      <c r="S1847" s="14"/>
      <c r="T1847" s="15" t="s">
        <v>1055</v>
      </c>
      <c r="U1847" s="14" t="s">
        <v>6225</v>
      </c>
      <c r="V1847" s="15"/>
      <c r="W1847" s="16"/>
    </row>
    <row r="1848" spans="1:23" ht="61.2">
      <c r="A1848" s="7">
        <v>177</v>
      </c>
      <c r="B1848" s="8">
        <v>43726</v>
      </c>
      <c r="C1848" s="9" t="s">
        <v>27</v>
      </c>
      <c r="D1848" s="10" t="s">
        <v>179</v>
      </c>
      <c r="E1848" s="14" t="s">
        <v>6226</v>
      </c>
      <c r="F1848" s="15" t="s">
        <v>4</v>
      </c>
      <c r="G1848" s="15">
        <v>3</v>
      </c>
      <c r="H1848" s="98"/>
      <c r="I1848" s="18" t="s">
        <v>6227</v>
      </c>
      <c r="J1848" s="164"/>
      <c r="K1848" s="164"/>
      <c r="L1848" s="164"/>
      <c r="M1848" s="164"/>
      <c r="N1848" s="164"/>
      <c r="O1848" s="183"/>
      <c r="P1848" s="183"/>
      <c r="Q1848" s="14"/>
      <c r="R1848" s="14"/>
      <c r="S1848" s="14"/>
      <c r="T1848" s="15" t="s">
        <v>1055</v>
      </c>
      <c r="U1848" s="14" t="s">
        <v>179</v>
      </c>
      <c r="V1848" s="15"/>
      <c r="W1848" s="16"/>
    </row>
    <row r="1849" spans="1:23" ht="71.400000000000006">
      <c r="A1849" s="7">
        <v>176</v>
      </c>
      <c r="B1849" s="8">
        <v>43725</v>
      </c>
      <c r="C1849" s="9" t="s">
        <v>28</v>
      </c>
      <c r="D1849" s="10" t="s">
        <v>4738</v>
      </c>
      <c r="E1849" s="14" t="s">
        <v>6228</v>
      </c>
      <c r="F1849" s="15" t="s">
        <v>70</v>
      </c>
      <c r="G1849" s="15">
        <v>4</v>
      </c>
      <c r="H1849" s="98"/>
      <c r="I1849" s="18" t="s">
        <v>6229</v>
      </c>
      <c r="J1849" s="164"/>
      <c r="K1849" s="164"/>
      <c r="L1849" s="164"/>
      <c r="M1849" s="164">
        <v>4021</v>
      </c>
      <c r="N1849" s="164"/>
      <c r="O1849" s="183"/>
      <c r="P1849" s="183"/>
      <c r="Q1849" s="14"/>
      <c r="R1849" s="14"/>
      <c r="S1849" s="14"/>
      <c r="T1849" s="15" t="s">
        <v>1055</v>
      </c>
      <c r="U1849" s="14" t="s">
        <v>4738</v>
      </c>
      <c r="V1849" s="15"/>
      <c r="W1849" s="16"/>
    </row>
    <row r="1850" spans="1:23" ht="30.6">
      <c r="A1850" s="7">
        <v>175</v>
      </c>
      <c r="B1850" s="8">
        <v>43724</v>
      </c>
      <c r="C1850" s="9" t="s">
        <v>21</v>
      </c>
      <c r="D1850" s="10" t="s">
        <v>5992</v>
      </c>
      <c r="E1850" s="14" t="s">
        <v>6230</v>
      </c>
      <c r="F1850" s="15" t="s">
        <v>31</v>
      </c>
      <c r="G1850" s="15">
        <v>2</v>
      </c>
      <c r="H1850" s="98" t="s">
        <v>38</v>
      </c>
      <c r="I1850" s="18" t="s">
        <v>6231</v>
      </c>
      <c r="J1850" s="164"/>
      <c r="K1850" s="164"/>
      <c r="L1850" s="164"/>
      <c r="M1850" s="164"/>
      <c r="N1850" s="164"/>
      <c r="O1850" s="183"/>
      <c r="P1850" s="183"/>
      <c r="Q1850" s="14"/>
      <c r="R1850" s="14"/>
      <c r="S1850" s="14"/>
      <c r="T1850" s="15" t="s">
        <v>1055</v>
      </c>
      <c r="U1850" s="14" t="s">
        <v>5992</v>
      </c>
      <c r="V1850" s="15"/>
      <c r="W1850" s="16"/>
    </row>
    <row r="1851" spans="1:23" ht="30.6">
      <c r="A1851" s="7">
        <v>174</v>
      </c>
      <c r="B1851" s="8">
        <v>43723</v>
      </c>
      <c r="C1851" s="9" t="s">
        <v>23</v>
      </c>
      <c r="D1851" s="10" t="s">
        <v>4676</v>
      </c>
      <c r="E1851" s="14" t="s">
        <v>6232</v>
      </c>
      <c r="F1851" s="15" t="s">
        <v>70</v>
      </c>
      <c r="G1851" s="15">
        <v>11</v>
      </c>
      <c r="H1851" s="98"/>
      <c r="I1851" s="18" t="s">
        <v>6233</v>
      </c>
      <c r="J1851" s="164"/>
      <c r="K1851" s="164"/>
      <c r="L1851" s="164"/>
      <c r="M1851" s="164"/>
      <c r="N1851" s="164"/>
      <c r="O1851" s="183"/>
      <c r="P1851" s="183"/>
      <c r="Q1851" s="14"/>
      <c r="R1851" s="14"/>
      <c r="S1851" s="14"/>
      <c r="T1851" s="15" t="s">
        <v>1055</v>
      </c>
      <c r="U1851" s="14" t="s">
        <v>6234</v>
      </c>
      <c r="V1851" s="15"/>
      <c r="W1851" s="16"/>
    </row>
    <row r="1852" spans="1:23" ht="30.6">
      <c r="A1852" s="7">
        <v>173</v>
      </c>
      <c r="B1852" s="8">
        <v>43722</v>
      </c>
      <c r="C1852" s="9" t="s">
        <v>24</v>
      </c>
      <c r="D1852" s="10" t="s">
        <v>4243</v>
      </c>
      <c r="E1852" s="14" t="s">
        <v>6235</v>
      </c>
      <c r="F1852" s="15" t="s">
        <v>64</v>
      </c>
      <c r="G1852" s="15">
        <v>7</v>
      </c>
      <c r="H1852" s="98" t="s">
        <v>269</v>
      </c>
      <c r="I1852" s="18" t="s">
        <v>6236</v>
      </c>
      <c r="J1852" s="164"/>
      <c r="K1852" s="164"/>
      <c r="L1852" s="164"/>
      <c r="M1852" s="164"/>
      <c r="N1852" s="164"/>
      <c r="O1852" s="183"/>
      <c r="P1852" s="183"/>
      <c r="Q1852" s="14"/>
      <c r="R1852" s="14"/>
      <c r="T1852" s="15"/>
      <c r="U1852" s="14"/>
      <c r="V1852" s="15"/>
      <c r="W1852" s="16"/>
    </row>
    <row r="1853" spans="1:23" ht="20.399999999999999">
      <c r="A1853" s="7">
        <v>172</v>
      </c>
      <c r="B1853" s="8">
        <v>43721</v>
      </c>
      <c r="C1853" s="9" t="s">
        <v>25</v>
      </c>
      <c r="D1853" s="10" t="s">
        <v>5246</v>
      </c>
      <c r="E1853" s="14" t="s">
        <v>6237</v>
      </c>
      <c r="F1853" s="15" t="s">
        <v>31</v>
      </c>
      <c r="G1853" s="15">
        <v>5</v>
      </c>
      <c r="H1853" s="98"/>
      <c r="I1853" s="18" t="s">
        <v>6238</v>
      </c>
      <c r="J1853" s="164"/>
      <c r="K1853" s="164"/>
      <c r="L1853" s="164"/>
      <c r="M1853" s="164"/>
      <c r="N1853" s="164"/>
      <c r="O1853" s="183"/>
      <c r="P1853" s="183"/>
      <c r="Q1853" s="14"/>
      <c r="R1853" s="14"/>
      <c r="S1853" s="14"/>
      <c r="T1853" s="15"/>
      <c r="U1853" s="14"/>
      <c r="V1853" s="15"/>
      <c r="W1853" s="16"/>
    </row>
    <row r="1854" spans="1:23" ht="30.6">
      <c r="A1854" s="7">
        <v>171</v>
      </c>
      <c r="B1854" s="8">
        <v>43720</v>
      </c>
      <c r="C1854" s="9" t="s">
        <v>26</v>
      </c>
      <c r="D1854" s="10" t="s">
        <v>1515</v>
      </c>
      <c r="E1854" s="14" t="s">
        <v>6239</v>
      </c>
      <c r="F1854" s="15" t="s">
        <v>31</v>
      </c>
      <c r="G1854" s="15">
        <v>4</v>
      </c>
      <c r="H1854" s="98"/>
      <c r="I1854" s="18" t="s">
        <v>6240</v>
      </c>
      <c r="J1854" s="164"/>
      <c r="K1854" s="164"/>
      <c r="L1854" s="164"/>
      <c r="M1854" s="164"/>
      <c r="N1854" s="164"/>
      <c r="O1854" s="183"/>
      <c r="P1854" s="183"/>
      <c r="Q1854" s="14"/>
      <c r="R1854" s="14"/>
      <c r="S1854" s="14"/>
      <c r="T1854" s="15" t="s">
        <v>1055</v>
      </c>
      <c r="U1854" s="14" t="s">
        <v>1515</v>
      </c>
      <c r="V1854" s="15"/>
      <c r="W1854" s="16"/>
    </row>
    <row r="1855" spans="1:23" ht="91.8">
      <c r="A1855" s="7">
        <v>170</v>
      </c>
      <c r="B1855" s="8">
        <v>43719</v>
      </c>
      <c r="C1855" s="9" t="s">
        <v>27</v>
      </c>
      <c r="D1855" s="10" t="s">
        <v>5992</v>
      </c>
      <c r="E1855" s="14" t="s">
        <v>6241</v>
      </c>
      <c r="F1855" s="15" t="s">
        <v>64</v>
      </c>
      <c r="G1855" s="15">
        <v>5</v>
      </c>
      <c r="H1855" s="98" t="s">
        <v>269</v>
      </c>
      <c r="I1855" s="18" t="s">
        <v>6242</v>
      </c>
      <c r="J1855" s="164"/>
      <c r="K1855" s="164"/>
      <c r="L1855" s="164"/>
      <c r="M1855" s="164"/>
      <c r="N1855" s="164"/>
      <c r="O1855" s="183"/>
      <c r="P1855" s="183"/>
      <c r="Q1855" s="14"/>
      <c r="R1855" s="14"/>
      <c r="S1855" s="14"/>
      <c r="T1855" s="15" t="s">
        <v>1055</v>
      </c>
      <c r="U1855" s="14" t="s">
        <v>5992</v>
      </c>
      <c r="V1855" s="15"/>
      <c r="W1855" s="16"/>
    </row>
    <row r="1856" spans="1:23" ht="30.6">
      <c r="A1856" s="7">
        <v>169</v>
      </c>
      <c r="B1856" s="8">
        <v>43718</v>
      </c>
      <c r="C1856" s="9" t="s">
        <v>28</v>
      </c>
      <c r="D1856" s="10" t="s">
        <v>179</v>
      </c>
      <c r="E1856" s="14" t="s">
        <v>6243</v>
      </c>
      <c r="F1856" s="15" t="s">
        <v>31</v>
      </c>
      <c r="G1856" s="15">
        <v>3</v>
      </c>
      <c r="H1856" s="98"/>
      <c r="I1856" s="18" t="s">
        <v>6244</v>
      </c>
      <c r="J1856" s="164"/>
      <c r="K1856" s="164"/>
      <c r="L1856" s="164"/>
      <c r="M1856" s="164"/>
      <c r="N1856" s="164"/>
      <c r="O1856" s="183"/>
      <c r="P1856" s="183"/>
      <c r="Q1856" s="14"/>
      <c r="R1856" s="14"/>
      <c r="S1856" s="14"/>
      <c r="T1856" s="15"/>
      <c r="U1856" s="14"/>
      <c r="V1856" s="15"/>
      <c r="W1856" s="16"/>
    </row>
    <row r="1857" spans="1:23" ht="30.6">
      <c r="A1857" s="7">
        <v>168</v>
      </c>
      <c r="B1857" s="8">
        <v>43717</v>
      </c>
      <c r="C1857" s="9" t="s">
        <v>21</v>
      </c>
      <c r="D1857" s="10" t="s">
        <v>5992</v>
      </c>
      <c r="E1857" s="14" t="s">
        <v>6245</v>
      </c>
      <c r="F1857" s="15" t="s">
        <v>4</v>
      </c>
      <c r="G1857" s="15">
        <v>2</v>
      </c>
      <c r="H1857" s="98"/>
      <c r="I1857" s="18" t="s">
        <v>6246</v>
      </c>
      <c r="J1857" s="164"/>
      <c r="K1857" s="164"/>
      <c r="L1857" s="164"/>
      <c r="M1857" s="164"/>
      <c r="N1857" s="164"/>
      <c r="O1857" s="183"/>
      <c r="P1857" s="183"/>
      <c r="Q1857" s="14"/>
      <c r="R1857" s="14"/>
      <c r="S1857" s="14"/>
      <c r="T1857" s="15" t="s">
        <v>1055</v>
      </c>
      <c r="U1857" s="14" t="s">
        <v>5992</v>
      </c>
      <c r="V1857" s="15"/>
      <c r="W1857" s="16"/>
    </row>
    <row r="1858" spans="1:23" ht="40.799999999999997">
      <c r="A1858" s="7">
        <v>167</v>
      </c>
      <c r="B1858" s="8">
        <v>43716</v>
      </c>
      <c r="C1858" s="9" t="s">
        <v>23</v>
      </c>
      <c r="D1858" s="10" t="s">
        <v>4676</v>
      </c>
      <c r="E1858" s="14" t="s">
        <v>6247</v>
      </c>
      <c r="F1858" s="15" t="s">
        <v>4</v>
      </c>
      <c r="G1858" s="15">
        <v>11</v>
      </c>
      <c r="H1858" s="98"/>
      <c r="I1858" s="18" t="s">
        <v>6248</v>
      </c>
      <c r="J1858" s="164"/>
      <c r="K1858" s="164"/>
      <c r="L1858" s="164"/>
      <c r="M1858" s="164"/>
      <c r="N1858" s="164"/>
      <c r="O1858" s="183"/>
      <c r="P1858" s="183"/>
      <c r="Q1858" s="14"/>
      <c r="R1858" s="14"/>
      <c r="S1858" s="14"/>
      <c r="T1858" s="15" t="s">
        <v>1055</v>
      </c>
      <c r="U1858" s="14" t="s">
        <v>6249</v>
      </c>
      <c r="V1858" s="15"/>
      <c r="W1858" s="16"/>
    </row>
    <row r="1859" spans="1:23" ht="51">
      <c r="A1859" s="7">
        <v>166</v>
      </c>
      <c r="B1859" s="8">
        <v>43715</v>
      </c>
      <c r="C1859" s="9" t="s">
        <v>24</v>
      </c>
      <c r="D1859" s="10" t="s">
        <v>4243</v>
      </c>
      <c r="E1859" s="14" t="s">
        <v>6250</v>
      </c>
      <c r="F1859" s="15" t="s">
        <v>70</v>
      </c>
      <c r="G1859" s="15">
        <v>8</v>
      </c>
      <c r="H1859" s="98"/>
      <c r="I1859" s="18" t="s">
        <v>6251</v>
      </c>
      <c r="J1859" s="164"/>
      <c r="K1859" s="164"/>
      <c r="L1859" s="164"/>
      <c r="M1859" s="164"/>
      <c r="N1859" s="164"/>
      <c r="O1859" s="183"/>
      <c r="P1859" s="183"/>
      <c r="Q1859" s="14"/>
      <c r="R1859" s="14"/>
      <c r="S1859" s="14"/>
      <c r="T1859" s="15"/>
      <c r="U1859" s="14"/>
      <c r="V1859" s="15"/>
      <c r="W1859" s="16"/>
    </row>
    <row r="1860" spans="1:23" ht="112.2">
      <c r="A1860" s="7">
        <v>165</v>
      </c>
      <c r="B1860" s="8">
        <v>43714</v>
      </c>
      <c r="C1860" s="9" t="s">
        <v>25</v>
      </c>
      <c r="D1860" s="10" t="s">
        <v>5246</v>
      </c>
      <c r="E1860" s="14" t="s">
        <v>6252</v>
      </c>
      <c r="F1860" s="15" t="s">
        <v>64</v>
      </c>
      <c r="G1860" s="15">
        <v>5</v>
      </c>
      <c r="H1860" s="98"/>
      <c r="I1860" s="18" t="s">
        <v>6253</v>
      </c>
      <c r="J1860" s="164"/>
      <c r="K1860" s="164"/>
      <c r="L1860" s="164"/>
      <c r="M1860" s="164"/>
      <c r="N1860" s="164"/>
      <c r="O1860" s="183"/>
      <c r="P1860" s="183"/>
      <c r="Q1860" s="14"/>
      <c r="R1860" s="14"/>
      <c r="S1860" s="14"/>
      <c r="T1860" s="15" t="s">
        <v>1055</v>
      </c>
      <c r="U1860" s="14" t="s">
        <v>6254</v>
      </c>
      <c r="V1860" s="15"/>
      <c r="W1860" s="16"/>
    </row>
    <row r="1861" spans="1:23" ht="61.2">
      <c r="A1861" s="7">
        <v>164</v>
      </c>
      <c r="B1861" s="8">
        <v>43713</v>
      </c>
      <c r="C1861" s="9" t="s">
        <v>26</v>
      </c>
      <c r="D1861" s="10" t="s">
        <v>1515</v>
      </c>
      <c r="E1861" s="14" t="s">
        <v>6255</v>
      </c>
      <c r="F1861" s="15" t="s">
        <v>31</v>
      </c>
      <c r="G1861" s="15">
        <v>5</v>
      </c>
      <c r="H1861" s="98"/>
      <c r="I1861" s="18" t="s">
        <v>6256</v>
      </c>
      <c r="J1861" s="164" t="s">
        <v>6257</v>
      </c>
      <c r="K1861" s="164"/>
      <c r="L1861" s="164"/>
      <c r="M1861" s="164"/>
      <c r="N1861" s="164"/>
      <c r="O1861" s="183"/>
      <c r="P1861" s="183"/>
      <c r="Q1861" s="14"/>
      <c r="R1861" s="14"/>
      <c r="T1861" s="15"/>
      <c r="U1861" s="14"/>
      <c r="V1861" s="15"/>
      <c r="W1861" s="16"/>
    </row>
    <row r="1862" spans="1:23" ht="71.400000000000006">
      <c r="A1862" s="7">
        <v>163</v>
      </c>
      <c r="B1862" s="8">
        <v>43712</v>
      </c>
      <c r="C1862" s="9" t="s">
        <v>27</v>
      </c>
      <c r="D1862" s="10" t="s">
        <v>5992</v>
      </c>
      <c r="E1862" s="14" t="s">
        <v>6258</v>
      </c>
      <c r="F1862" s="15" t="s">
        <v>4</v>
      </c>
      <c r="G1862" s="15">
        <v>5</v>
      </c>
      <c r="H1862" s="98"/>
      <c r="I1862" s="18" t="s">
        <v>6259</v>
      </c>
      <c r="J1862" s="164"/>
      <c r="K1862" s="164"/>
      <c r="L1862" s="164"/>
      <c r="M1862" s="164"/>
      <c r="N1862" s="164"/>
      <c r="O1862" s="183"/>
      <c r="P1862" s="183"/>
      <c r="Q1862" s="14"/>
      <c r="R1862" s="14"/>
      <c r="S1862" s="14"/>
      <c r="T1862" s="15" t="s">
        <v>1055</v>
      </c>
      <c r="U1862" s="14" t="s">
        <v>5992</v>
      </c>
      <c r="V1862" s="15"/>
      <c r="W1862" s="16"/>
    </row>
    <row r="1863" spans="1:23" ht="40.799999999999997">
      <c r="A1863" s="7">
        <v>162</v>
      </c>
      <c r="B1863" s="8">
        <v>43711</v>
      </c>
      <c r="C1863" s="9" t="s">
        <v>28</v>
      </c>
      <c r="D1863" s="10" t="s">
        <v>179</v>
      </c>
      <c r="E1863" s="14" t="s">
        <v>6260</v>
      </c>
      <c r="F1863" s="15" t="s">
        <v>64</v>
      </c>
      <c r="G1863" s="15">
        <v>3</v>
      </c>
      <c r="H1863" s="98" t="s">
        <v>65</v>
      </c>
      <c r="I1863" s="18" t="s">
        <v>6261</v>
      </c>
      <c r="J1863" s="164"/>
      <c r="K1863" s="164"/>
      <c r="L1863" s="164"/>
      <c r="M1863" s="164"/>
      <c r="N1863" s="164"/>
      <c r="O1863" s="183"/>
      <c r="P1863" s="183"/>
      <c r="Q1863" s="14"/>
      <c r="R1863" s="14"/>
      <c r="S1863" s="14"/>
      <c r="T1863" s="15" t="s">
        <v>1055</v>
      </c>
      <c r="U1863" s="14" t="s">
        <v>6262</v>
      </c>
      <c r="V1863" s="15"/>
      <c r="W1863" s="16"/>
    </row>
    <row r="1864" spans="1:23" ht="112.2">
      <c r="A1864" s="7">
        <v>161</v>
      </c>
      <c r="B1864" s="8">
        <v>43710</v>
      </c>
      <c r="C1864" s="9" t="s">
        <v>21</v>
      </c>
      <c r="D1864" s="10" t="s">
        <v>5992</v>
      </c>
      <c r="E1864" s="14" t="s">
        <v>6263</v>
      </c>
      <c r="F1864" s="15" t="s">
        <v>783</v>
      </c>
      <c r="G1864" s="15">
        <v>3</v>
      </c>
      <c r="H1864" s="98"/>
      <c r="I1864" s="18" t="s">
        <v>6264</v>
      </c>
      <c r="J1864" s="164"/>
      <c r="K1864" s="164"/>
      <c r="L1864" s="164"/>
      <c r="M1864" s="164"/>
      <c r="N1864" s="164"/>
      <c r="O1864" s="183"/>
      <c r="P1864" s="183"/>
      <c r="Q1864" s="14"/>
      <c r="R1864" s="14"/>
      <c r="S1864" s="14"/>
      <c r="T1864" s="15" t="s">
        <v>1055</v>
      </c>
      <c r="U1864" s="14" t="s">
        <v>6216</v>
      </c>
      <c r="V1864" s="15"/>
      <c r="W1864" s="16"/>
    </row>
    <row r="1865" spans="1:23" ht="30.6">
      <c r="A1865" s="7">
        <v>160</v>
      </c>
      <c r="B1865" s="8">
        <v>43709</v>
      </c>
      <c r="C1865" s="9" t="s">
        <v>23</v>
      </c>
      <c r="D1865" s="10" t="s">
        <v>4676</v>
      </c>
      <c r="E1865" s="14" t="s">
        <v>6265</v>
      </c>
      <c r="F1865" s="15" t="s">
        <v>31</v>
      </c>
      <c r="G1865" s="15">
        <v>10</v>
      </c>
      <c r="H1865" s="98"/>
      <c r="I1865" s="18" t="s">
        <v>6266</v>
      </c>
      <c r="J1865" s="164"/>
      <c r="K1865" s="164"/>
      <c r="L1865" s="164"/>
      <c r="M1865" s="164"/>
      <c r="N1865" s="164"/>
      <c r="O1865" s="183"/>
      <c r="P1865" s="183"/>
      <c r="Q1865" s="14"/>
      <c r="R1865" s="14"/>
      <c r="S1865" s="14"/>
      <c r="T1865" s="15" t="s">
        <v>1055</v>
      </c>
      <c r="U1865" s="14" t="s">
        <v>6254</v>
      </c>
      <c r="V1865" s="15"/>
      <c r="W1865" s="16"/>
    </row>
    <row r="1866" spans="1:23" ht="91.8">
      <c r="A1866" s="7">
        <v>159</v>
      </c>
      <c r="B1866" s="8">
        <v>43708</v>
      </c>
      <c r="C1866" s="9" t="s">
        <v>24</v>
      </c>
      <c r="D1866" s="10" t="s">
        <v>2784</v>
      </c>
      <c r="E1866" s="14" t="s">
        <v>6267</v>
      </c>
      <c r="F1866" s="15" t="s">
        <v>549</v>
      </c>
      <c r="G1866" s="15">
        <v>9</v>
      </c>
      <c r="H1866" s="98"/>
      <c r="I1866" s="18" t="s">
        <v>6268</v>
      </c>
      <c r="J1866" s="164"/>
      <c r="K1866" s="164"/>
      <c r="L1866" s="164"/>
      <c r="M1866" s="164"/>
      <c r="N1866" s="164"/>
      <c r="O1866" s="183"/>
      <c r="P1866" s="183"/>
      <c r="Q1866" s="14"/>
      <c r="R1866" s="14"/>
      <c r="S1866" s="14"/>
      <c r="T1866" s="15" t="s">
        <v>1055</v>
      </c>
      <c r="U1866" s="14" t="s">
        <v>6269</v>
      </c>
      <c r="V1866" s="15" t="s">
        <v>1485</v>
      </c>
      <c r="W1866" s="16"/>
    </row>
    <row r="1867" spans="1:23" ht="51">
      <c r="A1867" s="7">
        <v>158</v>
      </c>
      <c r="B1867" s="8">
        <v>43707</v>
      </c>
      <c r="C1867" s="9" t="s">
        <v>25</v>
      </c>
      <c r="D1867" s="10" t="s">
        <v>5246</v>
      </c>
      <c r="E1867" s="14" t="s">
        <v>6270</v>
      </c>
      <c r="F1867" s="15" t="s">
        <v>64</v>
      </c>
      <c r="G1867" s="15">
        <v>7</v>
      </c>
      <c r="H1867" s="98"/>
      <c r="I1867" s="18" t="s">
        <v>6271</v>
      </c>
      <c r="J1867" s="164"/>
      <c r="K1867" s="164"/>
      <c r="L1867" s="164"/>
      <c r="M1867" s="164"/>
      <c r="N1867" s="164"/>
      <c r="O1867" s="183"/>
      <c r="P1867" s="183"/>
      <c r="Q1867" s="14"/>
      <c r="R1867" s="14"/>
      <c r="S1867" s="14"/>
      <c r="T1867" s="15"/>
      <c r="U1867" s="14"/>
      <c r="V1867" s="15"/>
      <c r="W1867" s="16"/>
    </row>
    <row r="1868" spans="1:23" ht="30.6">
      <c r="A1868" s="7">
        <v>157</v>
      </c>
      <c r="B1868" s="8">
        <v>43706</v>
      </c>
      <c r="C1868" s="9" t="s">
        <v>26</v>
      </c>
      <c r="D1868" s="10" t="s">
        <v>1515</v>
      </c>
      <c r="E1868" s="14" t="s">
        <v>6272</v>
      </c>
      <c r="F1868" s="15" t="s">
        <v>549</v>
      </c>
      <c r="G1868" s="15">
        <v>5</v>
      </c>
      <c r="H1868" s="98"/>
      <c r="I1868" s="18" t="s">
        <v>6273</v>
      </c>
      <c r="J1868" s="164"/>
      <c r="K1868" s="164"/>
      <c r="L1868" s="164"/>
      <c r="M1868" s="164"/>
      <c r="N1868" s="164"/>
      <c r="O1868" s="183"/>
      <c r="P1868" s="183"/>
      <c r="Q1868" s="14"/>
      <c r="R1868" s="14"/>
      <c r="T1868" s="15" t="s">
        <v>1055</v>
      </c>
      <c r="U1868" s="14" t="s">
        <v>6072</v>
      </c>
      <c r="V1868" s="15" t="s">
        <v>1485</v>
      </c>
      <c r="W1868" s="16"/>
    </row>
    <row r="1869" spans="1:23" ht="30.6">
      <c r="A1869" s="7">
        <v>156</v>
      </c>
      <c r="B1869" s="8">
        <v>43705</v>
      </c>
      <c r="C1869" s="9" t="s">
        <v>27</v>
      </c>
      <c r="D1869" s="10" t="s">
        <v>179</v>
      </c>
      <c r="E1869" s="14" t="s">
        <v>6274</v>
      </c>
      <c r="F1869" s="15" t="s">
        <v>31</v>
      </c>
      <c r="G1869" s="15">
        <v>4</v>
      </c>
      <c r="H1869" s="98"/>
      <c r="I1869" s="18" t="s">
        <v>6275</v>
      </c>
      <c r="J1869" s="164"/>
      <c r="K1869" s="164"/>
      <c r="L1869" s="164"/>
      <c r="M1869" s="164"/>
      <c r="N1869" s="164"/>
      <c r="O1869" s="183"/>
      <c r="P1869" s="183"/>
      <c r="Q1869" s="14"/>
      <c r="R1869" s="14"/>
      <c r="S1869" s="14"/>
      <c r="T1869" s="15" t="s">
        <v>1055</v>
      </c>
      <c r="U1869" s="14" t="s">
        <v>179</v>
      </c>
      <c r="V1869" s="15" t="s">
        <v>1485</v>
      </c>
      <c r="W1869" s="16"/>
    </row>
    <row r="1870" spans="1:23" ht="30.6">
      <c r="A1870" s="7">
        <v>155</v>
      </c>
      <c r="B1870" s="8">
        <v>43704</v>
      </c>
      <c r="C1870" s="9" t="s">
        <v>28</v>
      </c>
      <c r="D1870" s="10" t="s">
        <v>4738</v>
      </c>
      <c r="E1870" s="14" t="s">
        <v>6276</v>
      </c>
      <c r="F1870" s="15" t="s">
        <v>64</v>
      </c>
      <c r="G1870" s="15">
        <v>5</v>
      </c>
      <c r="H1870" s="98" t="s">
        <v>184</v>
      </c>
      <c r="I1870" s="18" t="s">
        <v>6277</v>
      </c>
      <c r="J1870" s="164"/>
      <c r="K1870" s="164"/>
      <c r="L1870" s="164"/>
      <c r="M1870" s="164"/>
      <c r="N1870" s="164"/>
      <c r="O1870" s="183"/>
      <c r="P1870" s="183"/>
      <c r="Q1870" s="14"/>
      <c r="R1870" s="14"/>
      <c r="S1870" s="14"/>
      <c r="T1870" s="15"/>
      <c r="U1870" s="14"/>
      <c r="V1870" s="15"/>
      <c r="W1870" s="16"/>
    </row>
    <row r="1871" spans="1:23" ht="30.6">
      <c r="A1871" s="7">
        <v>154</v>
      </c>
      <c r="B1871" s="8">
        <v>43703</v>
      </c>
      <c r="C1871" s="9" t="s">
        <v>21</v>
      </c>
      <c r="D1871" s="10" t="s">
        <v>5992</v>
      </c>
      <c r="E1871" s="14" t="s">
        <v>6278</v>
      </c>
      <c r="F1871" s="15" t="s">
        <v>549</v>
      </c>
      <c r="G1871" s="15">
        <v>2</v>
      </c>
      <c r="H1871" s="98"/>
      <c r="I1871" s="18" t="s">
        <v>6279</v>
      </c>
      <c r="J1871" s="164"/>
      <c r="K1871" s="164"/>
      <c r="L1871" s="164"/>
      <c r="M1871" s="164"/>
      <c r="N1871" s="164"/>
      <c r="O1871" s="183"/>
      <c r="P1871" s="183"/>
      <c r="Q1871" s="14"/>
      <c r="R1871" s="14"/>
      <c r="S1871" s="14"/>
      <c r="T1871" s="15" t="s">
        <v>1055</v>
      </c>
      <c r="U1871" s="14" t="s">
        <v>6280</v>
      </c>
      <c r="V1871" s="15"/>
      <c r="W1871" s="16"/>
    </row>
    <row r="1872" spans="1:23" ht="20.399999999999999">
      <c r="A1872" s="7">
        <v>153</v>
      </c>
      <c r="B1872" s="8">
        <v>43702</v>
      </c>
      <c r="C1872" s="9" t="s">
        <v>23</v>
      </c>
      <c r="D1872" s="10" t="s">
        <v>4676</v>
      </c>
      <c r="E1872" s="14" t="s">
        <v>6281</v>
      </c>
      <c r="F1872" s="15" t="s">
        <v>4</v>
      </c>
      <c r="G1872" s="15">
        <v>12</v>
      </c>
      <c r="H1872" s="98" t="s">
        <v>104</v>
      </c>
      <c r="I1872" s="18" t="s">
        <v>6282</v>
      </c>
      <c r="J1872" s="164"/>
      <c r="K1872" s="164"/>
      <c r="L1872" s="164"/>
      <c r="M1872" s="164"/>
      <c r="N1872" s="164"/>
      <c r="O1872" s="183"/>
      <c r="P1872" s="183"/>
      <c r="Q1872" s="103"/>
      <c r="R1872" s="103"/>
      <c r="S1872" s="14"/>
      <c r="T1872" s="15" t="s">
        <v>1055</v>
      </c>
      <c r="U1872" s="14" t="s">
        <v>6249</v>
      </c>
      <c r="V1872" s="15"/>
      <c r="W1872" s="16"/>
    </row>
    <row r="1873" spans="1:23" ht="30.6">
      <c r="A1873" s="7">
        <v>152</v>
      </c>
      <c r="B1873" s="8">
        <v>43701</v>
      </c>
      <c r="C1873" s="9" t="s">
        <v>24</v>
      </c>
      <c r="D1873" s="10" t="s">
        <v>4243</v>
      </c>
      <c r="E1873" s="14" t="s">
        <v>6283</v>
      </c>
      <c r="F1873" s="15" t="s">
        <v>4</v>
      </c>
      <c r="G1873" s="15">
        <v>8</v>
      </c>
      <c r="H1873" s="98"/>
      <c r="I1873" s="18" t="s">
        <v>6284</v>
      </c>
      <c r="J1873" s="164"/>
      <c r="K1873" s="164"/>
      <c r="L1873" s="164"/>
      <c r="M1873" s="164"/>
      <c r="N1873" s="164"/>
      <c r="O1873" s="183"/>
      <c r="P1873" s="183"/>
      <c r="Q1873" s="103"/>
      <c r="R1873" s="103"/>
      <c r="S1873" s="14"/>
      <c r="T1873" s="15" t="s">
        <v>1055</v>
      </c>
      <c r="U1873" s="14" t="s">
        <v>6249</v>
      </c>
      <c r="V1873" s="15"/>
      <c r="W1873" s="16"/>
    </row>
    <row r="1874" spans="1:23" ht="102">
      <c r="A1874" s="7">
        <v>151</v>
      </c>
      <c r="B1874" s="8">
        <v>43700</v>
      </c>
      <c r="C1874" s="9" t="s">
        <v>25</v>
      </c>
      <c r="D1874" s="10" t="s">
        <v>5246</v>
      </c>
      <c r="E1874" s="14" t="s">
        <v>6285</v>
      </c>
      <c r="F1874" s="15" t="s">
        <v>549</v>
      </c>
      <c r="G1874" s="15">
        <v>8</v>
      </c>
      <c r="H1874" s="98"/>
      <c r="I1874" s="18" t="s">
        <v>6286</v>
      </c>
      <c r="J1874" s="164"/>
      <c r="K1874" s="164"/>
      <c r="L1874" s="164"/>
      <c r="M1874" s="164"/>
      <c r="N1874" s="164"/>
      <c r="O1874" s="183"/>
      <c r="P1874" s="183"/>
      <c r="Q1874" s="103"/>
      <c r="R1874" s="103"/>
      <c r="S1874" s="14"/>
      <c r="T1874" s="15"/>
      <c r="U1874" s="14"/>
      <c r="V1874" s="15"/>
      <c r="W1874" s="16"/>
    </row>
    <row r="1875" spans="1:23" ht="61.2">
      <c r="A1875" s="7">
        <v>150</v>
      </c>
      <c r="B1875" s="8">
        <v>43699</v>
      </c>
      <c r="C1875" s="9" t="s">
        <v>26</v>
      </c>
      <c r="D1875" s="10" t="s">
        <v>1515</v>
      </c>
      <c r="E1875" s="14" t="s">
        <v>6287</v>
      </c>
      <c r="F1875" s="70" t="s">
        <v>70</v>
      </c>
      <c r="G1875" s="70">
        <v>5</v>
      </c>
      <c r="H1875" s="98" t="s">
        <v>1439</v>
      </c>
      <c r="I1875" s="18" t="s">
        <v>6288</v>
      </c>
      <c r="J1875" s="164" t="s">
        <v>6289</v>
      </c>
      <c r="K1875" s="164" t="s">
        <v>6290</v>
      </c>
      <c r="L1875" s="164" t="s">
        <v>6291</v>
      </c>
      <c r="M1875" s="164"/>
      <c r="N1875" s="164"/>
      <c r="O1875" s="183"/>
      <c r="P1875" s="183"/>
      <c r="Q1875" s="103"/>
      <c r="R1875" s="103"/>
      <c r="S1875" s="14"/>
      <c r="T1875" s="15" t="s">
        <v>1055</v>
      </c>
      <c r="U1875" s="14" t="s">
        <v>6072</v>
      </c>
      <c r="V1875" s="15"/>
      <c r="W1875" s="16"/>
    </row>
    <row r="1876" spans="1:23" ht="30.6">
      <c r="A1876" s="7">
        <v>149</v>
      </c>
      <c r="B1876" s="8">
        <v>43698</v>
      </c>
      <c r="C1876" s="9" t="s">
        <v>27</v>
      </c>
      <c r="D1876" s="10" t="s">
        <v>4738</v>
      </c>
      <c r="E1876" s="14" t="s">
        <v>6292</v>
      </c>
      <c r="F1876" s="15" t="s">
        <v>4</v>
      </c>
      <c r="G1876" s="15">
        <v>2</v>
      </c>
      <c r="H1876" s="98"/>
      <c r="I1876" s="18" t="s">
        <v>6293</v>
      </c>
      <c r="J1876" s="164"/>
      <c r="K1876" s="164"/>
      <c r="L1876" s="164"/>
      <c r="M1876" s="164"/>
      <c r="N1876" s="164"/>
      <c r="O1876" s="183"/>
      <c r="P1876" s="183"/>
      <c r="Q1876" s="103"/>
      <c r="R1876" s="103"/>
      <c r="T1876" s="15"/>
      <c r="U1876" s="14"/>
      <c r="V1876" s="15"/>
      <c r="W1876" s="16"/>
    </row>
    <row r="1877" spans="1:23" ht="40.799999999999997">
      <c r="A1877" s="7">
        <v>148</v>
      </c>
      <c r="B1877" s="8">
        <v>43697</v>
      </c>
      <c r="C1877" s="9" t="s">
        <v>28</v>
      </c>
      <c r="D1877" s="10" t="s">
        <v>5992</v>
      </c>
      <c r="E1877" s="14" t="s">
        <v>6294</v>
      </c>
      <c r="F1877" s="70" t="s">
        <v>549</v>
      </c>
      <c r="G1877" s="70">
        <v>2</v>
      </c>
      <c r="H1877" s="98"/>
      <c r="I1877" s="18" t="s">
        <v>6295</v>
      </c>
      <c r="J1877" s="164"/>
      <c r="K1877" s="164"/>
      <c r="L1877" s="164"/>
      <c r="M1877" s="164"/>
      <c r="N1877" s="164"/>
      <c r="O1877" s="183"/>
      <c r="P1877" s="183"/>
      <c r="Q1877" s="103"/>
      <c r="R1877" s="103"/>
      <c r="S1877" s="14"/>
      <c r="T1877" s="15" t="s">
        <v>1055</v>
      </c>
      <c r="U1877" s="14" t="s">
        <v>6296</v>
      </c>
      <c r="V1877" s="15"/>
      <c r="W1877" s="16"/>
    </row>
    <row r="1878" spans="1:23" ht="61.2">
      <c r="A1878" s="7">
        <v>147</v>
      </c>
      <c r="B1878" s="8">
        <v>43696</v>
      </c>
      <c r="C1878" s="9" t="s">
        <v>21</v>
      </c>
      <c r="D1878" s="10" t="s">
        <v>5992</v>
      </c>
      <c r="E1878" s="14" t="s">
        <v>6297</v>
      </c>
      <c r="F1878" s="70" t="s">
        <v>64</v>
      </c>
      <c r="G1878" s="70">
        <v>2</v>
      </c>
      <c r="H1878" s="98" t="s">
        <v>121</v>
      </c>
      <c r="I1878" s="18" t="s">
        <v>6298</v>
      </c>
      <c r="J1878" s="164" t="s">
        <v>6299</v>
      </c>
      <c r="K1878" s="164"/>
      <c r="L1878" s="164"/>
      <c r="M1878" s="164"/>
      <c r="N1878" s="164"/>
      <c r="O1878" s="183"/>
      <c r="P1878" s="183"/>
      <c r="Q1878" s="103"/>
      <c r="R1878" s="103"/>
      <c r="S1878" s="14"/>
      <c r="T1878" s="15" t="s">
        <v>1055</v>
      </c>
      <c r="U1878" s="14" t="s">
        <v>6280</v>
      </c>
      <c r="V1878" s="15" t="s">
        <v>1485</v>
      </c>
      <c r="W1878" s="16"/>
    </row>
    <row r="1879" spans="1:23" ht="20.399999999999999">
      <c r="A1879" s="7">
        <v>146</v>
      </c>
      <c r="B1879" s="8">
        <v>43695</v>
      </c>
      <c r="C1879" s="9" t="s">
        <v>23</v>
      </c>
      <c r="D1879" s="10" t="s">
        <v>4676</v>
      </c>
      <c r="E1879" s="14" t="s">
        <v>6300</v>
      </c>
      <c r="F1879" s="70" t="s">
        <v>31</v>
      </c>
      <c r="G1879" s="70">
        <v>11</v>
      </c>
      <c r="H1879" s="98"/>
      <c r="I1879" s="18" t="s">
        <v>6301</v>
      </c>
      <c r="J1879" s="164"/>
      <c r="K1879" s="164"/>
      <c r="L1879" s="164"/>
      <c r="M1879" s="164"/>
      <c r="N1879" s="164"/>
      <c r="O1879" s="183"/>
      <c r="P1879" s="183"/>
      <c r="Q1879" s="103"/>
      <c r="R1879" s="103"/>
      <c r="S1879" s="14"/>
      <c r="T1879" s="15" t="s">
        <v>1055</v>
      </c>
      <c r="U1879" s="14" t="s">
        <v>6269</v>
      </c>
      <c r="V1879" s="15" t="s">
        <v>1485</v>
      </c>
      <c r="W1879" s="16"/>
    </row>
    <row r="1880" spans="1:23" ht="40.799999999999997">
      <c r="A1880" s="7">
        <v>145</v>
      </c>
      <c r="B1880" s="8">
        <v>43694</v>
      </c>
      <c r="C1880" s="9" t="s">
        <v>24</v>
      </c>
      <c r="D1880" s="10" t="s">
        <v>5246</v>
      </c>
      <c r="E1880" s="14" t="s">
        <v>6302</v>
      </c>
      <c r="F1880" s="15" t="s">
        <v>31</v>
      </c>
      <c r="G1880" s="15">
        <v>6</v>
      </c>
      <c r="H1880" s="98"/>
      <c r="I1880" s="18" t="s">
        <v>6303</v>
      </c>
      <c r="J1880" s="164"/>
      <c r="K1880" s="164"/>
      <c r="L1880" s="164"/>
      <c r="M1880" s="164"/>
      <c r="N1880" s="164"/>
      <c r="O1880" s="183"/>
      <c r="P1880" s="184" t="s">
        <v>6304</v>
      </c>
      <c r="Q1880" s="103"/>
      <c r="R1880" s="103"/>
      <c r="S1880" s="14"/>
      <c r="T1880" s="15"/>
      <c r="U1880" s="14"/>
      <c r="V1880" s="15"/>
      <c r="W1880" s="16"/>
    </row>
    <row r="1881" spans="1:23" ht="20.399999999999999">
      <c r="A1881" s="7">
        <v>144</v>
      </c>
      <c r="B1881" s="8">
        <v>43693</v>
      </c>
      <c r="C1881" s="9" t="s">
        <v>25</v>
      </c>
      <c r="D1881" s="10" t="s">
        <v>1515</v>
      </c>
      <c r="E1881" s="14" t="s">
        <v>6305</v>
      </c>
      <c r="F1881" s="70" t="s">
        <v>70</v>
      </c>
      <c r="G1881" s="70">
        <v>6</v>
      </c>
      <c r="H1881" s="98" t="s">
        <v>347</v>
      </c>
      <c r="I1881" s="18" t="s">
        <v>6306</v>
      </c>
      <c r="J1881" s="164"/>
      <c r="K1881" s="164"/>
      <c r="L1881" s="164"/>
      <c r="M1881" s="164"/>
      <c r="N1881" s="164"/>
      <c r="O1881" s="183"/>
      <c r="P1881" s="183"/>
      <c r="Q1881" s="103"/>
      <c r="R1881" s="103"/>
      <c r="T1881" s="15" t="s">
        <v>1055</v>
      </c>
      <c r="U1881" s="14" t="s">
        <v>6072</v>
      </c>
      <c r="V1881" s="15" t="s">
        <v>1485</v>
      </c>
      <c r="W1881" s="16"/>
    </row>
    <row r="1882" spans="1:23" ht="51">
      <c r="A1882" s="7">
        <v>143</v>
      </c>
      <c r="B1882" s="8">
        <v>43692</v>
      </c>
      <c r="C1882" s="9" t="s">
        <v>26</v>
      </c>
      <c r="D1882" s="10" t="s">
        <v>1515</v>
      </c>
      <c r="E1882" s="14" t="s">
        <v>6307</v>
      </c>
      <c r="F1882" s="70" t="s">
        <v>4</v>
      </c>
      <c r="G1882" s="70">
        <v>4</v>
      </c>
      <c r="H1882" s="98"/>
      <c r="I1882" s="18" t="s">
        <v>6308</v>
      </c>
      <c r="J1882" s="164"/>
      <c r="K1882" s="164"/>
      <c r="L1882" s="164"/>
      <c r="M1882" s="164"/>
      <c r="N1882" s="164"/>
      <c r="O1882" s="183"/>
      <c r="P1882" s="183"/>
      <c r="Q1882" s="103"/>
      <c r="R1882" s="103"/>
      <c r="S1882" s="14"/>
      <c r="T1882" s="15" t="s">
        <v>1055</v>
      </c>
      <c r="U1882" s="14" t="s">
        <v>6072</v>
      </c>
      <c r="V1882" s="15" t="s">
        <v>1485</v>
      </c>
      <c r="W1882" s="16"/>
    </row>
    <row r="1883" spans="1:23" ht="20.399999999999999">
      <c r="A1883" s="7">
        <v>142</v>
      </c>
      <c r="B1883" s="8">
        <v>43691</v>
      </c>
      <c r="C1883" s="9" t="s">
        <v>27</v>
      </c>
      <c r="D1883" s="10" t="s">
        <v>179</v>
      </c>
      <c r="E1883" s="14" t="s">
        <v>6309</v>
      </c>
      <c r="F1883" s="70" t="s">
        <v>64</v>
      </c>
      <c r="G1883" s="70">
        <v>4</v>
      </c>
      <c r="H1883" s="98" t="s">
        <v>269</v>
      </c>
      <c r="I1883" s="18" t="s">
        <v>6310</v>
      </c>
      <c r="J1883" s="164"/>
      <c r="K1883" s="164"/>
      <c r="L1883" s="164"/>
      <c r="M1883" s="164"/>
      <c r="N1883" s="164"/>
      <c r="O1883" s="183"/>
      <c r="P1883" s="183"/>
      <c r="Q1883" s="103"/>
      <c r="R1883" s="103"/>
      <c r="S1883" s="14"/>
      <c r="T1883" s="15" t="s">
        <v>1055</v>
      </c>
      <c r="U1883" s="14" t="s">
        <v>6311</v>
      </c>
      <c r="V1883" s="15" t="s">
        <v>1485</v>
      </c>
      <c r="W1883" s="16"/>
    </row>
    <row r="1884" spans="1:23" ht="30.6">
      <c r="A1884" s="7">
        <v>141</v>
      </c>
      <c r="B1884" s="8">
        <v>43690</v>
      </c>
      <c r="C1884" s="9" t="s">
        <v>28</v>
      </c>
      <c r="D1884" s="10" t="s">
        <v>179</v>
      </c>
      <c r="E1884" s="14" t="s">
        <v>6312</v>
      </c>
      <c r="F1884" s="70" t="s">
        <v>4</v>
      </c>
      <c r="G1884" s="70">
        <v>3</v>
      </c>
      <c r="H1884" s="98"/>
      <c r="I1884" s="18" t="s">
        <v>6313</v>
      </c>
      <c r="J1884" s="164" t="s">
        <v>6314</v>
      </c>
      <c r="K1884" s="164" t="s">
        <v>6315</v>
      </c>
      <c r="L1884" s="164"/>
      <c r="M1884" s="164"/>
      <c r="N1884" s="164"/>
      <c r="O1884" s="183" t="s">
        <v>6316</v>
      </c>
      <c r="P1884" s="183"/>
      <c r="Q1884" s="103"/>
      <c r="R1884" s="103"/>
      <c r="S1884" s="14"/>
      <c r="T1884" s="15" t="s">
        <v>1055</v>
      </c>
      <c r="U1884" s="14" t="s">
        <v>6311</v>
      </c>
      <c r="V1884" s="15" t="s">
        <v>1485</v>
      </c>
      <c r="W1884" s="16"/>
    </row>
    <row r="1885" spans="1:23" ht="40.799999999999997">
      <c r="A1885" s="7">
        <v>140</v>
      </c>
      <c r="B1885" s="8">
        <v>43689</v>
      </c>
      <c r="C1885" s="9" t="s">
        <v>21</v>
      </c>
      <c r="D1885" s="10" t="s">
        <v>179</v>
      </c>
      <c r="E1885" s="14" t="s">
        <v>6317</v>
      </c>
      <c r="F1885" s="70" t="s">
        <v>31</v>
      </c>
      <c r="G1885" s="70">
        <v>2</v>
      </c>
      <c r="H1885" s="98"/>
      <c r="I1885" s="18" t="s">
        <v>6318</v>
      </c>
      <c r="J1885" s="164" t="s">
        <v>6319</v>
      </c>
      <c r="K1885" s="164"/>
      <c r="L1885" s="164"/>
      <c r="M1885" s="164"/>
      <c r="N1885" s="164"/>
      <c r="O1885" s="183" t="s">
        <v>6320</v>
      </c>
      <c r="P1885" s="183"/>
      <c r="Q1885" s="103"/>
      <c r="R1885" s="103"/>
      <c r="S1885" s="14"/>
      <c r="T1885" s="15" t="s">
        <v>1055</v>
      </c>
      <c r="U1885" s="14" t="s">
        <v>6311</v>
      </c>
      <c r="V1885" s="15" t="s">
        <v>1485</v>
      </c>
      <c r="W1885" s="16"/>
    </row>
    <row r="1886" spans="1:23" ht="61.2">
      <c r="A1886" s="7">
        <v>139</v>
      </c>
      <c r="B1886" s="8">
        <v>43688</v>
      </c>
      <c r="C1886" s="9" t="s">
        <v>23</v>
      </c>
      <c r="D1886" s="10" t="s">
        <v>4676</v>
      </c>
      <c r="E1886" s="14" t="s">
        <v>6321</v>
      </c>
      <c r="F1886" s="70" t="s">
        <v>4</v>
      </c>
      <c r="G1886" s="15">
        <v>9</v>
      </c>
      <c r="H1886" s="98"/>
      <c r="I1886" s="18" t="s">
        <v>6322</v>
      </c>
      <c r="J1886" s="164" t="s">
        <v>6323</v>
      </c>
      <c r="K1886" s="164" t="s">
        <v>6324</v>
      </c>
      <c r="L1886" s="164" t="s">
        <v>6325</v>
      </c>
      <c r="M1886" s="164"/>
      <c r="N1886" s="164"/>
      <c r="O1886" s="183"/>
      <c r="P1886" s="183"/>
      <c r="Q1886" s="103"/>
      <c r="R1886" s="103"/>
      <c r="T1886" s="15" t="s">
        <v>1055</v>
      </c>
      <c r="U1886" s="14" t="s">
        <v>6249</v>
      </c>
      <c r="V1886" s="15" t="s">
        <v>1485</v>
      </c>
      <c r="W1886" s="16"/>
    </row>
    <row r="1887" spans="1:23" ht="81.599999999999994">
      <c r="A1887" s="7">
        <v>138</v>
      </c>
      <c r="B1887" s="8">
        <v>43687</v>
      </c>
      <c r="C1887" s="9" t="s">
        <v>24</v>
      </c>
      <c r="D1887" s="10" t="s">
        <v>4676</v>
      </c>
      <c r="E1887" s="14" t="s">
        <v>6326</v>
      </c>
      <c r="F1887" s="70" t="s">
        <v>70</v>
      </c>
      <c r="G1887" s="70">
        <v>9</v>
      </c>
      <c r="H1887" s="98"/>
      <c r="I1887" s="18" t="s">
        <v>6327</v>
      </c>
      <c r="J1887" s="164"/>
      <c r="K1887" s="164"/>
      <c r="L1887" s="164"/>
      <c r="M1887" s="164"/>
      <c r="N1887" s="164"/>
      <c r="O1887" s="183"/>
      <c r="P1887" s="183"/>
      <c r="Q1887" s="103"/>
      <c r="R1887" s="103"/>
      <c r="S1887" s="14"/>
      <c r="T1887" s="15" t="s">
        <v>1055</v>
      </c>
      <c r="U1887" s="14" t="s">
        <v>6249</v>
      </c>
      <c r="V1887" s="15" t="s">
        <v>1485</v>
      </c>
      <c r="W1887" s="16"/>
    </row>
    <row r="1888" spans="1:23" ht="20.399999999999999">
      <c r="A1888" s="7">
        <v>137</v>
      </c>
      <c r="B1888" s="8">
        <v>43686</v>
      </c>
      <c r="C1888" s="9" t="s">
        <v>25</v>
      </c>
      <c r="D1888" s="10" t="s">
        <v>4676</v>
      </c>
      <c r="E1888" s="14" t="s">
        <v>6328</v>
      </c>
      <c r="F1888" s="70" t="s">
        <v>31</v>
      </c>
      <c r="G1888" s="70">
        <v>7</v>
      </c>
      <c r="H1888" s="98"/>
      <c r="I1888" s="18" t="s">
        <v>6329</v>
      </c>
      <c r="J1888" s="164"/>
      <c r="K1888" s="164"/>
      <c r="L1888" s="164"/>
      <c r="M1888" s="164"/>
      <c r="N1888" s="164"/>
      <c r="O1888" s="183"/>
      <c r="P1888" s="183"/>
      <c r="Q1888" s="103"/>
      <c r="R1888" s="103"/>
      <c r="T1888" s="15" t="s">
        <v>1485</v>
      </c>
      <c r="U1888" s="14" t="s">
        <v>6249</v>
      </c>
      <c r="V1888" s="15" t="s">
        <v>1485</v>
      </c>
      <c r="W1888" s="16"/>
    </row>
    <row r="1889" spans="1:23" ht="40.799999999999997">
      <c r="A1889" s="7">
        <v>136</v>
      </c>
      <c r="B1889" s="8">
        <v>43685</v>
      </c>
      <c r="C1889" s="9" t="s">
        <v>26</v>
      </c>
      <c r="D1889" s="10" t="s">
        <v>4676</v>
      </c>
      <c r="E1889" s="14" t="s">
        <v>6330</v>
      </c>
      <c r="F1889" s="70" t="s">
        <v>64</v>
      </c>
      <c r="G1889" s="70">
        <v>6</v>
      </c>
      <c r="H1889" s="98" t="s">
        <v>65</v>
      </c>
      <c r="I1889" s="18" t="s">
        <v>6331</v>
      </c>
      <c r="J1889" s="164"/>
      <c r="K1889" s="164"/>
      <c r="L1889" s="164"/>
      <c r="M1889" s="164"/>
      <c r="N1889" s="164"/>
      <c r="O1889" s="183"/>
      <c r="P1889" s="183"/>
      <c r="Q1889" s="103"/>
      <c r="R1889" s="103"/>
      <c r="S1889" s="14"/>
      <c r="T1889" s="15" t="s">
        <v>1485</v>
      </c>
      <c r="U1889" s="14" t="s">
        <v>6249</v>
      </c>
      <c r="V1889" s="15" t="s">
        <v>1485</v>
      </c>
      <c r="W1889" s="16"/>
    </row>
    <row r="1890" spans="1:23" ht="30.6">
      <c r="A1890" s="7">
        <v>135</v>
      </c>
      <c r="B1890" s="8">
        <v>43684</v>
      </c>
      <c r="C1890" s="9" t="s">
        <v>27</v>
      </c>
      <c r="D1890" s="10" t="s">
        <v>179</v>
      </c>
      <c r="E1890" s="14" t="s">
        <v>6332</v>
      </c>
      <c r="F1890" s="70" t="s">
        <v>31</v>
      </c>
      <c r="G1890" s="70">
        <v>4</v>
      </c>
      <c r="H1890" s="98"/>
      <c r="I1890" s="18" t="s">
        <v>6333</v>
      </c>
      <c r="J1890" s="164"/>
      <c r="K1890" s="164"/>
      <c r="L1890" s="164"/>
      <c r="M1890" s="164"/>
      <c r="N1890" s="164"/>
      <c r="O1890" s="183"/>
      <c r="P1890" s="183"/>
      <c r="Q1890" s="103"/>
      <c r="R1890" s="103"/>
      <c r="S1890" s="14"/>
      <c r="T1890" s="15" t="s">
        <v>1485</v>
      </c>
      <c r="U1890" s="14" t="s">
        <v>6249</v>
      </c>
      <c r="V1890" s="15" t="s">
        <v>1485</v>
      </c>
      <c r="W1890" s="16"/>
    </row>
    <row r="1891" spans="1:23" ht="61.2">
      <c r="A1891" s="7">
        <v>134</v>
      </c>
      <c r="B1891" s="8">
        <v>43683</v>
      </c>
      <c r="C1891" s="9" t="s">
        <v>28</v>
      </c>
      <c r="D1891" s="10" t="s">
        <v>4738</v>
      </c>
      <c r="E1891" s="14" t="s">
        <v>6334</v>
      </c>
      <c r="F1891" s="70" t="s">
        <v>70</v>
      </c>
      <c r="G1891" s="70">
        <v>3</v>
      </c>
      <c r="H1891" s="98"/>
      <c r="I1891" s="18" t="s">
        <v>6335</v>
      </c>
      <c r="J1891" s="164"/>
      <c r="K1891" s="164"/>
      <c r="L1891" s="164"/>
      <c r="M1891" s="164"/>
      <c r="N1891" s="164"/>
      <c r="O1891" s="183"/>
      <c r="P1891" s="183"/>
      <c r="Q1891" s="103"/>
      <c r="R1891" s="103"/>
      <c r="S1891" s="14"/>
      <c r="T1891" s="15" t="s">
        <v>1055</v>
      </c>
      <c r="U1891" s="14" t="s">
        <v>6311</v>
      </c>
      <c r="V1891" s="15" t="s">
        <v>1485</v>
      </c>
      <c r="W1891" s="16"/>
    </row>
    <row r="1892" spans="1:23" ht="20.399999999999999">
      <c r="A1892" s="7">
        <v>133</v>
      </c>
      <c r="B1892" s="8">
        <v>43682</v>
      </c>
      <c r="C1892" s="9" t="s">
        <v>21</v>
      </c>
      <c r="D1892" s="10" t="s">
        <v>179</v>
      </c>
      <c r="E1892" s="14" t="s">
        <v>6336</v>
      </c>
      <c r="F1892" s="70" t="s">
        <v>64</v>
      </c>
      <c r="G1892" s="70">
        <v>2</v>
      </c>
      <c r="H1892" s="98"/>
      <c r="I1892" s="18" t="s">
        <v>6337</v>
      </c>
      <c r="J1892" s="164"/>
      <c r="K1892" s="164"/>
      <c r="L1892" s="164"/>
      <c r="M1892" s="164"/>
      <c r="N1892" s="164"/>
      <c r="O1892" s="183"/>
      <c r="P1892" s="183"/>
      <c r="Q1892" s="103"/>
      <c r="R1892" s="103"/>
      <c r="S1892" s="14"/>
      <c r="T1892" s="15" t="s">
        <v>1055</v>
      </c>
      <c r="U1892" s="14" t="s">
        <v>6311</v>
      </c>
      <c r="V1892" s="15" t="s">
        <v>1485</v>
      </c>
      <c r="W1892" s="16"/>
    </row>
    <row r="1893" spans="1:23" ht="71.400000000000006">
      <c r="A1893" s="7">
        <v>132</v>
      </c>
      <c r="B1893" s="8">
        <v>43681</v>
      </c>
      <c r="C1893" s="9" t="s">
        <v>23</v>
      </c>
      <c r="D1893" s="10" t="s">
        <v>4676</v>
      </c>
      <c r="E1893" s="14" t="s">
        <v>6338</v>
      </c>
      <c r="F1893" s="70" t="s">
        <v>70</v>
      </c>
      <c r="G1893" s="70">
        <v>10</v>
      </c>
      <c r="H1893" s="98"/>
      <c r="I1893" s="18" t="s">
        <v>6339</v>
      </c>
      <c r="J1893" s="164"/>
      <c r="K1893" s="164"/>
      <c r="L1893" s="164"/>
      <c r="M1893" s="164"/>
      <c r="N1893" s="164"/>
      <c r="O1893" s="183"/>
      <c r="P1893" s="183"/>
      <c r="Q1893" s="103"/>
      <c r="R1893" s="103"/>
      <c r="S1893" s="14"/>
      <c r="T1893" s="15" t="s">
        <v>1055</v>
      </c>
      <c r="U1893" s="14" t="s">
        <v>6249</v>
      </c>
      <c r="V1893" s="15" t="s">
        <v>1485</v>
      </c>
      <c r="W1893" s="16"/>
    </row>
    <row r="1894" spans="1:23" ht="61.2">
      <c r="A1894" s="7">
        <v>131</v>
      </c>
      <c r="B1894" s="8">
        <v>43680</v>
      </c>
      <c r="C1894" s="9" t="s">
        <v>24</v>
      </c>
      <c r="D1894" s="10" t="s">
        <v>4676</v>
      </c>
      <c r="E1894" s="14" t="s">
        <v>6340</v>
      </c>
      <c r="F1894" s="70" t="s">
        <v>4</v>
      </c>
      <c r="G1894" s="70">
        <v>9</v>
      </c>
      <c r="H1894" s="98"/>
      <c r="I1894" s="18" t="s">
        <v>6341</v>
      </c>
      <c r="J1894" s="164"/>
      <c r="K1894" s="164"/>
      <c r="L1894" s="164"/>
      <c r="M1894" s="164"/>
      <c r="N1894" s="164"/>
      <c r="O1894" s="183"/>
      <c r="P1894" s="183"/>
      <c r="Q1894" s="103"/>
      <c r="R1894" s="103"/>
      <c r="T1894" s="15" t="s">
        <v>1055</v>
      </c>
      <c r="U1894" s="14" t="s">
        <v>6249</v>
      </c>
      <c r="V1894" s="15" t="s">
        <v>1485</v>
      </c>
      <c r="W1894" s="16"/>
    </row>
    <row r="1895" spans="1:23" ht="51">
      <c r="A1895" s="7">
        <v>130</v>
      </c>
      <c r="B1895" s="8">
        <v>43679</v>
      </c>
      <c r="C1895" s="9" t="s">
        <v>25</v>
      </c>
      <c r="D1895" s="10" t="s">
        <v>4676</v>
      </c>
      <c r="E1895" s="14" t="s">
        <v>6342</v>
      </c>
      <c r="F1895" s="70" t="s">
        <v>31</v>
      </c>
      <c r="G1895" s="70">
        <v>7</v>
      </c>
      <c r="H1895" s="98"/>
      <c r="I1895" s="18" t="s">
        <v>6343</v>
      </c>
      <c r="J1895" s="164"/>
      <c r="K1895" s="164"/>
      <c r="L1895" s="164"/>
      <c r="M1895" s="164"/>
      <c r="N1895" s="164"/>
      <c r="O1895" s="183"/>
      <c r="P1895" s="183"/>
      <c r="Q1895" s="103"/>
      <c r="R1895" s="103"/>
      <c r="S1895" s="14"/>
      <c r="T1895" s="15" t="s">
        <v>1055</v>
      </c>
      <c r="U1895" s="14" t="s">
        <v>6249</v>
      </c>
      <c r="V1895" s="15" t="s">
        <v>1485</v>
      </c>
      <c r="W1895" s="16"/>
    </row>
    <row r="1896" spans="1:23" ht="81.599999999999994">
      <c r="A1896" s="7">
        <v>129</v>
      </c>
      <c r="B1896" s="8">
        <v>43678</v>
      </c>
      <c r="C1896" s="9" t="s">
        <v>26</v>
      </c>
      <c r="D1896" s="10" t="s">
        <v>4676</v>
      </c>
      <c r="E1896" s="14" t="s">
        <v>6344</v>
      </c>
      <c r="F1896" s="70" t="s">
        <v>31</v>
      </c>
      <c r="G1896" s="70">
        <v>6</v>
      </c>
      <c r="H1896" s="98"/>
      <c r="I1896" s="18" t="s">
        <v>6345</v>
      </c>
      <c r="J1896" s="164"/>
      <c r="K1896" s="164"/>
      <c r="L1896" s="164"/>
      <c r="M1896" s="164"/>
      <c r="N1896" s="164"/>
      <c r="O1896" s="183"/>
      <c r="P1896" s="183"/>
      <c r="Q1896" s="103"/>
      <c r="R1896" s="103"/>
      <c r="S1896" s="14"/>
      <c r="T1896" s="15" t="s">
        <v>1055</v>
      </c>
      <c r="U1896" s="14" t="s">
        <v>6249</v>
      </c>
      <c r="V1896" s="15" t="s">
        <v>1485</v>
      </c>
      <c r="W1896" s="16"/>
    </row>
    <row r="1897" spans="1:23" ht="71.400000000000006">
      <c r="A1897" s="7">
        <v>128</v>
      </c>
      <c r="B1897" s="8">
        <v>43677</v>
      </c>
      <c r="C1897" s="9" t="s">
        <v>27</v>
      </c>
      <c r="D1897" s="10" t="s">
        <v>4676</v>
      </c>
      <c r="E1897" s="14" t="s">
        <v>6346</v>
      </c>
      <c r="F1897" s="70" t="s">
        <v>64</v>
      </c>
      <c r="G1897" s="70">
        <v>4</v>
      </c>
      <c r="H1897" s="98"/>
      <c r="I1897" s="18" t="s">
        <v>6347</v>
      </c>
      <c r="J1897" s="164"/>
      <c r="K1897" s="164"/>
      <c r="L1897" s="164"/>
      <c r="M1897" s="164"/>
      <c r="N1897" s="164"/>
      <c r="O1897" s="183"/>
      <c r="P1897" s="183"/>
      <c r="Q1897" s="103"/>
      <c r="R1897" s="103"/>
      <c r="S1897" s="14"/>
      <c r="T1897" s="15" t="s">
        <v>1055</v>
      </c>
      <c r="U1897" s="14" t="s">
        <v>6249</v>
      </c>
      <c r="V1897" s="15" t="s">
        <v>1485</v>
      </c>
      <c r="W1897" s="16"/>
    </row>
    <row r="1898" spans="1:23" ht="40.799999999999997">
      <c r="A1898" s="7">
        <v>127</v>
      </c>
      <c r="B1898" s="8">
        <v>43676</v>
      </c>
      <c r="C1898" s="9" t="s">
        <v>28</v>
      </c>
      <c r="D1898" s="10" t="s">
        <v>4676</v>
      </c>
      <c r="E1898" s="14" t="s">
        <v>6348</v>
      </c>
      <c r="F1898" s="70" t="s">
        <v>64</v>
      </c>
      <c r="G1898" s="15">
        <v>5</v>
      </c>
      <c r="H1898" s="98"/>
      <c r="I1898" s="18" t="s">
        <v>6349</v>
      </c>
      <c r="J1898" s="164"/>
      <c r="K1898" s="164"/>
      <c r="L1898" s="164"/>
      <c r="M1898" s="164" t="s">
        <v>6350</v>
      </c>
      <c r="N1898" s="164"/>
      <c r="O1898" s="183"/>
      <c r="P1898" s="184" t="s">
        <v>6351</v>
      </c>
      <c r="Q1898" s="103"/>
      <c r="R1898" s="103"/>
      <c r="S1898" s="14"/>
      <c r="T1898" s="15" t="s">
        <v>1055</v>
      </c>
      <c r="U1898" s="14" t="s">
        <v>6249</v>
      </c>
      <c r="V1898" s="15" t="s">
        <v>1485</v>
      </c>
      <c r="W1898" s="16"/>
    </row>
    <row r="1899" spans="1:23" ht="71.400000000000006">
      <c r="A1899" s="7">
        <v>126</v>
      </c>
      <c r="B1899" s="8">
        <v>43675</v>
      </c>
      <c r="C1899" s="9" t="s">
        <v>21</v>
      </c>
      <c r="D1899" s="10" t="s">
        <v>4676</v>
      </c>
      <c r="E1899" s="14" t="s">
        <v>6352</v>
      </c>
      <c r="F1899" s="70" t="s">
        <v>4</v>
      </c>
      <c r="G1899" s="70">
        <v>5</v>
      </c>
      <c r="H1899" s="98"/>
      <c r="I1899" s="18" t="s">
        <v>6353</v>
      </c>
      <c r="J1899" s="164"/>
      <c r="K1899" s="164"/>
      <c r="L1899" s="164"/>
      <c r="M1899" s="164"/>
      <c r="N1899" s="164"/>
      <c r="O1899" s="183"/>
      <c r="P1899" s="183"/>
      <c r="Q1899" s="103"/>
      <c r="R1899" s="103"/>
      <c r="T1899" s="15" t="s">
        <v>1055</v>
      </c>
      <c r="U1899" s="14" t="s">
        <v>6249</v>
      </c>
      <c r="V1899" s="15" t="s">
        <v>1485</v>
      </c>
      <c r="W1899" s="16"/>
    </row>
    <row r="1900" spans="1:23" ht="20.399999999999999">
      <c r="A1900" s="7">
        <v>125</v>
      </c>
      <c r="B1900" s="8">
        <v>43674</v>
      </c>
      <c r="C1900" s="9" t="s">
        <v>23</v>
      </c>
      <c r="D1900" s="10" t="s">
        <v>4676</v>
      </c>
      <c r="E1900" s="14" t="s">
        <v>6354</v>
      </c>
      <c r="F1900" s="70" t="s">
        <v>64</v>
      </c>
      <c r="G1900" s="15">
        <v>7</v>
      </c>
      <c r="H1900" s="98" t="s">
        <v>65</v>
      </c>
      <c r="I1900" s="18" t="s">
        <v>6355</v>
      </c>
      <c r="J1900" s="164"/>
      <c r="K1900" s="164"/>
      <c r="L1900" s="164"/>
      <c r="M1900" s="164"/>
      <c r="N1900" s="164"/>
      <c r="O1900" s="183"/>
      <c r="P1900" s="183"/>
      <c r="Q1900" s="103"/>
      <c r="R1900" s="103"/>
      <c r="S1900" s="14"/>
      <c r="T1900" s="15" t="s">
        <v>1055</v>
      </c>
      <c r="U1900" s="14" t="s">
        <v>6249</v>
      </c>
      <c r="V1900" s="15" t="s">
        <v>1485</v>
      </c>
      <c r="W1900" s="16"/>
    </row>
    <row r="1901" spans="1:23" ht="61.2">
      <c r="A1901" s="7">
        <v>124</v>
      </c>
      <c r="B1901" s="8">
        <v>43673</v>
      </c>
      <c r="C1901" s="9" t="s">
        <v>24</v>
      </c>
      <c r="D1901" s="10" t="s">
        <v>179</v>
      </c>
      <c r="E1901" s="14" t="s">
        <v>6356</v>
      </c>
      <c r="F1901" s="70" t="s">
        <v>4</v>
      </c>
      <c r="G1901" s="15">
        <v>5</v>
      </c>
      <c r="H1901" s="98"/>
      <c r="I1901" s="18" t="s">
        <v>6357</v>
      </c>
      <c r="J1901" s="164"/>
      <c r="K1901" s="164"/>
      <c r="L1901" s="164"/>
      <c r="M1901" s="164"/>
      <c r="N1901" s="164"/>
      <c r="O1901" s="183"/>
      <c r="P1901" s="183"/>
      <c r="Q1901" s="103"/>
      <c r="R1901" s="103"/>
      <c r="S1901" s="14"/>
      <c r="T1901" s="15" t="s">
        <v>1055</v>
      </c>
      <c r="U1901" s="14" t="s">
        <v>6311</v>
      </c>
      <c r="V1901" s="15" t="s">
        <v>1485</v>
      </c>
      <c r="W1901" s="16"/>
    </row>
    <row r="1902" spans="1:23" ht="30.6">
      <c r="A1902" s="7">
        <v>123</v>
      </c>
      <c r="B1902" s="8">
        <v>43672</v>
      </c>
      <c r="C1902" s="9" t="s">
        <v>25</v>
      </c>
      <c r="D1902" s="10" t="s">
        <v>4676</v>
      </c>
      <c r="E1902" s="14" t="s">
        <v>6358</v>
      </c>
      <c r="F1902" s="70" t="s">
        <v>64</v>
      </c>
      <c r="G1902" s="15">
        <v>3</v>
      </c>
      <c r="H1902" s="98"/>
      <c r="I1902" s="18" t="s">
        <v>6359</v>
      </c>
      <c r="J1902" s="164"/>
      <c r="K1902" s="164"/>
      <c r="L1902" s="164"/>
      <c r="M1902" s="164"/>
      <c r="N1902" s="164"/>
      <c r="O1902" s="183"/>
      <c r="P1902" s="183"/>
      <c r="Q1902" s="103"/>
      <c r="R1902" s="103"/>
      <c r="S1902" s="14"/>
      <c r="T1902" s="15" t="s">
        <v>1055</v>
      </c>
      <c r="U1902" s="14" t="s">
        <v>6249</v>
      </c>
      <c r="V1902" s="15" t="s">
        <v>1485</v>
      </c>
      <c r="W1902" s="16"/>
    </row>
    <row r="1903" spans="1:23" ht="20.399999999999999">
      <c r="A1903" s="7">
        <v>122</v>
      </c>
      <c r="B1903" s="8">
        <v>43671</v>
      </c>
      <c r="C1903" s="9" t="s">
        <v>26</v>
      </c>
      <c r="D1903" s="10" t="s">
        <v>4676</v>
      </c>
      <c r="E1903" s="14" t="s">
        <v>6360</v>
      </c>
      <c r="F1903" s="70" t="s">
        <v>31</v>
      </c>
      <c r="G1903" s="70">
        <v>4</v>
      </c>
      <c r="H1903" s="98"/>
      <c r="I1903" s="18" t="s">
        <v>6361</v>
      </c>
      <c r="J1903" s="164"/>
      <c r="K1903" s="164"/>
      <c r="L1903" s="164"/>
      <c r="M1903" s="164"/>
      <c r="N1903" s="164"/>
      <c r="O1903" s="183"/>
      <c r="P1903" s="183"/>
      <c r="Q1903" s="103"/>
      <c r="R1903" s="103"/>
      <c r="T1903" s="15" t="s">
        <v>1055</v>
      </c>
      <c r="U1903" s="14" t="s">
        <v>6249</v>
      </c>
      <c r="V1903" s="15" t="s">
        <v>1485</v>
      </c>
      <c r="W1903" s="16"/>
    </row>
    <row r="1904" spans="1:23" ht="81.599999999999994">
      <c r="A1904" s="7">
        <v>121</v>
      </c>
      <c r="B1904" s="8">
        <v>43670</v>
      </c>
      <c r="C1904" s="9" t="s">
        <v>27</v>
      </c>
      <c r="D1904" s="10" t="s">
        <v>1515</v>
      </c>
      <c r="E1904" s="14" t="s">
        <v>6362</v>
      </c>
      <c r="F1904" s="70" t="s">
        <v>31</v>
      </c>
      <c r="G1904" s="70">
        <v>3</v>
      </c>
      <c r="H1904" s="98"/>
      <c r="I1904" s="18" t="s">
        <v>6363</v>
      </c>
      <c r="J1904" s="164" t="s">
        <v>6364</v>
      </c>
      <c r="K1904" s="164" t="s">
        <v>6365</v>
      </c>
      <c r="L1904" s="164"/>
      <c r="M1904" s="164"/>
      <c r="N1904" s="164"/>
      <c r="O1904" s="183"/>
      <c r="P1904" s="183"/>
      <c r="Q1904" s="103"/>
      <c r="R1904" s="103"/>
      <c r="S1904" s="14"/>
      <c r="T1904" s="15" t="s">
        <v>1055</v>
      </c>
      <c r="U1904" s="14" t="s">
        <v>6072</v>
      </c>
      <c r="V1904" s="15" t="s">
        <v>1485</v>
      </c>
      <c r="W1904" s="16"/>
    </row>
    <row r="1905" spans="1:23" ht="51">
      <c r="A1905" s="7">
        <v>120</v>
      </c>
      <c r="B1905" s="8">
        <v>43669</v>
      </c>
      <c r="C1905" s="9" t="s">
        <v>28</v>
      </c>
      <c r="D1905" s="10" t="s">
        <v>4676</v>
      </c>
      <c r="E1905" s="14" t="s">
        <v>6366</v>
      </c>
      <c r="F1905" s="70" t="s">
        <v>70</v>
      </c>
      <c r="G1905" s="70">
        <v>9</v>
      </c>
      <c r="H1905" s="98"/>
      <c r="I1905" s="18" t="s">
        <v>6367</v>
      </c>
      <c r="J1905" s="164"/>
      <c r="K1905" s="164"/>
      <c r="L1905" s="164"/>
      <c r="M1905" s="164"/>
      <c r="N1905" s="164"/>
      <c r="O1905" s="183"/>
      <c r="P1905" s="183"/>
      <c r="Q1905" s="103"/>
      <c r="R1905" s="103"/>
      <c r="S1905" s="14"/>
      <c r="T1905" s="15" t="s">
        <v>1055</v>
      </c>
      <c r="U1905" s="14" t="s">
        <v>6249</v>
      </c>
      <c r="V1905" s="15" t="s">
        <v>1485</v>
      </c>
      <c r="W1905" s="16"/>
    </row>
    <row r="1906" spans="1:23" ht="30.6">
      <c r="A1906" s="7">
        <v>119</v>
      </c>
      <c r="B1906" s="8">
        <v>43668</v>
      </c>
      <c r="C1906" s="9" t="s">
        <v>21</v>
      </c>
      <c r="D1906" s="10" t="s">
        <v>1515</v>
      </c>
      <c r="E1906" s="14" t="s">
        <v>6368</v>
      </c>
      <c r="F1906" s="70" t="s">
        <v>64</v>
      </c>
      <c r="G1906" s="70">
        <v>5</v>
      </c>
      <c r="H1906" s="98" t="s">
        <v>184</v>
      </c>
      <c r="I1906" s="18" t="s">
        <v>6369</v>
      </c>
      <c r="J1906" s="164"/>
      <c r="K1906" s="164"/>
      <c r="L1906" s="164"/>
      <c r="M1906" s="164"/>
      <c r="N1906" s="164"/>
      <c r="O1906" s="183"/>
      <c r="P1906" s="183"/>
      <c r="Q1906" s="103"/>
      <c r="R1906" s="103"/>
      <c r="S1906" s="14"/>
      <c r="T1906" s="15" t="s">
        <v>1055</v>
      </c>
      <c r="U1906" s="14" t="s">
        <v>6249</v>
      </c>
      <c r="V1906" s="15" t="s">
        <v>1485</v>
      </c>
      <c r="W1906" s="16"/>
    </row>
    <row r="1907" spans="1:23" ht="51">
      <c r="A1907" s="7">
        <v>118</v>
      </c>
      <c r="B1907" s="8">
        <v>43667</v>
      </c>
      <c r="C1907" s="9" t="s">
        <v>23</v>
      </c>
      <c r="D1907" s="10" t="s">
        <v>1515</v>
      </c>
      <c r="E1907" s="14" t="s">
        <v>6370</v>
      </c>
      <c r="F1907" s="70" t="s">
        <v>70</v>
      </c>
      <c r="G1907" s="70">
        <v>3</v>
      </c>
      <c r="H1907" s="98" t="s">
        <v>6371</v>
      </c>
      <c r="I1907" s="18" t="s">
        <v>6372</v>
      </c>
      <c r="J1907" s="164"/>
      <c r="K1907" s="164"/>
      <c r="L1907" s="164"/>
      <c r="M1907" s="164"/>
      <c r="N1907" s="164"/>
      <c r="O1907" s="183"/>
      <c r="P1907" s="183"/>
      <c r="Q1907" s="103"/>
      <c r="R1907" s="103"/>
      <c r="T1907" s="15" t="s">
        <v>1055</v>
      </c>
      <c r="U1907" s="14" t="s">
        <v>6249</v>
      </c>
      <c r="V1907" s="15" t="s">
        <v>1485</v>
      </c>
      <c r="W1907" s="16"/>
    </row>
    <row r="1908" spans="1:23" ht="51">
      <c r="A1908" s="7">
        <v>117</v>
      </c>
      <c r="B1908" s="8">
        <v>43666</v>
      </c>
      <c r="C1908" s="9" t="s">
        <v>24</v>
      </c>
      <c r="D1908" s="10" t="s">
        <v>1515</v>
      </c>
      <c r="E1908" s="14" t="s">
        <v>6373</v>
      </c>
      <c r="F1908" s="70" t="s">
        <v>4</v>
      </c>
      <c r="G1908" s="70">
        <v>5</v>
      </c>
      <c r="H1908" s="104"/>
      <c r="I1908" s="18" t="s">
        <v>6374</v>
      </c>
      <c r="J1908" s="164"/>
      <c r="K1908" s="164"/>
      <c r="L1908" s="164"/>
      <c r="M1908" s="164"/>
      <c r="N1908" s="164"/>
      <c r="O1908" s="183"/>
      <c r="P1908" s="183"/>
      <c r="Q1908" s="103"/>
      <c r="R1908" s="103"/>
      <c r="S1908" s="14"/>
      <c r="T1908" s="15" t="s">
        <v>1055</v>
      </c>
      <c r="U1908" s="14" t="s">
        <v>6249</v>
      </c>
      <c r="V1908" s="15" t="s">
        <v>1485</v>
      </c>
      <c r="W1908" s="16"/>
    </row>
    <row r="1909" spans="1:23" ht="40.799999999999997">
      <c r="A1909" s="7">
        <v>116</v>
      </c>
      <c r="B1909" s="8">
        <v>43665</v>
      </c>
      <c r="C1909" s="9" t="s">
        <v>25</v>
      </c>
      <c r="D1909" s="10" t="s">
        <v>1515</v>
      </c>
      <c r="E1909" s="14" t="s">
        <v>6375</v>
      </c>
      <c r="F1909" s="70" t="s">
        <v>549</v>
      </c>
      <c r="G1909" s="70">
        <v>7</v>
      </c>
      <c r="H1909" s="104"/>
      <c r="I1909" s="18" t="s">
        <v>6376</v>
      </c>
      <c r="J1909" s="164"/>
      <c r="K1909" s="164"/>
      <c r="L1909" s="164"/>
      <c r="M1909" s="164"/>
      <c r="N1909" s="164"/>
      <c r="O1909" s="183"/>
      <c r="P1909" s="183"/>
      <c r="Q1909" s="103"/>
      <c r="R1909" s="103"/>
      <c r="S1909" s="14"/>
      <c r="T1909" s="15" t="s">
        <v>1055</v>
      </c>
      <c r="U1909" s="14" t="s">
        <v>6072</v>
      </c>
      <c r="V1909" s="15" t="s">
        <v>1485</v>
      </c>
      <c r="W1909" s="16"/>
    </row>
    <row r="1910" spans="1:23" ht="20.399999999999999">
      <c r="A1910" s="7">
        <v>115</v>
      </c>
      <c r="B1910" s="8">
        <v>43664</v>
      </c>
      <c r="C1910" s="9" t="s">
        <v>26</v>
      </c>
      <c r="D1910" s="10" t="s">
        <v>1515</v>
      </c>
      <c r="E1910" s="14" t="s">
        <v>6377</v>
      </c>
      <c r="F1910" s="70" t="s">
        <v>31</v>
      </c>
      <c r="G1910" s="70">
        <v>1</v>
      </c>
      <c r="H1910" s="104"/>
      <c r="I1910" s="18" t="s">
        <v>6378</v>
      </c>
      <c r="J1910" s="164" t="s">
        <v>6379</v>
      </c>
      <c r="K1910" s="164"/>
      <c r="L1910" s="164"/>
      <c r="M1910" s="164"/>
      <c r="N1910" s="164"/>
      <c r="O1910" s="183" t="s">
        <v>6380</v>
      </c>
      <c r="P1910" s="183"/>
      <c r="Q1910" s="103"/>
      <c r="R1910" s="103"/>
      <c r="T1910" s="15" t="s">
        <v>1055</v>
      </c>
      <c r="U1910" s="14" t="s">
        <v>6072</v>
      </c>
      <c r="V1910" s="15" t="s">
        <v>1485</v>
      </c>
      <c r="W1910" s="16"/>
    </row>
    <row r="1911" spans="1:23" ht="91.8">
      <c r="A1911" s="7">
        <v>114</v>
      </c>
      <c r="B1911" s="8">
        <v>43663</v>
      </c>
      <c r="C1911" s="9" t="s">
        <v>27</v>
      </c>
      <c r="D1911" s="10" t="s">
        <v>179</v>
      </c>
      <c r="E1911" s="14" t="s">
        <v>6381</v>
      </c>
      <c r="F1911" s="70" t="s">
        <v>64</v>
      </c>
      <c r="G1911" s="15">
        <v>5</v>
      </c>
      <c r="H1911" s="104"/>
      <c r="I1911" s="18" t="s">
        <v>6382</v>
      </c>
      <c r="J1911" s="164"/>
      <c r="K1911" s="164"/>
      <c r="L1911" s="164"/>
      <c r="M1911" s="164"/>
      <c r="N1911" s="164"/>
      <c r="O1911" s="183"/>
      <c r="P1911" s="183"/>
      <c r="Q1911" s="103"/>
      <c r="R1911" s="103"/>
      <c r="S1911" s="14"/>
      <c r="T1911" s="15" t="s">
        <v>1055</v>
      </c>
      <c r="U1911" s="14" t="s">
        <v>6249</v>
      </c>
      <c r="V1911" s="15" t="s">
        <v>1485</v>
      </c>
      <c r="W1911" s="16"/>
    </row>
    <row r="1912" spans="1:23" ht="61.2">
      <c r="A1912" s="7">
        <v>113</v>
      </c>
      <c r="B1912" s="8">
        <v>43662</v>
      </c>
      <c r="C1912" s="9" t="s">
        <v>28</v>
      </c>
      <c r="D1912" s="10" t="s">
        <v>179</v>
      </c>
      <c r="E1912" s="14" t="s">
        <v>6383</v>
      </c>
      <c r="F1912" s="70" t="s">
        <v>31</v>
      </c>
      <c r="G1912" s="70">
        <v>4</v>
      </c>
      <c r="H1912" s="104"/>
      <c r="I1912" s="18" t="s">
        <v>6384</v>
      </c>
      <c r="J1912" s="164"/>
      <c r="K1912" s="164"/>
      <c r="L1912" s="164"/>
      <c r="M1912" s="164"/>
      <c r="N1912" s="164"/>
      <c r="O1912" s="183"/>
      <c r="P1912" s="183"/>
      <c r="Q1912" s="103"/>
      <c r="R1912" s="103"/>
      <c r="S1912" s="14"/>
      <c r="T1912" s="15" t="s">
        <v>1055</v>
      </c>
      <c r="U1912" s="14" t="s">
        <v>6249</v>
      </c>
      <c r="V1912" s="15" t="s">
        <v>1485</v>
      </c>
      <c r="W1912" s="16"/>
    </row>
    <row r="1913" spans="1:23" ht="81.599999999999994">
      <c r="A1913" s="7">
        <v>112</v>
      </c>
      <c r="B1913" s="8">
        <v>43661</v>
      </c>
      <c r="C1913" s="9" t="s">
        <v>21</v>
      </c>
      <c r="D1913" s="10" t="s">
        <v>179</v>
      </c>
      <c r="E1913" s="14" t="s">
        <v>3938</v>
      </c>
      <c r="F1913" s="70" t="s">
        <v>549</v>
      </c>
      <c r="G1913" s="70">
        <v>4</v>
      </c>
      <c r="H1913" s="104"/>
      <c r="I1913" s="18" t="s">
        <v>6385</v>
      </c>
      <c r="J1913" s="164" t="s">
        <v>3940</v>
      </c>
      <c r="K1913" s="164" t="s">
        <v>3941</v>
      </c>
      <c r="L1913" s="164"/>
      <c r="M1913" s="164"/>
      <c r="N1913" s="164"/>
      <c r="O1913" s="183"/>
      <c r="P1913" s="184" t="s">
        <v>3942</v>
      </c>
      <c r="Q1913" s="103"/>
      <c r="R1913" s="103"/>
      <c r="S1913" s="14"/>
      <c r="T1913" s="15" t="s">
        <v>1055</v>
      </c>
      <c r="U1913" s="14" t="s">
        <v>6249</v>
      </c>
      <c r="V1913" s="15" t="s">
        <v>1485</v>
      </c>
      <c r="W1913" s="16"/>
    </row>
    <row r="1914" spans="1:23" ht="30.6">
      <c r="A1914" s="7">
        <v>111</v>
      </c>
      <c r="B1914" s="8">
        <v>43660</v>
      </c>
      <c r="C1914" s="9" t="s">
        <v>23</v>
      </c>
      <c r="D1914" s="10" t="s">
        <v>179</v>
      </c>
      <c r="E1914" s="14" t="s">
        <v>6386</v>
      </c>
      <c r="F1914" s="70" t="s">
        <v>4</v>
      </c>
      <c r="G1914" s="70">
        <v>3</v>
      </c>
      <c r="H1914" s="104"/>
      <c r="I1914" s="18" t="s">
        <v>6387</v>
      </c>
      <c r="J1914" s="164"/>
      <c r="K1914" s="164"/>
      <c r="L1914" s="164"/>
      <c r="M1914" s="164"/>
      <c r="N1914" s="164"/>
      <c r="O1914" s="183"/>
      <c r="P1914" s="183"/>
      <c r="Q1914" s="103"/>
      <c r="R1914" s="103"/>
      <c r="S1914" s="14"/>
      <c r="T1914" s="15" t="s">
        <v>1055</v>
      </c>
      <c r="U1914" s="14" t="s">
        <v>6249</v>
      </c>
      <c r="V1914" s="15" t="s">
        <v>1485</v>
      </c>
      <c r="W1914" s="16"/>
    </row>
    <row r="1915" spans="1:23" ht="40.799999999999997">
      <c r="A1915" s="7">
        <v>110</v>
      </c>
      <c r="B1915" s="8">
        <v>43659</v>
      </c>
      <c r="C1915" s="9" t="s">
        <v>24</v>
      </c>
      <c r="D1915" s="10" t="s">
        <v>179</v>
      </c>
      <c r="E1915" s="14" t="s">
        <v>6388</v>
      </c>
      <c r="F1915" s="70" t="s">
        <v>64</v>
      </c>
      <c r="G1915" s="70">
        <v>5</v>
      </c>
      <c r="H1915" s="98" t="s">
        <v>65</v>
      </c>
      <c r="I1915" s="18" t="s">
        <v>6389</v>
      </c>
      <c r="J1915" s="164"/>
      <c r="K1915" s="164"/>
      <c r="L1915" s="164"/>
      <c r="M1915" s="164"/>
      <c r="N1915" s="164"/>
      <c r="O1915" s="183"/>
      <c r="P1915" s="183"/>
      <c r="Q1915" s="103"/>
      <c r="R1915" s="103"/>
      <c r="S1915" s="14"/>
      <c r="T1915" s="15" t="s">
        <v>1055</v>
      </c>
      <c r="U1915" s="14" t="s">
        <v>6311</v>
      </c>
      <c r="V1915" s="15" t="s">
        <v>1485</v>
      </c>
      <c r="W1915" s="16"/>
    </row>
    <row r="1916" spans="1:23" ht="61.2">
      <c r="A1916" s="7">
        <v>109</v>
      </c>
      <c r="B1916" s="8">
        <v>43658</v>
      </c>
      <c r="C1916" s="9" t="s">
        <v>25</v>
      </c>
      <c r="D1916" s="10" t="s">
        <v>179</v>
      </c>
      <c r="E1916" s="14" t="s">
        <v>6390</v>
      </c>
      <c r="F1916" s="70" t="s">
        <v>70</v>
      </c>
      <c r="G1916" s="70">
        <v>3</v>
      </c>
      <c r="H1916" s="104"/>
      <c r="I1916" s="18" t="s">
        <v>6391</v>
      </c>
      <c r="J1916" s="164" t="s">
        <v>6392</v>
      </c>
      <c r="K1916" s="164" t="s">
        <v>6393</v>
      </c>
      <c r="L1916" s="164" t="s">
        <v>6394</v>
      </c>
      <c r="M1916" s="164" t="s">
        <v>6395</v>
      </c>
      <c r="N1916" s="164"/>
      <c r="O1916" s="183"/>
      <c r="P1916" s="183"/>
      <c r="Q1916" s="103"/>
      <c r="R1916" s="103"/>
      <c r="T1916" s="15" t="s">
        <v>1055</v>
      </c>
      <c r="U1916" s="14" t="s">
        <v>6311</v>
      </c>
      <c r="V1916" s="15" t="s">
        <v>1485</v>
      </c>
      <c r="W1916" s="16"/>
    </row>
    <row r="1917" spans="1:23" ht="81.599999999999994">
      <c r="A1917" s="7">
        <v>108</v>
      </c>
      <c r="B1917" s="8">
        <v>43657</v>
      </c>
      <c r="C1917" s="9" t="s">
        <v>26</v>
      </c>
      <c r="D1917" s="10" t="s">
        <v>5246</v>
      </c>
      <c r="E1917" s="14" t="s">
        <v>6396</v>
      </c>
      <c r="F1917" s="70" t="s">
        <v>4</v>
      </c>
      <c r="G1917" s="70">
        <v>5</v>
      </c>
      <c r="H1917" s="104"/>
      <c r="I1917" s="18" t="s">
        <v>6397</v>
      </c>
      <c r="J1917" s="164"/>
      <c r="K1917" s="164"/>
      <c r="L1917" s="164"/>
      <c r="M1917" s="164"/>
      <c r="N1917" s="164"/>
      <c r="O1917" s="183"/>
      <c r="P1917" s="183"/>
      <c r="Q1917" s="103"/>
      <c r="R1917" s="103"/>
      <c r="S1917" s="14"/>
      <c r="T1917" s="15" t="s">
        <v>1055</v>
      </c>
      <c r="U1917" s="14" t="s">
        <v>6249</v>
      </c>
      <c r="V1917" s="15" t="s">
        <v>1485</v>
      </c>
      <c r="W1917" s="16"/>
    </row>
    <row r="1918" spans="1:23" ht="61.2">
      <c r="A1918" s="7">
        <v>107</v>
      </c>
      <c r="B1918" s="8">
        <v>43656</v>
      </c>
      <c r="C1918" s="9" t="s">
        <v>27</v>
      </c>
      <c r="D1918" s="10" t="s">
        <v>4738</v>
      </c>
      <c r="E1918" s="14" t="s">
        <v>6398</v>
      </c>
      <c r="F1918" s="70" t="s">
        <v>64</v>
      </c>
      <c r="G1918" s="70">
        <v>3</v>
      </c>
      <c r="H1918" s="98" t="s">
        <v>6399</v>
      </c>
      <c r="I1918" s="18" t="s">
        <v>6400</v>
      </c>
      <c r="J1918" s="164"/>
      <c r="K1918" s="164"/>
      <c r="L1918" s="164"/>
      <c r="M1918" s="164"/>
      <c r="N1918" s="164"/>
      <c r="O1918" s="183"/>
      <c r="P1918" s="183"/>
      <c r="Q1918" s="103"/>
      <c r="R1918" s="103"/>
      <c r="S1918" s="14"/>
      <c r="T1918" s="15" t="s">
        <v>1055</v>
      </c>
      <c r="U1918" s="14" t="s">
        <v>6249</v>
      </c>
      <c r="V1918" s="15" t="s">
        <v>1485</v>
      </c>
      <c r="W1918" s="16"/>
    </row>
    <row r="1919" spans="1:23" ht="51">
      <c r="A1919" s="7">
        <v>106</v>
      </c>
      <c r="B1919" s="8">
        <v>43655</v>
      </c>
      <c r="C1919" s="9" t="s">
        <v>28</v>
      </c>
      <c r="D1919" s="10" t="s">
        <v>5246</v>
      </c>
      <c r="E1919" s="14" t="s">
        <v>6401</v>
      </c>
      <c r="F1919" s="70" t="s">
        <v>4</v>
      </c>
      <c r="G1919" s="70">
        <v>4</v>
      </c>
      <c r="H1919" s="104"/>
      <c r="I1919" s="18" t="s">
        <v>6402</v>
      </c>
      <c r="J1919" s="164"/>
      <c r="K1919" s="164"/>
      <c r="L1919" s="164"/>
      <c r="M1919" s="164"/>
      <c r="N1919" s="164"/>
      <c r="O1919" s="183"/>
      <c r="P1919" s="183"/>
      <c r="Q1919" s="103"/>
      <c r="R1919" s="103"/>
      <c r="T1919" s="15" t="s">
        <v>1055</v>
      </c>
      <c r="U1919" s="14" t="s">
        <v>6249</v>
      </c>
      <c r="V1919" s="15" t="s">
        <v>1485</v>
      </c>
      <c r="W1919" s="16"/>
    </row>
    <row r="1920" spans="1:23" ht="40.799999999999997">
      <c r="A1920" s="7">
        <v>105</v>
      </c>
      <c r="B1920" s="8">
        <v>43654</v>
      </c>
      <c r="C1920" s="9" t="s">
        <v>21</v>
      </c>
      <c r="D1920" s="10" t="s">
        <v>5246</v>
      </c>
      <c r="E1920" s="14" t="s">
        <v>6403</v>
      </c>
      <c r="F1920" s="70" t="s">
        <v>64</v>
      </c>
      <c r="G1920" s="70">
        <v>5</v>
      </c>
      <c r="H1920" s="98" t="s">
        <v>6399</v>
      </c>
      <c r="I1920" s="18" t="s">
        <v>6404</v>
      </c>
      <c r="J1920" s="164"/>
      <c r="K1920" s="164"/>
      <c r="L1920" s="164"/>
      <c r="M1920" s="164"/>
      <c r="N1920" s="164"/>
      <c r="O1920" s="183"/>
      <c r="P1920" s="183"/>
      <c r="Q1920" s="103"/>
      <c r="R1920" s="103"/>
      <c r="S1920" s="14"/>
      <c r="T1920" s="15" t="s">
        <v>1055</v>
      </c>
      <c r="U1920" s="14" t="s">
        <v>6249</v>
      </c>
      <c r="V1920" s="15" t="s">
        <v>1485</v>
      </c>
      <c r="W1920" s="16"/>
    </row>
    <row r="1921" spans="1:23" ht="81.599999999999994">
      <c r="A1921" s="7">
        <v>104</v>
      </c>
      <c r="B1921" s="8">
        <v>43653</v>
      </c>
      <c r="C1921" s="9" t="s">
        <v>23</v>
      </c>
      <c r="D1921" s="10" t="s">
        <v>5246</v>
      </c>
      <c r="E1921" s="14" t="s">
        <v>6405</v>
      </c>
      <c r="F1921" s="70" t="s">
        <v>31</v>
      </c>
      <c r="G1921" s="70">
        <v>4</v>
      </c>
      <c r="H1921" s="104"/>
      <c r="I1921" s="18" t="s">
        <v>6406</v>
      </c>
      <c r="J1921" s="164"/>
      <c r="K1921" s="164"/>
      <c r="L1921" s="164"/>
      <c r="M1921" s="164"/>
      <c r="N1921" s="164"/>
      <c r="O1921" s="183"/>
      <c r="P1921" s="183"/>
      <c r="Q1921" s="103"/>
      <c r="R1921" s="103"/>
      <c r="T1921" s="15" t="s">
        <v>1055</v>
      </c>
      <c r="U1921" s="14" t="s">
        <v>6249</v>
      </c>
      <c r="V1921" s="15" t="s">
        <v>1485</v>
      </c>
      <c r="W1921" s="16"/>
    </row>
    <row r="1922" spans="1:23" ht="61.2">
      <c r="A1922" s="7">
        <v>103</v>
      </c>
      <c r="B1922" s="8">
        <v>43652</v>
      </c>
      <c r="C1922" s="9" t="s">
        <v>24</v>
      </c>
      <c r="D1922" s="10" t="s">
        <v>5246</v>
      </c>
      <c r="E1922" s="14" t="s">
        <v>6407</v>
      </c>
      <c r="F1922" s="70" t="s">
        <v>549</v>
      </c>
      <c r="G1922" s="70">
        <v>3</v>
      </c>
      <c r="H1922" s="104"/>
      <c r="I1922" s="18" t="s">
        <v>6408</v>
      </c>
      <c r="J1922" s="164"/>
      <c r="K1922" s="164"/>
      <c r="L1922" s="164"/>
      <c r="M1922" s="164"/>
      <c r="N1922" s="164"/>
      <c r="O1922" s="183"/>
      <c r="P1922" s="183"/>
      <c r="Q1922" s="103"/>
      <c r="R1922" s="103"/>
      <c r="S1922" s="14"/>
      <c r="T1922" s="15" t="s">
        <v>1055</v>
      </c>
      <c r="U1922" s="14" t="s">
        <v>6249</v>
      </c>
      <c r="V1922" s="15" t="s">
        <v>1485</v>
      </c>
      <c r="W1922" s="16"/>
    </row>
    <row r="1923" spans="1:23" ht="71.400000000000006">
      <c r="A1923" s="7">
        <v>102</v>
      </c>
      <c r="B1923" s="8">
        <v>43651</v>
      </c>
      <c r="C1923" s="9" t="s">
        <v>25</v>
      </c>
      <c r="D1923" s="10" t="s">
        <v>1515</v>
      </c>
      <c r="E1923" s="14" t="s">
        <v>6409</v>
      </c>
      <c r="F1923" s="70" t="s">
        <v>549</v>
      </c>
      <c r="G1923" s="15">
        <v>7</v>
      </c>
      <c r="H1923" s="104"/>
      <c r="I1923" s="18" t="s">
        <v>6410</v>
      </c>
      <c r="J1923" s="164"/>
      <c r="K1923" s="164"/>
      <c r="L1923" s="164"/>
      <c r="M1923" s="164"/>
      <c r="N1923" s="164"/>
      <c r="O1923" s="183"/>
      <c r="P1923" s="183"/>
      <c r="Q1923" s="103"/>
      <c r="R1923" s="103"/>
      <c r="S1923" s="14"/>
      <c r="T1923" s="15" t="s">
        <v>1055</v>
      </c>
      <c r="U1923" s="14" t="s">
        <v>6072</v>
      </c>
      <c r="V1923" s="15" t="s">
        <v>1485</v>
      </c>
      <c r="W1923" s="16"/>
    </row>
    <row r="1924" spans="1:23" ht="81.599999999999994">
      <c r="A1924" s="7">
        <v>101</v>
      </c>
      <c r="B1924" s="8">
        <v>43650</v>
      </c>
      <c r="C1924" s="9" t="s">
        <v>26</v>
      </c>
      <c r="D1924" s="10" t="s">
        <v>4738</v>
      </c>
      <c r="E1924" s="14" t="s">
        <v>6411</v>
      </c>
      <c r="F1924" s="70" t="s">
        <v>4</v>
      </c>
      <c r="G1924" s="15">
        <v>8</v>
      </c>
      <c r="H1924" s="104"/>
      <c r="I1924" s="18" t="s">
        <v>6412</v>
      </c>
      <c r="J1924" s="164"/>
      <c r="K1924" s="164"/>
      <c r="L1924" s="164"/>
      <c r="M1924" s="164"/>
      <c r="N1924" s="164"/>
      <c r="O1924" s="183"/>
      <c r="P1924" s="183"/>
      <c r="Q1924" s="103"/>
      <c r="R1924" s="103"/>
      <c r="S1924" s="14"/>
      <c r="T1924" s="15" t="s">
        <v>1055</v>
      </c>
      <c r="U1924" s="14" t="s">
        <v>6249</v>
      </c>
      <c r="V1924" s="15" t="s">
        <v>1485</v>
      </c>
      <c r="W1924" s="16"/>
    </row>
    <row r="1925" spans="1:23" ht="71.400000000000006">
      <c r="A1925" s="7">
        <v>100</v>
      </c>
      <c r="B1925" s="8">
        <v>43649</v>
      </c>
      <c r="C1925" s="9" t="s">
        <v>27</v>
      </c>
      <c r="D1925" s="10" t="s">
        <v>179</v>
      </c>
      <c r="E1925" s="14" t="s">
        <v>6413</v>
      </c>
      <c r="F1925" s="70" t="s">
        <v>31</v>
      </c>
      <c r="G1925" s="70">
        <v>6</v>
      </c>
      <c r="H1925" s="104"/>
      <c r="I1925" s="18" t="s">
        <v>6414</v>
      </c>
      <c r="J1925" s="164"/>
      <c r="K1925" s="164"/>
      <c r="L1925" s="164"/>
      <c r="M1925" s="164"/>
      <c r="N1925" s="164"/>
      <c r="O1925" s="183"/>
      <c r="P1925" s="184" t="s">
        <v>6415</v>
      </c>
      <c r="Q1925" s="103"/>
      <c r="R1925" s="103"/>
      <c r="S1925" s="14"/>
      <c r="T1925" s="15" t="s">
        <v>1055</v>
      </c>
      <c r="U1925" s="14" t="s">
        <v>6311</v>
      </c>
      <c r="V1925" s="15" t="s">
        <v>1485</v>
      </c>
      <c r="W1925" s="16"/>
    </row>
    <row r="1926" spans="1:23" ht="20.399999999999999">
      <c r="A1926" s="7">
        <v>99</v>
      </c>
      <c r="B1926" s="8">
        <v>43648</v>
      </c>
      <c r="C1926" s="9" t="s">
        <v>28</v>
      </c>
      <c r="D1926" s="10" t="s">
        <v>179</v>
      </c>
      <c r="E1926" s="14" t="s">
        <v>6416</v>
      </c>
      <c r="F1926" s="70" t="s">
        <v>31</v>
      </c>
      <c r="G1926" s="70">
        <v>3</v>
      </c>
      <c r="H1926" s="104"/>
      <c r="I1926" s="18" t="s">
        <v>6417</v>
      </c>
      <c r="J1926" s="164"/>
      <c r="K1926" s="164"/>
      <c r="L1926" s="164"/>
      <c r="M1926" s="164"/>
      <c r="N1926" s="164"/>
      <c r="O1926" s="183"/>
      <c r="P1926" s="183"/>
      <c r="Q1926" s="103"/>
      <c r="R1926" s="103"/>
      <c r="S1926" s="14"/>
      <c r="T1926" s="15" t="s">
        <v>1055</v>
      </c>
      <c r="U1926" s="14" t="s">
        <v>6249</v>
      </c>
      <c r="V1926" s="15" t="s">
        <v>1485</v>
      </c>
      <c r="W1926" s="16"/>
    </row>
    <row r="1927" spans="1:23" ht="30.6">
      <c r="A1927" s="7">
        <v>98</v>
      </c>
      <c r="B1927" s="8">
        <v>43647</v>
      </c>
      <c r="C1927" s="9" t="s">
        <v>21</v>
      </c>
      <c r="D1927" s="10" t="s">
        <v>179</v>
      </c>
      <c r="E1927" s="14" t="s">
        <v>6418</v>
      </c>
      <c r="F1927" s="70" t="s">
        <v>64</v>
      </c>
      <c r="G1927" s="70">
        <v>3</v>
      </c>
      <c r="H1927" s="104"/>
      <c r="I1927" s="18" t="s">
        <v>6419</v>
      </c>
      <c r="J1927" s="164"/>
      <c r="K1927" s="164"/>
      <c r="L1927" s="164"/>
      <c r="M1927" s="164"/>
      <c r="N1927" s="164"/>
      <c r="O1927" s="183"/>
      <c r="P1927" s="183"/>
      <c r="Q1927" s="103"/>
      <c r="R1927" s="103"/>
      <c r="S1927" s="14"/>
      <c r="T1927" s="15" t="s">
        <v>1055</v>
      </c>
      <c r="U1927" s="14" t="s">
        <v>179</v>
      </c>
      <c r="V1927" s="15" t="s">
        <v>1485</v>
      </c>
      <c r="W1927" s="16"/>
    </row>
    <row r="1928" spans="1:23" ht="61.2">
      <c r="A1928" s="7">
        <v>97</v>
      </c>
      <c r="B1928" s="8">
        <v>43646</v>
      </c>
      <c r="C1928" s="9" t="s">
        <v>23</v>
      </c>
      <c r="D1928" s="10" t="s">
        <v>179</v>
      </c>
      <c r="E1928" s="14" t="s">
        <v>6420</v>
      </c>
      <c r="F1928" s="70" t="s">
        <v>4</v>
      </c>
      <c r="G1928" s="70">
        <v>3</v>
      </c>
      <c r="H1928" s="104"/>
      <c r="I1928" s="18" t="s">
        <v>6421</v>
      </c>
      <c r="J1928" s="164"/>
      <c r="K1928" s="164"/>
      <c r="L1928" s="164"/>
      <c r="M1928" s="164"/>
      <c r="N1928" s="164"/>
      <c r="O1928" s="183"/>
      <c r="P1928" s="183"/>
      <c r="Q1928" s="103"/>
      <c r="R1928" s="103"/>
      <c r="S1928" s="14"/>
      <c r="T1928" s="15" t="s">
        <v>1485</v>
      </c>
      <c r="U1928" s="103"/>
      <c r="V1928" s="15" t="s">
        <v>1485</v>
      </c>
      <c r="W1928" s="16"/>
    </row>
    <row r="1929" spans="1:23" ht="112.2">
      <c r="A1929" s="7">
        <v>96</v>
      </c>
      <c r="B1929" s="8">
        <v>43645</v>
      </c>
      <c r="C1929" s="9" t="s">
        <v>24</v>
      </c>
      <c r="D1929" s="10" t="s">
        <v>1515</v>
      </c>
      <c r="E1929" s="14" t="s">
        <v>6422</v>
      </c>
      <c r="F1929" s="70" t="s">
        <v>70</v>
      </c>
      <c r="G1929" s="70">
        <v>6</v>
      </c>
      <c r="H1929" s="98" t="s">
        <v>2670</v>
      </c>
      <c r="I1929" s="18" t="s">
        <v>6423</v>
      </c>
      <c r="J1929" s="164"/>
      <c r="K1929" s="164"/>
      <c r="L1929" s="164"/>
      <c r="M1929" s="164"/>
      <c r="N1929" s="164"/>
      <c r="O1929" s="183"/>
      <c r="P1929" s="183"/>
      <c r="Q1929" s="103"/>
      <c r="R1929" s="103"/>
      <c r="S1929" s="14"/>
      <c r="T1929" s="15" t="s">
        <v>1485</v>
      </c>
      <c r="U1929" s="103"/>
      <c r="V1929" s="15" t="s">
        <v>1485</v>
      </c>
      <c r="W1929" s="16"/>
    </row>
    <row r="1930" spans="1:23" ht="30.6">
      <c r="A1930" s="7">
        <v>95</v>
      </c>
      <c r="B1930" s="8">
        <v>43644</v>
      </c>
      <c r="C1930" s="9" t="s">
        <v>25</v>
      </c>
      <c r="D1930" s="10" t="s">
        <v>4738</v>
      </c>
      <c r="E1930" s="14" t="s">
        <v>6424</v>
      </c>
      <c r="F1930" s="70" t="s">
        <v>64</v>
      </c>
      <c r="G1930" s="70">
        <v>2</v>
      </c>
      <c r="H1930" s="104"/>
      <c r="I1930" s="18" t="s">
        <v>6425</v>
      </c>
      <c r="J1930" s="164"/>
      <c r="K1930" s="164"/>
      <c r="L1930" s="164"/>
      <c r="M1930" s="164"/>
      <c r="N1930" s="164"/>
      <c r="O1930" s="183"/>
      <c r="P1930" s="183"/>
      <c r="Q1930" s="103"/>
      <c r="R1930" s="103"/>
      <c r="S1930" s="14"/>
      <c r="T1930" s="15" t="s">
        <v>1485</v>
      </c>
      <c r="U1930" s="103"/>
      <c r="V1930" s="15" t="s">
        <v>1485</v>
      </c>
      <c r="W1930" s="16"/>
    </row>
    <row r="1931" spans="1:23" ht="30.6">
      <c r="A1931" s="7">
        <v>94</v>
      </c>
      <c r="B1931" s="8">
        <v>43643</v>
      </c>
      <c r="C1931" s="9" t="s">
        <v>26</v>
      </c>
      <c r="D1931" s="10" t="s">
        <v>179</v>
      </c>
      <c r="E1931" s="14" t="s">
        <v>6426</v>
      </c>
      <c r="F1931" s="70" t="s">
        <v>549</v>
      </c>
      <c r="G1931" s="70">
        <v>3</v>
      </c>
      <c r="H1931" s="104"/>
      <c r="I1931" s="18" t="s">
        <v>6427</v>
      </c>
      <c r="J1931" s="164"/>
      <c r="K1931" s="164"/>
      <c r="L1931" s="164"/>
      <c r="M1931" s="164"/>
      <c r="N1931" s="164"/>
      <c r="O1931" s="183"/>
      <c r="P1931" s="183"/>
      <c r="Q1931" s="103"/>
      <c r="R1931" s="103"/>
      <c r="S1931" s="14"/>
      <c r="T1931" s="15" t="s">
        <v>1485</v>
      </c>
      <c r="U1931" s="103"/>
      <c r="V1931" s="15" t="s">
        <v>1485</v>
      </c>
      <c r="W1931" s="16"/>
    </row>
    <row r="1932" spans="1:23" ht="30.6">
      <c r="A1932" s="7">
        <v>93</v>
      </c>
      <c r="B1932" s="8">
        <v>43642</v>
      </c>
      <c r="C1932" s="9" t="s">
        <v>27</v>
      </c>
      <c r="D1932" s="10" t="s">
        <v>179</v>
      </c>
      <c r="E1932" s="14" t="s">
        <v>6428</v>
      </c>
      <c r="F1932" s="70" t="s">
        <v>31</v>
      </c>
      <c r="G1932" s="70">
        <v>2</v>
      </c>
      <c r="H1932" s="104"/>
      <c r="I1932" s="18" t="s">
        <v>6429</v>
      </c>
      <c r="J1932" s="164"/>
      <c r="K1932" s="164"/>
      <c r="L1932" s="164"/>
      <c r="M1932" s="164"/>
      <c r="N1932" s="164"/>
      <c r="O1932" s="183"/>
      <c r="P1932" s="183"/>
      <c r="Q1932" s="103"/>
      <c r="R1932" s="103"/>
      <c r="S1932" s="14"/>
      <c r="T1932" s="15" t="s">
        <v>1485</v>
      </c>
      <c r="U1932" s="103"/>
      <c r="V1932" s="15" t="s">
        <v>1485</v>
      </c>
      <c r="W1932" s="16"/>
    </row>
    <row r="1933" spans="1:23" ht="51">
      <c r="A1933" s="7">
        <v>92</v>
      </c>
      <c r="B1933" s="8">
        <v>43641</v>
      </c>
      <c r="C1933" s="9" t="s">
        <v>28</v>
      </c>
      <c r="D1933" s="10" t="s">
        <v>179</v>
      </c>
      <c r="E1933" s="14" t="s">
        <v>6430</v>
      </c>
      <c r="F1933" s="70" t="s">
        <v>64</v>
      </c>
      <c r="G1933" s="70">
        <v>3</v>
      </c>
      <c r="H1933" s="98" t="s">
        <v>65</v>
      </c>
      <c r="I1933" s="18" t="s">
        <v>6431</v>
      </c>
      <c r="J1933" s="164"/>
      <c r="K1933" s="164"/>
      <c r="L1933" s="164"/>
      <c r="M1933" s="164"/>
      <c r="N1933" s="164"/>
      <c r="O1933" s="183"/>
      <c r="P1933" s="183"/>
      <c r="Q1933" s="103"/>
      <c r="R1933" s="103"/>
      <c r="S1933" s="14"/>
      <c r="T1933" s="15" t="s">
        <v>1485</v>
      </c>
      <c r="U1933" s="103"/>
      <c r="V1933" s="15" t="s">
        <v>1485</v>
      </c>
      <c r="W1933" s="16"/>
    </row>
    <row r="1934" spans="1:23" ht="40.799999999999997">
      <c r="A1934" s="7">
        <v>91</v>
      </c>
      <c r="B1934" s="8">
        <v>43640</v>
      </c>
      <c r="C1934" s="9" t="s">
        <v>21</v>
      </c>
      <c r="D1934" s="10" t="s">
        <v>179</v>
      </c>
      <c r="E1934" s="14" t="s">
        <v>6432</v>
      </c>
      <c r="F1934" s="70" t="s">
        <v>4</v>
      </c>
      <c r="G1934" s="70">
        <v>4</v>
      </c>
      <c r="H1934" s="104"/>
      <c r="I1934" s="18" t="s">
        <v>6433</v>
      </c>
      <c r="J1934" s="164"/>
      <c r="K1934" s="164"/>
      <c r="L1934" s="164"/>
      <c r="M1934" s="164"/>
      <c r="N1934" s="164"/>
      <c r="O1934" s="183"/>
      <c r="P1934" s="183"/>
      <c r="Q1934" s="103"/>
      <c r="R1934" s="103"/>
      <c r="S1934" s="14"/>
      <c r="T1934" s="15" t="s">
        <v>1485</v>
      </c>
      <c r="U1934" s="103"/>
      <c r="V1934" s="15" t="s">
        <v>1485</v>
      </c>
      <c r="W1934" s="16"/>
    </row>
    <row r="1935" spans="1:23" ht="30.6">
      <c r="A1935" s="7">
        <v>90</v>
      </c>
      <c r="B1935" s="8">
        <v>43639</v>
      </c>
      <c r="C1935" s="9" t="s">
        <v>23</v>
      </c>
      <c r="D1935" s="10" t="s">
        <v>4738</v>
      </c>
      <c r="E1935" s="14" t="s">
        <v>6434</v>
      </c>
      <c r="F1935" s="70" t="s">
        <v>31</v>
      </c>
      <c r="G1935" s="70">
        <v>3</v>
      </c>
      <c r="H1935" s="104"/>
      <c r="I1935" s="18" t="s">
        <v>6435</v>
      </c>
      <c r="J1935" s="164"/>
      <c r="K1935" s="164"/>
      <c r="L1935" s="164"/>
      <c r="M1935" s="164" t="s">
        <v>6436</v>
      </c>
      <c r="N1935" s="164"/>
      <c r="O1935" s="183"/>
      <c r="P1935" s="183"/>
      <c r="Q1935" s="14" t="s">
        <v>6437</v>
      </c>
      <c r="R1935" s="14"/>
      <c r="S1935" s="14"/>
      <c r="T1935" s="15" t="s">
        <v>1485</v>
      </c>
      <c r="U1935" s="103"/>
      <c r="V1935" s="15" t="s">
        <v>1485</v>
      </c>
      <c r="W1935" s="16"/>
    </row>
    <row r="1936" spans="1:23" ht="30.6">
      <c r="A1936" s="7">
        <v>89</v>
      </c>
      <c r="B1936" s="8">
        <v>43638</v>
      </c>
      <c r="C1936" s="9" t="s">
        <v>24</v>
      </c>
      <c r="D1936" s="10" t="s">
        <v>4738</v>
      </c>
      <c r="E1936" s="14" t="s">
        <v>6438</v>
      </c>
      <c r="F1936" s="70" t="s">
        <v>549</v>
      </c>
      <c r="G1936" s="70">
        <v>4</v>
      </c>
      <c r="H1936" s="104"/>
      <c r="I1936" s="18" t="s">
        <v>6439</v>
      </c>
      <c r="J1936" s="164"/>
      <c r="K1936" s="164"/>
      <c r="L1936" s="164"/>
      <c r="M1936" s="164"/>
      <c r="N1936" s="164"/>
      <c r="O1936" s="183"/>
      <c r="P1936" s="183"/>
      <c r="Q1936" s="103"/>
      <c r="R1936" s="103"/>
      <c r="S1936" s="14"/>
      <c r="T1936" s="15" t="s">
        <v>1485</v>
      </c>
      <c r="U1936" s="103"/>
      <c r="V1936" s="15" t="s">
        <v>1485</v>
      </c>
      <c r="W1936" s="16"/>
    </row>
    <row r="1937" spans="1:23" ht="30.6">
      <c r="A1937" s="7">
        <v>88</v>
      </c>
      <c r="B1937" s="8">
        <v>43637</v>
      </c>
      <c r="C1937" s="9" t="s">
        <v>25</v>
      </c>
      <c r="D1937" s="10" t="s">
        <v>4738</v>
      </c>
      <c r="E1937" s="14" t="s">
        <v>6440</v>
      </c>
      <c r="F1937" s="70" t="s">
        <v>64</v>
      </c>
      <c r="G1937" s="70">
        <v>4</v>
      </c>
      <c r="H1937" s="98" t="s">
        <v>65</v>
      </c>
      <c r="I1937" s="18" t="s">
        <v>6441</v>
      </c>
      <c r="J1937" s="164"/>
      <c r="K1937" s="164"/>
      <c r="L1937" s="164"/>
      <c r="M1937" s="164"/>
      <c r="N1937" s="164"/>
      <c r="O1937" s="183"/>
      <c r="P1937" s="183"/>
      <c r="Q1937" s="103"/>
      <c r="R1937" s="103"/>
      <c r="S1937" s="14"/>
      <c r="T1937" s="15" t="s">
        <v>1485</v>
      </c>
      <c r="U1937" s="103"/>
      <c r="V1937" s="15" t="s">
        <v>1485</v>
      </c>
      <c r="W1937" s="16"/>
    </row>
    <row r="1938" spans="1:23" ht="30.6">
      <c r="A1938" s="7">
        <v>87</v>
      </c>
      <c r="B1938" s="8">
        <v>43636</v>
      </c>
      <c r="C1938" s="9" t="s">
        <v>26</v>
      </c>
      <c r="D1938" s="10" t="s">
        <v>4738</v>
      </c>
      <c r="E1938" s="14" t="s">
        <v>6442</v>
      </c>
      <c r="F1938" s="70" t="s">
        <v>31</v>
      </c>
      <c r="G1938" s="70">
        <v>2</v>
      </c>
      <c r="H1938" s="104"/>
      <c r="I1938" s="18" t="s">
        <v>6443</v>
      </c>
      <c r="J1938" s="164"/>
      <c r="K1938" s="164"/>
      <c r="L1938" s="164"/>
      <c r="M1938" s="164"/>
      <c r="N1938" s="164"/>
      <c r="O1938" s="183"/>
      <c r="P1938" s="183"/>
      <c r="Q1938" s="103"/>
      <c r="R1938" s="103"/>
      <c r="S1938" s="14"/>
      <c r="T1938" s="15" t="s">
        <v>1485</v>
      </c>
      <c r="U1938" s="103"/>
      <c r="V1938" s="15" t="s">
        <v>1485</v>
      </c>
      <c r="W1938" s="16"/>
    </row>
    <row r="1939" spans="1:23" ht="40.799999999999997">
      <c r="A1939" s="7">
        <v>86</v>
      </c>
      <c r="B1939" s="8">
        <v>43635</v>
      </c>
      <c r="C1939" s="9" t="s">
        <v>27</v>
      </c>
      <c r="D1939" s="10" t="s">
        <v>4738</v>
      </c>
      <c r="E1939" s="14" t="s">
        <v>5617</v>
      </c>
      <c r="F1939" s="70" t="s">
        <v>70</v>
      </c>
      <c r="G1939" s="70">
        <v>3</v>
      </c>
      <c r="H1939" s="104"/>
      <c r="I1939" s="18" t="s">
        <v>6444</v>
      </c>
      <c r="J1939" s="164" t="s">
        <v>6445</v>
      </c>
      <c r="K1939" s="164"/>
      <c r="L1939" s="164"/>
      <c r="M1939" s="164"/>
      <c r="N1939" s="164"/>
      <c r="O1939" s="183"/>
      <c r="P1939" s="183"/>
      <c r="Q1939" s="103"/>
      <c r="R1939" s="103"/>
      <c r="S1939" s="14"/>
      <c r="T1939" s="15" t="s">
        <v>1485</v>
      </c>
      <c r="U1939" s="103"/>
      <c r="V1939" s="15" t="s">
        <v>1485</v>
      </c>
      <c r="W1939" s="16"/>
    </row>
    <row r="1940" spans="1:23" ht="40.799999999999997">
      <c r="A1940" s="7">
        <v>85</v>
      </c>
      <c r="B1940" s="8">
        <v>43634</v>
      </c>
      <c r="C1940" s="9" t="s">
        <v>28</v>
      </c>
      <c r="D1940" s="10" t="s">
        <v>4738</v>
      </c>
      <c r="E1940" s="14" t="s">
        <v>6446</v>
      </c>
      <c r="F1940" s="70" t="s">
        <v>4</v>
      </c>
      <c r="G1940" s="70">
        <v>3</v>
      </c>
      <c r="H1940" s="104"/>
      <c r="I1940" s="18" t="s">
        <v>6447</v>
      </c>
      <c r="J1940" s="164"/>
      <c r="K1940" s="164"/>
      <c r="L1940" s="164"/>
      <c r="M1940" s="164"/>
      <c r="N1940" s="164"/>
      <c r="O1940" s="183" t="s">
        <v>6448</v>
      </c>
      <c r="P1940" s="202" t="s">
        <v>6449</v>
      </c>
      <c r="Q1940" s="103"/>
      <c r="R1940" s="103"/>
      <c r="S1940" s="14"/>
      <c r="T1940" s="15" t="s">
        <v>1485</v>
      </c>
      <c r="U1940" s="103"/>
      <c r="V1940" s="15" t="s">
        <v>1485</v>
      </c>
      <c r="W1940" s="16"/>
    </row>
    <row r="1941" spans="1:23" ht="40.799999999999997">
      <c r="A1941" s="7">
        <v>84</v>
      </c>
      <c r="B1941" s="8">
        <v>43633</v>
      </c>
      <c r="C1941" s="9" t="s">
        <v>21</v>
      </c>
      <c r="D1941" s="10" t="s">
        <v>4738</v>
      </c>
      <c r="E1941" s="14" t="s">
        <v>6450</v>
      </c>
      <c r="F1941" s="70" t="s">
        <v>70</v>
      </c>
      <c r="G1941" s="70">
        <v>4</v>
      </c>
      <c r="H1941" s="104"/>
      <c r="I1941" s="18" t="s">
        <v>6451</v>
      </c>
      <c r="J1941" s="164"/>
      <c r="K1941" s="164"/>
      <c r="L1941" s="164"/>
      <c r="M1941" s="164"/>
      <c r="N1941" s="164"/>
      <c r="O1941" s="183"/>
      <c r="P1941" s="183"/>
      <c r="Q1941" s="103"/>
      <c r="R1941" s="103"/>
      <c r="T1941" s="15" t="s">
        <v>1485</v>
      </c>
      <c r="U1941" s="103"/>
      <c r="V1941" s="15" t="s">
        <v>1485</v>
      </c>
      <c r="W1941" s="16"/>
    </row>
    <row r="1942" spans="1:23" ht="61.2">
      <c r="A1942" s="7">
        <v>83</v>
      </c>
      <c r="B1942" s="8">
        <v>43632</v>
      </c>
      <c r="C1942" s="9" t="s">
        <v>23</v>
      </c>
      <c r="D1942" s="10" t="s">
        <v>4738</v>
      </c>
      <c r="E1942" s="14" t="s">
        <v>6452</v>
      </c>
      <c r="F1942" s="70" t="s">
        <v>70</v>
      </c>
      <c r="G1942" s="15">
        <v>8</v>
      </c>
      <c r="H1942" s="104"/>
      <c r="I1942" s="18" t="s">
        <v>6453</v>
      </c>
      <c r="J1942" s="164"/>
      <c r="K1942" s="164"/>
      <c r="L1942" s="164"/>
      <c r="M1942" s="164"/>
      <c r="N1942" s="164"/>
      <c r="O1942" s="183"/>
      <c r="P1942" s="183"/>
      <c r="Q1942" s="103"/>
      <c r="R1942" s="103"/>
      <c r="S1942" s="14"/>
      <c r="T1942" s="15" t="s">
        <v>1485</v>
      </c>
      <c r="U1942" s="103"/>
      <c r="V1942" s="15" t="s">
        <v>1485</v>
      </c>
      <c r="W1942" s="16"/>
    </row>
    <row r="1943" spans="1:23" ht="30.6">
      <c r="A1943" s="7">
        <v>82</v>
      </c>
      <c r="B1943" s="8">
        <v>43631</v>
      </c>
      <c r="C1943" s="9" t="s">
        <v>24</v>
      </c>
      <c r="D1943" s="10" t="s">
        <v>4738</v>
      </c>
      <c r="E1943" s="14" t="s">
        <v>6454</v>
      </c>
      <c r="F1943" s="70" t="s">
        <v>31</v>
      </c>
      <c r="G1943" s="70">
        <v>4</v>
      </c>
      <c r="H1943" s="104"/>
      <c r="I1943" s="18" t="s">
        <v>6455</v>
      </c>
      <c r="J1943" s="164"/>
      <c r="K1943" s="164"/>
      <c r="L1943" s="164"/>
      <c r="M1943" s="164"/>
      <c r="N1943" s="164"/>
      <c r="O1943" s="183"/>
      <c r="P1943" s="183"/>
      <c r="Q1943" s="103"/>
      <c r="R1943" s="103"/>
      <c r="S1943" s="14"/>
      <c r="T1943" s="15" t="s">
        <v>1485</v>
      </c>
      <c r="U1943" s="103"/>
      <c r="V1943" s="15" t="s">
        <v>1485</v>
      </c>
      <c r="W1943" s="16"/>
    </row>
    <row r="1944" spans="1:23" ht="30.6">
      <c r="A1944" s="7">
        <v>81</v>
      </c>
      <c r="B1944" s="8">
        <v>43630</v>
      </c>
      <c r="C1944" s="9" t="s">
        <v>25</v>
      </c>
      <c r="D1944" s="10" t="s">
        <v>4738</v>
      </c>
      <c r="E1944" s="14" t="s">
        <v>6456</v>
      </c>
      <c r="F1944" s="70" t="s">
        <v>31</v>
      </c>
      <c r="G1944" s="70">
        <v>3</v>
      </c>
      <c r="H1944" s="104"/>
      <c r="I1944" s="18" t="s">
        <v>6457</v>
      </c>
      <c r="J1944" s="164"/>
      <c r="K1944" s="164"/>
      <c r="L1944" s="164"/>
      <c r="M1944" s="164"/>
      <c r="N1944" s="164"/>
      <c r="O1944" s="183"/>
      <c r="P1944" s="183"/>
      <c r="Q1944" s="103"/>
      <c r="R1944" s="103"/>
      <c r="S1944" s="14"/>
      <c r="T1944" s="15" t="s">
        <v>1485</v>
      </c>
      <c r="U1944" s="103"/>
      <c r="V1944" s="15" t="s">
        <v>1485</v>
      </c>
      <c r="W1944" s="16"/>
    </row>
    <row r="1945" spans="1:23" ht="40.799999999999997">
      <c r="A1945" s="7">
        <v>80</v>
      </c>
      <c r="B1945" s="8">
        <v>43629</v>
      </c>
      <c r="C1945" s="9" t="s">
        <v>26</v>
      </c>
      <c r="D1945" s="10" t="s">
        <v>4738</v>
      </c>
      <c r="E1945" s="14" t="s">
        <v>6458</v>
      </c>
      <c r="F1945" s="70" t="s">
        <v>64</v>
      </c>
      <c r="G1945" s="70">
        <v>2</v>
      </c>
      <c r="H1945" s="104"/>
      <c r="I1945" s="18" t="s">
        <v>6459</v>
      </c>
      <c r="J1945" s="164"/>
      <c r="K1945" s="164"/>
      <c r="L1945" s="164"/>
      <c r="M1945" s="164"/>
      <c r="N1945" s="164"/>
      <c r="O1945" s="183"/>
      <c r="P1945" s="183"/>
      <c r="Q1945" s="103"/>
      <c r="R1945" s="103"/>
      <c r="S1945" s="14"/>
      <c r="T1945" s="15" t="s">
        <v>1485</v>
      </c>
      <c r="U1945" s="103"/>
      <c r="V1945" s="15" t="s">
        <v>1485</v>
      </c>
      <c r="W1945" s="16"/>
    </row>
    <row r="1946" spans="1:23" ht="51">
      <c r="A1946" s="7">
        <v>79</v>
      </c>
      <c r="B1946" s="8">
        <v>43628</v>
      </c>
      <c r="C1946" s="9" t="s">
        <v>27</v>
      </c>
      <c r="D1946" s="10" t="s">
        <v>5246</v>
      </c>
      <c r="E1946" s="14" t="s">
        <v>6460</v>
      </c>
      <c r="F1946" s="70" t="s">
        <v>70</v>
      </c>
      <c r="G1946" s="70">
        <v>2</v>
      </c>
      <c r="H1946" s="104"/>
      <c r="I1946" s="18" t="s">
        <v>6461</v>
      </c>
      <c r="J1946" s="164"/>
      <c r="K1946" s="164"/>
      <c r="L1946" s="164"/>
      <c r="M1946" s="164"/>
      <c r="N1946" s="164"/>
      <c r="O1946" s="183"/>
      <c r="P1946" s="183"/>
      <c r="Q1946" s="103"/>
      <c r="R1946" s="103"/>
      <c r="S1946" s="14"/>
      <c r="T1946" s="15" t="s">
        <v>1485</v>
      </c>
      <c r="U1946" s="103"/>
      <c r="V1946" s="15" t="s">
        <v>1485</v>
      </c>
      <c r="W1946" s="16"/>
    </row>
    <row r="1947" spans="1:23" ht="30.6">
      <c r="A1947" s="7">
        <v>78</v>
      </c>
      <c r="B1947" s="8">
        <v>43627</v>
      </c>
      <c r="C1947" s="9" t="s">
        <v>28</v>
      </c>
      <c r="D1947" s="10" t="s">
        <v>1515</v>
      </c>
      <c r="E1947" s="14" t="s">
        <v>6462</v>
      </c>
      <c r="F1947" s="70" t="s">
        <v>64</v>
      </c>
      <c r="G1947" s="70">
        <v>2</v>
      </c>
      <c r="H1947" s="104"/>
      <c r="I1947" s="18" t="s">
        <v>6463</v>
      </c>
      <c r="J1947" s="164"/>
      <c r="K1947" s="164"/>
      <c r="L1947" s="164"/>
      <c r="M1947" s="164"/>
      <c r="N1947" s="164"/>
      <c r="O1947" s="183"/>
      <c r="P1947" s="183"/>
      <c r="Q1947" s="103"/>
      <c r="R1947" s="103"/>
      <c r="S1947" s="14"/>
      <c r="T1947" s="15" t="s">
        <v>1485</v>
      </c>
      <c r="U1947" s="103"/>
      <c r="V1947" s="15" t="s">
        <v>1485</v>
      </c>
      <c r="W1947" s="16"/>
    </row>
    <row r="1948" spans="1:23" ht="51">
      <c r="A1948" s="7">
        <v>77</v>
      </c>
      <c r="B1948" s="8">
        <v>43626</v>
      </c>
      <c r="C1948" s="9" t="s">
        <v>21</v>
      </c>
      <c r="D1948" s="10" t="s">
        <v>4738</v>
      </c>
      <c r="E1948" s="14" t="s">
        <v>6464</v>
      </c>
      <c r="F1948" s="70" t="s">
        <v>4</v>
      </c>
      <c r="G1948" s="70">
        <v>2</v>
      </c>
      <c r="H1948" s="104"/>
      <c r="I1948" s="18" t="s">
        <v>6465</v>
      </c>
      <c r="J1948" s="164"/>
      <c r="K1948" s="164"/>
      <c r="L1948" s="164"/>
      <c r="M1948" s="164"/>
      <c r="N1948" s="164"/>
      <c r="O1948" s="183"/>
      <c r="P1948" s="183"/>
      <c r="Q1948" s="103"/>
      <c r="R1948" s="103"/>
      <c r="T1948" s="15" t="s">
        <v>1485</v>
      </c>
      <c r="U1948" s="103"/>
      <c r="V1948" s="15" t="s">
        <v>1485</v>
      </c>
      <c r="W1948" s="16"/>
    </row>
    <row r="1949" spans="1:23" ht="30.6">
      <c r="A1949" s="7">
        <v>76</v>
      </c>
      <c r="B1949" s="8">
        <v>43625</v>
      </c>
      <c r="C1949" s="9" t="s">
        <v>23</v>
      </c>
      <c r="D1949" s="10" t="s">
        <v>1515</v>
      </c>
      <c r="E1949" s="14" t="s">
        <v>6466</v>
      </c>
      <c r="F1949" s="70" t="s">
        <v>549</v>
      </c>
      <c r="G1949" s="70">
        <v>2</v>
      </c>
      <c r="H1949" s="104"/>
      <c r="I1949" s="18" t="s">
        <v>6467</v>
      </c>
      <c r="J1949" s="164"/>
      <c r="K1949" s="164"/>
      <c r="L1949" s="164"/>
      <c r="M1949" s="164"/>
      <c r="N1949" s="164"/>
      <c r="O1949" s="183"/>
      <c r="P1949" s="183"/>
      <c r="Q1949" s="14" t="s">
        <v>6468</v>
      </c>
      <c r="R1949" s="14"/>
      <c r="S1949" s="14"/>
      <c r="T1949" s="15" t="s">
        <v>1055</v>
      </c>
      <c r="U1949" s="14" t="s">
        <v>1515</v>
      </c>
      <c r="V1949" s="15" t="s">
        <v>1485</v>
      </c>
      <c r="W1949" s="16"/>
    </row>
    <row r="1950" spans="1:23" ht="81.599999999999994">
      <c r="A1950" s="7">
        <v>75</v>
      </c>
      <c r="B1950" s="8">
        <v>43624</v>
      </c>
      <c r="C1950" s="9" t="s">
        <v>24</v>
      </c>
      <c r="D1950" s="10" t="s">
        <v>4738</v>
      </c>
      <c r="E1950" s="14" t="s">
        <v>6469</v>
      </c>
      <c r="F1950" s="70" t="s">
        <v>4</v>
      </c>
      <c r="G1950" s="70">
        <v>4</v>
      </c>
      <c r="H1950" s="104"/>
      <c r="I1950" s="18" t="s">
        <v>6470</v>
      </c>
      <c r="J1950" s="164"/>
      <c r="K1950" s="164"/>
      <c r="L1950" s="164"/>
      <c r="M1950" s="164"/>
      <c r="N1950" s="164"/>
      <c r="O1950" s="183"/>
      <c r="P1950" s="183"/>
      <c r="Q1950" s="103"/>
      <c r="R1950" s="103"/>
      <c r="S1950" s="14"/>
      <c r="T1950" s="48"/>
      <c r="U1950" s="103"/>
      <c r="V1950" s="48"/>
      <c r="W1950" s="16"/>
    </row>
    <row r="1951" spans="1:23" ht="30.6">
      <c r="A1951" s="7">
        <v>74</v>
      </c>
      <c r="B1951" s="8">
        <v>43623</v>
      </c>
      <c r="C1951" s="9" t="s">
        <v>25</v>
      </c>
      <c r="D1951" s="10" t="s">
        <v>4738</v>
      </c>
      <c r="E1951" s="14" t="s">
        <v>6471</v>
      </c>
      <c r="F1951" s="70" t="s">
        <v>70</v>
      </c>
      <c r="G1951" s="70">
        <v>3</v>
      </c>
      <c r="H1951" s="104"/>
      <c r="I1951" s="18" t="s">
        <v>6472</v>
      </c>
      <c r="J1951" s="164" t="s">
        <v>6473</v>
      </c>
      <c r="K1951" s="164" t="s">
        <v>6474</v>
      </c>
      <c r="L1951" s="164"/>
      <c r="M1951" s="164"/>
      <c r="N1951" s="164"/>
      <c r="O1951" s="183"/>
      <c r="P1951" s="183"/>
      <c r="Q1951" s="14" t="s">
        <v>6475</v>
      </c>
      <c r="R1951" s="14"/>
      <c r="S1951" s="14"/>
      <c r="T1951" s="48"/>
      <c r="U1951" s="103"/>
      <c r="V1951" s="48"/>
      <c r="W1951" s="16"/>
    </row>
    <row r="1952" spans="1:23" ht="20.399999999999999">
      <c r="A1952" s="7">
        <v>73</v>
      </c>
      <c r="B1952" s="8">
        <v>43622</v>
      </c>
      <c r="C1952" s="9" t="s">
        <v>26</v>
      </c>
      <c r="D1952" s="10" t="s">
        <v>4738</v>
      </c>
      <c r="E1952" s="14" t="s">
        <v>6476</v>
      </c>
      <c r="F1952" s="70" t="s">
        <v>31</v>
      </c>
      <c r="G1952" s="70">
        <v>3</v>
      </c>
      <c r="H1952" s="98" t="s">
        <v>38</v>
      </c>
      <c r="I1952" s="18" t="s">
        <v>6477</v>
      </c>
      <c r="J1952" s="164"/>
      <c r="K1952" s="164"/>
      <c r="L1952" s="164"/>
      <c r="M1952" s="164"/>
      <c r="N1952" s="164"/>
      <c r="O1952" s="183"/>
      <c r="P1952" s="183"/>
      <c r="Q1952" s="103"/>
      <c r="R1952" s="103"/>
      <c r="S1952" s="14"/>
      <c r="T1952" s="48"/>
      <c r="U1952" s="103"/>
      <c r="V1952" s="48"/>
      <c r="W1952" s="16"/>
    </row>
    <row r="1953" spans="1:23" ht="40.799999999999997">
      <c r="A1953" s="7">
        <v>72</v>
      </c>
      <c r="B1953" s="8">
        <v>43621</v>
      </c>
      <c r="C1953" s="9" t="s">
        <v>27</v>
      </c>
      <c r="D1953" s="10" t="s">
        <v>4738</v>
      </c>
      <c r="E1953" s="14" t="s">
        <v>6478</v>
      </c>
      <c r="F1953" s="70" t="s">
        <v>64</v>
      </c>
      <c r="G1953" s="70">
        <v>8</v>
      </c>
      <c r="H1953" s="98" t="s">
        <v>65</v>
      </c>
      <c r="I1953" s="18" t="s">
        <v>6479</v>
      </c>
      <c r="J1953" s="164"/>
      <c r="K1953" s="164"/>
      <c r="L1953" s="164"/>
      <c r="M1953" s="164"/>
      <c r="N1953" s="164"/>
      <c r="O1953" s="183"/>
      <c r="P1953" s="183"/>
      <c r="Q1953" s="103"/>
      <c r="R1953" s="103"/>
      <c r="S1953" s="14"/>
      <c r="T1953" s="48"/>
      <c r="U1953" s="103"/>
      <c r="V1953" s="48"/>
      <c r="W1953" s="16"/>
    </row>
    <row r="1954" spans="1:23" ht="20.399999999999999">
      <c r="A1954" s="7">
        <v>71</v>
      </c>
      <c r="B1954" s="8">
        <v>43620</v>
      </c>
      <c r="C1954" s="9" t="s">
        <v>28</v>
      </c>
      <c r="D1954" s="10" t="s">
        <v>4738</v>
      </c>
      <c r="E1954" s="14" t="s">
        <v>6480</v>
      </c>
      <c r="F1954" s="70" t="s">
        <v>31</v>
      </c>
      <c r="G1954" s="70">
        <v>3</v>
      </c>
      <c r="H1954" s="98" t="s">
        <v>38</v>
      </c>
      <c r="I1954" s="18" t="s">
        <v>6481</v>
      </c>
      <c r="J1954" s="164"/>
      <c r="K1954" s="164"/>
      <c r="L1954" s="164"/>
      <c r="M1954" s="164"/>
      <c r="N1954" s="164"/>
      <c r="O1954" s="183"/>
      <c r="P1954" s="183"/>
      <c r="Q1954" s="103"/>
      <c r="R1954" s="103"/>
      <c r="S1954" s="14"/>
      <c r="T1954" s="48"/>
      <c r="U1954" s="103"/>
      <c r="V1954" s="48"/>
      <c r="W1954" s="16"/>
    </row>
    <row r="1955" spans="1:23" ht="112.2">
      <c r="A1955" s="7">
        <v>70</v>
      </c>
      <c r="B1955" s="8">
        <v>43619</v>
      </c>
      <c r="C1955" s="9" t="s">
        <v>21</v>
      </c>
      <c r="D1955" s="10" t="s">
        <v>4738</v>
      </c>
      <c r="E1955" s="14" t="s">
        <v>6482</v>
      </c>
      <c r="F1955" s="70" t="s">
        <v>70</v>
      </c>
      <c r="G1955" s="70">
        <v>2</v>
      </c>
      <c r="H1955" s="104"/>
      <c r="I1955" s="18" t="s">
        <v>6483</v>
      </c>
      <c r="J1955" s="164"/>
      <c r="K1955" s="164"/>
      <c r="L1955" s="164"/>
      <c r="M1955" s="164"/>
      <c r="N1955" s="164"/>
      <c r="O1955" s="183"/>
      <c r="P1955" s="183"/>
      <c r="Q1955" s="14" t="s">
        <v>6484</v>
      </c>
      <c r="R1955" s="14"/>
      <c r="S1955" s="14"/>
      <c r="T1955" s="48"/>
      <c r="U1955" s="103"/>
      <c r="V1955" s="48"/>
      <c r="W1955" s="16"/>
    </row>
    <row r="1956" spans="1:23" ht="40.799999999999997">
      <c r="A1956" s="7">
        <v>69</v>
      </c>
      <c r="B1956" s="8">
        <v>43618</v>
      </c>
      <c r="C1956" s="9" t="s">
        <v>23</v>
      </c>
      <c r="D1956" s="10" t="s">
        <v>4738</v>
      </c>
      <c r="E1956" s="14" t="s">
        <v>6485</v>
      </c>
      <c r="F1956" s="70" t="s">
        <v>4</v>
      </c>
      <c r="G1956" s="15">
        <v>4</v>
      </c>
      <c r="H1956" s="104"/>
      <c r="I1956" s="18" t="s">
        <v>6486</v>
      </c>
      <c r="J1956" s="164" t="s">
        <v>6487</v>
      </c>
      <c r="K1956" s="164" t="s">
        <v>6488</v>
      </c>
      <c r="L1956" s="164" t="s">
        <v>6489</v>
      </c>
      <c r="M1956" s="164"/>
      <c r="N1956" s="164"/>
      <c r="O1956" s="183" t="s">
        <v>6490</v>
      </c>
      <c r="P1956" s="183"/>
      <c r="Q1956" s="103"/>
      <c r="R1956" s="103"/>
      <c r="S1956" s="14"/>
      <c r="T1956" s="48"/>
      <c r="U1956" s="103"/>
      <c r="V1956" s="48"/>
      <c r="W1956" s="16"/>
    </row>
    <row r="1957" spans="1:23" ht="30.6">
      <c r="A1957" s="7">
        <v>68</v>
      </c>
      <c r="B1957" s="8">
        <v>43617</v>
      </c>
      <c r="C1957" s="9" t="s">
        <v>24</v>
      </c>
      <c r="D1957" s="10" t="s">
        <v>4738</v>
      </c>
      <c r="E1957" s="14" t="s">
        <v>6491</v>
      </c>
      <c r="F1957" s="70" t="s">
        <v>4</v>
      </c>
      <c r="G1957" s="70">
        <v>3</v>
      </c>
      <c r="H1957" s="104"/>
      <c r="I1957" s="18" t="s">
        <v>6492</v>
      </c>
      <c r="J1957" s="164"/>
      <c r="K1957" s="164"/>
      <c r="L1957" s="164"/>
      <c r="M1957" s="164"/>
      <c r="N1957" s="164"/>
      <c r="O1957" s="183"/>
      <c r="P1957" s="183"/>
      <c r="Q1957" s="103"/>
      <c r="R1957" s="103"/>
      <c r="S1957" s="14"/>
      <c r="T1957" s="48"/>
      <c r="U1957" s="103"/>
      <c r="V1957" s="48"/>
      <c r="W1957" s="16"/>
    </row>
    <row r="1958" spans="1:23" ht="61.2">
      <c r="A1958" s="7">
        <v>67</v>
      </c>
      <c r="B1958" s="8">
        <v>43616</v>
      </c>
      <c r="C1958" s="9" t="s">
        <v>25</v>
      </c>
      <c r="D1958" s="10" t="s">
        <v>1515</v>
      </c>
      <c r="E1958" s="14" t="s">
        <v>6493</v>
      </c>
      <c r="F1958" s="70" t="s">
        <v>31</v>
      </c>
      <c r="G1958" s="70">
        <v>2</v>
      </c>
      <c r="H1958" s="104"/>
      <c r="I1958" s="18" t="s">
        <v>6494</v>
      </c>
      <c r="J1958" s="164" t="s">
        <v>6495</v>
      </c>
      <c r="K1958" s="164" t="s">
        <v>6496</v>
      </c>
      <c r="L1958" s="164" t="s">
        <v>6497</v>
      </c>
      <c r="M1958" s="164" t="s">
        <v>6498</v>
      </c>
      <c r="N1958" s="164"/>
      <c r="O1958" s="183"/>
      <c r="P1958" s="183"/>
      <c r="Q1958" s="103"/>
      <c r="R1958" s="103"/>
      <c r="S1958" s="35"/>
      <c r="T1958" s="48"/>
      <c r="U1958" s="103"/>
      <c r="V1958" s="48"/>
      <c r="W1958" s="16"/>
    </row>
    <row r="1959" spans="1:23" ht="51">
      <c r="A1959" s="7">
        <v>66</v>
      </c>
      <c r="B1959" s="8">
        <v>43615</v>
      </c>
      <c r="C1959" s="9" t="s">
        <v>26</v>
      </c>
      <c r="D1959" s="10" t="s">
        <v>1515</v>
      </c>
      <c r="E1959" s="14" t="s">
        <v>6499</v>
      </c>
      <c r="F1959" s="70" t="s">
        <v>549</v>
      </c>
      <c r="G1959" s="15">
        <v>10</v>
      </c>
      <c r="H1959" s="104"/>
      <c r="I1959" s="18" t="s">
        <v>6500</v>
      </c>
      <c r="J1959" s="164"/>
      <c r="K1959" s="164"/>
      <c r="L1959" s="164"/>
      <c r="M1959" s="164"/>
      <c r="N1959" s="164"/>
      <c r="O1959" s="183"/>
      <c r="P1959" s="183"/>
      <c r="Q1959" s="103"/>
      <c r="R1959" s="103"/>
      <c r="S1959" s="14"/>
      <c r="T1959" s="48"/>
      <c r="U1959" s="103"/>
      <c r="V1959" s="48"/>
      <c r="W1959" s="16"/>
    </row>
    <row r="1960" spans="1:23" ht="20.399999999999999">
      <c r="A1960" s="7">
        <v>65</v>
      </c>
      <c r="B1960" s="8">
        <v>43614</v>
      </c>
      <c r="C1960" s="9" t="s">
        <v>27</v>
      </c>
      <c r="D1960" s="10" t="s">
        <v>4738</v>
      </c>
      <c r="E1960" s="21" t="s">
        <v>6501</v>
      </c>
      <c r="F1960" s="70" t="s">
        <v>64</v>
      </c>
      <c r="G1960" s="70">
        <v>5</v>
      </c>
      <c r="H1960" s="104"/>
      <c r="I1960" s="13" t="s">
        <v>6502</v>
      </c>
      <c r="J1960" s="164"/>
      <c r="K1960" s="164"/>
      <c r="L1960" s="164"/>
      <c r="M1960" s="164"/>
      <c r="N1960" s="164"/>
      <c r="O1960" s="183"/>
      <c r="P1960" s="183"/>
      <c r="Q1960" s="103"/>
      <c r="R1960" s="103"/>
      <c r="T1960" s="48"/>
      <c r="U1960" s="103"/>
      <c r="V1960" s="48"/>
      <c r="W1960" s="16"/>
    </row>
    <row r="1961" spans="1:23" ht="61.2">
      <c r="A1961" s="7">
        <v>64</v>
      </c>
      <c r="B1961" s="8">
        <v>43613</v>
      </c>
      <c r="C1961" s="9" t="s">
        <v>28</v>
      </c>
      <c r="D1961" s="10" t="s">
        <v>179</v>
      </c>
      <c r="E1961" s="14" t="s">
        <v>6503</v>
      </c>
      <c r="F1961" s="70" t="s">
        <v>70</v>
      </c>
      <c r="G1961" s="70">
        <v>3</v>
      </c>
      <c r="H1961" s="104"/>
      <c r="I1961" s="18" t="s">
        <v>6504</v>
      </c>
      <c r="J1961" s="164"/>
      <c r="K1961" s="164"/>
      <c r="L1961" s="164"/>
      <c r="M1961" s="164"/>
      <c r="N1961" s="164"/>
      <c r="O1961" s="183"/>
      <c r="P1961" s="183"/>
      <c r="Q1961" s="103"/>
      <c r="R1961" s="103"/>
      <c r="S1961" s="14"/>
      <c r="T1961" s="48"/>
      <c r="U1961" s="103"/>
      <c r="V1961" s="48"/>
      <c r="W1961" s="16"/>
    </row>
    <row r="1962" spans="1:23" ht="102">
      <c r="A1962" s="7">
        <v>63</v>
      </c>
      <c r="B1962" s="8">
        <v>43612</v>
      </c>
      <c r="C1962" s="9" t="s">
        <v>21</v>
      </c>
      <c r="D1962" s="10" t="s">
        <v>5246</v>
      </c>
      <c r="E1962" s="14" t="s">
        <v>6505</v>
      </c>
      <c r="F1962" s="70" t="s">
        <v>70</v>
      </c>
      <c r="G1962" s="70">
        <v>4</v>
      </c>
      <c r="H1962" s="104"/>
      <c r="I1962" s="18" t="s">
        <v>6506</v>
      </c>
      <c r="J1962" s="164" t="s">
        <v>6507</v>
      </c>
      <c r="K1962" s="164"/>
      <c r="L1962" s="164"/>
      <c r="M1962" s="164" t="s">
        <v>6508</v>
      </c>
      <c r="N1962" s="164"/>
      <c r="O1962" s="164" t="s">
        <v>6509</v>
      </c>
      <c r="P1962" s="183"/>
      <c r="Q1962" s="103"/>
      <c r="R1962" s="103"/>
      <c r="S1962" s="14"/>
      <c r="T1962" s="48"/>
      <c r="U1962" s="103"/>
      <c r="V1962" s="48"/>
      <c r="W1962" s="16"/>
    </row>
    <row r="1963" spans="1:23" ht="51">
      <c r="A1963" s="7">
        <v>62</v>
      </c>
      <c r="B1963" s="8">
        <v>43611</v>
      </c>
      <c r="C1963" s="9" t="s">
        <v>23</v>
      </c>
      <c r="D1963" s="10" t="s">
        <v>5246</v>
      </c>
      <c r="E1963" s="14" t="s">
        <v>6510</v>
      </c>
      <c r="F1963" s="70" t="s">
        <v>4</v>
      </c>
      <c r="G1963" s="70">
        <v>8</v>
      </c>
      <c r="H1963" s="104"/>
      <c r="I1963" s="18" t="s">
        <v>6511</v>
      </c>
      <c r="J1963" s="164"/>
      <c r="K1963" s="164"/>
      <c r="L1963" s="164"/>
      <c r="M1963" s="164"/>
      <c r="N1963" s="164"/>
      <c r="O1963" s="183"/>
      <c r="P1963" s="183"/>
      <c r="Q1963" s="103"/>
      <c r="R1963" s="103"/>
      <c r="S1963" s="14"/>
      <c r="T1963" s="48"/>
      <c r="U1963" s="103"/>
      <c r="V1963" s="48"/>
      <c r="W1963" s="16"/>
    </row>
    <row r="1964" spans="1:23" ht="153">
      <c r="A1964" s="7">
        <v>61</v>
      </c>
      <c r="B1964" s="8">
        <v>43610</v>
      </c>
      <c r="C1964" s="9" t="s">
        <v>24</v>
      </c>
      <c r="D1964" s="10" t="s">
        <v>4738</v>
      </c>
      <c r="E1964" s="14" t="s">
        <v>6512</v>
      </c>
      <c r="F1964" s="70" t="s">
        <v>31</v>
      </c>
      <c r="G1964" s="70">
        <v>3</v>
      </c>
      <c r="H1964" s="98" t="s">
        <v>38</v>
      </c>
      <c r="I1964" s="18" t="s">
        <v>6513</v>
      </c>
      <c r="J1964" s="164" t="s">
        <v>6514</v>
      </c>
      <c r="K1964" s="164" t="s">
        <v>6515</v>
      </c>
      <c r="L1964" s="164" t="s">
        <v>6516</v>
      </c>
      <c r="M1964" s="164"/>
      <c r="N1964" s="164"/>
      <c r="O1964" s="183"/>
      <c r="P1964" s="183"/>
      <c r="Q1964" s="103"/>
      <c r="R1964" s="103"/>
      <c r="S1964" s="14"/>
      <c r="T1964" s="48"/>
      <c r="U1964" s="103"/>
      <c r="V1964" s="48"/>
      <c r="W1964" s="16"/>
    </row>
    <row r="1965" spans="1:23" ht="40.799999999999997">
      <c r="A1965" s="7">
        <v>60</v>
      </c>
      <c r="B1965" s="8">
        <v>43609</v>
      </c>
      <c r="C1965" s="9" t="s">
        <v>25</v>
      </c>
      <c r="D1965" s="10" t="s">
        <v>179</v>
      </c>
      <c r="E1965" s="14" t="s">
        <v>6517</v>
      </c>
      <c r="F1965" s="70" t="s">
        <v>64</v>
      </c>
      <c r="G1965" s="15">
        <v>3</v>
      </c>
      <c r="H1965" s="104"/>
      <c r="I1965" s="18" t="s">
        <v>6518</v>
      </c>
      <c r="J1965" s="164"/>
      <c r="K1965" s="164"/>
      <c r="L1965" s="164"/>
      <c r="M1965" s="164"/>
      <c r="N1965" s="164"/>
      <c r="O1965" s="183"/>
      <c r="P1965" s="183"/>
      <c r="Q1965" s="103"/>
      <c r="R1965" s="103"/>
      <c r="S1965" s="14"/>
      <c r="T1965" s="15" t="s">
        <v>1055</v>
      </c>
      <c r="U1965" s="14" t="s">
        <v>179</v>
      </c>
      <c r="V1965" s="48"/>
      <c r="W1965" s="16"/>
    </row>
    <row r="1966" spans="1:23" ht="30.6">
      <c r="A1966" s="7">
        <v>59</v>
      </c>
      <c r="B1966" s="8">
        <v>43608</v>
      </c>
      <c r="C1966" s="9" t="s">
        <v>26</v>
      </c>
      <c r="D1966" s="10" t="s">
        <v>4738</v>
      </c>
      <c r="E1966" s="14" t="s">
        <v>6519</v>
      </c>
      <c r="F1966" s="70" t="s">
        <v>549</v>
      </c>
      <c r="G1966" s="70">
        <v>2</v>
      </c>
      <c r="H1966" s="98"/>
      <c r="I1966" s="18" t="s">
        <v>6520</v>
      </c>
      <c r="J1966" s="164"/>
      <c r="K1966" s="164"/>
      <c r="L1966" s="164"/>
      <c r="M1966" s="164"/>
      <c r="N1966" s="164"/>
      <c r="O1966" s="183"/>
      <c r="P1966" s="183"/>
      <c r="Q1966" s="103"/>
      <c r="R1966" s="103"/>
      <c r="S1966" s="14"/>
      <c r="T1966" s="48"/>
      <c r="U1966" s="103"/>
      <c r="V1966" s="48"/>
      <c r="W1966" s="16"/>
    </row>
    <row r="1967" spans="1:23" ht="51">
      <c r="A1967" s="7">
        <v>58</v>
      </c>
      <c r="B1967" s="8">
        <v>43607</v>
      </c>
      <c r="C1967" s="9" t="s">
        <v>27</v>
      </c>
      <c r="D1967" s="10" t="s">
        <v>4738</v>
      </c>
      <c r="E1967" s="14" t="s">
        <v>6521</v>
      </c>
      <c r="F1967" s="70" t="s">
        <v>4</v>
      </c>
      <c r="G1967" s="70">
        <v>4</v>
      </c>
      <c r="H1967" s="104"/>
      <c r="I1967" s="18" t="s">
        <v>6522</v>
      </c>
      <c r="J1967" s="164"/>
      <c r="K1967" s="164"/>
      <c r="L1967" s="164"/>
      <c r="M1967" s="164"/>
      <c r="N1967" s="164"/>
      <c r="O1967" s="183"/>
      <c r="P1967" s="183"/>
      <c r="Q1967" s="103"/>
      <c r="R1967" s="103"/>
      <c r="S1967" s="14"/>
      <c r="T1967" s="15" t="s">
        <v>1485</v>
      </c>
      <c r="U1967" s="103"/>
      <c r="V1967" s="48"/>
      <c r="W1967" s="16"/>
    </row>
    <row r="1968" spans="1:23" ht="30.6">
      <c r="A1968" s="7">
        <v>57</v>
      </c>
      <c r="B1968" s="8">
        <v>43606</v>
      </c>
      <c r="C1968" s="9" t="s">
        <v>28</v>
      </c>
      <c r="D1968" s="10" t="s">
        <v>4738</v>
      </c>
      <c r="E1968" s="14" t="s">
        <v>6523</v>
      </c>
      <c r="F1968" s="70" t="s">
        <v>64</v>
      </c>
      <c r="G1968" s="70">
        <v>2</v>
      </c>
      <c r="H1968" s="104"/>
      <c r="I1968" s="18" t="s">
        <v>6524</v>
      </c>
      <c r="J1968" s="164" t="s">
        <v>6525</v>
      </c>
      <c r="K1968" s="164"/>
      <c r="L1968" s="164"/>
      <c r="M1968" s="164"/>
      <c r="N1968" s="164"/>
      <c r="O1968" s="183"/>
      <c r="P1968" s="183"/>
      <c r="Q1968" s="103"/>
      <c r="R1968" s="103"/>
      <c r="S1968" s="14"/>
      <c r="T1968" s="15" t="s">
        <v>1485</v>
      </c>
      <c r="U1968" s="103"/>
      <c r="V1968" s="48"/>
      <c r="W1968" s="16"/>
    </row>
    <row r="1969" spans="1:23" ht="51">
      <c r="A1969" s="7">
        <v>56</v>
      </c>
      <c r="B1969" s="8">
        <v>43605</v>
      </c>
      <c r="C1969" s="9" t="s">
        <v>21</v>
      </c>
      <c r="D1969" s="10" t="s">
        <v>4738</v>
      </c>
      <c r="E1969" s="14" t="s">
        <v>6526</v>
      </c>
      <c r="F1969" s="70" t="s">
        <v>4</v>
      </c>
      <c r="G1969" s="15">
        <v>6</v>
      </c>
      <c r="H1969" s="104"/>
      <c r="I1969" s="18" t="s">
        <v>6527</v>
      </c>
      <c r="J1969" s="164"/>
      <c r="K1969" s="164"/>
      <c r="L1969" s="164"/>
      <c r="M1969" s="164"/>
      <c r="N1969" s="164"/>
      <c r="O1969" s="183"/>
      <c r="P1969" s="183"/>
      <c r="Q1969" s="103"/>
      <c r="R1969" s="103"/>
      <c r="S1969" s="14"/>
      <c r="T1969" s="15" t="s">
        <v>1485</v>
      </c>
      <c r="U1969" s="103"/>
      <c r="V1969" s="48"/>
      <c r="W1969" s="16"/>
    </row>
    <row r="1970" spans="1:23" ht="61.2">
      <c r="A1970" s="7">
        <v>55</v>
      </c>
      <c r="B1970" s="8">
        <v>43604</v>
      </c>
      <c r="C1970" s="9" t="s">
        <v>23</v>
      </c>
      <c r="D1970" s="10" t="s">
        <v>4738</v>
      </c>
      <c r="E1970" s="21" t="s">
        <v>6528</v>
      </c>
      <c r="F1970" s="70" t="s">
        <v>4</v>
      </c>
      <c r="G1970" s="70">
        <v>4</v>
      </c>
      <c r="H1970" s="48"/>
      <c r="I1970" s="13" t="s">
        <v>6529</v>
      </c>
      <c r="J1970" s="164"/>
      <c r="K1970" s="164"/>
      <c r="L1970" s="164"/>
      <c r="M1970" s="164"/>
      <c r="N1970" s="164"/>
      <c r="O1970" s="183"/>
      <c r="P1970" s="183"/>
      <c r="Q1970" s="103"/>
      <c r="R1970" s="103"/>
      <c r="S1970" s="14"/>
      <c r="T1970" s="15" t="s">
        <v>1485</v>
      </c>
      <c r="U1970" s="103"/>
      <c r="V1970" s="48"/>
      <c r="W1970" s="16"/>
    </row>
    <row r="1971" spans="1:23" ht="61.2">
      <c r="A1971" s="7">
        <v>54</v>
      </c>
      <c r="B1971" s="8">
        <v>43603</v>
      </c>
      <c r="C1971" s="9" t="s">
        <v>24</v>
      </c>
      <c r="D1971" s="10" t="s">
        <v>4738</v>
      </c>
      <c r="E1971" s="14" t="s">
        <v>6530</v>
      </c>
      <c r="F1971" s="70" t="s">
        <v>64</v>
      </c>
      <c r="G1971" s="70">
        <v>2</v>
      </c>
      <c r="H1971" s="104"/>
      <c r="I1971" s="31" t="s">
        <v>6531</v>
      </c>
      <c r="J1971" s="164" t="s">
        <v>6532</v>
      </c>
      <c r="K1971" s="164"/>
      <c r="L1971" s="164"/>
      <c r="M1971" s="164" t="s">
        <v>6533</v>
      </c>
      <c r="N1971" s="164"/>
      <c r="O1971" s="183"/>
      <c r="P1971" s="183"/>
      <c r="Q1971" s="103"/>
      <c r="R1971" s="103"/>
      <c r="S1971" s="14"/>
      <c r="T1971" s="15" t="s">
        <v>1055</v>
      </c>
      <c r="U1971" s="14" t="s">
        <v>6534</v>
      </c>
      <c r="V1971" s="48"/>
      <c r="W1971" s="16"/>
    </row>
    <row r="1972" spans="1:23" ht="51">
      <c r="A1972" s="7">
        <v>53</v>
      </c>
      <c r="B1972" s="8">
        <v>43602</v>
      </c>
      <c r="C1972" s="9" t="s">
        <v>25</v>
      </c>
      <c r="D1972" s="10" t="s">
        <v>4738</v>
      </c>
      <c r="E1972" s="14" t="s">
        <v>6535</v>
      </c>
      <c r="F1972" s="70" t="s">
        <v>70</v>
      </c>
      <c r="G1972" s="70">
        <v>4</v>
      </c>
      <c r="H1972" s="104"/>
      <c r="I1972" s="18" t="s">
        <v>6536</v>
      </c>
      <c r="J1972" s="164"/>
      <c r="K1972" s="164"/>
      <c r="L1972" s="164"/>
      <c r="M1972" s="164"/>
      <c r="N1972" s="164"/>
      <c r="O1972" s="183"/>
      <c r="P1972" s="183"/>
      <c r="Q1972" s="103"/>
      <c r="R1972" s="103"/>
      <c r="T1972" s="15" t="s">
        <v>1055</v>
      </c>
      <c r="U1972" s="14" t="s">
        <v>6537</v>
      </c>
      <c r="V1972" s="48"/>
      <c r="W1972" s="16"/>
    </row>
    <row r="1973" spans="1:23" ht="51">
      <c r="A1973" s="7">
        <v>52</v>
      </c>
      <c r="B1973" s="8">
        <v>43601</v>
      </c>
      <c r="C1973" s="9" t="s">
        <v>26</v>
      </c>
      <c r="D1973" s="10" t="s">
        <v>179</v>
      </c>
      <c r="E1973" s="14" t="s">
        <v>6538</v>
      </c>
      <c r="F1973" s="70" t="s">
        <v>4</v>
      </c>
      <c r="G1973" s="70">
        <v>3</v>
      </c>
      <c r="H1973" s="104"/>
      <c r="I1973" s="18" t="s">
        <v>6539</v>
      </c>
      <c r="J1973" s="164"/>
      <c r="K1973" s="164"/>
      <c r="L1973" s="164"/>
      <c r="M1973" s="164"/>
      <c r="N1973" s="164"/>
      <c r="O1973" s="183"/>
      <c r="P1973" s="183"/>
      <c r="Q1973" s="103"/>
      <c r="R1973" s="103"/>
      <c r="S1973" s="14"/>
      <c r="T1973" s="15" t="s">
        <v>1485</v>
      </c>
      <c r="U1973" s="103"/>
      <c r="V1973" s="48"/>
      <c r="W1973" s="16"/>
    </row>
    <row r="1974" spans="1:23" ht="30.6">
      <c r="A1974" s="7">
        <v>51</v>
      </c>
      <c r="B1974" s="8">
        <v>43600</v>
      </c>
      <c r="C1974" s="9" t="s">
        <v>27</v>
      </c>
      <c r="D1974" s="10" t="s">
        <v>179</v>
      </c>
      <c r="E1974" s="14" t="s">
        <v>6540</v>
      </c>
      <c r="F1974" s="70" t="s">
        <v>64</v>
      </c>
      <c r="G1974" s="70">
        <v>3</v>
      </c>
      <c r="H1974" s="104"/>
      <c r="I1974" s="18" t="s">
        <v>6541</v>
      </c>
      <c r="J1974" s="164"/>
      <c r="K1974" s="164"/>
      <c r="L1974" s="164"/>
      <c r="M1974" s="164"/>
      <c r="N1974" s="164"/>
      <c r="O1974" s="183"/>
      <c r="P1974" s="183"/>
      <c r="Q1974" s="103"/>
      <c r="R1974" s="103"/>
      <c r="S1974" s="14"/>
      <c r="T1974" s="15" t="s">
        <v>1055</v>
      </c>
      <c r="U1974" s="14" t="s">
        <v>179</v>
      </c>
      <c r="V1974" s="48"/>
      <c r="W1974" s="16"/>
    </row>
    <row r="1975" spans="1:23" ht="91.8">
      <c r="A1975" s="7">
        <v>50</v>
      </c>
      <c r="B1975" s="8">
        <v>43599</v>
      </c>
      <c r="C1975" s="9" t="s">
        <v>28</v>
      </c>
      <c r="D1975" s="10" t="s">
        <v>179</v>
      </c>
      <c r="E1975" s="14" t="s">
        <v>6542</v>
      </c>
      <c r="F1975" s="70" t="s">
        <v>31</v>
      </c>
      <c r="G1975" s="15">
        <v>4</v>
      </c>
      <c r="H1975" s="104"/>
      <c r="I1975" s="18" t="s">
        <v>6543</v>
      </c>
      <c r="J1975" s="164"/>
      <c r="K1975" s="164"/>
      <c r="L1975" s="164"/>
      <c r="M1975" s="164"/>
      <c r="N1975" s="164"/>
      <c r="O1975" s="183"/>
      <c r="P1975" s="183"/>
      <c r="Q1975" s="103"/>
      <c r="R1975" s="103"/>
      <c r="T1975" s="15" t="s">
        <v>1055</v>
      </c>
      <c r="U1975" s="14" t="s">
        <v>179</v>
      </c>
      <c r="V1975" s="48"/>
      <c r="W1975" s="16"/>
    </row>
    <row r="1976" spans="1:23" ht="173.4">
      <c r="A1976" s="7">
        <v>49</v>
      </c>
      <c r="B1976" s="8">
        <v>43598</v>
      </c>
      <c r="C1976" s="9" t="s">
        <v>21</v>
      </c>
      <c r="D1976" s="10" t="s">
        <v>179</v>
      </c>
      <c r="E1976" s="14" t="s">
        <v>6544</v>
      </c>
      <c r="F1976" s="70" t="s">
        <v>70</v>
      </c>
      <c r="G1976" s="70">
        <v>5</v>
      </c>
      <c r="H1976" s="104"/>
      <c r="I1976" s="18" t="s">
        <v>6545</v>
      </c>
      <c r="J1976" s="164" t="s">
        <v>6546</v>
      </c>
      <c r="K1976" s="164"/>
      <c r="L1976" s="164"/>
      <c r="M1976" s="164"/>
      <c r="N1976" s="164"/>
      <c r="O1976" s="183"/>
      <c r="P1976" s="184" t="s">
        <v>6547</v>
      </c>
      <c r="Q1976" s="103"/>
      <c r="R1976" s="103"/>
      <c r="S1976" s="14"/>
      <c r="T1976" s="15" t="s">
        <v>1485</v>
      </c>
      <c r="U1976" s="103"/>
      <c r="V1976" s="48"/>
      <c r="W1976" s="16"/>
    </row>
    <row r="1977" spans="1:23" ht="30.6">
      <c r="A1977" s="7">
        <v>48</v>
      </c>
      <c r="B1977" s="8">
        <v>43597</v>
      </c>
      <c r="C1977" s="9" t="s">
        <v>23</v>
      </c>
      <c r="D1977" s="10" t="s">
        <v>179</v>
      </c>
      <c r="E1977" s="14" t="s">
        <v>6548</v>
      </c>
      <c r="F1977" s="70" t="s">
        <v>549</v>
      </c>
      <c r="G1977" s="70">
        <v>3</v>
      </c>
      <c r="H1977" s="104"/>
      <c r="I1977" s="18" t="s">
        <v>6549</v>
      </c>
      <c r="J1977" s="164"/>
      <c r="K1977" s="164"/>
      <c r="L1977" s="164"/>
      <c r="M1977" s="164"/>
      <c r="N1977" s="164"/>
      <c r="O1977" s="183"/>
      <c r="P1977" s="183"/>
      <c r="Q1977" s="103"/>
      <c r="R1977" s="103"/>
      <c r="T1977" s="15" t="s">
        <v>1485</v>
      </c>
      <c r="U1977" s="103"/>
      <c r="V1977" s="48"/>
      <c r="W1977" s="16"/>
    </row>
    <row r="1978" spans="1:23" ht="51">
      <c r="A1978" s="7">
        <v>47</v>
      </c>
      <c r="B1978" s="8">
        <v>43596</v>
      </c>
      <c r="C1978" s="9" t="s">
        <v>24</v>
      </c>
      <c r="D1978" s="10" t="s">
        <v>179</v>
      </c>
      <c r="E1978" s="14" t="s">
        <v>6550</v>
      </c>
      <c r="F1978" s="70" t="s">
        <v>4</v>
      </c>
      <c r="G1978" s="70">
        <v>4</v>
      </c>
      <c r="H1978" s="104"/>
      <c r="I1978" s="18" t="s">
        <v>6551</v>
      </c>
      <c r="J1978" s="164"/>
      <c r="K1978" s="164"/>
      <c r="L1978" s="164"/>
      <c r="M1978" s="164"/>
      <c r="N1978" s="164"/>
      <c r="O1978" s="183"/>
      <c r="P1978" s="183"/>
      <c r="Q1978" s="103"/>
      <c r="R1978" s="103"/>
      <c r="S1978" s="14"/>
      <c r="T1978" s="15" t="s">
        <v>1055</v>
      </c>
      <c r="U1978" s="14" t="s">
        <v>6552</v>
      </c>
      <c r="V1978" s="15" t="s">
        <v>1055</v>
      </c>
      <c r="W1978" s="16"/>
    </row>
    <row r="1979" spans="1:23" ht="20.399999999999999">
      <c r="A1979" s="7">
        <v>46</v>
      </c>
      <c r="B1979" s="8">
        <v>43595</v>
      </c>
      <c r="C1979" s="9" t="s">
        <v>25</v>
      </c>
      <c r="D1979" s="10" t="s">
        <v>179</v>
      </c>
      <c r="E1979" s="14" t="s">
        <v>6553</v>
      </c>
      <c r="F1979" s="70" t="s">
        <v>64</v>
      </c>
      <c r="G1979" s="70">
        <v>4</v>
      </c>
      <c r="H1979" s="98" t="s">
        <v>65</v>
      </c>
      <c r="I1979" s="13" t="s">
        <v>6554</v>
      </c>
      <c r="J1979" s="164" t="s">
        <v>6555</v>
      </c>
      <c r="K1979" s="164"/>
      <c r="L1979" s="164"/>
      <c r="M1979" s="164"/>
      <c r="N1979" s="164"/>
      <c r="O1979" s="183"/>
      <c r="P1979" s="183"/>
      <c r="Q1979" s="103"/>
      <c r="R1979" s="103"/>
      <c r="S1979" s="14"/>
      <c r="T1979" s="15" t="s">
        <v>1485</v>
      </c>
      <c r="U1979" s="103"/>
      <c r="V1979" s="48"/>
      <c r="W1979" s="16"/>
    </row>
    <row r="1980" spans="1:23" ht="102">
      <c r="A1980" s="7">
        <v>45</v>
      </c>
      <c r="B1980" s="8">
        <v>43594</v>
      </c>
      <c r="C1980" s="9" t="s">
        <v>26</v>
      </c>
      <c r="D1980" s="10" t="s">
        <v>179</v>
      </c>
      <c r="E1980" s="14" t="s">
        <v>6556</v>
      </c>
      <c r="F1980" s="70" t="s">
        <v>31</v>
      </c>
      <c r="G1980" s="70">
        <v>6</v>
      </c>
      <c r="H1980" s="104"/>
      <c r="I1980" s="18" t="s">
        <v>6557</v>
      </c>
      <c r="J1980" s="164"/>
      <c r="K1980" s="164"/>
      <c r="L1980" s="164"/>
      <c r="M1980" s="164"/>
      <c r="N1980" s="164"/>
      <c r="O1980" s="183"/>
      <c r="P1980" s="183"/>
      <c r="Q1980" s="103"/>
      <c r="R1980" s="103"/>
      <c r="T1980" s="15" t="s">
        <v>1485</v>
      </c>
      <c r="U1980" s="103"/>
      <c r="V1980" s="48"/>
      <c r="W1980" s="16"/>
    </row>
    <row r="1981" spans="1:23" ht="40.799999999999997">
      <c r="A1981" s="7">
        <v>44</v>
      </c>
      <c r="B1981" s="8">
        <v>43593</v>
      </c>
      <c r="C1981" s="9" t="s">
        <v>27</v>
      </c>
      <c r="D1981" s="10" t="s">
        <v>179</v>
      </c>
      <c r="E1981" s="14" t="s">
        <v>6558</v>
      </c>
      <c r="F1981" s="70" t="s">
        <v>70</v>
      </c>
      <c r="G1981" s="70">
        <v>2</v>
      </c>
      <c r="H1981" s="104"/>
      <c r="I1981" s="18" t="s">
        <v>6559</v>
      </c>
      <c r="J1981" s="164"/>
      <c r="K1981" s="164"/>
      <c r="L1981" s="164"/>
      <c r="M1981" s="164"/>
      <c r="N1981" s="164"/>
      <c r="O1981" s="183"/>
      <c r="P1981" s="183"/>
      <c r="Q1981" s="103"/>
      <c r="R1981" s="103"/>
      <c r="S1981" s="14"/>
      <c r="T1981" s="15" t="s">
        <v>1055</v>
      </c>
      <c r="U1981" s="14" t="s">
        <v>179</v>
      </c>
      <c r="V1981" s="48"/>
      <c r="W1981" s="16"/>
    </row>
    <row r="1982" spans="1:23" ht="40.799999999999997">
      <c r="A1982" s="7">
        <v>43</v>
      </c>
      <c r="B1982" s="8">
        <v>43592</v>
      </c>
      <c r="C1982" s="9" t="s">
        <v>28</v>
      </c>
      <c r="D1982" s="10" t="s">
        <v>179</v>
      </c>
      <c r="E1982" s="14" t="s">
        <v>6560</v>
      </c>
      <c r="F1982" s="70" t="s">
        <v>4</v>
      </c>
      <c r="G1982" s="70">
        <v>2</v>
      </c>
      <c r="H1982" s="104"/>
      <c r="I1982" s="18" t="s">
        <v>6561</v>
      </c>
      <c r="J1982" s="164"/>
      <c r="K1982" s="164"/>
      <c r="L1982" s="164"/>
      <c r="M1982" s="164"/>
      <c r="N1982" s="164"/>
      <c r="O1982" s="183"/>
      <c r="P1982" s="183"/>
      <c r="Q1982" s="103"/>
      <c r="R1982" s="103"/>
      <c r="T1982" s="15" t="s">
        <v>1055</v>
      </c>
      <c r="U1982" s="14" t="s">
        <v>6562</v>
      </c>
      <c r="V1982" s="48"/>
      <c r="W1982" s="16"/>
    </row>
    <row r="1983" spans="1:23" ht="30.6">
      <c r="A1983" s="7">
        <v>42</v>
      </c>
      <c r="B1983" s="8">
        <v>43591</v>
      </c>
      <c r="C1983" s="9" t="s">
        <v>21</v>
      </c>
      <c r="D1983" s="10" t="s">
        <v>179</v>
      </c>
      <c r="E1983" s="14" t="s">
        <v>6563</v>
      </c>
      <c r="F1983" s="70" t="s">
        <v>31</v>
      </c>
      <c r="G1983" s="70">
        <v>3</v>
      </c>
      <c r="H1983" s="104"/>
      <c r="I1983" s="18" t="s">
        <v>6564</v>
      </c>
      <c r="J1983" s="164"/>
      <c r="K1983" s="164"/>
      <c r="L1983" s="164"/>
      <c r="M1983" s="164"/>
      <c r="N1983" s="164"/>
      <c r="O1983" s="183"/>
      <c r="P1983" s="183"/>
      <c r="Q1983" s="103"/>
      <c r="R1983" s="103"/>
      <c r="S1983" s="14"/>
      <c r="T1983" s="15" t="s">
        <v>1485</v>
      </c>
      <c r="U1983" s="103"/>
      <c r="V1983" s="48"/>
      <c r="W1983" s="16"/>
    </row>
    <row r="1984" spans="1:23" ht="30.6">
      <c r="A1984" s="7">
        <v>41</v>
      </c>
      <c r="B1984" s="8">
        <v>43590</v>
      </c>
      <c r="C1984" s="9" t="s">
        <v>23</v>
      </c>
      <c r="D1984" s="10" t="s">
        <v>179</v>
      </c>
      <c r="E1984" s="14" t="s">
        <v>6565</v>
      </c>
      <c r="F1984" s="70" t="s">
        <v>64</v>
      </c>
      <c r="G1984" s="70">
        <v>2</v>
      </c>
      <c r="H1984" s="104"/>
      <c r="I1984" s="18" t="s">
        <v>6566</v>
      </c>
      <c r="J1984" s="164"/>
      <c r="K1984" s="164"/>
      <c r="L1984" s="164"/>
      <c r="M1984" s="164"/>
      <c r="N1984" s="164"/>
      <c r="O1984" s="183"/>
      <c r="P1984" s="183"/>
      <c r="Q1984" s="103"/>
      <c r="R1984" s="103"/>
      <c r="S1984" s="14"/>
      <c r="T1984" s="15" t="s">
        <v>1055</v>
      </c>
      <c r="U1984" s="14" t="s">
        <v>179</v>
      </c>
      <c r="V1984" s="48"/>
      <c r="W1984" s="16"/>
    </row>
    <row r="1985" spans="1:23" ht="30.6">
      <c r="A1985" s="7">
        <v>40</v>
      </c>
      <c r="B1985" s="8">
        <v>43589</v>
      </c>
      <c r="C1985" s="9" t="s">
        <v>24</v>
      </c>
      <c r="D1985" s="10" t="s">
        <v>179</v>
      </c>
      <c r="E1985" s="14" t="s">
        <v>6567</v>
      </c>
      <c r="F1985" s="70" t="s">
        <v>31</v>
      </c>
      <c r="G1985" s="70">
        <v>5</v>
      </c>
      <c r="H1985" s="104"/>
      <c r="I1985" s="18" t="s">
        <v>6568</v>
      </c>
      <c r="J1985" s="164" t="s">
        <v>6569</v>
      </c>
      <c r="K1985" s="164" t="s">
        <v>6570</v>
      </c>
      <c r="L1985" s="164"/>
      <c r="M1985" s="164"/>
      <c r="N1985" s="164"/>
      <c r="O1985" s="183"/>
      <c r="P1985" s="183"/>
      <c r="Q1985" s="103"/>
      <c r="R1985" s="103"/>
      <c r="S1985" s="14"/>
      <c r="T1985" s="15" t="s">
        <v>1055</v>
      </c>
      <c r="U1985" s="14" t="s">
        <v>179</v>
      </c>
      <c r="V1985" s="48"/>
      <c r="W1985" s="16"/>
    </row>
    <row r="1986" spans="1:23" ht="40.799999999999997">
      <c r="A1986" s="7">
        <v>39</v>
      </c>
      <c r="B1986" s="8">
        <v>43588</v>
      </c>
      <c r="C1986" s="9" t="s">
        <v>25</v>
      </c>
      <c r="D1986" s="10" t="s">
        <v>179</v>
      </c>
      <c r="E1986" s="14" t="s">
        <v>6571</v>
      </c>
      <c r="F1986" s="70" t="s">
        <v>70</v>
      </c>
      <c r="G1986" s="70">
        <v>3</v>
      </c>
      <c r="H1986" s="104"/>
      <c r="I1986" s="18" t="s">
        <v>6572</v>
      </c>
      <c r="J1986" s="164"/>
      <c r="K1986" s="164"/>
      <c r="L1986" s="164"/>
      <c r="M1986" s="164"/>
      <c r="N1986" s="164"/>
      <c r="O1986" s="183"/>
      <c r="P1986" s="183"/>
      <c r="Q1986" s="103"/>
      <c r="R1986" s="103"/>
      <c r="S1986" s="14"/>
      <c r="T1986" s="15" t="s">
        <v>1055</v>
      </c>
      <c r="U1986" s="14" t="s">
        <v>179</v>
      </c>
      <c r="V1986" s="15" t="s">
        <v>1485</v>
      </c>
      <c r="W1986" s="16"/>
    </row>
    <row r="1987" spans="1:23" ht="122.4">
      <c r="A1987" s="7">
        <v>38</v>
      </c>
      <c r="B1987" s="8">
        <v>43587</v>
      </c>
      <c r="C1987" s="9" t="s">
        <v>26</v>
      </c>
      <c r="D1987" s="10" t="s">
        <v>179</v>
      </c>
      <c r="E1987" s="14" t="s">
        <v>6573</v>
      </c>
      <c r="F1987" s="70" t="s">
        <v>64</v>
      </c>
      <c r="G1987" s="70">
        <v>4</v>
      </c>
      <c r="H1987" s="104"/>
      <c r="I1987" s="18" t="s">
        <v>6574</v>
      </c>
      <c r="J1987" s="164"/>
      <c r="K1987" s="164"/>
      <c r="L1987" s="164"/>
      <c r="M1987" s="164"/>
      <c r="N1987" s="164"/>
      <c r="O1987" s="183"/>
      <c r="P1987" s="183"/>
      <c r="Q1987" s="103"/>
      <c r="R1987" s="103"/>
      <c r="S1987" s="35"/>
      <c r="T1987" s="15" t="s">
        <v>1055</v>
      </c>
      <c r="U1987" s="14" t="s">
        <v>6575</v>
      </c>
      <c r="V1987" s="15" t="s">
        <v>1055</v>
      </c>
      <c r="W1987" s="16"/>
    </row>
    <row r="1988" spans="1:23" ht="30.6">
      <c r="A1988" s="7">
        <v>37</v>
      </c>
      <c r="B1988" s="8">
        <v>43586</v>
      </c>
      <c r="C1988" s="9" t="s">
        <v>27</v>
      </c>
      <c r="D1988" s="10" t="s">
        <v>1515</v>
      </c>
      <c r="E1988" s="14" t="s">
        <v>6576</v>
      </c>
      <c r="F1988" s="70" t="s">
        <v>4</v>
      </c>
      <c r="G1988" s="70">
        <v>3</v>
      </c>
      <c r="H1988" s="104"/>
      <c r="I1988" s="18" t="s">
        <v>6577</v>
      </c>
      <c r="J1988" s="164"/>
      <c r="K1988" s="164"/>
      <c r="L1988" s="164"/>
      <c r="M1988" s="164"/>
      <c r="N1988" s="164"/>
      <c r="O1988" s="183"/>
      <c r="P1988" s="183"/>
      <c r="Q1988" s="103"/>
      <c r="R1988" s="103"/>
      <c r="S1988" s="14"/>
      <c r="T1988" s="15" t="s">
        <v>1055</v>
      </c>
      <c r="U1988" s="14" t="s">
        <v>6578</v>
      </c>
      <c r="V1988" s="15" t="s">
        <v>1055</v>
      </c>
      <c r="W1988" s="16"/>
    </row>
    <row r="1989" spans="1:23" ht="20.399999999999999">
      <c r="A1989" s="7">
        <v>36</v>
      </c>
      <c r="B1989" s="8">
        <v>43585</v>
      </c>
      <c r="C1989" s="9" t="s">
        <v>28</v>
      </c>
      <c r="D1989" s="10" t="s">
        <v>179</v>
      </c>
      <c r="E1989" s="14" t="s">
        <v>6579</v>
      </c>
      <c r="F1989" s="70" t="s">
        <v>64</v>
      </c>
      <c r="G1989" s="70">
        <v>5</v>
      </c>
      <c r="H1989" s="98" t="s">
        <v>65</v>
      </c>
      <c r="I1989" s="18" t="s">
        <v>6580</v>
      </c>
      <c r="J1989" s="164"/>
      <c r="K1989" s="164"/>
      <c r="L1989" s="164"/>
      <c r="M1989" s="164"/>
      <c r="N1989" s="164"/>
      <c r="O1989" s="183"/>
      <c r="P1989" s="183"/>
      <c r="Q1989" s="103"/>
      <c r="R1989" s="103"/>
      <c r="S1989" s="14"/>
      <c r="T1989" s="15" t="s">
        <v>1055</v>
      </c>
      <c r="U1989" s="14" t="s">
        <v>6581</v>
      </c>
      <c r="V1989" s="15" t="s">
        <v>1055</v>
      </c>
      <c r="W1989" s="16"/>
    </row>
    <row r="1990" spans="1:23" ht="51">
      <c r="A1990" s="7">
        <v>35</v>
      </c>
      <c r="B1990" s="8">
        <v>43584</v>
      </c>
      <c r="C1990" s="9" t="s">
        <v>21</v>
      </c>
      <c r="D1990" s="10" t="s">
        <v>1515</v>
      </c>
      <c r="E1990" s="14" t="s">
        <v>6582</v>
      </c>
      <c r="F1990" s="70" t="s">
        <v>783</v>
      </c>
      <c r="G1990" s="70">
        <v>4</v>
      </c>
      <c r="H1990" s="104"/>
      <c r="I1990" s="18" t="s">
        <v>6583</v>
      </c>
      <c r="J1990" s="164"/>
      <c r="K1990" s="164"/>
      <c r="L1990" s="164"/>
      <c r="M1990" s="164"/>
      <c r="N1990" s="164"/>
      <c r="O1990" s="183"/>
      <c r="P1990" s="183"/>
      <c r="Q1990" s="103"/>
      <c r="R1990" s="103"/>
      <c r="S1990" s="14"/>
      <c r="T1990" s="15" t="s">
        <v>1055</v>
      </c>
      <c r="U1990" s="14" t="s">
        <v>1515</v>
      </c>
      <c r="V1990" s="15" t="s">
        <v>1485</v>
      </c>
      <c r="W1990" s="16"/>
    </row>
    <row r="1991" spans="1:23" ht="61.2">
      <c r="A1991" s="7">
        <v>34</v>
      </c>
      <c r="B1991" s="8">
        <v>43583</v>
      </c>
      <c r="C1991" s="9" t="s">
        <v>23</v>
      </c>
      <c r="D1991" s="10" t="s">
        <v>179</v>
      </c>
      <c r="E1991" s="14" t="s">
        <v>6584</v>
      </c>
      <c r="F1991" s="70" t="s">
        <v>4</v>
      </c>
      <c r="G1991" s="70">
        <v>5</v>
      </c>
      <c r="H1991" s="104"/>
      <c r="I1991" s="18" t="s">
        <v>6585</v>
      </c>
      <c r="J1991" s="164"/>
      <c r="K1991" s="164"/>
      <c r="L1991" s="164"/>
      <c r="M1991" s="164"/>
      <c r="N1991" s="164"/>
      <c r="O1991" s="183"/>
      <c r="P1991" s="183"/>
      <c r="Q1991" s="103"/>
      <c r="R1991" s="103"/>
      <c r="S1991" s="14"/>
      <c r="T1991" s="15" t="s">
        <v>1485</v>
      </c>
      <c r="U1991" s="14"/>
      <c r="V1991" s="15"/>
      <c r="W1991" s="16"/>
    </row>
    <row r="1992" spans="1:23" ht="61.2">
      <c r="A1992" s="7">
        <v>33</v>
      </c>
      <c r="B1992" s="8">
        <v>43582</v>
      </c>
      <c r="C1992" s="9" t="s">
        <v>24</v>
      </c>
      <c r="D1992" s="10" t="s">
        <v>179</v>
      </c>
      <c r="E1992" s="14" t="s">
        <v>6586</v>
      </c>
      <c r="F1992" s="70" t="s">
        <v>31</v>
      </c>
      <c r="G1992" s="70">
        <v>6</v>
      </c>
      <c r="H1992" s="104"/>
      <c r="I1992" s="18" t="s">
        <v>6587</v>
      </c>
      <c r="J1992" s="164" t="s">
        <v>6588</v>
      </c>
      <c r="K1992" s="164" t="s">
        <v>6589</v>
      </c>
      <c r="L1992" s="164"/>
      <c r="M1992" s="164"/>
      <c r="N1992" s="164"/>
      <c r="O1992" s="183"/>
      <c r="P1992" s="183"/>
      <c r="Q1992" s="103"/>
      <c r="R1992" s="103"/>
      <c r="S1992" s="14"/>
      <c r="T1992" s="15" t="s">
        <v>1055</v>
      </c>
      <c r="U1992" s="14" t="s">
        <v>179</v>
      </c>
      <c r="V1992" s="48"/>
      <c r="W1992" s="16"/>
    </row>
    <row r="1993" spans="1:23" ht="71.400000000000006">
      <c r="A1993" s="7">
        <v>32</v>
      </c>
      <c r="B1993" s="8">
        <v>43581</v>
      </c>
      <c r="C1993" s="9" t="s">
        <v>25</v>
      </c>
      <c r="D1993" s="10" t="s">
        <v>179</v>
      </c>
      <c r="E1993" s="14" t="s">
        <v>6590</v>
      </c>
      <c r="F1993" s="70" t="s">
        <v>70</v>
      </c>
      <c r="G1993" s="70">
        <v>5</v>
      </c>
      <c r="H1993" s="104"/>
      <c r="I1993" s="18" t="s">
        <v>6591</v>
      </c>
      <c r="J1993" s="164"/>
      <c r="K1993" s="164"/>
      <c r="L1993" s="164"/>
      <c r="M1993" s="164"/>
      <c r="N1993" s="164"/>
      <c r="O1993" s="183"/>
      <c r="P1993" s="183"/>
      <c r="Q1993" s="103"/>
      <c r="R1993" s="103"/>
      <c r="S1993" s="14"/>
      <c r="T1993" s="15" t="s">
        <v>1485</v>
      </c>
      <c r="U1993" s="14"/>
      <c r="V1993" s="48"/>
      <c r="W1993" s="16"/>
    </row>
    <row r="1994" spans="1:23" ht="30.6">
      <c r="A1994" s="7">
        <v>31</v>
      </c>
      <c r="B1994" s="8">
        <v>43580</v>
      </c>
      <c r="C1994" s="9" t="s">
        <v>26</v>
      </c>
      <c r="D1994" s="10" t="s">
        <v>179</v>
      </c>
      <c r="E1994" s="14" t="s">
        <v>6592</v>
      </c>
      <c r="F1994" s="70" t="s">
        <v>64</v>
      </c>
      <c r="G1994" s="70">
        <v>4</v>
      </c>
      <c r="H1994" s="104"/>
      <c r="I1994" s="18" t="s">
        <v>6593</v>
      </c>
      <c r="J1994" s="164"/>
      <c r="K1994" s="164"/>
      <c r="L1994" s="164"/>
      <c r="M1994" s="164"/>
      <c r="N1994" s="164"/>
      <c r="O1994" s="183"/>
      <c r="P1994" s="183"/>
      <c r="Q1994" s="103"/>
      <c r="R1994" s="103"/>
      <c r="S1994" s="14"/>
      <c r="T1994" s="15" t="s">
        <v>1485</v>
      </c>
      <c r="U1994" s="14"/>
      <c r="V1994" s="48"/>
      <c r="W1994" s="16"/>
    </row>
    <row r="1995" spans="1:23" ht="61.2">
      <c r="A1995" s="7">
        <v>30</v>
      </c>
      <c r="B1995" s="8">
        <v>43579</v>
      </c>
      <c r="C1995" s="9" t="s">
        <v>27</v>
      </c>
      <c r="D1995" s="10" t="s">
        <v>179</v>
      </c>
      <c r="E1995" s="14" t="s">
        <v>6594</v>
      </c>
      <c r="F1995" s="70" t="s">
        <v>70</v>
      </c>
      <c r="G1995" s="70">
        <v>4</v>
      </c>
      <c r="H1995" s="104"/>
      <c r="I1995" s="18" t="s">
        <v>6595</v>
      </c>
      <c r="J1995" s="164"/>
      <c r="K1995" s="164"/>
      <c r="L1995" s="164"/>
      <c r="M1995" s="164"/>
      <c r="N1995" s="164"/>
      <c r="O1995" s="183"/>
      <c r="P1995" s="183"/>
      <c r="Q1995" s="103"/>
      <c r="R1995" s="103"/>
      <c r="S1995" s="14"/>
      <c r="T1995" s="15" t="s">
        <v>1055</v>
      </c>
      <c r="U1995" s="14" t="s">
        <v>179</v>
      </c>
      <c r="V1995" s="15" t="s">
        <v>1055</v>
      </c>
      <c r="W1995" s="16"/>
    </row>
    <row r="1996" spans="1:23" ht="20.399999999999999">
      <c r="A1996" s="7">
        <v>29</v>
      </c>
      <c r="B1996" s="8">
        <v>43578</v>
      </c>
      <c r="C1996" s="9" t="s">
        <v>28</v>
      </c>
      <c r="D1996" s="10" t="s">
        <v>179</v>
      </c>
      <c r="E1996" s="14" t="s">
        <v>6596</v>
      </c>
      <c r="F1996" s="70" t="s">
        <v>31</v>
      </c>
      <c r="G1996" s="70">
        <v>3</v>
      </c>
      <c r="H1996" s="104"/>
      <c r="I1996" s="18" t="s">
        <v>6597</v>
      </c>
      <c r="J1996" s="164"/>
      <c r="K1996" s="164"/>
      <c r="L1996" s="164"/>
      <c r="M1996" s="164"/>
      <c r="N1996" s="164"/>
      <c r="O1996" s="183"/>
      <c r="P1996" s="183"/>
      <c r="Q1996" s="103"/>
      <c r="R1996" s="103"/>
      <c r="S1996" s="14"/>
      <c r="T1996" s="15" t="s">
        <v>1055</v>
      </c>
      <c r="U1996" s="14" t="s">
        <v>179</v>
      </c>
      <c r="V1996" s="48"/>
      <c r="W1996" s="16"/>
    </row>
    <row r="1997" spans="1:23" ht="71.400000000000006">
      <c r="A1997" s="7">
        <v>28</v>
      </c>
      <c r="B1997" s="8">
        <v>43577</v>
      </c>
      <c r="C1997" s="9" t="s">
        <v>21</v>
      </c>
      <c r="D1997" s="10" t="s">
        <v>1515</v>
      </c>
      <c r="E1997" s="14" t="s">
        <v>6598</v>
      </c>
      <c r="F1997" s="70" t="s">
        <v>4</v>
      </c>
      <c r="G1997" s="70">
        <v>6</v>
      </c>
      <c r="H1997" s="104"/>
      <c r="I1997" s="18" t="s">
        <v>6599</v>
      </c>
      <c r="J1997" s="164"/>
      <c r="K1997" s="164"/>
      <c r="L1997" s="164"/>
      <c r="M1997" s="164"/>
      <c r="N1997" s="164"/>
      <c r="O1997" s="183"/>
      <c r="P1997" s="184" t="s">
        <v>6600</v>
      </c>
      <c r="Q1997" s="103"/>
      <c r="R1997" s="103"/>
      <c r="S1997" s="14"/>
      <c r="T1997" s="15" t="s">
        <v>1485</v>
      </c>
      <c r="U1997" s="14"/>
      <c r="V1997" s="48"/>
      <c r="W1997" s="16"/>
    </row>
    <row r="1998" spans="1:23" ht="71.400000000000006">
      <c r="A1998" s="7">
        <v>27</v>
      </c>
      <c r="B1998" s="8">
        <v>43576</v>
      </c>
      <c r="C1998" s="9" t="s">
        <v>23</v>
      </c>
      <c r="D1998" s="10" t="s">
        <v>179</v>
      </c>
      <c r="E1998" s="14" t="s">
        <v>6601</v>
      </c>
      <c r="F1998" s="70" t="s">
        <v>805</v>
      </c>
      <c r="G1998" s="70">
        <v>4</v>
      </c>
      <c r="H1998" s="104"/>
      <c r="I1998" s="18" t="s">
        <v>6602</v>
      </c>
      <c r="J1998" s="164"/>
      <c r="K1998" s="164"/>
      <c r="L1998" s="164"/>
      <c r="M1998" s="164"/>
      <c r="N1998" s="164"/>
      <c r="O1998" s="183"/>
      <c r="P1998" s="183"/>
      <c r="Q1998" s="103"/>
      <c r="R1998" s="103"/>
      <c r="T1998" s="15" t="s">
        <v>1055</v>
      </c>
      <c r="U1998" s="14" t="s">
        <v>6575</v>
      </c>
      <c r="V1998" s="15" t="s">
        <v>1055</v>
      </c>
      <c r="W1998" s="16"/>
    </row>
    <row r="1999" spans="1:23" ht="40.799999999999997">
      <c r="A1999" s="7">
        <v>26</v>
      </c>
      <c r="B1999" s="8">
        <v>43575</v>
      </c>
      <c r="C1999" s="9" t="s">
        <v>24</v>
      </c>
      <c r="D1999" s="10" t="s">
        <v>1515</v>
      </c>
      <c r="E1999" s="14" t="s">
        <v>6603</v>
      </c>
      <c r="F1999" s="70" t="s">
        <v>70</v>
      </c>
      <c r="G1999" s="70">
        <v>4</v>
      </c>
      <c r="H1999" s="104"/>
      <c r="I1999" s="18" t="s">
        <v>6604</v>
      </c>
      <c r="J1999" s="164"/>
      <c r="K1999" s="164"/>
      <c r="L1999" s="164"/>
      <c r="M1999" s="164"/>
      <c r="N1999" s="164"/>
      <c r="O1999" s="183"/>
      <c r="P1999" s="183"/>
      <c r="Q1999" s="103"/>
      <c r="R1999" s="103"/>
      <c r="S1999" s="14"/>
      <c r="T1999" s="15" t="s">
        <v>1485</v>
      </c>
      <c r="U1999" s="14"/>
      <c r="V1999" s="48"/>
      <c r="W1999" s="16"/>
    </row>
    <row r="2000" spans="1:23" ht="30.6">
      <c r="A2000" s="7">
        <v>25</v>
      </c>
      <c r="B2000" s="8">
        <v>43574</v>
      </c>
      <c r="C2000" s="9" t="s">
        <v>25</v>
      </c>
      <c r="D2000" s="10" t="s">
        <v>1515</v>
      </c>
      <c r="E2000" s="14" t="s">
        <v>6605</v>
      </c>
      <c r="F2000" s="70" t="s">
        <v>64</v>
      </c>
      <c r="G2000" s="70">
        <v>5</v>
      </c>
      <c r="H2000" s="98" t="s">
        <v>269</v>
      </c>
      <c r="I2000" s="18" t="s">
        <v>6606</v>
      </c>
      <c r="J2000" s="164"/>
      <c r="K2000" s="164"/>
      <c r="L2000" s="164"/>
      <c r="M2000" s="164"/>
      <c r="N2000" s="164"/>
      <c r="O2000" s="183"/>
      <c r="P2000" s="183"/>
      <c r="Q2000" s="103"/>
      <c r="R2000" s="103"/>
      <c r="S2000" s="14"/>
      <c r="T2000" s="15" t="s">
        <v>1485</v>
      </c>
      <c r="U2000" s="14"/>
      <c r="V2000" s="48"/>
      <c r="W2000" s="16"/>
    </row>
    <row r="2001" spans="1:23" ht="30.6">
      <c r="A2001" s="7">
        <v>24</v>
      </c>
      <c r="B2001" s="8">
        <v>43573</v>
      </c>
      <c r="C2001" s="9" t="s">
        <v>26</v>
      </c>
      <c r="D2001" s="10" t="s">
        <v>1515</v>
      </c>
      <c r="E2001" s="14" t="s">
        <v>6607</v>
      </c>
      <c r="F2001" s="70" t="s">
        <v>4</v>
      </c>
      <c r="G2001" s="70">
        <v>2</v>
      </c>
      <c r="H2001" s="104"/>
      <c r="I2001" s="18" t="s">
        <v>4854</v>
      </c>
      <c r="J2001" s="164"/>
      <c r="K2001" s="164"/>
      <c r="L2001" s="164"/>
      <c r="M2001" s="164"/>
      <c r="N2001" s="164"/>
      <c r="O2001" s="183"/>
      <c r="P2001" s="183"/>
      <c r="Q2001" s="103"/>
      <c r="R2001" s="103"/>
      <c r="S2001" s="14"/>
      <c r="T2001" s="15" t="s">
        <v>1055</v>
      </c>
      <c r="U2001" s="14" t="s">
        <v>179</v>
      </c>
      <c r="V2001" s="48"/>
      <c r="W2001" s="16"/>
    </row>
    <row r="2002" spans="1:23" ht="40.799999999999997">
      <c r="A2002" s="7">
        <v>23</v>
      </c>
      <c r="B2002" s="8">
        <v>43572</v>
      </c>
      <c r="C2002" s="9" t="s">
        <v>27</v>
      </c>
      <c r="D2002" s="10" t="s">
        <v>1515</v>
      </c>
      <c r="E2002" s="14" t="s">
        <v>6608</v>
      </c>
      <c r="F2002" s="70" t="s">
        <v>64</v>
      </c>
      <c r="G2002" s="15">
        <v>6</v>
      </c>
      <c r="H2002" s="104"/>
      <c r="I2002" s="18" t="s">
        <v>6609</v>
      </c>
      <c r="J2002" s="164"/>
      <c r="K2002" s="164"/>
      <c r="L2002" s="164"/>
      <c r="M2002" s="164"/>
      <c r="N2002" s="164"/>
      <c r="O2002" s="183"/>
      <c r="P2002" s="183"/>
      <c r="Q2002" s="103"/>
      <c r="R2002" s="103"/>
      <c r="S2002" s="14"/>
      <c r="T2002" s="15" t="s">
        <v>1485</v>
      </c>
      <c r="U2002" s="14"/>
      <c r="V2002" s="48"/>
      <c r="W2002" s="16"/>
    </row>
    <row r="2003" spans="1:23" ht="51">
      <c r="A2003" s="7">
        <v>22</v>
      </c>
      <c r="B2003" s="8">
        <v>43571</v>
      </c>
      <c r="C2003" s="9" t="s">
        <v>28</v>
      </c>
      <c r="D2003" s="10" t="s">
        <v>1515</v>
      </c>
      <c r="E2003" s="14" t="s">
        <v>6610</v>
      </c>
      <c r="F2003" s="70" t="s">
        <v>70</v>
      </c>
      <c r="G2003" s="70">
        <v>6</v>
      </c>
      <c r="H2003" s="104"/>
      <c r="I2003" s="18" t="s">
        <v>6611</v>
      </c>
      <c r="J2003" s="164"/>
      <c r="K2003" s="164"/>
      <c r="L2003" s="164"/>
      <c r="M2003" s="164"/>
      <c r="N2003" s="164"/>
      <c r="O2003" s="183"/>
      <c r="P2003" s="183"/>
      <c r="Q2003" s="103"/>
      <c r="R2003" s="103"/>
      <c r="S2003" s="14"/>
      <c r="T2003" s="15" t="s">
        <v>1485</v>
      </c>
      <c r="U2003" s="14"/>
      <c r="V2003" s="48"/>
      <c r="W2003" s="16"/>
    </row>
    <row r="2004" spans="1:23" ht="40.799999999999997">
      <c r="A2004" s="7">
        <v>21</v>
      </c>
      <c r="B2004" s="8">
        <v>43570</v>
      </c>
      <c r="C2004" s="9" t="s">
        <v>21</v>
      </c>
      <c r="D2004" s="10" t="s">
        <v>1515</v>
      </c>
      <c r="E2004" s="14" t="s">
        <v>6612</v>
      </c>
      <c r="F2004" s="70" t="s">
        <v>31</v>
      </c>
      <c r="G2004" s="70">
        <v>3</v>
      </c>
      <c r="H2004" s="104"/>
      <c r="I2004" s="18" t="s">
        <v>6613</v>
      </c>
      <c r="J2004" s="164" t="s">
        <v>6614</v>
      </c>
      <c r="K2004" s="164"/>
      <c r="L2004" s="164"/>
      <c r="M2004" s="164"/>
      <c r="N2004" s="164"/>
      <c r="O2004" s="183"/>
      <c r="P2004" s="183"/>
      <c r="Q2004" s="103"/>
      <c r="R2004" s="103"/>
      <c r="S2004" s="14"/>
      <c r="T2004" s="15" t="s">
        <v>1055</v>
      </c>
      <c r="U2004" s="14" t="s">
        <v>179</v>
      </c>
      <c r="V2004" s="48"/>
      <c r="W2004" s="16"/>
    </row>
    <row r="2005" spans="1:23" ht="61.2">
      <c r="A2005" s="7">
        <v>20</v>
      </c>
      <c r="B2005" s="8">
        <v>43569</v>
      </c>
      <c r="C2005" s="9" t="s">
        <v>23</v>
      </c>
      <c r="D2005" s="10" t="s">
        <v>1515</v>
      </c>
      <c r="E2005" s="33" t="s">
        <v>6615</v>
      </c>
      <c r="F2005" s="70" t="s">
        <v>70</v>
      </c>
      <c r="G2005" s="70">
        <v>5</v>
      </c>
      <c r="H2005" s="104"/>
      <c r="I2005" s="18" t="s">
        <v>6616</v>
      </c>
      <c r="J2005" s="164"/>
      <c r="K2005" s="164"/>
      <c r="L2005" s="164"/>
      <c r="M2005" s="164"/>
      <c r="N2005" s="164"/>
      <c r="O2005" s="183"/>
      <c r="P2005" s="183"/>
      <c r="Q2005" s="103"/>
      <c r="R2005" s="103"/>
      <c r="S2005" s="14"/>
      <c r="T2005" s="15" t="s">
        <v>1485</v>
      </c>
      <c r="U2005" s="14"/>
      <c r="V2005" s="48"/>
      <c r="W2005" s="16"/>
    </row>
    <row r="2006" spans="1:23" ht="30.6">
      <c r="A2006" s="7">
        <v>19</v>
      </c>
      <c r="B2006" s="8">
        <v>43568</v>
      </c>
      <c r="C2006" s="9" t="s">
        <v>24</v>
      </c>
      <c r="D2006" s="10" t="s">
        <v>1515</v>
      </c>
      <c r="E2006" s="14" t="s">
        <v>6617</v>
      </c>
      <c r="F2006" s="70" t="s">
        <v>64</v>
      </c>
      <c r="G2006" s="70">
        <v>3</v>
      </c>
      <c r="H2006" s="98" t="s">
        <v>65</v>
      </c>
      <c r="I2006" s="18" t="s">
        <v>6618</v>
      </c>
      <c r="J2006" s="164" t="s">
        <v>6619</v>
      </c>
      <c r="K2006" s="164"/>
      <c r="L2006" s="164"/>
      <c r="M2006" s="164"/>
      <c r="N2006" s="164"/>
      <c r="O2006" s="183"/>
      <c r="P2006" s="183"/>
      <c r="Q2006" s="103"/>
      <c r="R2006" s="103"/>
      <c r="S2006" s="14"/>
      <c r="T2006" s="15" t="s">
        <v>1055</v>
      </c>
      <c r="U2006" s="14" t="s">
        <v>6575</v>
      </c>
      <c r="V2006" s="15" t="s">
        <v>1055</v>
      </c>
      <c r="W2006" s="16"/>
    </row>
    <row r="2007" spans="1:23" ht="91.8">
      <c r="A2007" s="7">
        <v>18</v>
      </c>
      <c r="B2007" s="8">
        <v>43567</v>
      </c>
      <c r="C2007" s="9" t="s">
        <v>25</v>
      </c>
      <c r="D2007" s="10" t="s">
        <v>1515</v>
      </c>
      <c r="E2007" s="14" t="s">
        <v>6620</v>
      </c>
      <c r="F2007" s="70" t="s">
        <v>31</v>
      </c>
      <c r="G2007" s="70">
        <v>5</v>
      </c>
      <c r="H2007" s="104"/>
      <c r="I2007" s="18" t="s">
        <v>6621</v>
      </c>
      <c r="J2007" s="164" t="s">
        <v>989</v>
      </c>
      <c r="K2007" s="164" t="s">
        <v>6622</v>
      </c>
      <c r="L2007" s="164"/>
      <c r="M2007" s="164"/>
      <c r="N2007" s="164"/>
      <c r="O2007" s="183"/>
      <c r="P2007" s="183"/>
      <c r="Q2007" s="103"/>
      <c r="R2007" s="103"/>
      <c r="S2007" s="14"/>
      <c r="T2007" s="15" t="s">
        <v>1055</v>
      </c>
      <c r="U2007" s="14" t="s">
        <v>179</v>
      </c>
      <c r="V2007" s="48"/>
      <c r="W2007" s="16"/>
    </row>
    <row r="2008" spans="1:23" ht="71.400000000000006">
      <c r="A2008" s="7">
        <v>17</v>
      </c>
      <c r="B2008" s="8">
        <v>43566</v>
      </c>
      <c r="C2008" s="9" t="s">
        <v>26</v>
      </c>
      <c r="D2008" s="10" t="s">
        <v>1515</v>
      </c>
      <c r="E2008" s="14" t="s">
        <v>6623</v>
      </c>
      <c r="F2008" s="70" t="s">
        <v>4</v>
      </c>
      <c r="G2008" s="70">
        <v>4</v>
      </c>
      <c r="H2008" s="104"/>
      <c r="I2008" s="18" t="s">
        <v>6624</v>
      </c>
      <c r="J2008" s="164"/>
      <c r="K2008" s="164"/>
      <c r="L2008" s="164"/>
      <c r="M2008" s="164"/>
      <c r="N2008" s="164"/>
      <c r="O2008" s="183"/>
      <c r="P2008" s="183"/>
      <c r="Q2008" s="103"/>
      <c r="R2008" s="103"/>
      <c r="T2008" s="15" t="s">
        <v>1485</v>
      </c>
      <c r="U2008" s="14"/>
      <c r="V2008" s="48"/>
      <c r="W2008" s="16"/>
    </row>
    <row r="2009" spans="1:23" ht="81.599999999999994">
      <c r="A2009" s="7">
        <v>16</v>
      </c>
      <c r="B2009" s="8">
        <v>43565</v>
      </c>
      <c r="C2009" s="9" t="s">
        <v>27</v>
      </c>
      <c r="D2009" s="10" t="s">
        <v>1515</v>
      </c>
      <c r="E2009" s="14" t="s">
        <v>6625</v>
      </c>
      <c r="F2009" s="70" t="s">
        <v>31</v>
      </c>
      <c r="G2009" s="15">
        <v>7</v>
      </c>
      <c r="H2009" s="98" t="s">
        <v>38</v>
      </c>
      <c r="I2009" s="18" t="s">
        <v>6626</v>
      </c>
      <c r="J2009" s="164" t="s">
        <v>6627</v>
      </c>
      <c r="K2009" s="164" t="s">
        <v>6628</v>
      </c>
      <c r="L2009" s="164" t="s">
        <v>6629</v>
      </c>
      <c r="M2009" s="164" t="s">
        <v>6630</v>
      </c>
      <c r="N2009" s="164"/>
      <c r="O2009" s="183"/>
      <c r="P2009" s="184" t="s">
        <v>6631</v>
      </c>
      <c r="Q2009" s="103"/>
      <c r="R2009" s="103"/>
      <c r="S2009" s="14"/>
      <c r="T2009" s="15" t="s">
        <v>1485</v>
      </c>
      <c r="U2009" s="14"/>
      <c r="V2009" s="48"/>
      <c r="W2009" s="16"/>
    </row>
    <row r="2010" spans="1:23" ht="51">
      <c r="A2010" s="7">
        <v>15</v>
      </c>
      <c r="B2010" s="8">
        <v>43564</v>
      </c>
      <c r="C2010" s="9" t="s">
        <v>28</v>
      </c>
      <c r="D2010" s="10" t="s">
        <v>1515</v>
      </c>
      <c r="E2010" s="14" t="s">
        <v>6632</v>
      </c>
      <c r="F2010" s="70" t="s">
        <v>70</v>
      </c>
      <c r="G2010" s="70">
        <v>2</v>
      </c>
      <c r="H2010" s="98" t="s">
        <v>2670</v>
      </c>
      <c r="I2010" s="18" t="s">
        <v>6633</v>
      </c>
      <c r="J2010" s="164"/>
      <c r="K2010" s="164"/>
      <c r="L2010" s="164"/>
      <c r="M2010" s="164"/>
      <c r="N2010" s="164"/>
      <c r="O2010" s="183"/>
      <c r="P2010" s="183"/>
      <c r="Q2010" s="103"/>
      <c r="R2010" s="103"/>
      <c r="S2010" s="14"/>
      <c r="T2010" s="15" t="s">
        <v>1055</v>
      </c>
      <c r="U2010" s="14" t="s">
        <v>179</v>
      </c>
      <c r="V2010" s="48"/>
      <c r="W2010" s="16"/>
    </row>
    <row r="2011" spans="1:23" ht="30.6">
      <c r="A2011" s="7">
        <v>14</v>
      </c>
      <c r="B2011" s="8">
        <v>43563</v>
      </c>
      <c r="C2011" s="9" t="s">
        <v>21</v>
      </c>
      <c r="D2011" s="10" t="s">
        <v>179</v>
      </c>
      <c r="E2011" s="14" t="s">
        <v>6634</v>
      </c>
      <c r="F2011" s="70" t="s">
        <v>70</v>
      </c>
      <c r="G2011" s="15">
        <v>3</v>
      </c>
      <c r="H2011" s="104"/>
      <c r="I2011" s="18" t="s">
        <v>6635</v>
      </c>
      <c r="J2011" s="164"/>
      <c r="K2011" s="164"/>
      <c r="L2011" s="164"/>
      <c r="M2011" s="164"/>
      <c r="N2011" s="164"/>
      <c r="O2011" s="183"/>
      <c r="P2011" s="183"/>
      <c r="Q2011" s="103"/>
      <c r="R2011" s="103"/>
      <c r="S2011" s="14"/>
      <c r="T2011" s="15" t="s">
        <v>1055</v>
      </c>
      <c r="U2011" s="14" t="s">
        <v>179</v>
      </c>
      <c r="V2011" s="48"/>
      <c r="W2011" s="16"/>
    </row>
    <row r="2012" spans="1:23" ht="91.8">
      <c r="A2012" s="7">
        <v>13</v>
      </c>
      <c r="B2012" s="8">
        <v>43562</v>
      </c>
      <c r="C2012" s="9" t="s">
        <v>23</v>
      </c>
      <c r="D2012" s="10" t="s">
        <v>1515</v>
      </c>
      <c r="E2012" s="14" t="s">
        <v>6636</v>
      </c>
      <c r="F2012" s="70" t="s">
        <v>31</v>
      </c>
      <c r="G2012" s="70">
        <v>5</v>
      </c>
      <c r="H2012" s="104"/>
      <c r="I2012" s="18" t="s">
        <v>6637</v>
      </c>
      <c r="J2012" s="164"/>
      <c r="K2012" s="164"/>
      <c r="L2012" s="164"/>
      <c r="M2012" s="164"/>
      <c r="N2012" s="164"/>
      <c r="O2012" s="183"/>
      <c r="P2012" s="184" t="s">
        <v>6638</v>
      </c>
      <c r="Q2012" s="103"/>
      <c r="R2012" s="103"/>
      <c r="S2012" s="14"/>
      <c r="T2012" s="15" t="s">
        <v>1055</v>
      </c>
      <c r="U2012" s="14" t="s">
        <v>179</v>
      </c>
      <c r="V2012" s="48"/>
      <c r="W2012" s="16"/>
    </row>
    <row r="2013" spans="1:23" ht="30.6">
      <c r="A2013" s="7">
        <v>12</v>
      </c>
      <c r="B2013" s="8">
        <v>43561</v>
      </c>
      <c r="C2013" s="9" t="s">
        <v>24</v>
      </c>
      <c r="D2013" s="10" t="s">
        <v>179</v>
      </c>
      <c r="E2013" s="14" t="s">
        <v>6639</v>
      </c>
      <c r="F2013" s="70" t="s">
        <v>6640</v>
      </c>
      <c r="G2013" s="70">
        <v>5</v>
      </c>
      <c r="H2013" s="104"/>
      <c r="I2013" s="18" t="s">
        <v>6641</v>
      </c>
      <c r="J2013" s="164"/>
      <c r="K2013" s="164"/>
      <c r="L2013" s="164"/>
      <c r="M2013" s="164"/>
      <c r="N2013" s="164"/>
      <c r="O2013" s="183"/>
      <c r="P2013" s="183"/>
      <c r="Q2013" s="103"/>
      <c r="R2013" s="103"/>
      <c r="S2013" s="14"/>
      <c r="T2013" s="15" t="s">
        <v>1055</v>
      </c>
      <c r="U2013" s="14" t="s">
        <v>179</v>
      </c>
      <c r="V2013" s="15" t="s">
        <v>1055</v>
      </c>
      <c r="W2013" s="16"/>
    </row>
    <row r="2014" spans="1:23" ht="30.6">
      <c r="A2014" s="7">
        <v>11</v>
      </c>
      <c r="B2014" s="8">
        <v>43560</v>
      </c>
      <c r="C2014" s="9" t="s">
        <v>25</v>
      </c>
      <c r="D2014" s="10" t="s">
        <v>1515</v>
      </c>
      <c r="E2014" s="14" t="s">
        <v>6642</v>
      </c>
      <c r="F2014" s="70" t="s">
        <v>64</v>
      </c>
      <c r="G2014" s="70">
        <v>9</v>
      </c>
      <c r="H2014" s="98" t="s">
        <v>65</v>
      </c>
      <c r="I2014" s="18" t="s">
        <v>6643</v>
      </c>
      <c r="J2014" s="164"/>
      <c r="K2014" s="164"/>
      <c r="L2014" s="164"/>
      <c r="M2014" s="164"/>
      <c r="N2014" s="164"/>
      <c r="O2014" s="183"/>
      <c r="P2014" s="184" t="s">
        <v>6644</v>
      </c>
      <c r="Q2014" s="103"/>
      <c r="R2014" s="103"/>
      <c r="S2014" s="14"/>
      <c r="T2014" s="15" t="s">
        <v>1485</v>
      </c>
      <c r="U2014" s="14"/>
      <c r="V2014" s="48"/>
      <c r="W2014" s="16"/>
    </row>
    <row r="2015" spans="1:23" ht="81.599999999999994">
      <c r="A2015" s="7">
        <v>10</v>
      </c>
      <c r="B2015" s="8">
        <v>43559</v>
      </c>
      <c r="C2015" s="9" t="s">
        <v>26</v>
      </c>
      <c r="D2015" s="10" t="s">
        <v>179</v>
      </c>
      <c r="E2015" s="14" t="s">
        <v>6645</v>
      </c>
      <c r="F2015" s="70" t="s">
        <v>70</v>
      </c>
      <c r="G2015" s="70">
        <v>6</v>
      </c>
      <c r="H2015" s="104"/>
      <c r="I2015" s="18" t="s">
        <v>6646</v>
      </c>
      <c r="J2015" s="164"/>
      <c r="K2015" s="164"/>
      <c r="L2015" s="164"/>
      <c r="M2015" s="164"/>
      <c r="N2015" s="164"/>
      <c r="O2015" s="183"/>
      <c r="P2015" s="184" t="s">
        <v>6647</v>
      </c>
      <c r="Q2015" s="103"/>
      <c r="R2015" s="103"/>
      <c r="S2015" s="14"/>
      <c r="T2015" s="15" t="s">
        <v>1485</v>
      </c>
      <c r="U2015" s="14"/>
      <c r="V2015" s="15" t="s">
        <v>1485</v>
      </c>
      <c r="W2015" s="16"/>
    </row>
    <row r="2016" spans="1:23" ht="30.6">
      <c r="A2016" s="7">
        <v>9</v>
      </c>
      <c r="B2016" s="8">
        <v>43558</v>
      </c>
      <c r="C2016" s="9" t="s">
        <v>27</v>
      </c>
      <c r="D2016" s="10" t="s">
        <v>1515</v>
      </c>
      <c r="E2016" s="14" t="s">
        <v>6648</v>
      </c>
      <c r="F2016" s="70" t="s">
        <v>64</v>
      </c>
      <c r="G2016" s="70">
        <v>5</v>
      </c>
      <c r="H2016" s="104"/>
      <c r="I2016" s="18" t="s">
        <v>6649</v>
      </c>
      <c r="J2016" s="164" t="s">
        <v>6650</v>
      </c>
      <c r="K2016" s="164" t="s">
        <v>6651</v>
      </c>
      <c r="L2016" s="164"/>
      <c r="M2016" s="164"/>
      <c r="N2016" s="164"/>
      <c r="O2016" s="183"/>
      <c r="P2016" s="184" t="s">
        <v>6652</v>
      </c>
      <c r="Q2016" s="103"/>
      <c r="R2016" s="103"/>
      <c r="S2016" s="14"/>
      <c r="T2016" s="15" t="s">
        <v>1055</v>
      </c>
      <c r="U2016" s="14" t="s">
        <v>6653</v>
      </c>
      <c r="V2016" s="15" t="s">
        <v>1055</v>
      </c>
      <c r="W2016" s="16"/>
    </row>
    <row r="2017" spans="1:23" ht="71.400000000000006">
      <c r="A2017" s="7">
        <v>8</v>
      </c>
      <c r="B2017" s="8">
        <v>43557</v>
      </c>
      <c r="C2017" s="9" t="s">
        <v>28</v>
      </c>
      <c r="D2017" s="10" t="s">
        <v>1515</v>
      </c>
      <c r="E2017" s="14" t="s">
        <v>6654</v>
      </c>
      <c r="F2017" s="70" t="s">
        <v>4</v>
      </c>
      <c r="G2017" s="70">
        <v>2</v>
      </c>
      <c r="H2017" s="104"/>
      <c r="I2017" s="18" t="s">
        <v>6655</v>
      </c>
      <c r="J2017" s="164" t="s">
        <v>6656</v>
      </c>
      <c r="K2017" s="164" t="s">
        <v>6657</v>
      </c>
      <c r="L2017" s="164"/>
      <c r="M2017" s="164"/>
      <c r="N2017" s="164" t="s">
        <v>6658</v>
      </c>
      <c r="O2017" s="183"/>
      <c r="P2017" s="183"/>
      <c r="Q2017" s="103"/>
      <c r="R2017" s="103"/>
      <c r="S2017" s="14"/>
      <c r="T2017" s="15" t="s">
        <v>1055</v>
      </c>
      <c r="U2017" s="14" t="s">
        <v>179</v>
      </c>
      <c r="V2017" s="15" t="s">
        <v>1055</v>
      </c>
      <c r="W2017" s="16"/>
    </row>
    <row r="2018" spans="1:23" ht="91.8">
      <c r="A2018" s="7">
        <v>7</v>
      </c>
      <c r="B2018" s="8">
        <v>43556</v>
      </c>
      <c r="C2018" s="9" t="s">
        <v>21</v>
      </c>
      <c r="D2018" s="10" t="s">
        <v>179</v>
      </c>
      <c r="E2018" s="33" t="s">
        <v>6659</v>
      </c>
      <c r="F2018" s="70" t="s">
        <v>70</v>
      </c>
      <c r="G2018" s="15" t="s">
        <v>6</v>
      </c>
      <c r="H2018" s="98" t="s">
        <v>3687</v>
      </c>
      <c r="I2018" s="18" t="s">
        <v>6660</v>
      </c>
      <c r="J2018" s="201"/>
      <c r="K2018" s="201"/>
      <c r="L2018" s="201"/>
      <c r="M2018" s="201">
        <v>1</v>
      </c>
      <c r="N2018" s="201"/>
      <c r="O2018" s="203"/>
      <c r="P2018" s="203" t="s">
        <v>6661</v>
      </c>
      <c r="Q2018" s="18"/>
      <c r="R2018" s="105"/>
      <c r="S2018" s="105"/>
      <c r="T2018" s="15" t="s">
        <v>1055</v>
      </c>
      <c r="U2018" s="14"/>
      <c r="V2018" s="15" t="s">
        <v>1055</v>
      </c>
      <c r="W2018" s="16"/>
    </row>
    <row r="2019" spans="1:23" ht="40.799999999999997">
      <c r="A2019" s="7">
        <v>6</v>
      </c>
      <c r="B2019" s="8">
        <v>43555</v>
      </c>
      <c r="C2019" s="9" t="s">
        <v>23</v>
      </c>
      <c r="D2019" s="10" t="s">
        <v>1515</v>
      </c>
      <c r="E2019" s="33" t="s">
        <v>6662</v>
      </c>
      <c r="F2019" s="15" t="s">
        <v>549</v>
      </c>
      <c r="G2019" s="70">
        <v>3</v>
      </c>
      <c r="H2019" s="104"/>
      <c r="I2019" s="18" t="s">
        <v>6663</v>
      </c>
      <c r="J2019" s="164" t="s">
        <v>6664</v>
      </c>
      <c r="K2019" s="164" t="s">
        <v>6665</v>
      </c>
      <c r="L2019" s="164" t="s">
        <v>6666</v>
      </c>
      <c r="M2019" s="164"/>
      <c r="N2019" s="164"/>
      <c r="O2019" s="183"/>
      <c r="P2019" s="184" t="s">
        <v>6667</v>
      </c>
      <c r="Q2019" s="103"/>
      <c r="R2019" s="103"/>
      <c r="S2019" s="14"/>
      <c r="T2019" s="15" t="s">
        <v>1055</v>
      </c>
      <c r="U2019" s="14"/>
      <c r="V2019" s="15" t="s">
        <v>1055</v>
      </c>
      <c r="W2019" s="16"/>
    </row>
    <row r="2020" spans="1:23" ht="40.799999999999997">
      <c r="A2020" s="7">
        <v>5</v>
      </c>
      <c r="B2020" s="8">
        <v>43554</v>
      </c>
      <c r="C2020" s="9" t="s">
        <v>24</v>
      </c>
      <c r="D2020" s="10" t="s">
        <v>1515</v>
      </c>
      <c r="E2020" s="33" t="s">
        <v>6668</v>
      </c>
      <c r="F2020" s="70" t="s">
        <v>31</v>
      </c>
      <c r="G2020" s="70">
        <v>5</v>
      </c>
      <c r="H2020" s="98"/>
      <c r="I2020" s="18" t="s">
        <v>6669</v>
      </c>
      <c r="J2020" s="164" t="s">
        <v>6670</v>
      </c>
      <c r="K2020" s="164" t="s">
        <v>6671</v>
      </c>
      <c r="L2020" s="164"/>
      <c r="M2020" s="164" t="s">
        <v>6672</v>
      </c>
      <c r="N2020" s="164"/>
      <c r="O2020" s="183"/>
      <c r="P2020" s="184" t="s">
        <v>6673</v>
      </c>
      <c r="Q2020" s="103"/>
      <c r="R2020" s="103"/>
      <c r="S2020" s="14"/>
      <c r="T2020" s="15" t="s">
        <v>1055</v>
      </c>
      <c r="U2020" s="14"/>
      <c r="V2020" s="15" t="s">
        <v>1055</v>
      </c>
      <c r="W2020" s="16"/>
    </row>
    <row r="2021" spans="1:23" ht="71.400000000000006">
      <c r="A2021" s="7">
        <v>4</v>
      </c>
      <c r="B2021" s="8">
        <v>43553</v>
      </c>
      <c r="C2021" s="9" t="s">
        <v>25</v>
      </c>
      <c r="D2021" s="10" t="s">
        <v>1515</v>
      </c>
      <c r="E2021" s="33" t="s">
        <v>6674</v>
      </c>
      <c r="F2021" s="70" t="s">
        <v>70</v>
      </c>
      <c r="G2021" s="70">
        <v>4</v>
      </c>
      <c r="H2021" s="98"/>
      <c r="I2021" s="18" t="s">
        <v>6675</v>
      </c>
      <c r="J2021" s="164"/>
      <c r="K2021" s="164"/>
      <c r="L2021" s="164"/>
      <c r="M2021" s="164"/>
      <c r="N2021" s="164"/>
      <c r="O2021" s="183"/>
      <c r="P2021" s="184" t="s">
        <v>6676</v>
      </c>
      <c r="Q2021" s="103"/>
      <c r="R2021" s="103"/>
      <c r="S2021" s="14"/>
      <c r="T2021" s="15" t="s">
        <v>1055</v>
      </c>
      <c r="U2021" s="14"/>
      <c r="V2021" s="15" t="s">
        <v>1055</v>
      </c>
      <c r="W2021" s="16"/>
    </row>
    <row r="2022" spans="1:23" ht="30.6">
      <c r="A2022" s="7">
        <v>3</v>
      </c>
      <c r="B2022" s="8">
        <v>43552</v>
      </c>
      <c r="C2022" s="9" t="s">
        <v>26</v>
      </c>
      <c r="D2022" s="10" t="s">
        <v>1515</v>
      </c>
      <c r="E2022" s="33" t="s">
        <v>6677</v>
      </c>
      <c r="F2022" s="70" t="s">
        <v>64</v>
      </c>
      <c r="G2022" s="70">
        <v>4</v>
      </c>
      <c r="H2022" s="98" t="s">
        <v>184</v>
      </c>
      <c r="I2022" s="18" t="s">
        <v>6678</v>
      </c>
      <c r="J2022" s="164"/>
      <c r="K2022" s="164"/>
      <c r="L2022" s="164"/>
      <c r="M2022" s="164"/>
      <c r="N2022" s="164"/>
      <c r="O2022" s="183"/>
      <c r="P2022" s="184" t="s">
        <v>6679</v>
      </c>
      <c r="Q2022" s="103"/>
      <c r="R2022" s="103"/>
      <c r="S2022" s="14"/>
      <c r="T2022" s="15" t="s">
        <v>1055</v>
      </c>
      <c r="U2022" s="14"/>
      <c r="V2022" s="15" t="s">
        <v>1055</v>
      </c>
      <c r="W2022" s="16"/>
    </row>
    <row r="2023" spans="1:23" ht="40.799999999999997">
      <c r="A2023" s="7">
        <v>2</v>
      </c>
      <c r="B2023" s="8">
        <v>43551</v>
      </c>
      <c r="C2023" s="9" t="s">
        <v>27</v>
      </c>
      <c r="D2023" s="10" t="s">
        <v>1515</v>
      </c>
      <c r="E2023" s="33" t="s">
        <v>6680</v>
      </c>
      <c r="F2023" s="70" t="s">
        <v>70</v>
      </c>
      <c r="G2023" s="70">
        <v>5</v>
      </c>
      <c r="H2023" s="104"/>
      <c r="I2023" s="18" t="s">
        <v>6681</v>
      </c>
      <c r="J2023" s="164" t="s">
        <v>6682</v>
      </c>
      <c r="K2023" s="164" t="s">
        <v>6683</v>
      </c>
      <c r="L2023" s="164"/>
      <c r="M2023" s="164"/>
      <c r="N2023" s="164"/>
      <c r="O2023" s="183"/>
      <c r="P2023" s="184" t="s">
        <v>6684</v>
      </c>
      <c r="Q2023" s="103"/>
      <c r="R2023" s="103"/>
      <c r="S2023" s="14"/>
      <c r="T2023" s="15" t="s">
        <v>1055</v>
      </c>
      <c r="U2023" s="14"/>
      <c r="V2023" s="15" t="s">
        <v>1055</v>
      </c>
      <c r="W2023" s="16"/>
    </row>
    <row r="2024" spans="1:23" ht="30.6">
      <c r="A2024" s="7">
        <v>1</v>
      </c>
      <c r="B2024" s="8">
        <v>43550</v>
      </c>
      <c r="C2024" s="9" t="s">
        <v>28</v>
      </c>
      <c r="D2024" s="10" t="s">
        <v>1515</v>
      </c>
      <c r="E2024" s="33" t="s">
        <v>6685</v>
      </c>
      <c r="F2024" s="70" t="s">
        <v>31</v>
      </c>
      <c r="G2024" s="70">
        <v>4</v>
      </c>
      <c r="H2024" s="98"/>
      <c r="I2024" s="18" t="s">
        <v>6686</v>
      </c>
      <c r="J2024" s="164" t="s">
        <v>1052</v>
      </c>
      <c r="K2024" s="164"/>
      <c r="L2024" s="164"/>
      <c r="M2024" s="164" t="s">
        <v>133</v>
      </c>
      <c r="N2024" s="164"/>
      <c r="O2024" s="183"/>
      <c r="P2024" s="184" t="s">
        <v>6687</v>
      </c>
      <c r="Q2024" s="103"/>
      <c r="R2024" s="103"/>
      <c r="S2024" s="14"/>
      <c r="T2024" s="15" t="s">
        <v>1055</v>
      </c>
      <c r="U2024" s="14"/>
      <c r="V2024" s="15" t="s">
        <v>1055</v>
      </c>
      <c r="W2024" s="16"/>
    </row>
    <row r="2025" spans="1:23" ht="13.2">
      <c r="A2025" s="7"/>
      <c r="B2025" s="8"/>
      <c r="C2025" s="9"/>
      <c r="D2025" s="10"/>
      <c r="E2025" s="33"/>
      <c r="F2025" s="70"/>
      <c r="G2025" s="70"/>
      <c r="H2025" s="98"/>
      <c r="I2025" s="18"/>
      <c r="J2025" s="164"/>
      <c r="K2025" s="164"/>
      <c r="L2025" s="164"/>
      <c r="M2025" s="164"/>
      <c r="N2025" s="164"/>
      <c r="O2025" s="183"/>
      <c r="P2025" s="183"/>
      <c r="Q2025" s="103"/>
      <c r="R2025" s="103"/>
      <c r="S2025" s="103"/>
      <c r="T2025" s="15"/>
      <c r="U2025" s="14"/>
      <c r="V2025" s="15"/>
      <c r="W2025" s="16"/>
    </row>
    <row r="2026" spans="1:23" ht="13.2">
      <c r="A2026" s="7"/>
      <c r="B2026" s="8"/>
      <c r="C2026" s="9"/>
      <c r="D2026" s="10"/>
      <c r="E2026" s="33"/>
      <c r="F2026" s="70"/>
      <c r="G2026" s="70"/>
      <c r="H2026" s="98"/>
      <c r="I2026" s="18"/>
      <c r="J2026" s="164"/>
      <c r="K2026" s="164"/>
      <c r="L2026" s="164"/>
      <c r="M2026" s="164"/>
      <c r="N2026" s="164"/>
      <c r="O2026" s="183"/>
      <c r="P2026" s="183"/>
      <c r="Q2026" s="103"/>
      <c r="R2026" s="103"/>
      <c r="S2026" s="103"/>
      <c r="T2026" s="15"/>
      <c r="U2026" s="14"/>
      <c r="V2026" s="15"/>
      <c r="W2026" s="16"/>
    </row>
    <row r="2027" spans="1:23" ht="13.2">
      <c r="A2027" s="7"/>
      <c r="B2027" s="8"/>
      <c r="C2027" s="9"/>
      <c r="D2027" s="10"/>
      <c r="E2027" s="33"/>
      <c r="F2027" s="70"/>
      <c r="G2027" s="70"/>
      <c r="H2027" s="98"/>
      <c r="I2027" s="18"/>
      <c r="J2027" s="164"/>
      <c r="K2027" s="164"/>
      <c r="L2027" s="164"/>
      <c r="M2027" s="164"/>
      <c r="N2027" s="164"/>
      <c r="O2027" s="183"/>
      <c r="P2027" s="183"/>
      <c r="Q2027" s="103"/>
      <c r="R2027" s="103"/>
      <c r="S2027" s="103"/>
      <c r="T2027" s="15"/>
      <c r="U2027" s="14"/>
      <c r="V2027" s="15"/>
      <c r="W2027" s="16"/>
    </row>
    <row r="2028" spans="1:23" ht="13.2">
      <c r="A2028" s="7"/>
      <c r="B2028" s="8"/>
      <c r="C2028" s="9"/>
      <c r="D2028" s="10"/>
      <c r="E2028" s="33"/>
      <c r="F2028" s="70"/>
      <c r="G2028" s="70"/>
      <c r="H2028" s="98"/>
      <c r="I2028" s="18"/>
      <c r="J2028" s="164"/>
      <c r="K2028" s="164"/>
      <c r="L2028" s="164"/>
      <c r="M2028" s="164"/>
      <c r="N2028" s="164"/>
      <c r="O2028" s="183"/>
      <c r="P2028" s="183"/>
      <c r="Q2028" s="103"/>
      <c r="R2028" s="103"/>
      <c r="S2028" s="103"/>
      <c r="T2028" s="15"/>
      <c r="U2028" s="14"/>
      <c r="V2028" s="15"/>
      <c r="W2028" s="16"/>
    </row>
    <row r="2029" spans="1:23" ht="13.2">
      <c r="A2029" s="7"/>
      <c r="B2029" s="8"/>
      <c r="C2029" s="9"/>
      <c r="D2029" s="10"/>
      <c r="E2029" s="33"/>
      <c r="F2029" s="70"/>
      <c r="G2029" s="70"/>
      <c r="H2029" s="98"/>
      <c r="I2029" s="18"/>
      <c r="J2029" s="164"/>
      <c r="K2029" s="164"/>
      <c r="L2029" s="164"/>
      <c r="M2029" s="164"/>
      <c r="N2029" s="164"/>
      <c r="O2029" s="183"/>
      <c r="P2029" s="183"/>
      <c r="Q2029" s="103"/>
      <c r="R2029" s="103"/>
      <c r="S2029" s="103"/>
      <c r="T2029" s="15"/>
      <c r="U2029" s="14"/>
      <c r="V2029" s="15"/>
      <c r="W2029" s="16"/>
    </row>
    <row r="2030" spans="1:23" ht="13.2">
      <c r="A2030" s="7"/>
      <c r="B2030" s="8"/>
      <c r="C2030" s="9"/>
      <c r="D2030" s="10"/>
      <c r="E2030" s="33"/>
      <c r="F2030" s="70"/>
      <c r="G2030" s="70"/>
      <c r="H2030" s="98"/>
      <c r="I2030" s="18"/>
      <c r="J2030" s="164"/>
      <c r="K2030" s="164"/>
      <c r="L2030" s="164"/>
      <c r="M2030" s="164"/>
      <c r="N2030" s="164"/>
      <c r="O2030" s="183"/>
      <c r="P2030" s="183"/>
      <c r="Q2030" s="103"/>
      <c r="R2030" s="103"/>
      <c r="S2030" s="103"/>
      <c r="T2030" s="15"/>
      <c r="U2030" s="14"/>
      <c r="V2030" s="15"/>
      <c r="W2030" s="16"/>
    </row>
    <row r="2031" spans="1:23" ht="13.2">
      <c r="A2031" s="7"/>
      <c r="B2031" s="8"/>
      <c r="C2031" s="9"/>
      <c r="D2031" s="10"/>
      <c r="E2031" s="33"/>
      <c r="F2031" s="70"/>
      <c r="G2031" s="70"/>
      <c r="H2031" s="98"/>
      <c r="I2031" s="18"/>
      <c r="J2031" s="164"/>
      <c r="K2031" s="164"/>
      <c r="L2031" s="164"/>
      <c r="M2031" s="164"/>
      <c r="N2031" s="164"/>
      <c r="O2031" s="183"/>
      <c r="P2031" s="183"/>
      <c r="Q2031" s="103"/>
      <c r="R2031" s="103"/>
      <c r="S2031" s="103"/>
      <c r="T2031" s="15"/>
      <c r="U2031" s="14"/>
      <c r="V2031" s="15"/>
      <c r="W2031" s="16"/>
    </row>
    <row r="2032" spans="1:23" ht="13.2">
      <c r="A2032" s="7"/>
      <c r="B2032" s="8"/>
      <c r="C2032" s="9"/>
      <c r="D2032" s="10"/>
      <c r="E2032" s="33"/>
      <c r="F2032" s="70"/>
      <c r="G2032" s="70"/>
      <c r="H2032" s="98"/>
      <c r="I2032" s="18"/>
      <c r="J2032" s="164"/>
      <c r="K2032" s="164"/>
      <c r="L2032" s="164"/>
      <c r="M2032" s="164"/>
      <c r="N2032" s="164"/>
      <c r="O2032" s="183"/>
      <c r="P2032" s="183"/>
      <c r="Q2032" s="103"/>
      <c r="R2032" s="103"/>
      <c r="S2032" s="103"/>
      <c r="T2032" s="15"/>
      <c r="U2032" s="14"/>
      <c r="V2032" s="15"/>
      <c r="W2032" s="16"/>
    </row>
    <row r="2033" spans="1:23" ht="13.2">
      <c r="A2033" s="7"/>
      <c r="B2033" s="8"/>
      <c r="C2033" s="9"/>
      <c r="D2033" s="10"/>
      <c r="E2033" s="33"/>
      <c r="F2033" s="70"/>
      <c r="G2033" s="70"/>
      <c r="H2033" s="98"/>
      <c r="I2033" s="18"/>
      <c r="J2033" s="164"/>
      <c r="K2033" s="164"/>
      <c r="L2033" s="164"/>
      <c r="M2033" s="164"/>
      <c r="N2033" s="164"/>
      <c r="O2033" s="183"/>
      <c r="P2033" s="183"/>
      <c r="Q2033" s="103"/>
      <c r="R2033" s="103"/>
      <c r="S2033" s="103"/>
      <c r="T2033" s="15"/>
      <c r="U2033" s="14"/>
      <c r="V2033" s="15"/>
      <c r="W2033" s="16"/>
    </row>
    <row r="2034" spans="1:23" ht="13.2">
      <c r="A2034" s="7"/>
      <c r="B2034" s="8"/>
      <c r="C2034" s="9"/>
      <c r="D2034" s="10"/>
      <c r="E2034" s="33"/>
      <c r="F2034" s="70"/>
      <c r="G2034" s="70"/>
      <c r="H2034" s="98"/>
      <c r="I2034" s="18"/>
      <c r="J2034" s="164"/>
      <c r="K2034" s="164"/>
      <c r="L2034" s="164"/>
      <c r="M2034" s="164"/>
      <c r="N2034" s="164"/>
      <c r="O2034" s="183"/>
      <c r="P2034" s="183"/>
      <c r="Q2034" s="103"/>
      <c r="R2034" s="103"/>
      <c r="S2034" s="103"/>
      <c r="T2034" s="15"/>
      <c r="U2034" s="14"/>
      <c r="V2034" s="15"/>
      <c r="W2034" s="16"/>
    </row>
  </sheetData>
  <autoFilter ref="A1:S2024" xr:uid="{00000000-0009-0000-0000-000000000000}"/>
  <customSheetViews>
    <customSheetView guid="{57BC24AA-9CB2-4803-AAAB-DBE4B6A5F9FB}" filter="1" showAutoFilter="1">
      <pageMargins left="0.7" right="0.7" top="0.75" bottom="0.75" header="0.3" footer="0.3"/>
      <autoFilter ref="A1:V2024" xr:uid="{B4DF0D9E-4E50-4664-B60A-FDE67EB5DC29}"/>
    </customSheetView>
    <customSheetView guid="{A84863C7-DC6B-4251-BCC0-EA8FC29DEF97}" filter="1" showAutoFilter="1">
      <pageMargins left="0.7" right="0.7" top="0.75" bottom="0.75" header="0.3" footer="0.3"/>
      <autoFilter ref="A1:W2024" xr:uid="{6FFF49DD-C5A8-4511-8ABA-2DE20F0E25BF}"/>
    </customSheetView>
    <customSheetView guid="{5C37CED6-16DE-4D8B-99A9-4894A6F8DFE8}" filter="1" showAutoFilter="1">
      <pageMargins left="0.7" right="0.7" top="0.75" bottom="0.75" header="0.3" footer="0.3"/>
      <autoFilter ref="A1:V2024" xr:uid="{657C81C5-EC7C-44FB-A5C4-A12942D844EC}"/>
    </customSheetView>
    <customSheetView guid="{80ECCEA7-344C-4BCC-ADC9-855B17C2130A}" filter="1" showAutoFilter="1">
      <pageMargins left="0.7" right="0.7" top="0.75" bottom="0.75" header="0.3" footer="0.3"/>
      <autoFilter ref="A1:W2024" xr:uid="{D1A2412D-90B0-4827-BF1D-E453F99F16F4}"/>
    </customSheetView>
    <customSheetView guid="{EC7D473F-85DC-4F3B-9ED0-153C84540DF6}" filter="1" showAutoFilter="1">
      <pageMargins left="0.7" right="0.7" top="0.75" bottom="0.75" header="0.3" footer="0.3"/>
      <autoFilter ref="A1:W2024" xr:uid="{9B4F4E64-FDAC-4F2B-A421-AFEB9A9E975A}"/>
    </customSheetView>
  </customSheetViews>
  <hyperlinks>
    <hyperlink ref="P44" r:id="rId1" xr:uid="{00000000-0004-0000-0000-000000000000}"/>
    <hyperlink ref="P58" r:id="rId2" xr:uid="{00000000-0004-0000-0000-000001000000}"/>
    <hyperlink ref="P69" r:id="rId3" xr:uid="{00000000-0004-0000-0000-000002000000}"/>
    <hyperlink ref="P71" r:id="rId4" location="page=2" xr:uid="{00000000-0004-0000-0000-000003000000}"/>
    <hyperlink ref="P73" r:id="rId5" xr:uid="{00000000-0004-0000-0000-000004000000}"/>
    <hyperlink ref="P74" r:id="rId6" xr:uid="{00000000-0004-0000-0000-000005000000}"/>
    <hyperlink ref="P75" r:id="rId7" xr:uid="{00000000-0004-0000-0000-000006000000}"/>
    <hyperlink ref="N78" r:id="rId8" xr:uid="{00000000-0004-0000-0000-000007000000}"/>
    <hyperlink ref="P80" r:id="rId9" xr:uid="{00000000-0004-0000-0000-000008000000}"/>
    <hyperlink ref="P83" r:id="rId10" xr:uid="{00000000-0004-0000-0000-000009000000}"/>
    <hyperlink ref="O84" r:id="rId11" xr:uid="{00000000-0004-0000-0000-00000A000000}"/>
    <hyperlink ref="P85" r:id="rId12" xr:uid="{00000000-0004-0000-0000-00000B000000}"/>
    <hyperlink ref="P87" r:id="rId13" xr:uid="{00000000-0004-0000-0000-00000C000000}"/>
    <hyperlink ref="P88" r:id="rId14" xr:uid="{00000000-0004-0000-0000-00000D000000}"/>
    <hyperlink ref="P89" r:id="rId15" xr:uid="{00000000-0004-0000-0000-00000E000000}"/>
    <hyperlink ref="P94" r:id="rId16" xr:uid="{00000000-0004-0000-0000-00000F000000}"/>
    <hyperlink ref="P96" r:id="rId17" xr:uid="{00000000-0004-0000-0000-000010000000}"/>
    <hyperlink ref="P102" r:id="rId18" xr:uid="{00000000-0004-0000-0000-000011000000}"/>
    <hyperlink ref="O104" r:id="rId19" location="page=4" xr:uid="{00000000-0004-0000-0000-000012000000}"/>
    <hyperlink ref="P106" r:id="rId20" xr:uid="{00000000-0004-0000-0000-000013000000}"/>
    <hyperlink ref="P108" r:id="rId21" xr:uid="{00000000-0004-0000-0000-000014000000}"/>
    <hyperlink ref="P111" r:id="rId22" xr:uid="{00000000-0004-0000-0000-000015000000}"/>
    <hyperlink ref="P122" r:id="rId23" xr:uid="{00000000-0004-0000-0000-000016000000}"/>
    <hyperlink ref="P125" r:id="rId24" xr:uid="{00000000-0004-0000-0000-000017000000}"/>
    <hyperlink ref="P127" r:id="rId25" xr:uid="{00000000-0004-0000-0000-000018000000}"/>
    <hyperlink ref="P130" r:id="rId26" xr:uid="{00000000-0004-0000-0000-000019000000}"/>
    <hyperlink ref="P134" r:id="rId27" xr:uid="{00000000-0004-0000-0000-00001A000000}"/>
    <hyperlink ref="P136" r:id="rId28" xr:uid="{00000000-0004-0000-0000-00001B000000}"/>
    <hyperlink ref="P137" r:id="rId29" location="page=9" xr:uid="{00000000-0004-0000-0000-00001C000000}"/>
    <hyperlink ref="P139" r:id="rId30" xr:uid="{00000000-0004-0000-0000-00001D000000}"/>
    <hyperlink ref="P141" r:id="rId31" xr:uid="{00000000-0004-0000-0000-00001E000000}"/>
    <hyperlink ref="P143" r:id="rId32" xr:uid="{00000000-0004-0000-0000-00001F000000}"/>
    <hyperlink ref="P146" r:id="rId33" xr:uid="{00000000-0004-0000-0000-000020000000}"/>
    <hyperlink ref="P150" r:id="rId34" xr:uid="{00000000-0004-0000-0000-000021000000}"/>
    <hyperlink ref="P151" r:id="rId35" xr:uid="{00000000-0004-0000-0000-000022000000}"/>
    <hyperlink ref="P162" r:id="rId36" xr:uid="{00000000-0004-0000-0000-000023000000}"/>
    <hyperlink ref="O164" r:id="rId37" xr:uid="{00000000-0004-0000-0000-000024000000}"/>
    <hyperlink ref="P165" r:id="rId38" xr:uid="{00000000-0004-0000-0000-000025000000}"/>
    <hyperlink ref="O166" r:id="rId39" location="section*.47" xr:uid="{00000000-0004-0000-0000-000026000000}"/>
    <hyperlink ref="O167" r:id="rId40" xr:uid="{00000000-0004-0000-0000-000027000000}"/>
    <hyperlink ref="O168" r:id="rId41" xr:uid="{00000000-0004-0000-0000-000028000000}"/>
    <hyperlink ref="P172" r:id="rId42" xr:uid="{00000000-0004-0000-0000-000029000000}"/>
    <hyperlink ref="P176" r:id="rId43" xr:uid="{00000000-0004-0000-0000-00002A000000}"/>
    <hyperlink ref="P178" r:id="rId44" xr:uid="{00000000-0004-0000-0000-00002B000000}"/>
    <hyperlink ref="P181" r:id="rId45" xr:uid="{00000000-0004-0000-0000-00002C000000}"/>
    <hyperlink ref="P183" r:id="rId46" xr:uid="{00000000-0004-0000-0000-00002D000000}"/>
    <hyperlink ref="P186" r:id="rId47" xr:uid="{00000000-0004-0000-0000-00002E000000}"/>
    <hyperlink ref="P187" r:id="rId48" location="page=13" xr:uid="{00000000-0004-0000-0000-00002F000000}"/>
    <hyperlink ref="P190" r:id="rId49" xr:uid="{00000000-0004-0000-0000-000030000000}"/>
    <hyperlink ref="P192" r:id="rId50" xr:uid="{00000000-0004-0000-0000-000031000000}"/>
    <hyperlink ref="P197" r:id="rId51" xr:uid="{00000000-0004-0000-0000-000032000000}"/>
    <hyperlink ref="P200" r:id="rId52" xr:uid="{00000000-0004-0000-0000-000033000000}"/>
    <hyperlink ref="P201" r:id="rId53" xr:uid="{00000000-0004-0000-0000-000034000000}"/>
    <hyperlink ref="P204" r:id="rId54" xr:uid="{00000000-0004-0000-0000-000035000000}"/>
    <hyperlink ref="P205" r:id="rId55" xr:uid="{00000000-0004-0000-0000-000036000000}"/>
    <hyperlink ref="P207" r:id="rId56" xr:uid="{00000000-0004-0000-0000-000037000000}"/>
    <hyperlink ref="P211" r:id="rId57" xr:uid="{00000000-0004-0000-0000-000038000000}"/>
    <hyperlink ref="P216" r:id="rId58" xr:uid="{00000000-0004-0000-0000-000039000000}"/>
    <hyperlink ref="O217" r:id="rId59" xr:uid="{00000000-0004-0000-0000-00003A000000}"/>
    <hyperlink ref="P225" r:id="rId60" xr:uid="{00000000-0004-0000-0000-00003B000000}"/>
    <hyperlink ref="P229" r:id="rId61" xr:uid="{00000000-0004-0000-0000-00003C000000}"/>
    <hyperlink ref="P230" r:id="rId62" xr:uid="{00000000-0004-0000-0000-00003D000000}"/>
    <hyperlink ref="P231" r:id="rId63" xr:uid="{00000000-0004-0000-0000-00003E000000}"/>
    <hyperlink ref="P232" r:id="rId64" xr:uid="{00000000-0004-0000-0000-00003F000000}"/>
    <hyperlink ref="P234" r:id="rId65" xr:uid="{00000000-0004-0000-0000-000040000000}"/>
    <hyperlink ref="P241" r:id="rId66" xr:uid="{00000000-0004-0000-0000-000041000000}"/>
    <hyperlink ref="P243" r:id="rId67" xr:uid="{00000000-0004-0000-0000-000042000000}"/>
    <hyperlink ref="P244" r:id="rId68" xr:uid="{00000000-0004-0000-0000-000043000000}"/>
    <hyperlink ref="P246" r:id="rId69" xr:uid="{00000000-0004-0000-0000-000044000000}"/>
    <hyperlink ref="P252" r:id="rId70" xr:uid="{00000000-0004-0000-0000-000045000000}"/>
    <hyperlink ref="P253" r:id="rId71" location="page=2" xr:uid="{00000000-0004-0000-0000-000046000000}"/>
    <hyperlink ref="P258" r:id="rId72" xr:uid="{00000000-0004-0000-0000-000047000000}"/>
    <hyperlink ref="P260" r:id="rId73" xr:uid="{00000000-0004-0000-0000-000048000000}"/>
    <hyperlink ref="P262" r:id="rId74" location="section*.58" xr:uid="{00000000-0004-0000-0000-000049000000}"/>
    <hyperlink ref="P264" r:id="rId75" xr:uid="{00000000-0004-0000-0000-00004A000000}"/>
    <hyperlink ref="P265" r:id="rId76" xr:uid="{00000000-0004-0000-0000-00004B000000}"/>
    <hyperlink ref="P266" r:id="rId77" xr:uid="{00000000-0004-0000-0000-00004C000000}"/>
    <hyperlink ref="P267" r:id="rId78" xr:uid="{00000000-0004-0000-0000-00004D000000}"/>
    <hyperlink ref="P269" r:id="rId79" xr:uid="{00000000-0004-0000-0000-00004E000000}"/>
    <hyperlink ref="P270" r:id="rId80" xr:uid="{00000000-0004-0000-0000-00004F000000}"/>
    <hyperlink ref="Q270" r:id="rId81" xr:uid="{00000000-0004-0000-0000-000050000000}"/>
    <hyperlink ref="P274" r:id="rId82" location="page=6" xr:uid="{00000000-0004-0000-0000-000051000000}"/>
    <hyperlink ref="P276" r:id="rId83" xr:uid="{00000000-0004-0000-0000-000052000000}"/>
    <hyperlink ref="P278" r:id="rId84" xr:uid="{00000000-0004-0000-0000-000053000000}"/>
    <hyperlink ref="P280" r:id="rId85" xr:uid="{00000000-0004-0000-0000-000054000000}"/>
    <hyperlink ref="P281" r:id="rId86" xr:uid="{00000000-0004-0000-0000-000055000000}"/>
    <hyperlink ref="P283" r:id="rId87" xr:uid="{00000000-0004-0000-0000-000056000000}"/>
    <hyperlink ref="P284" r:id="rId88" xr:uid="{00000000-0004-0000-0000-000057000000}"/>
    <hyperlink ref="P285" r:id="rId89" xr:uid="{00000000-0004-0000-0000-000058000000}"/>
    <hyperlink ref="P286" r:id="rId90" xr:uid="{00000000-0004-0000-0000-000059000000}"/>
    <hyperlink ref="P288" r:id="rId91" xr:uid="{00000000-0004-0000-0000-00005A000000}"/>
    <hyperlink ref="P290" r:id="rId92" xr:uid="{00000000-0004-0000-0000-00005B000000}"/>
    <hyperlink ref="P291" r:id="rId93" xr:uid="{00000000-0004-0000-0000-00005C000000}"/>
    <hyperlink ref="P293" r:id="rId94" xr:uid="{00000000-0004-0000-0000-00005D000000}"/>
    <hyperlink ref="P294" r:id="rId95" xr:uid="{00000000-0004-0000-0000-00005E000000}"/>
    <hyperlink ref="P295" r:id="rId96" xr:uid="{00000000-0004-0000-0000-00005F000000}"/>
    <hyperlink ref="P296" r:id="rId97" xr:uid="{00000000-0004-0000-0000-000060000000}"/>
    <hyperlink ref="P297" r:id="rId98" xr:uid="{00000000-0004-0000-0000-000061000000}"/>
    <hyperlink ref="P298" r:id="rId99" xr:uid="{00000000-0004-0000-0000-000062000000}"/>
    <hyperlink ref="P301" r:id="rId100" xr:uid="{00000000-0004-0000-0000-000063000000}"/>
    <hyperlink ref="P302" r:id="rId101" xr:uid="{00000000-0004-0000-0000-000064000000}"/>
    <hyperlink ref="P304" r:id="rId102" xr:uid="{00000000-0004-0000-0000-000065000000}"/>
    <hyperlink ref="P305" r:id="rId103" xr:uid="{00000000-0004-0000-0000-000066000000}"/>
    <hyperlink ref="P306" r:id="rId104" xr:uid="{00000000-0004-0000-0000-000067000000}"/>
    <hyperlink ref="P307" r:id="rId105" xr:uid="{00000000-0004-0000-0000-000068000000}"/>
    <hyperlink ref="P308" r:id="rId106" xr:uid="{00000000-0004-0000-0000-000069000000}"/>
    <hyperlink ref="P310" r:id="rId107" xr:uid="{00000000-0004-0000-0000-00006A000000}"/>
    <hyperlink ref="P311" r:id="rId108" xr:uid="{00000000-0004-0000-0000-00006B000000}"/>
    <hyperlink ref="P315" r:id="rId109" xr:uid="{00000000-0004-0000-0000-00006C000000}"/>
    <hyperlink ref="P316" r:id="rId110" xr:uid="{00000000-0004-0000-0000-00006D000000}"/>
    <hyperlink ref="O318" r:id="rId111" xr:uid="{00000000-0004-0000-0000-00006E000000}"/>
    <hyperlink ref="P319" r:id="rId112" xr:uid="{00000000-0004-0000-0000-00006F000000}"/>
    <hyperlink ref="P320" r:id="rId113" xr:uid="{00000000-0004-0000-0000-000070000000}"/>
    <hyperlink ref="P335" r:id="rId114" xr:uid="{00000000-0004-0000-0000-000071000000}"/>
    <hyperlink ref="P340" r:id="rId115" location="page=4" xr:uid="{00000000-0004-0000-0000-000072000000}"/>
    <hyperlink ref="P347" r:id="rId116" xr:uid="{00000000-0004-0000-0000-000073000000}"/>
    <hyperlink ref="P348" r:id="rId117" xr:uid="{00000000-0004-0000-0000-000074000000}"/>
    <hyperlink ref="P349" r:id="rId118" xr:uid="{00000000-0004-0000-0000-000075000000}"/>
    <hyperlink ref="P350" r:id="rId119" xr:uid="{00000000-0004-0000-0000-000076000000}"/>
    <hyperlink ref="P351" r:id="rId120" xr:uid="{00000000-0004-0000-0000-000077000000}"/>
    <hyperlink ref="P352" r:id="rId121" xr:uid="{00000000-0004-0000-0000-000078000000}"/>
    <hyperlink ref="P353" r:id="rId122" xr:uid="{00000000-0004-0000-0000-000079000000}"/>
    <hyperlink ref="P368" r:id="rId123" location="page=30" xr:uid="{00000000-0004-0000-0000-00007A000000}"/>
    <hyperlink ref="P374" r:id="rId124" xr:uid="{00000000-0004-0000-0000-00007B000000}"/>
    <hyperlink ref="P377" r:id="rId125" xr:uid="{00000000-0004-0000-0000-00007C000000}"/>
    <hyperlink ref="P382" r:id="rId126" xr:uid="{00000000-0004-0000-0000-00007D000000}"/>
    <hyperlink ref="P389" r:id="rId127" location="page=27" xr:uid="{00000000-0004-0000-0000-00007E000000}"/>
    <hyperlink ref="P398" r:id="rId128" xr:uid="{00000000-0004-0000-0000-00007F000000}"/>
    <hyperlink ref="P400" r:id="rId129" xr:uid="{00000000-0004-0000-0000-000080000000}"/>
    <hyperlink ref="P406" r:id="rId130" location="page=2" xr:uid="{00000000-0004-0000-0000-000081000000}"/>
    <hyperlink ref="P408" r:id="rId131" location="Incenter_of_the_orthic_triangle" xr:uid="{00000000-0004-0000-0000-000082000000}"/>
    <hyperlink ref="P411" r:id="rId132" location="page=23" xr:uid="{00000000-0004-0000-0000-000083000000}"/>
    <hyperlink ref="P416" r:id="rId133" location="page=46" xr:uid="{00000000-0004-0000-0000-000084000000}"/>
    <hyperlink ref="P417" r:id="rId134" location="page=74" xr:uid="{00000000-0004-0000-0000-000085000000}"/>
    <hyperlink ref="P423" r:id="rId135" location="page=58" xr:uid="{00000000-0004-0000-0000-000086000000}"/>
    <hyperlink ref="P432" r:id="rId136" location="page=34" xr:uid="{00000000-0004-0000-0000-000087000000}"/>
    <hyperlink ref="P436" r:id="rId137" xr:uid="{00000000-0004-0000-0000-000088000000}"/>
    <hyperlink ref="P437" r:id="rId138" location="page=56" xr:uid="{00000000-0004-0000-0000-000089000000}"/>
    <hyperlink ref="P444" r:id="rId139" xr:uid="{00000000-0004-0000-0000-00008A000000}"/>
    <hyperlink ref="P454" r:id="rId140" xr:uid="{00000000-0004-0000-0000-00008B000000}"/>
    <hyperlink ref="P458" r:id="rId141" xr:uid="{00000000-0004-0000-0000-00008C000000}"/>
    <hyperlink ref="P472" r:id="rId142" xr:uid="{00000000-0004-0000-0000-00008D000000}"/>
    <hyperlink ref="P476" r:id="rId143" xr:uid="{00000000-0004-0000-0000-00008E000000}"/>
    <hyperlink ref="P479" r:id="rId144" xr:uid="{00000000-0004-0000-0000-00008F000000}"/>
    <hyperlink ref="Q486" r:id="rId145" location="3313969" xr:uid="{00000000-0004-0000-0000-000090000000}"/>
    <hyperlink ref="P495" r:id="rId146" location="[{%22num%22:1436,%22gen%22:0},{%22name%22:%22XYZ%22},0,666,0]" xr:uid="{00000000-0004-0000-0000-000091000000}"/>
    <hyperlink ref="P500" r:id="rId147" location="page=6" xr:uid="{00000000-0004-0000-0000-000092000000}"/>
    <hyperlink ref="P524" r:id="rId148" location="page=14" xr:uid="{00000000-0004-0000-0000-000093000000}"/>
    <hyperlink ref="P533" r:id="rId149" xr:uid="{00000000-0004-0000-0000-000094000000}"/>
    <hyperlink ref="O542" r:id="rId150" location="subsection.1.3" xr:uid="{00000000-0004-0000-0000-000095000000}"/>
    <hyperlink ref="P547" r:id="rId151" xr:uid="{00000000-0004-0000-0000-000096000000}"/>
    <hyperlink ref="P552" r:id="rId152" location="page=50" xr:uid="{00000000-0004-0000-0000-000097000000}"/>
    <hyperlink ref="P553" r:id="rId153" xr:uid="{00000000-0004-0000-0000-000098000000}"/>
    <hyperlink ref="P554" r:id="rId154" xr:uid="{00000000-0004-0000-0000-000099000000}"/>
    <hyperlink ref="P568" r:id="rId155" xr:uid="{00000000-0004-0000-0000-00009A000000}"/>
    <hyperlink ref="P570" r:id="rId156" location="page=80" xr:uid="{00000000-0004-0000-0000-00009B000000}"/>
    <hyperlink ref="P594" r:id="rId157" location="page=16" xr:uid="{00000000-0004-0000-0000-00009C000000}"/>
    <hyperlink ref="P596" r:id="rId158" xr:uid="{00000000-0004-0000-0000-00009D000000}"/>
    <hyperlink ref="P598" r:id="rId159" location="page=64" xr:uid="{00000000-0004-0000-0000-00009E000000}"/>
    <hyperlink ref="P601" r:id="rId160" location="page=70" xr:uid="{00000000-0004-0000-0000-00009F000000}"/>
    <hyperlink ref="P603" r:id="rId161" xr:uid="{00000000-0004-0000-0000-0000A0000000}"/>
    <hyperlink ref="P620" r:id="rId162" xr:uid="{00000000-0004-0000-0000-0000A1000000}"/>
    <hyperlink ref="P652" r:id="rId163" xr:uid="{00000000-0004-0000-0000-0000A2000000}"/>
    <hyperlink ref="P658" r:id="rId164" location="page=2" xr:uid="{00000000-0004-0000-0000-0000A3000000}"/>
    <hyperlink ref="P663" r:id="rId165" xr:uid="{00000000-0004-0000-0000-0000A4000000}"/>
    <hyperlink ref="P670" r:id="rId166" location="page=47" xr:uid="{00000000-0004-0000-0000-0000A5000000}"/>
    <hyperlink ref="P675" r:id="rId167" xr:uid="{00000000-0004-0000-0000-0000A6000000}"/>
    <hyperlink ref="P676" r:id="rId168" xr:uid="{00000000-0004-0000-0000-0000A7000000}"/>
    <hyperlink ref="P690" r:id="rId169" location="page=49" xr:uid="{00000000-0004-0000-0000-0000A8000000}"/>
    <hyperlink ref="P704" r:id="rId170" xr:uid="{00000000-0004-0000-0000-0000A9000000}"/>
    <hyperlink ref="P733" r:id="rId171" location="page=9" xr:uid="{00000000-0004-0000-0000-0000AA000000}"/>
    <hyperlink ref="P736" r:id="rId172" xr:uid="{00000000-0004-0000-0000-0000AB000000}"/>
    <hyperlink ref="P740" r:id="rId173" location="page=7" xr:uid="{00000000-0004-0000-0000-0000AC000000}"/>
    <hyperlink ref="P743" r:id="rId174" xr:uid="{00000000-0004-0000-0000-0000AD000000}"/>
    <hyperlink ref="P745" r:id="rId175" xr:uid="{00000000-0004-0000-0000-0000AE000000}"/>
    <hyperlink ref="P753" r:id="rId176" location="page=3" xr:uid="{00000000-0004-0000-0000-0000AF000000}"/>
    <hyperlink ref="P754" r:id="rId177" location="page=3" xr:uid="{00000000-0004-0000-0000-0000B0000000}"/>
    <hyperlink ref="P757" r:id="rId178" xr:uid="{00000000-0004-0000-0000-0000B1000000}"/>
    <hyperlink ref="P761" r:id="rId179" location="page=32" xr:uid="{00000000-0004-0000-0000-0000B2000000}"/>
    <hyperlink ref="P768" r:id="rId180" location="page=59" xr:uid="{00000000-0004-0000-0000-0000B3000000}"/>
    <hyperlink ref="P773" r:id="rId181" xr:uid="{00000000-0004-0000-0000-0000B4000000}"/>
    <hyperlink ref="P774" r:id="rId182" xr:uid="{00000000-0004-0000-0000-0000B5000000}"/>
    <hyperlink ref="P777" r:id="rId183" location="page=2" xr:uid="{00000000-0004-0000-0000-0000B6000000}"/>
    <hyperlink ref="P794" r:id="rId184" xr:uid="{00000000-0004-0000-0000-0000B7000000}"/>
    <hyperlink ref="P795" r:id="rId185" xr:uid="{00000000-0004-0000-0000-0000B8000000}"/>
    <hyperlink ref="P798" r:id="rId186" location="page=33" xr:uid="{00000000-0004-0000-0000-0000B9000000}"/>
    <hyperlink ref="P803" r:id="rId187" xr:uid="{00000000-0004-0000-0000-0000BA000000}"/>
    <hyperlink ref="P804" r:id="rId188" xr:uid="{00000000-0004-0000-0000-0000BB000000}"/>
    <hyperlink ref="Q809" r:id="rId189" xr:uid="{00000000-0004-0000-0000-0000BC000000}"/>
    <hyperlink ref="P810" r:id="rId190" xr:uid="{00000000-0004-0000-0000-0000BD000000}"/>
    <hyperlink ref="P815" r:id="rId191" xr:uid="{00000000-0004-0000-0000-0000BE000000}"/>
    <hyperlink ref="P816" r:id="rId192" location="page=5" xr:uid="{00000000-0004-0000-0000-0000BF000000}"/>
    <hyperlink ref="P838" r:id="rId193" location="page=62" xr:uid="{00000000-0004-0000-0000-0000C0000000}"/>
    <hyperlink ref="Q846" r:id="rId194" xr:uid="{00000000-0004-0000-0000-0000C1000000}"/>
    <hyperlink ref="P858" r:id="rId195" xr:uid="{00000000-0004-0000-0000-0000C2000000}"/>
    <hyperlink ref="Q858" r:id="rId196" xr:uid="{00000000-0004-0000-0000-0000C3000000}"/>
    <hyperlink ref="Q859" r:id="rId197" xr:uid="{00000000-0004-0000-0000-0000C4000000}"/>
    <hyperlink ref="Q865" r:id="rId198" xr:uid="{00000000-0004-0000-0000-0000C5000000}"/>
    <hyperlink ref="P871" r:id="rId199" xr:uid="{00000000-0004-0000-0000-0000C6000000}"/>
    <hyperlink ref="Q871" r:id="rId200" xr:uid="{00000000-0004-0000-0000-0000C7000000}"/>
    <hyperlink ref="Q873" r:id="rId201" xr:uid="{00000000-0004-0000-0000-0000C8000000}"/>
    <hyperlink ref="P875" r:id="rId202" xr:uid="{00000000-0004-0000-0000-0000C9000000}"/>
    <hyperlink ref="Q875" r:id="rId203" xr:uid="{00000000-0004-0000-0000-0000CA000000}"/>
    <hyperlink ref="Q876" r:id="rId204" xr:uid="{00000000-0004-0000-0000-0000CB000000}"/>
    <hyperlink ref="Q878" r:id="rId205" xr:uid="{00000000-0004-0000-0000-0000CC000000}"/>
    <hyperlink ref="P879" r:id="rId206" location="page=3" xr:uid="{00000000-0004-0000-0000-0000CD000000}"/>
    <hyperlink ref="Q879" r:id="rId207" xr:uid="{00000000-0004-0000-0000-0000CE000000}"/>
    <hyperlink ref="Q880" r:id="rId208" xr:uid="{00000000-0004-0000-0000-0000CF000000}"/>
    <hyperlink ref="P881" r:id="rId209" xr:uid="{00000000-0004-0000-0000-0000D0000000}"/>
    <hyperlink ref="P893" r:id="rId210" location="page=2" xr:uid="{00000000-0004-0000-0000-0000D1000000}"/>
    <hyperlink ref="P903" r:id="rId211" location="page=3" xr:uid="{00000000-0004-0000-0000-0000D2000000}"/>
    <hyperlink ref="Q905" r:id="rId212" xr:uid="{00000000-0004-0000-0000-0000D3000000}"/>
    <hyperlink ref="Q906" r:id="rId213" xr:uid="{00000000-0004-0000-0000-0000D4000000}"/>
    <hyperlink ref="Q933" r:id="rId214" xr:uid="{00000000-0004-0000-0000-0000D5000000}"/>
    <hyperlink ref="P950" r:id="rId215" xr:uid="{00000000-0004-0000-0000-0000D6000000}"/>
    <hyperlink ref="P955" r:id="rId216" xr:uid="{00000000-0004-0000-0000-0000D7000000}"/>
    <hyperlink ref="P957" r:id="rId217" location="page=4" xr:uid="{00000000-0004-0000-0000-0000D8000000}"/>
    <hyperlink ref="P959" r:id="rId218" xr:uid="{00000000-0004-0000-0000-0000D9000000}"/>
    <hyperlink ref="P964" r:id="rId219" location="page=5" xr:uid="{00000000-0004-0000-0000-0000DA000000}"/>
    <hyperlink ref="P966" r:id="rId220" location="page=2" xr:uid="{00000000-0004-0000-0000-0000DB000000}"/>
    <hyperlink ref="P980" r:id="rId221" xr:uid="{00000000-0004-0000-0000-0000DC000000}"/>
    <hyperlink ref="P981" r:id="rId222" location="page=4" xr:uid="{00000000-0004-0000-0000-0000DD000000}"/>
    <hyperlink ref="P1003" r:id="rId223" xr:uid="{00000000-0004-0000-0000-0000DE000000}"/>
    <hyperlink ref="P1014" r:id="rId224" location="page=8" xr:uid="{00000000-0004-0000-0000-0000DF000000}"/>
    <hyperlink ref="P1024" r:id="rId225" xr:uid="{00000000-0004-0000-0000-0000E0000000}"/>
    <hyperlink ref="P1027" r:id="rId226" xr:uid="{00000000-0004-0000-0000-0000E1000000}"/>
    <hyperlink ref="P1030" r:id="rId227" xr:uid="{00000000-0004-0000-0000-0000E2000000}"/>
    <hyperlink ref="P1041" r:id="rId228" xr:uid="{00000000-0004-0000-0000-0000E3000000}"/>
    <hyperlink ref="P1051" r:id="rId229" xr:uid="{00000000-0004-0000-0000-0000E4000000}"/>
    <hyperlink ref="P1062" r:id="rId230" location="page=6" xr:uid="{00000000-0004-0000-0000-0000E5000000}"/>
    <hyperlink ref="P1063" r:id="rId231" xr:uid="{00000000-0004-0000-0000-0000E6000000}"/>
    <hyperlink ref="P1064" r:id="rId232" location="page=2" xr:uid="{00000000-0004-0000-0000-0000E7000000}"/>
    <hyperlink ref="P1090" r:id="rId233" location="page=18" xr:uid="{00000000-0004-0000-0000-0000E8000000}"/>
    <hyperlink ref="P1096" r:id="rId234" location="page=20" xr:uid="{00000000-0004-0000-0000-0000E9000000}"/>
    <hyperlink ref="P1102" r:id="rId235" location="page=38" xr:uid="{00000000-0004-0000-0000-0000EA000000}"/>
    <hyperlink ref="P1103" r:id="rId236" location="page=16" xr:uid="{00000000-0004-0000-0000-0000EB000000}"/>
    <hyperlink ref="P1109" r:id="rId237" location="page=21" xr:uid="{00000000-0004-0000-0000-0000EC000000}"/>
    <hyperlink ref="P1112" r:id="rId238" location="page=58" xr:uid="{00000000-0004-0000-0000-0000ED000000}"/>
    <hyperlink ref="P1115" r:id="rId239" xr:uid="{00000000-0004-0000-0000-0000EE000000}"/>
    <hyperlink ref="P1130" r:id="rId240" location="page=28" xr:uid="{00000000-0004-0000-0000-0000EF000000}"/>
    <hyperlink ref="P1131" r:id="rId241" location="page=83" xr:uid="{00000000-0004-0000-0000-0000F0000000}"/>
    <hyperlink ref="P1137" r:id="rId242" location="page=42" xr:uid="{00000000-0004-0000-0000-0000F1000000}"/>
    <hyperlink ref="P1138" r:id="rId243" location="page=78" xr:uid="{00000000-0004-0000-0000-0000F2000000}"/>
    <hyperlink ref="P1139" r:id="rId244" location="page=55" xr:uid="{00000000-0004-0000-0000-0000F3000000}"/>
    <hyperlink ref="P1140" r:id="rId245" location="page=6" xr:uid="{00000000-0004-0000-0000-0000F4000000}"/>
    <hyperlink ref="P1144" r:id="rId246" xr:uid="{00000000-0004-0000-0000-0000F5000000}"/>
    <hyperlink ref="P1146" r:id="rId247" location="page=81" xr:uid="{00000000-0004-0000-0000-0000F6000000}"/>
    <hyperlink ref="P1151" r:id="rId248" xr:uid="{00000000-0004-0000-0000-0000F7000000}"/>
    <hyperlink ref="P1152" r:id="rId249" location="page=23" xr:uid="{00000000-0004-0000-0000-0000F8000000}"/>
    <hyperlink ref="P1154" r:id="rId250" location="page=20" xr:uid="{00000000-0004-0000-0000-0000F9000000}"/>
    <hyperlink ref="P1158" r:id="rId251" xr:uid="{00000000-0004-0000-0000-0000FA000000}"/>
    <hyperlink ref="P1159" r:id="rId252" location="page=36" xr:uid="{00000000-0004-0000-0000-0000FB000000}"/>
    <hyperlink ref="P1165" r:id="rId253" location="page=24" xr:uid="{00000000-0004-0000-0000-0000FC000000}"/>
    <hyperlink ref="P1166" r:id="rId254" location="page=60" xr:uid="{00000000-0004-0000-0000-0000FD000000}"/>
    <hyperlink ref="P1172" r:id="rId255" location="page=87" xr:uid="{00000000-0004-0000-0000-0000FE000000}"/>
    <hyperlink ref="P1173" r:id="rId256" xr:uid="{00000000-0004-0000-0000-0000FF000000}"/>
    <hyperlink ref="P1176" r:id="rId257" xr:uid="{00000000-0004-0000-0000-000000010000}"/>
    <hyperlink ref="P1185" r:id="rId258" xr:uid="{00000000-0004-0000-0000-000001010000}"/>
    <hyperlink ref="P1259" r:id="rId259" location="page=44" xr:uid="{00000000-0004-0000-0000-000002010000}"/>
    <hyperlink ref="P1263" r:id="rId260" location="page=77" xr:uid="{00000000-0004-0000-0000-000003010000}"/>
    <hyperlink ref="P1277" r:id="rId261" location="page=7" xr:uid="{00000000-0004-0000-0000-000004010000}"/>
    <hyperlink ref="P1291" r:id="rId262" location="page=30" xr:uid="{00000000-0004-0000-0000-000005010000}"/>
    <hyperlink ref="P1298" r:id="rId263" location="page=66" xr:uid="{00000000-0004-0000-0000-000006010000}"/>
    <hyperlink ref="P1306" r:id="rId264" xr:uid="{00000000-0004-0000-0000-000007010000}"/>
    <hyperlink ref="P1307" r:id="rId265" location="page=74" xr:uid="{00000000-0004-0000-0000-000008010000}"/>
    <hyperlink ref="P1314" r:id="rId266" location="page=92" xr:uid="{00000000-0004-0000-0000-000009010000}"/>
    <hyperlink ref="P1349" r:id="rId267" location="page=5" xr:uid="{00000000-0004-0000-0000-00000A010000}"/>
    <hyperlink ref="P1356" r:id="rId268" location="page=69" xr:uid="{00000000-0004-0000-0000-00000B010000}"/>
    <hyperlink ref="P1375" r:id="rId269" location="page=3" xr:uid="{00000000-0004-0000-0000-00000C010000}"/>
    <hyperlink ref="O1385" r:id="rId270" xr:uid="{00000000-0004-0000-0000-00000D010000}"/>
    <hyperlink ref="P1404" r:id="rId271" location="page=103" xr:uid="{00000000-0004-0000-0000-00000E010000}"/>
    <hyperlink ref="P1411" r:id="rId272" location="page=26" xr:uid="{00000000-0004-0000-0000-00000F010000}"/>
    <hyperlink ref="P1418" r:id="rId273" location="page=44" xr:uid="{00000000-0004-0000-0000-000010010000}"/>
    <hyperlink ref="P1419" r:id="rId274" xr:uid="{00000000-0004-0000-0000-000011010000}"/>
    <hyperlink ref="P1425" r:id="rId275" location="page=98" xr:uid="{00000000-0004-0000-0000-000012010000}"/>
    <hyperlink ref="P1435" r:id="rId276" location="chapter*.9" xr:uid="{00000000-0004-0000-0000-000013010000}"/>
    <hyperlink ref="P1447" r:id="rId277" location="page=4" xr:uid="{00000000-0004-0000-0000-000014010000}"/>
    <hyperlink ref="P1452" r:id="rId278" xr:uid="{00000000-0004-0000-0000-000015010000}"/>
    <hyperlink ref="P1453" r:id="rId279" location="page=52" xr:uid="{00000000-0004-0000-0000-000016010000}"/>
    <hyperlink ref="P1463" r:id="rId280" xr:uid="{00000000-0004-0000-0000-000017010000}"/>
    <hyperlink ref="P1466" r:id="rId281" location="page=101" xr:uid="{00000000-0004-0000-0000-000018010000}"/>
    <hyperlink ref="P1473" r:id="rId282" location="page=56" xr:uid="{00000000-0004-0000-0000-000019010000}"/>
    <hyperlink ref="P1475" r:id="rId283" location="page=71" xr:uid="{00000000-0004-0000-0000-00001A010000}"/>
    <hyperlink ref="P1495" r:id="rId284" location="page=11" xr:uid="{00000000-0004-0000-0000-00001B010000}"/>
    <hyperlink ref="P1501" r:id="rId285" xr:uid="{00000000-0004-0000-0000-00001C010000}"/>
    <hyperlink ref="P1502" r:id="rId286" location="page=36" xr:uid="{00000000-0004-0000-0000-00001D010000}"/>
    <hyperlink ref="P1507" r:id="rId287" xr:uid="{00000000-0004-0000-0000-00001E010000}"/>
    <hyperlink ref="P1514" r:id="rId288" xr:uid="{00000000-0004-0000-0000-00001F010000}"/>
    <hyperlink ref="P1537" r:id="rId289" xr:uid="{00000000-0004-0000-0000-000020010000}"/>
    <hyperlink ref="P1538" r:id="rId290" location="page=9" xr:uid="{00000000-0004-0000-0000-000021010000}"/>
    <hyperlink ref="P1559" r:id="rId291" location="page=47" xr:uid="{00000000-0004-0000-0000-000022010000}"/>
    <hyperlink ref="P1562" r:id="rId292" location="page=9" xr:uid="{00000000-0004-0000-0000-000023010000}"/>
    <hyperlink ref="P1610" r:id="rId293" xr:uid="{00000000-0004-0000-0000-000024010000}"/>
    <hyperlink ref="P1619" r:id="rId294" xr:uid="{00000000-0004-0000-0000-000025010000}"/>
    <hyperlink ref="P1635" r:id="rId295" location="page=80" xr:uid="{00000000-0004-0000-0000-000026010000}"/>
    <hyperlink ref="P1641" r:id="rId296" location="page=39" xr:uid="{00000000-0004-0000-0000-000027010000}"/>
    <hyperlink ref="P1644" r:id="rId297" location="page=11" xr:uid="{00000000-0004-0000-0000-000028010000}"/>
    <hyperlink ref="P1646" r:id="rId298" location="page=44" xr:uid="{00000000-0004-0000-0000-000029010000}"/>
    <hyperlink ref="P1665" r:id="rId299" xr:uid="{00000000-0004-0000-0000-00002A010000}"/>
    <hyperlink ref="P1694" r:id="rId300" xr:uid="{00000000-0004-0000-0000-00002B010000}"/>
    <hyperlink ref="P1696" r:id="rId301" xr:uid="{00000000-0004-0000-0000-00002C010000}"/>
    <hyperlink ref="P1701" r:id="rId302" location="page=3" xr:uid="{00000000-0004-0000-0000-00002D010000}"/>
    <hyperlink ref="P1709" r:id="rId303" location="page=66" xr:uid="{00000000-0004-0000-0000-00002E010000}"/>
    <hyperlink ref="P1795" r:id="rId304" xr:uid="{00000000-0004-0000-0000-00002F010000}"/>
    <hyperlink ref="P1811" r:id="rId305" xr:uid="{00000000-0004-0000-0000-000030010000}"/>
    <hyperlink ref="P1820" r:id="rId306" xr:uid="{00000000-0004-0000-0000-000031010000}"/>
    <hyperlink ref="P1831" r:id="rId307" location="page=6" xr:uid="{00000000-0004-0000-0000-000032010000}"/>
    <hyperlink ref="P1880" r:id="rId308" location="page=68" xr:uid="{00000000-0004-0000-0000-000033010000}"/>
    <hyperlink ref="P1898" r:id="rId309" location="page=3" xr:uid="{00000000-0004-0000-0000-000034010000}"/>
    <hyperlink ref="P1913" r:id="rId310" xr:uid="{00000000-0004-0000-0000-000035010000}"/>
    <hyperlink ref="P1925" r:id="rId311" location="page=8" xr:uid="{00000000-0004-0000-0000-000036010000}"/>
    <hyperlink ref="P1940" r:id="rId312" xr:uid="{00000000-0004-0000-0000-000037010000}"/>
    <hyperlink ref="P1976" r:id="rId313" location="page=25" xr:uid="{00000000-0004-0000-0000-000038010000}"/>
    <hyperlink ref="P1997" r:id="rId314" location="page=3" xr:uid="{00000000-0004-0000-0000-000039010000}"/>
    <hyperlink ref="P2009" r:id="rId315" xr:uid="{00000000-0004-0000-0000-00003A010000}"/>
    <hyperlink ref="P2012" r:id="rId316" xr:uid="{00000000-0004-0000-0000-00003B010000}"/>
    <hyperlink ref="P2014" r:id="rId317" xr:uid="{00000000-0004-0000-0000-00003C010000}"/>
    <hyperlink ref="P2015" r:id="rId318" xr:uid="{00000000-0004-0000-0000-00003D010000}"/>
    <hyperlink ref="P2016" r:id="rId319" xr:uid="{00000000-0004-0000-0000-00003E010000}"/>
    <hyperlink ref="P2018" r:id="rId320" xr:uid="{00000000-0004-0000-0000-00003F010000}"/>
    <hyperlink ref="P2019" r:id="rId321" xr:uid="{00000000-0004-0000-0000-000040010000}"/>
    <hyperlink ref="P2020" r:id="rId322" xr:uid="{00000000-0004-0000-0000-000041010000}"/>
    <hyperlink ref="P2021" r:id="rId323" xr:uid="{00000000-0004-0000-0000-000042010000}"/>
    <hyperlink ref="P2022" r:id="rId324" xr:uid="{00000000-0004-0000-0000-000043010000}"/>
    <hyperlink ref="P2023" r:id="rId325" xr:uid="{00000000-0004-0000-0000-000044010000}"/>
    <hyperlink ref="P2024" r:id="rId326" xr:uid="{00000000-0004-0000-0000-000045010000}"/>
  </hyperlinks>
  <pageMargins left="0.7" right="0.7" top="0.75" bottom="0.75" header="0.3" footer="0.3"/>
  <pageSetup orientation="portrait" r:id="rId327"/>
  <legacyDrawing r:id="rId3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59"/>
  <sheetViews>
    <sheetView workbookViewId="0">
      <selection activeCell="B33" sqref="B33"/>
    </sheetView>
  </sheetViews>
  <sheetFormatPr defaultColWidth="12.6640625" defaultRowHeight="15.75" customHeight="1"/>
  <cols>
    <col min="1" max="1" width="16.77734375" customWidth="1"/>
    <col min="2" max="2" width="21.109375" customWidth="1"/>
    <col min="3" max="3" width="16.77734375" customWidth="1"/>
    <col min="4" max="5" width="7.77734375" customWidth="1"/>
    <col min="6" max="7" width="6.21875" customWidth="1"/>
  </cols>
  <sheetData>
    <row r="1" spans="1:7" ht="23.25" customHeight="1">
      <c r="A1" s="106" t="s">
        <v>6688</v>
      </c>
      <c r="B1" s="107"/>
      <c r="C1" s="107"/>
      <c r="D1" s="107"/>
      <c r="E1" s="107"/>
      <c r="F1" s="107"/>
      <c r="G1" s="107"/>
    </row>
    <row r="2" spans="1:7" ht="12.75" customHeight="1">
      <c r="A2" s="108" t="s">
        <v>6689</v>
      </c>
      <c r="B2" s="109" t="s">
        <v>6690</v>
      </c>
      <c r="C2" s="109" t="s">
        <v>6691</v>
      </c>
      <c r="D2" s="109" t="s">
        <v>6691</v>
      </c>
      <c r="E2" s="109" t="s">
        <v>1</v>
      </c>
      <c r="F2" s="109" t="s">
        <v>969</v>
      </c>
      <c r="G2" s="108" t="s">
        <v>6692</v>
      </c>
    </row>
    <row r="3" spans="1:7" ht="12.75" customHeight="1">
      <c r="A3" s="110" t="s">
        <v>6693</v>
      </c>
      <c r="B3" s="39" t="s">
        <v>6694</v>
      </c>
      <c r="C3" s="39" t="s">
        <v>3857</v>
      </c>
      <c r="D3" s="39"/>
      <c r="E3" s="39"/>
      <c r="F3" s="39">
        <f>COUNTIF(POTD!D:D,C3)+IF(D3="",0,COUNTIF(POTD!D:D,D3))</f>
        <v>98</v>
      </c>
      <c r="G3" s="110">
        <v>1</v>
      </c>
    </row>
    <row r="4" spans="1:7" ht="12.75" customHeight="1">
      <c r="A4" s="110" t="s">
        <v>6695</v>
      </c>
      <c r="B4" s="39" t="s">
        <v>6696</v>
      </c>
      <c r="C4" s="39" t="s">
        <v>4738</v>
      </c>
      <c r="D4" s="111" t="s">
        <v>6697</v>
      </c>
      <c r="E4" s="111"/>
      <c r="F4" s="39">
        <f>COUNTIF(POTD!D:D,C4)+IF(D4="",0,COUNTIF(POTD!D:D,D4))</f>
        <v>94</v>
      </c>
      <c r="G4" s="110">
        <v>2</v>
      </c>
    </row>
    <row r="5" spans="1:7" ht="12.75" customHeight="1">
      <c r="A5" s="112" t="s">
        <v>6698</v>
      </c>
      <c r="B5" s="39" t="s">
        <v>6699</v>
      </c>
      <c r="C5" s="39" t="s">
        <v>179</v>
      </c>
      <c r="D5" s="39"/>
      <c r="E5" s="39">
        <v>1</v>
      </c>
      <c r="F5" s="39">
        <f>COUNTIF(POTD!D:D,C5)+IF(D5="",0,COUNTIF(POTD!D:D,D5))</f>
        <v>188</v>
      </c>
      <c r="G5" s="112">
        <v>3</v>
      </c>
    </row>
    <row r="6" spans="1:7" ht="12.75" customHeight="1">
      <c r="A6" s="112" t="s">
        <v>6700</v>
      </c>
      <c r="B6" s="39" t="s">
        <v>6701</v>
      </c>
      <c r="C6" s="39">
        <v>12345678</v>
      </c>
      <c r="D6" s="111"/>
      <c r="E6" s="111"/>
      <c r="F6" s="39">
        <f>COUNTIF(POTD!D:D,C6)+IF(D6="",0,COUNTIF(POTD!D:D,D6))</f>
        <v>17</v>
      </c>
      <c r="G6" s="110">
        <v>4</v>
      </c>
    </row>
    <row r="7" spans="1:7" ht="12.75" customHeight="1">
      <c r="A7" s="112" t="s">
        <v>6702</v>
      </c>
      <c r="B7" s="39" t="s">
        <v>6703</v>
      </c>
      <c r="C7" s="39" t="s">
        <v>5246</v>
      </c>
      <c r="D7" s="39"/>
      <c r="E7" s="39"/>
      <c r="F7" s="39">
        <f>COUNTIF(POTD!D:D,C7)+IF(D7="",0,COUNTIF(POTD!D:D,D7))</f>
        <v>70</v>
      </c>
      <c r="G7" s="110">
        <v>5</v>
      </c>
    </row>
    <row r="8" spans="1:7" ht="12.75" customHeight="1">
      <c r="A8" s="112" t="s">
        <v>6704</v>
      </c>
      <c r="B8" s="39" t="s">
        <v>6705</v>
      </c>
      <c r="C8" s="39" t="s">
        <v>2784</v>
      </c>
      <c r="D8" s="111"/>
      <c r="E8" s="111"/>
      <c r="F8" s="39">
        <f>COUNTIF(POTD!D:D,C8)+IF(D8="",0,COUNTIF(POTD!D:D,D8))</f>
        <v>60</v>
      </c>
      <c r="G8" s="112">
        <v>6</v>
      </c>
    </row>
    <row r="9" spans="1:7" ht="12.75" customHeight="1">
      <c r="A9" s="112" t="s">
        <v>6706</v>
      </c>
      <c r="B9" s="39" t="s">
        <v>6707</v>
      </c>
      <c r="C9" s="39" t="s">
        <v>4243</v>
      </c>
      <c r="D9" s="111"/>
      <c r="E9" s="111"/>
      <c r="F9" s="39">
        <f>COUNTIF(POTD!D:D,C9)+IF(D9="",0,COUNTIF(POTD!D:D,D9))</f>
        <v>207</v>
      </c>
      <c r="G9" s="110">
        <v>7</v>
      </c>
    </row>
    <row r="10" spans="1:7" ht="12.75" customHeight="1">
      <c r="A10" s="112" t="s">
        <v>6708</v>
      </c>
      <c r="B10" s="39" t="s">
        <v>6709</v>
      </c>
      <c r="C10" s="39" t="s">
        <v>4676</v>
      </c>
      <c r="D10" s="111"/>
      <c r="E10" s="111"/>
      <c r="F10" s="39">
        <f>COUNTIF(POTD!D:D,C10)+IF(D10="",0,COUNTIF(POTD!D:D,D10))</f>
        <v>68</v>
      </c>
      <c r="G10" s="110">
        <v>8</v>
      </c>
    </row>
    <row r="11" spans="1:7" ht="12.75" customHeight="1">
      <c r="A11" s="110" t="s">
        <v>6710</v>
      </c>
      <c r="B11" s="39" t="s">
        <v>6711</v>
      </c>
      <c r="C11" s="39" t="s">
        <v>1515</v>
      </c>
      <c r="D11" s="39"/>
      <c r="E11" s="39"/>
      <c r="F11" s="39">
        <f>COUNTIF(POTD!D:D,C11)+IF(D11="",0,COUNTIF(POTD!D:D,D11))</f>
        <v>122</v>
      </c>
      <c r="G11" s="112">
        <v>9</v>
      </c>
    </row>
    <row r="12" spans="1:7" ht="12.75" customHeight="1">
      <c r="A12" s="110" t="s">
        <v>6712</v>
      </c>
      <c r="B12" s="39" t="s">
        <v>6713</v>
      </c>
      <c r="C12" s="39" t="s">
        <v>29</v>
      </c>
      <c r="D12" s="39"/>
      <c r="E12" s="39">
        <v>1</v>
      </c>
      <c r="F12" s="39">
        <f>COUNTIF(POTD!D:D,C12)+IF(D12="",0,COUNTIF(POTD!D:D,D12))</f>
        <v>271</v>
      </c>
      <c r="G12" s="110">
        <v>10</v>
      </c>
    </row>
    <row r="13" spans="1:7" ht="12.75" customHeight="1">
      <c r="A13" s="110" t="s">
        <v>6714</v>
      </c>
      <c r="B13" s="39" t="s">
        <v>6715</v>
      </c>
      <c r="C13" s="39" t="s">
        <v>2958</v>
      </c>
      <c r="D13" s="39" t="s">
        <v>6716</v>
      </c>
      <c r="E13" s="39"/>
      <c r="F13" s="39">
        <f>COUNTIF(POTD!D:D,C13)+IF(D13="",0,COUNTIF(POTD!D:D,D13))</f>
        <v>75</v>
      </c>
      <c r="G13" s="110">
        <v>11</v>
      </c>
    </row>
    <row r="14" spans="1:7" ht="12.75" customHeight="1">
      <c r="A14" s="110" t="s">
        <v>6717</v>
      </c>
      <c r="B14" s="39" t="s">
        <v>6718</v>
      </c>
      <c r="C14" s="39" t="s">
        <v>4099</v>
      </c>
      <c r="D14" s="39"/>
      <c r="E14" s="39"/>
      <c r="F14" s="39">
        <f>COUNTIF(POTD!D:D,C14)+IF(D14="",0,COUNTIF(POTD!D:D,D14))</f>
        <v>51</v>
      </c>
      <c r="G14" s="112">
        <v>12</v>
      </c>
    </row>
    <row r="15" spans="1:7" ht="12.75" customHeight="1">
      <c r="A15" s="112" t="s">
        <v>6719</v>
      </c>
      <c r="B15" s="39" t="s">
        <v>6720</v>
      </c>
      <c r="C15" s="111" t="s">
        <v>1989</v>
      </c>
      <c r="D15" s="111"/>
      <c r="E15" s="111"/>
      <c r="F15" s="39">
        <f>COUNTIF(POTD!D:D,C15)+IF(D15="",0,COUNTIF(POTD!D:D,D15))</f>
        <v>50</v>
      </c>
      <c r="G15" s="110">
        <v>13</v>
      </c>
    </row>
    <row r="16" spans="1:7" ht="12.75" customHeight="1">
      <c r="A16" s="112" t="s">
        <v>3884</v>
      </c>
      <c r="B16" s="39" t="s">
        <v>6721</v>
      </c>
      <c r="C16" s="111" t="s">
        <v>4540</v>
      </c>
      <c r="D16" s="111"/>
      <c r="E16" s="111"/>
      <c r="F16" s="39">
        <f>COUNTIF(POTD!D:D,C16)+IF(D16="",0,COUNTIF(POTD!D:D,D16))</f>
        <v>1</v>
      </c>
      <c r="G16" s="110">
        <v>14</v>
      </c>
    </row>
    <row r="17" spans="1:7" ht="12.75" customHeight="1">
      <c r="A17" s="110" t="s">
        <v>6722</v>
      </c>
      <c r="B17" s="39" t="s">
        <v>6723</v>
      </c>
      <c r="C17" s="39" t="s">
        <v>3558</v>
      </c>
      <c r="D17" s="39"/>
      <c r="E17" s="39"/>
      <c r="F17" s="39">
        <f>COUNTIF(POTD!D:D,C17)+IF(D17="",0,COUNTIF(POTD!D:D,D17))</f>
        <v>41</v>
      </c>
      <c r="G17" s="112">
        <v>15</v>
      </c>
    </row>
    <row r="18" spans="1:7" ht="12.75" customHeight="1">
      <c r="A18" s="110" t="s">
        <v>6724</v>
      </c>
      <c r="B18" s="39" t="s">
        <v>6725</v>
      </c>
      <c r="C18" s="39" t="s">
        <v>145</v>
      </c>
      <c r="D18" s="39"/>
      <c r="E18" s="39">
        <v>6</v>
      </c>
      <c r="F18" s="39">
        <f>COUNTIF(POTD!D:D,C18)+IF(D18="",0,COUNTIF(POTD!D:D,D18))</f>
        <v>79</v>
      </c>
      <c r="G18" s="110">
        <v>16</v>
      </c>
    </row>
    <row r="19" spans="1:7" ht="12.75" customHeight="1">
      <c r="A19" s="112" t="s">
        <v>3036</v>
      </c>
      <c r="B19" s="39" t="s">
        <v>6726</v>
      </c>
      <c r="C19" s="111" t="s">
        <v>3036</v>
      </c>
      <c r="D19" s="111"/>
      <c r="E19" s="111"/>
      <c r="F19" s="39">
        <f>COUNTIF(POTD!D:D,C19)+IF(D19="",0,COUNTIF(POTD!D:D,D19))</f>
        <v>2</v>
      </c>
      <c r="G19" s="110">
        <v>17</v>
      </c>
    </row>
    <row r="20" spans="1:7" ht="12.75" customHeight="1">
      <c r="A20" s="110" t="s">
        <v>6727</v>
      </c>
      <c r="B20" s="39" t="s">
        <v>6728</v>
      </c>
      <c r="C20" s="39" t="s">
        <v>5992</v>
      </c>
      <c r="D20" s="113"/>
      <c r="E20" s="113"/>
      <c r="F20" s="39">
        <f>COUNTIF(POTD!D:D,C20)+IF(D20="",0,COUNTIF(POTD!D:D,D20))</f>
        <v>22</v>
      </c>
      <c r="G20" s="110">
        <v>18</v>
      </c>
    </row>
    <row r="21" spans="1:7" ht="12.75" customHeight="1">
      <c r="A21" s="110" t="s">
        <v>3695</v>
      </c>
      <c r="B21" s="39" t="s">
        <v>6729</v>
      </c>
      <c r="C21" s="39" t="s">
        <v>3695</v>
      </c>
      <c r="D21" s="113"/>
      <c r="E21" s="113"/>
      <c r="F21" s="39">
        <f>COUNTIF(POTD!D:D,C21)+IF(D21="",0,COUNTIF(POTD!D:D,D21))</f>
        <v>3</v>
      </c>
      <c r="G21" s="110">
        <v>19</v>
      </c>
    </row>
    <row r="22" spans="1:7" ht="12.75" customHeight="1">
      <c r="A22" s="110" t="s">
        <v>3546</v>
      </c>
      <c r="B22" s="39" t="s">
        <v>6730</v>
      </c>
      <c r="C22" s="39" t="s">
        <v>3546</v>
      </c>
      <c r="D22" s="113"/>
      <c r="E22" s="113"/>
      <c r="F22" s="39">
        <f>COUNTIF(POTD!D:D,C22)+IF(D22="",0,COUNTIF(POTD!D:D,D22))</f>
        <v>3</v>
      </c>
      <c r="G22" s="110">
        <v>20</v>
      </c>
    </row>
    <row r="23" spans="1:7" ht="12.75" customHeight="1">
      <c r="A23" s="110" t="s">
        <v>6731</v>
      </c>
      <c r="B23" s="39" t="s">
        <v>6732</v>
      </c>
      <c r="C23" s="39" t="s">
        <v>136</v>
      </c>
      <c r="D23" s="113"/>
      <c r="E23" s="39">
        <v>7</v>
      </c>
      <c r="F23" s="39">
        <f>COUNTIF(POTD!D:D,C23)+IF(D23="",0,COUNTIF(POTD!D:D,D23))</f>
        <v>19</v>
      </c>
      <c r="G23" s="112">
        <v>21</v>
      </c>
    </row>
    <row r="24" spans="1:7" ht="12.75" customHeight="1">
      <c r="A24" s="110" t="s">
        <v>566</v>
      </c>
      <c r="B24" s="39" t="s">
        <v>6733</v>
      </c>
      <c r="C24" s="39" t="s">
        <v>566</v>
      </c>
      <c r="D24" s="113"/>
      <c r="E24" s="113"/>
      <c r="F24" s="39">
        <f>COUNTIF(POTD!D:D,C24)+IF(D24="",0,COUNTIF(POTD!D:D,D24))</f>
        <v>5</v>
      </c>
      <c r="G24" s="110">
        <v>22</v>
      </c>
    </row>
    <row r="25" spans="1:7" ht="12.75" customHeight="1">
      <c r="A25" s="110" t="s">
        <v>6734</v>
      </c>
      <c r="B25" s="39" t="s">
        <v>6735</v>
      </c>
      <c r="C25" s="39" t="s">
        <v>389</v>
      </c>
      <c r="D25" s="113"/>
      <c r="E25" s="39">
        <v>5</v>
      </c>
      <c r="F25" s="39">
        <f>COUNTIF(POTD!D:D,C25)+IF(D25="",0,COUNTIF(POTD!D:D,D25))</f>
        <v>52</v>
      </c>
      <c r="G25" s="110">
        <v>23</v>
      </c>
    </row>
    <row r="26" spans="1:7" ht="12.75" customHeight="1">
      <c r="A26" s="110" t="s">
        <v>6736</v>
      </c>
      <c r="B26" s="39" t="s">
        <v>6737</v>
      </c>
      <c r="C26" s="39" t="s">
        <v>2383</v>
      </c>
      <c r="D26" s="113"/>
      <c r="E26" s="39"/>
      <c r="F26" s="39">
        <f>COUNTIF(POTD!D:D,C26)+IF(D26="",0,COUNTIF(POTD!D:D,D26))</f>
        <v>34</v>
      </c>
      <c r="G26" s="112">
        <v>24</v>
      </c>
    </row>
    <row r="27" spans="1:7" ht="12.75" customHeight="1">
      <c r="A27" s="110" t="s">
        <v>6738</v>
      </c>
      <c r="B27" s="39" t="s">
        <v>6739</v>
      </c>
      <c r="C27" s="39" t="s">
        <v>331</v>
      </c>
      <c r="D27" s="113"/>
      <c r="E27" s="39"/>
      <c r="F27" s="39">
        <f>COUNTIF(POTD!D:D,C27)+IF(D27="",0,COUNTIF(POTD!D:D,D27))</f>
        <v>38</v>
      </c>
      <c r="G27" s="110">
        <v>25</v>
      </c>
    </row>
    <row r="28" spans="1:7" ht="12.75" customHeight="1">
      <c r="A28" s="110" t="s">
        <v>1885</v>
      </c>
      <c r="B28" s="39" t="s">
        <v>6740</v>
      </c>
      <c r="C28" s="39" t="s">
        <v>84</v>
      </c>
      <c r="D28" s="113"/>
      <c r="E28" s="39">
        <v>7</v>
      </c>
      <c r="F28" s="39">
        <f>COUNTIF(POTD!D:D,C28)+IF(D28="",0,COUNTIF(POTD!D:D,D28))</f>
        <v>20</v>
      </c>
      <c r="G28" s="110">
        <v>26</v>
      </c>
    </row>
    <row r="29" spans="1:7" ht="12.75" customHeight="1">
      <c r="A29" s="110" t="s">
        <v>2288</v>
      </c>
      <c r="B29" s="39" t="s">
        <v>6741</v>
      </c>
      <c r="C29" s="39" t="s">
        <v>2288</v>
      </c>
      <c r="D29" s="113"/>
      <c r="E29" s="39"/>
      <c r="F29" s="39">
        <f>COUNTIF(POTD!D:D,C29)+IF(D29="",0,COUNTIF(POTD!D:D,D29))</f>
        <v>4</v>
      </c>
      <c r="G29" s="112">
        <v>27</v>
      </c>
    </row>
    <row r="30" spans="1:7" ht="12.75" customHeight="1">
      <c r="A30" s="110" t="s">
        <v>2926</v>
      </c>
      <c r="B30" s="39" t="s">
        <v>6742</v>
      </c>
      <c r="C30" s="39" t="s">
        <v>2926</v>
      </c>
      <c r="D30" s="113"/>
      <c r="E30" s="39"/>
      <c r="F30" s="39">
        <f>COUNTIF(POTD!D:D,C30)+IF(D30="",0,COUNTIF(POTD!D:D,D30))</f>
        <v>1</v>
      </c>
      <c r="G30" s="110">
        <v>28</v>
      </c>
    </row>
    <row r="31" spans="1:7" ht="12.75" customHeight="1">
      <c r="A31" s="110" t="s">
        <v>6743</v>
      </c>
      <c r="B31" s="39" t="s">
        <v>6744</v>
      </c>
      <c r="C31" s="114" t="s">
        <v>1590</v>
      </c>
      <c r="D31" s="113"/>
      <c r="E31" s="39"/>
      <c r="F31" s="39">
        <f>COUNTIF(POTD!D:D,C31)+IF(D31="",0,COUNTIF(POTD!D:D,D31))</f>
        <v>3</v>
      </c>
      <c r="G31" s="110">
        <v>29</v>
      </c>
    </row>
    <row r="32" spans="1:7" ht="12.75" customHeight="1">
      <c r="A32" s="110" t="s">
        <v>2921</v>
      </c>
      <c r="B32" s="39" t="s">
        <v>6745</v>
      </c>
      <c r="C32" s="39" t="s">
        <v>2921</v>
      </c>
      <c r="D32" s="113"/>
      <c r="E32" s="39"/>
      <c r="F32" s="39">
        <f>COUNTIF(POTD!D:D,C32)+IF(D32="",0,COUNTIF(POTD!D:D,D32))</f>
        <v>1</v>
      </c>
      <c r="G32" s="112">
        <v>30</v>
      </c>
    </row>
    <row r="33" spans="1:7" ht="12.75" customHeight="1">
      <c r="A33" s="115" t="s">
        <v>1196</v>
      </c>
      <c r="B33" s="39" t="s">
        <v>6746</v>
      </c>
      <c r="C33" s="116" t="s">
        <v>1196</v>
      </c>
      <c r="D33" s="113"/>
      <c r="E33" s="39"/>
      <c r="F33" s="39">
        <f>COUNTIF(POTD!D:D,C33)+IF(D33="",0,COUNTIF(POTD!D:D,D33))</f>
        <v>4</v>
      </c>
      <c r="G33" s="110">
        <v>31</v>
      </c>
    </row>
    <row r="34" spans="1:7" ht="12.75" customHeight="1">
      <c r="A34" s="110" t="s">
        <v>127</v>
      </c>
      <c r="B34" s="39" t="s">
        <v>6747</v>
      </c>
      <c r="C34" s="39" t="s">
        <v>127</v>
      </c>
      <c r="D34" s="113"/>
      <c r="E34" s="39"/>
      <c r="F34" s="39">
        <f>COUNTIF(POTD!D:D,C34)+IF(D34="",0,COUNTIF(POTD!D:D,D34))</f>
        <v>11</v>
      </c>
      <c r="G34" s="110">
        <v>32</v>
      </c>
    </row>
    <row r="35" spans="1:7" ht="12.75" customHeight="1">
      <c r="A35" s="110" t="s">
        <v>1096</v>
      </c>
      <c r="B35" s="39" t="s">
        <v>6748</v>
      </c>
      <c r="C35" s="39" t="s">
        <v>1096</v>
      </c>
      <c r="D35" s="113"/>
      <c r="E35" s="113"/>
      <c r="F35" s="39">
        <f>COUNTIF(POTD!D:D,C35)+IF(D35="",0,COUNTIF(POTD!D:D,D35))</f>
        <v>6</v>
      </c>
      <c r="G35" s="112">
        <v>33</v>
      </c>
    </row>
    <row r="36" spans="1:7" ht="12.75" customHeight="1">
      <c r="A36" s="110" t="s">
        <v>6749</v>
      </c>
      <c r="B36" s="39" t="s">
        <v>6750</v>
      </c>
      <c r="C36" s="39" t="s">
        <v>56</v>
      </c>
      <c r="D36" s="113"/>
      <c r="E36" s="39">
        <v>6</v>
      </c>
      <c r="F36" s="39">
        <f>COUNTIF(POTD!D:D,C36)+IF(D36="",0,COUNTIF(POTD!D:D,D36))</f>
        <v>22</v>
      </c>
      <c r="G36" s="110">
        <v>34</v>
      </c>
    </row>
    <row r="37" spans="1:7" ht="12.75" customHeight="1">
      <c r="A37" s="110" t="s">
        <v>790</v>
      </c>
      <c r="B37" s="39" t="s">
        <v>6751</v>
      </c>
      <c r="C37" s="39" t="s">
        <v>62</v>
      </c>
      <c r="D37" s="113"/>
      <c r="E37" s="39">
        <v>4</v>
      </c>
      <c r="F37" s="39">
        <f>COUNTIF(POTD!D:D,C37)+IF(D37="",0,COUNTIF(POTD!D:D,D37))</f>
        <v>15</v>
      </c>
      <c r="G37" s="110">
        <v>35</v>
      </c>
    </row>
    <row r="38" spans="1:7" ht="12.75" customHeight="1">
      <c r="A38" s="110" t="s">
        <v>927</v>
      </c>
      <c r="B38" s="39" t="s">
        <v>6752</v>
      </c>
      <c r="C38" s="39" t="s">
        <v>927</v>
      </c>
      <c r="D38" s="113"/>
      <c r="E38" s="113"/>
      <c r="F38" s="39">
        <f>COUNTIF(POTD!D:D,C38)+IF(D38="",0,COUNTIF(POTD!D:D,D38))</f>
        <v>3</v>
      </c>
      <c r="G38" s="112">
        <v>36</v>
      </c>
    </row>
    <row r="39" spans="1:7" ht="12.75" customHeight="1">
      <c r="A39" s="110" t="s">
        <v>2768</v>
      </c>
      <c r="B39" s="39" t="s">
        <v>6753</v>
      </c>
      <c r="C39" s="39" t="s">
        <v>2768</v>
      </c>
      <c r="D39" s="113"/>
      <c r="E39" s="113"/>
      <c r="F39" s="39">
        <f>COUNTIF(POTD!D:D,C39)+IF(D39="",0,COUNTIF(POTD!D:D,D39))</f>
        <v>1</v>
      </c>
      <c r="G39" s="110">
        <v>37</v>
      </c>
    </row>
    <row r="40" spans="1:7" ht="12.75" customHeight="1">
      <c r="A40" s="110" t="s">
        <v>6754</v>
      </c>
      <c r="B40" s="39" t="s">
        <v>6755</v>
      </c>
      <c r="C40" s="39" t="s">
        <v>953</v>
      </c>
      <c r="D40" s="113"/>
      <c r="E40" s="39"/>
      <c r="F40" s="39">
        <f>COUNTIF(POTD!D:D,C40)+IF(D40="",0,COUNTIF(POTD!D:D,D40))</f>
        <v>32</v>
      </c>
      <c r="G40" s="110">
        <v>38</v>
      </c>
    </row>
    <row r="41" spans="1:7" ht="12.75" customHeight="1">
      <c r="A41" s="110" t="s">
        <v>6756</v>
      </c>
      <c r="B41" s="39" t="s">
        <v>6757</v>
      </c>
      <c r="C41" s="39" t="s">
        <v>119</v>
      </c>
      <c r="D41" s="113"/>
      <c r="E41" s="39">
        <v>2</v>
      </c>
      <c r="F41" s="39">
        <f>COUNTIF(POTD!D:D,C41)+IF(D41="",0,COUNTIF(POTD!D:D,D41))</f>
        <v>45</v>
      </c>
      <c r="G41" s="112">
        <v>39</v>
      </c>
    </row>
    <row r="42" spans="1:7" ht="12.75" customHeight="1">
      <c r="A42" s="110" t="s">
        <v>6758</v>
      </c>
      <c r="B42" s="39" t="s">
        <v>6759</v>
      </c>
      <c r="C42" s="39" t="s">
        <v>211</v>
      </c>
      <c r="D42" s="113"/>
      <c r="E42" s="39">
        <v>3</v>
      </c>
      <c r="F42" s="39">
        <f>COUNTIF(POTD!D:D,C42)+IF(D42="",0,COUNTIF(POTD!D:D,D42))</f>
        <v>36</v>
      </c>
      <c r="G42" s="110">
        <v>40</v>
      </c>
    </row>
    <row r="43" spans="1:7" ht="12.75" customHeight="1">
      <c r="A43" s="110" t="s">
        <v>325</v>
      </c>
      <c r="B43" s="39" t="s">
        <v>6760</v>
      </c>
      <c r="C43" s="39" t="s">
        <v>325</v>
      </c>
      <c r="D43" s="113"/>
      <c r="E43" s="39"/>
      <c r="F43" s="39">
        <f>COUNTIF(POTD!D:D,C43)+IF(D43="",0,COUNTIF(POTD!D:D,D43))</f>
        <v>8</v>
      </c>
      <c r="G43" s="110">
        <v>41</v>
      </c>
    </row>
    <row r="44" spans="1:7" ht="12.75" customHeight="1">
      <c r="A44" s="110" t="s">
        <v>6761</v>
      </c>
      <c r="B44" s="39" t="s">
        <v>102</v>
      </c>
      <c r="C44" s="39" t="s">
        <v>102</v>
      </c>
      <c r="D44" s="113"/>
      <c r="E44" s="39">
        <v>4</v>
      </c>
      <c r="F44" s="39">
        <f>COUNTIF(POTD!D:D,C44)+IF(D44="",0,COUNTIF(POTD!D:D,D44))</f>
        <v>19</v>
      </c>
      <c r="G44" s="112">
        <v>42</v>
      </c>
    </row>
    <row r="45" spans="1:7" ht="12.75" customHeight="1">
      <c r="A45" s="110" t="s">
        <v>6762</v>
      </c>
      <c r="B45" s="39" t="s">
        <v>6763</v>
      </c>
      <c r="C45" s="39" t="s">
        <v>6764</v>
      </c>
      <c r="D45" s="113"/>
      <c r="E45" s="113"/>
      <c r="F45" s="39">
        <f>COUNTIF(POTD!D:D,C45)+IF(D45="",0,COUNTIF(POTD!D:D,D45))</f>
        <v>0</v>
      </c>
      <c r="G45" s="110">
        <v>43</v>
      </c>
    </row>
    <row r="46" spans="1:7" ht="12.75" customHeight="1">
      <c r="A46" s="110" t="s">
        <v>6765</v>
      </c>
      <c r="B46" s="39" t="s">
        <v>6766</v>
      </c>
      <c r="C46" s="39" t="s">
        <v>1944</v>
      </c>
      <c r="D46" s="113"/>
      <c r="E46" s="113"/>
      <c r="F46" s="39">
        <f>COUNTIF(POTD!D:D,C46)+IF(D46="",0,COUNTIF(POTD!D:D,D46))</f>
        <v>2</v>
      </c>
      <c r="G46" s="110">
        <v>44</v>
      </c>
    </row>
    <row r="47" spans="1:7" ht="12.75" customHeight="1">
      <c r="A47" s="110" t="s">
        <v>6767</v>
      </c>
      <c r="B47" s="39" t="s">
        <v>171</v>
      </c>
      <c r="C47" s="39" t="s">
        <v>171</v>
      </c>
      <c r="D47" s="39"/>
      <c r="E47" s="39">
        <v>2</v>
      </c>
      <c r="F47" s="39">
        <f>COUNTIF(POTD!D:D,C47)+IF(D47="",0,COUNTIF(POTD!D:D,D47))</f>
        <v>15</v>
      </c>
      <c r="G47" s="112">
        <v>45</v>
      </c>
    </row>
    <row r="48" spans="1:7" ht="12.75" customHeight="1">
      <c r="A48" s="110" t="s">
        <v>6768</v>
      </c>
      <c r="B48" s="39" t="s">
        <v>6769</v>
      </c>
      <c r="C48" s="39" t="s">
        <v>44</v>
      </c>
      <c r="D48" s="113"/>
      <c r="E48" s="39">
        <v>3</v>
      </c>
      <c r="F48" s="39">
        <f>COUNTIF(POTD!D:D,C48)+IF(D48="",0,COUNTIF(POTD!D:D,D48))</f>
        <v>18</v>
      </c>
      <c r="G48" s="110">
        <v>46</v>
      </c>
    </row>
    <row r="49" spans="1:7" ht="12.75" customHeight="1">
      <c r="A49" s="110" t="s">
        <v>2070</v>
      </c>
      <c r="B49" s="39" t="s">
        <v>6770</v>
      </c>
      <c r="C49" s="39" t="s">
        <v>2070</v>
      </c>
      <c r="D49" s="113"/>
      <c r="E49" s="113"/>
      <c r="F49" s="39">
        <f>COUNTIF(POTD!D:D,C49)+IF(D49="",0,COUNTIF(POTD!D:D,D49))</f>
        <v>1</v>
      </c>
      <c r="G49" s="110">
        <v>47</v>
      </c>
    </row>
    <row r="50" spans="1:7" ht="12.75" customHeight="1">
      <c r="A50" s="110" t="s">
        <v>776</v>
      </c>
      <c r="B50" s="39" t="s">
        <v>6771</v>
      </c>
      <c r="C50" s="39" t="s">
        <v>776</v>
      </c>
      <c r="D50" s="113"/>
      <c r="E50" s="113"/>
      <c r="F50" s="39">
        <f>COUNTIF(POTD!D:D,C50)+IF(D50="",0,COUNTIF(POTD!D:D,D50))</f>
        <v>2</v>
      </c>
      <c r="G50" s="112">
        <v>48</v>
      </c>
    </row>
    <row r="51" spans="1:7" ht="12.75" customHeight="1">
      <c r="A51" s="110" t="s">
        <v>1820</v>
      </c>
      <c r="B51" s="39" t="s">
        <v>6772</v>
      </c>
      <c r="C51" s="39" t="s">
        <v>1820</v>
      </c>
      <c r="D51" s="113"/>
      <c r="E51" s="113"/>
      <c r="F51" s="39">
        <f>COUNTIF(POTD!D:D,C51)+IF(D51="",0,COUNTIF(POTD!D:D,D51))</f>
        <v>1</v>
      </c>
      <c r="G51" s="110">
        <v>49</v>
      </c>
    </row>
    <row r="52" spans="1:7" ht="12.75" customHeight="1">
      <c r="A52" s="110" t="s">
        <v>1798</v>
      </c>
      <c r="B52" s="39" t="s">
        <v>6773</v>
      </c>
      <c r="C52" s="39" t="s">
        <v>1798</v>
      </c>
      <c r="D52" s="113"/>
      <c r="E52" s="113"/>
      <c r="F52" s="39">
        <f>COUNTIF(POTD!D:D,C52)+IF(D52="",0,COUNTIF(POTD!D:D,D52))</f>
        <v>1</v>
      </c>
      <c r="G52" s="110">
        <v>50</v>
      </c>
    </row>
    <row r="53" spans="1:7" ht="12.75" customHeight="1">
      <c r="A53" s="110" t="s">
        <v>1648</v>
      </c>
      <c r="B53" s="39" t="s">
        <v>6774</v>
      </c>
      <c r="C53" s="39" t="s">
        <v>1648</v>
      </c>
      <c r="D53" s="113"/>
      <c r="E53" s="113"/>
      <c r="F53" s="39">
        <f>COUNTIF(POTD!D:D,C53)+IF(D53="",0,COUNTIF(POTD!D:D,D53))</f>
        <v>1</v>
      </c>
      <c r="G53" s="112">
        <v>51</v>
      </c>
    </row>
    <row r="54" spans="1:7" ht="12.75" customHeight="1">
      <c r="A54" s="110" t="s">
        <v>77</v>
      </c>
      <c r="B54" s="39" t="s">
        <v>6775</v>
      </c>
      <c r="C54" s="39" t="s">
        <v>77</v>
      </c>
      <c r="D54" s="113"/>
      <c r="E54" s="113"/>
      <c r="F54" s="39">
        <f>COUNTIF(POTD!D:D,C54)+IF(D54="",0,COUNTIF(POTD!D:D,D54))</f>
        <v>4</v>
      </c>
      <c r="G54" s="110">
        <v>52</v>
      </c>
    </row>
    <row r="55" spans="1:7" ht="12.75" customHeight="1">
      <c r="A55" s="110" t="s">
        <v>1528</v>
      </c>
      <c r="B55" s="39" t="s">
        <v>6776</v>
      </c>
      <c r="C55" s="39" t="s">
        <v>1528</v>
      </c>
      <c r="D55" s="113"/>
      <c r="E55" s="113"/>
      <c r="F55" s="39">
        <f>COUNTIF(POTD!D:D,C55)+IF(D55="",0,COUNTIF(POTD!D:D,D55))</f>
        <v>1</v>
      </c>
      <c r="G55" s="110">
        <v>53</v>
      </c>
    </row>
    <row r="56" spans="1:7" ht="12.75" customHeight="1">
      <c r="A56" s="110" t="s">
        <v>1474</v>
      </c>
      <c r="B56" s="39" t="s">
        <v>6777</v>
      </c>
      <c r="C56" s="39" t="s">
        <v>1474</v>
      </c>
      <c r="D56" s="113"/>
      <c r="E56" s="113"/>
      <c r="F56" s="39">
        <f>COUNTIF(POTD!D:D,C56)+IF(D56="",0,COUNTIF(POTD!D:D,D56))</f>
        <v>1</v>
      </c>
      <c r="G56" s="110">
        <v>54</v>
      </c>
    </row>
    <row r="57" spans="1:7" ht="12.75" customHeight="1">
      <c r="A57" s="110" t="s">
        <v>478</v>
      </c>
      <c r="B57" s="39" t="s">
        <v>6778</v>
      </c>
      <c r="C57" s="39" t="s">
        <v>478</v>
      </c>
      <c r="D57" s="113"/>
      <c r="E57" s="113"/>
      <c r="F57" s="39">
        <f>COUNTIF(POTD!D:D,C57)+IF(D57="",0,COUNTIF(POTD!D:D,D57))</f>
        <v>4</v>
      </c>
      <c r="G57" s="110">
        <v>55</v>
      </c>
    </row>
    <row r="58" spans="1:7" ht="12.75" customHeight="1">
      <c r="A58" s="110" t="s">
        <v>1770</v>
      </c>
      <c r="B58" s="39" t="s">
        <v>6779</v>
      </c>
      <c r="C58" s="39" t="s">
        <v>1770</v>
      </c>
      <c r="D58" s="113"/>
      <c r="E58" s="113"/>
      <c r="F58" s="39">
        <f>COUNTIF(POTD!D:D,C58)+IF(D58="",0,COUNTIF(POTD!D:D,D58))</f>
        <v>1</v>
      </c>
      <c r="G58" s="110">
        <v>56</v>
      </c>
    </row>
    <row r="59" spans="1:7" ht="12.75" customHeight="1">
      <c r="A59" s="110" t="s">
        <v>6780</v>
      </c>
      <c r="B59" s="39" t="s">
        <v>6781</v>
      </c>
      <c r="C59" s="39" t="s">
        <v>4320</v>
      </c>
      <c r="D59" s="113"/>
      <c r="E59" s="113"/>
      <c r="F59" s="39">
        <f>COUNTIF(POTD!D:D,C59)+IF(D59="",0,COUNTIF(POTD!D:D,D59))</f>
        <v>1</v>
      </c>
      <c r="G59" s="110">
        <v>57</v>
      </c>
    </row>
    <row r="60" spans="1:7" ht="12.75" customHeight="1">
      <c r="A60" s="110" t="s">
        <v>1225</v>
      </c>
      <c r="B60" s="39" t="s">
        <v>6782</v>
      </c>
      <c r="C60" s="39" t="s">
        <v>1225</v>
      </c>
      <c r="D60" s="113"/>
      <c r="E60" s="113"/>
      <c r="F60" s="39">
        <f>COUNTIF(POTD!D:D,C60)+IF(D60="",0,COUNTIF(POTD!D:D,D60))</f>
        <v>1</v>
      </c>
      <c r="G60" s="110">
        <v>58</v>
      </c>
    </row>
    <row r="61" spans="1:7" ht="12.75" customHeight="1">
      <c r="A61" s="110" t="s">
        <v>506</v>
      </c>
      <c r="B61" s="39" t="s">
        <v>6783</v>
      </c>
      <c r="C61" s="39" t="s">
        <v>506</v>
      </c>
      <c r="D61" s="113"/>
      <c r="E61" s="113"/>
      <c r="F61" s="39">
        <f>COUNTIF(POTD!D:D,C61)+IF(D61="",0,COUNTIF(POTD!D:D,D61))</f>
        <v>1</v>
      </c>
      <c r="G61" s="110">
        <v>59</v>
      </c>
    </row>
    <row r="62" spans="1:7" ht="12.75" customHeight="1">
      <c r="A62" s="110" t="s">
        <v>583</v>
      </c>
      <c r="B62" s="39" t="s">
        <v>6784</v>
      </c>
      <c r="C62" s="39" t="s">
        <v>583</v>
      </c>
      <c r="D62" s="113"/>
      <c r="E62" s="113"/>
      <c r="F62" s="39">
        <f>COUNTIF(POTD!D:D,C62)+IF(D62="",0,COUNTIF(POTD!D:D,D62))</f>
        <v>1</v>
      </c>
      <c r="G62" s="110">
        <v>60</v>
      </c>
    </row>
    <row r="63" spans="1:7" ht="12.75" customHeight="1">
      <c r="A63" s="110" t="s">
        <v>298</v>
      </c>
      <c r="B63" s="39" t="s">
        <v>6785</v>
      </c>
      <c r="C63" s="39" t="s">
        <v>298</v>
      </c>
      <c r="D63" s="113"/>
      <c r="E63" s="113"/>
      <c r="F63" s="39">
        <f>COUNTIF(POTD!D:D,C63)+IF(D63="",0,COUNTIF(POTD!D:D,D63))</f>
        <v>1</v>
      </c>
      <c r="G63" s="110">
        <v>61</v>
      </c>
    </row>
    <row r="64" spans="1:7" ht="12.75" customHeight="1">
      <c r="A64" s="110" t="s">
        <v>96</v>
      </c>
      <c r="B64" s="39" t="s">
        <v>6786</v>
      </c>
      <c r="C64" s="39" t="s">
        <v>96</v>
      </c>
      <c r="D64" s="113"/>
      <c r="E64" s="113"/>
      <c r="F64" s="39">
        <f>COUNTIF(POTD!D:D,C64)+IF(D64="",0,COUNTIF(POTD!D:D,D64))</f>
        <v>2</v>
      </c>
      <c r="G64" s="110">
        <v>62</v>
      </c>
    </row>
    <row r="65" spans="1:7" ht="12.75" customHeight="1">
      <c r="A65" s="110"/>
      <c r="B65" s="39"/>
      <c r="C65" s="39"/>
      <c r="D65" s="113"/>
      <c r="E65" s="113"/>
      <c r="F65" s="39"/>
      <c r="G65" s="110"/>
    </row>
    <row r="66" spans="1:7" ht="12.75" customHeight="1">
      <c r="A66" s="110"/>
      <c r="B66" s="39"/>
      <c r="C66" s="39"/>
      <c r="D66" s="113"/>
      <c r="E66" s="113"/>
      <c r="F66" s="39"/>
      <c r="G66" s="110"/>
    </row>
    <row r="67" spans="1:7" ht="12.75" customHeight="1">
      <c r="A67" s="110"/>
      <c r="B67" s="39"/>
      <c r="C67" s="39"/>
      <c r="D67" s="113"/>
      <c r="E67" s="113"/>
      <c r="F67" s="39"/>
      <c r="G67" s="110"/>
    </row>
    <row r="68" spans="1:7" ht="12.75" customHeight="1">
      <c r="A68" s="110"/>
      <c r="B68" s="39"/>
      <c r="C68" s="39"/>
      <c r="D68" s="113"/>
      <c r="E68" s="113"/>
      <c r="F68" s="39"/>
      <c r="G68" s="110"/>
    </row>
    <row r="69" spans="1:7" ht="12.75" customHeight="1">
      <c r="A69" s="110"/>
      <c r="B69" s="39"/>
      <c r="C69" s="39"/>
      <c r="D69" s="113"/>
      <c r="E69" s="113"/>
      <c r="F69" s="39"/>
      <c r="G69" s="110"/>
    </row>
    <row r="70" spans="1:7" ht="12.75" customHeight="1">
      <c r="A70" s="110"/>
      <c r="B70" s="39"/>
      <c r="C70" s="39"/>
      <c r="D70" s="113"/>
      <c r="E70" s="113"/>
      <c r="F70" s="39"/>
      <c r="G70" s="110"/>
    </row>
    <row r="71" spans="1:7" ht="12.75" customHeight="1">
      <c r="A71" s="110"/>
      <c r="B71" s="39"/>
      <c r="C71" s="39"/>
      <c r="D71" s="113"/>
      <c r="E71" s="113"/>
      <c r="F71" s="39"/>
      <c r="G71" s="110"/>
    </row>
    <row r="72" spans="1:7" ht="12.75" customHeight="1">
      <c r="A72" s="110"/>
      <c r="B72" s="39"/>
      <c r="C72" s="39"/>
      <c r="D72" s="113"/>
      <c r="E72" s="113"/>
      <c r="F72" s="39"/>
      <c r="G72" s="110"/>
    </row>
    <row r="73" spans="1:7" ht="12.75" customHeight="1">
      <c r="A73" s="110"/>
      <c r="B73" s="39"/>
      <c r="C73" s="39"/>
      <c r="D73" s="113"/>
      <c r="E73" s="113"/>
      <c r="F73" s="39"/>
      <c r="G73" s="110"/>
    </row>
    <row r="74" spans="1:7" ht="12.75" customHeight="1">
      <c r="A74" s="110"/>
      <c r="B74" s="39"/>
      <c r="C74" s="39"/>
      <c r="D74" s="113"/>
      <c r="E74" s="113"/>
      <c r="F74" s="39"/>
      <c r="G74" s="110"/>
    </row>
    <row r="75" spans="1:7" ht="12.75" customHeight="1">
      <c r="A75" s="110"/>
      <c r="B75" s="39"/>
      <c r="C75" s="39"/>
      <c r="D75" s="113"/>
      <c r="E75" s="113"/>
      <c r="F75" s="39"/>
      <c r="G75" s="110"/>
    </row>
    <row r="76" spans="1:7" ht="12.75" customHeight="1">
      <c r="A76" s="110"/>
      <c r="B76" s="39"/>
      <c r="C76" s="39"/>
      <c r="D76" s="113"/>
      <c r="E76" s="113"/>
      <c r="F76" s="39"/>
      <c r="G76" s="110"/>
    </row>
    <row r="77" spans="1:7" ht="12.75" customHeight="1">
      <c r="A77" s="110"/>
      <c r="B77" s="39"/>
      <c r="C77" s="39"/>
      <c r="D77" s="113"/>
      <c r="E77" s="113"/>
      <c r="F77" s="39"/>
      <c r="G77" s="110"/>
    </row>
    <row r="78" spans="1:7" ht="12.75" customHeight="1">
      <c r="A78" s="110"/>
      <c r="B78" s="39"/>
      <c r="C78" s="39"/>
      <c r="D78" s="113"/>
      <c r="E78" s="113"/>
      <c r="F78" s="39"/>
      <c r="G78" s="110"/>
    </row>
    <row r="79" spans="1:7" ht="12.75" customHeight="1">
      <c r="A79" s="110"/>
      <c r="B79" s="39"/>
      <c r="C79" s="39"/>
      <c r="D79" s="113"/>
      <c r="E79" s="113"/>
      <c r="F79" s="39"/>
      <c r="G79" s="110"/>
    </row>
    <row r="80" spans="1:7" ht="12.75" customHeight="1">
      <c r="A80" s="110"/>
      <c r="B80" s="39"/>
      <c r="C80" s="39"/>
      <c r="D80" s="113"/>
      <c r="E80" s="113"/>
      <c r="F80" s="39"/>
      <c r="G80" s="110"/>
    </row>
    <row r="81" spans="1:7" ht="12.75" customHeight="1">
      <c r="A81" s="110"/>
      <c r="B81" s="39"/>
      <c r="C81" s="39"/>
      <c r="D81" s="113"/>
      <c r="E81" s="113"/>
      <c r="F81" s="39"/>
      <c r="G81" s="110"/>
    </row>
    <row r="82" spans="1:7" ht="12.75" customHeight="1">
      <c r="A82" s="110"/>
      <c r="B82" s="39"/>
      <c r="C82" s="39"/>
      <c r="D82" s="113"/>
      <c r="E82" s="113"/>
      <c r="F82" s="39"/>
      <c r="G82" s="110"/>
    </row>
    <row r="83" spans="1:7" ht="12.75" customHeight="1">
      <c r="A83" s="110"/>
      <c r="B83" s="39"/>
      <c r="C83" s="39"/>
      <c r="D83" s="113"/>
      <c r="E83" s="113"/>
      <c r="F83" s="39"/>
      <c r="G83" s="110"/>
    </row>
    <row r="84" spans="1:7" ht="12.75" customHeight="1">
      <c r="A84" s="110"/>
      <c r="B84" s="39"/>
      <c r="C84" s="39"/>
      <c r="D84" s="113"/>
      <c r="E84" s="113"/>
      <c r="F84" s="39"/>
      <c r="G84" s="110"/>
    </row>
    <row r="85" spans="1:7" ht="12.75" customHeight="1">
      <c r="A85" s="110"/>
      <c r="B85" s="39"/>
      <c r="C85" s="39"/>
      <c r="D85" s="113"/>
      <c r="E85" s="113"/>
      <c r="F85" s="39"/>
      <c r="G85" s="110"/>
    </row>
    <row r="86" spans="1:7" ht="12.75" customHeight="1">
      <c r="A86" s="110"/>
      <c r="B86" s="39"/>
      <c r="C86" s="39"/>
      <c r="D86" s="113"/>
      <c r="E86" s="113"/>
      <c r="F86" s="39"/>
      <c r="G86" s="110"/>
    </row>
    <row r="87" spans="1:7" ht="12.75" customHeight="1">
      <c r="A87" s="110"/>
      <c r="B87" s="39"/>
      <c r="C87" s="39"/>
      <c r="D87" s="113"/>
      <c r="E87" s="113"/>
      <c r="F87" s="39"/>
      <c r="G87" s="110"/>
    </row>
    <row r="88" spans="1:7" ht="12.75" customHeight="1">
      <c r="A88" s="110"/>
      <c r="B88" s="39"/>
      <c r="C88" s="39"/>
      <c r="D88" s="113"/>
      <c r="E88" s="113"/>
      <c r="F88" s="39"/>
      <c r="G88" s="110"/>
    </row>
    <row r="89" spans="1:7" ht="12.75" customHeight="1">
      <c r="A89" s="110"/>
      <c r="B89" s="39"/>
      <c r="C89" s="39"/>
      <c r="D89" s="113"/>
      <c r="E89" s="113"/>
      <c r="F89" s="39"/>
      <c r="G89" s="110"/>
    </row>
    <row r="90" spans="1:7" ht="12.75" customHeight="1">
      <c r="A90" s="110"/>
      <c r="B90" s="39"/>
      <c r="C90" s="39"/>
      <c r="D90" s="113"/>
      <c r="E90" s="113"/>
      <c r="F90" s="39"/>
      <c r="G90" s="110"/>
    </row>
    <row r="91" spans="1:7" ht="12.75" customHeight="1">
      <c r="A91" s="110"/>
      <c r="B91" s="39"/>
      <c r="C91" s="39"/>
      <c r="D91" s="113"/>
      <c r="E91" s="113"/>
      <c r="F91" s="39"/>
      <c r="G91" s="110"/>
    </row>
    <row r="92" spans="1:7" ht="12.75" customHeight="1">
      <c r="A92" s="110"/>
      <c r="B92" s="39"/>
      <c r="C92" s="39"/>
      <c r="D92" s="113"/>
      <c r="E92" s="113"/>
      <c r="F92" s="39"/>
      <c r="G92" s="110"/>
    </row>
    <row r="93" spans="1:7" ht="12.75" customHeight="1">
      <c r="A93" s="110"/>
      <c r="B93" s="39"/>
      <c r="C93" s="39"/>
      <c r="D93" s="113"/>
      <c r="E93" s="113"/>
      <c r="F93" s="39"/>
      <c r="G93" s="110"/>
    </row>
    <row r="94" spans="1:7" ht="12.75" customHeight="1">
      <c r="A94" s="110"/>
      <c r="B94" s="39"/>
      <c r="C94" s="39"/>
      <c r="D94" s="113"/>
      <c r="E94" s="113"/>
      <c r="F94" s="39"/>
      <c r="G94" s="110"/>
    </row>
    <row r="95" spans="1:7" ht="12.75" customHeight="1">
      <c r="A95" s="110"/>
      <c r="B95" s="39"/>
      <c r="C95" s="39"/>
      <c r="D95" s="113"/>
      <c r="E95" s="113"/>
      <c r="F95" s="39"/>
      <c r="G95" s="110"/>
    </row>
    <row r="96" spans="1:7" ht="12.75" customHeight="1">
      <c r="A96" s="110"/>
      <c r="B96" s="39"/>
      <c r="C96" s="39"/>
      <c r="D96" s="113"/>
      <c r="E96" s="113"/>
      <c r="F96" s="39"/>
      <c r="G96" s="110"/>
    </row>
    <row r="97" spans="1:7" ht="12.75" customHeight="1">
      <c r="A97" s="110"/>
      <c r="B97" s="39"/>
      <c r="C97" s="39"/>
      <c r="D97" s="113"/>
      <c r="E97" s="113"/>
      <c r="F97" s="39"/>
      <c r="G97" s="110"/>
    </row>
    <row r="98" spans="1:7" ht="12.75" customHeight="1">
      <c r="A98" s="110"/>
      <c r="B98" s="39"/>
      <c r="C98" s="39"/>
      <c r="D98" s="113"/>
      <c r="E98" s="113"/>
      <c r="F98" s="39"/>
      <c r="G98" s="110"/>
    </row>
    <row r="99" spans="1:7" ht="12.75" customHeight="1">
      <c r="A99" s="110"/>
      <c r="B99" s="39"/>
      <c r="C99" s="39"/>
      <c r="D99" s="113"/>
      <c r="E99" s="113"/>
      <c r="F99" s="39"/>
      <c r="G99" s="110"/>
    </row>
    <row r="100" spans="1:7" ht="12.75" customHeight="1">
      <c r="A100" s="110"/>
      <c r="B100" s="39"/>
      <c r="C100" s="39"/>
      <c r="D100" s="113"/>
      <c r="E100" s="113"/>
      <c r="F100" s="39"/>
      <c r="G100" s="110"/>
    </row>
    <row r="101" spans="1:7" ht="12.75" customHeight="1">
      <c r="A101" s="110"/>
      <c r="B101" s="39"/>
      <c r="C101" s="39"/>
      <c r="D101" s="113"/>
      <c r="E101" s="113"/>
      <c r="F101" s="39"/>
      <c r="G101" s="110"/>
    </row>
    <row r="102" spans="1:7" ht="12.75" customHeight="1">
      <c r="A102" s="110"/>
      <c r="B102" s="39"/>
      <c r="C102" s="39"/>
      <c r="D102" s="113"/>
      <c r="E102" s="113"/>
      <c r="F102" s="39"/>
      <c r="G102" s="110"/>
    </row>
    <row r="103" spans="1:7" ht="12.75" customHeight="1">
      <c r="A103" s="110"/>
      <c r="B103" s="39"/>
      <c r="C103" s="39"/>
      <c r="D103" s="113"/>
      <c r="E103" s="113"/>
      <c r="F103" s="39"/>
      <c r="G103" s="110"/>
    </row>
    <row r="104" spans="1:7" ht="12.75" customHeight="1">
      <c r="A104" s="110"/>
      <c r="B104" s="39"/>
      <c r="C104" s="39"/>
      <c r="D104" s="113"/>
      <c r="E104" s="113"/>
      <c r="F104" s="39"/>
      <c r="G104" s="110"/>
    </row>
    <row r="105" spans="1:7" ht="12.75" customHeight="1">
      <c r="A105" s="110"/>
      <c r="B105" s="39"/>
      <c r="C105" s="39"/>
      <c r="D105" s="113"/>
      <c r="E105" s="113"/>
      <c r="F105" s="39"/>
      <c r="G105" s="110"/>
    </row>
    <row r="106" spans="1:7" ht="12.75" customHeight="1">
      <c r="A106" s="110"/>
      <c r="B106" s="39"/>
      <c r="C106" s="39"/>
      <c r="D106" s="113"/>
      <c r="E106" s="113"/>
      <c r="F106" s="39"/>
      <c r="G106" s="110"/>
    </row>
    <row r="107" spans="1:7" ht="12.75" customHeight="1">
      <c r="A107" s="110"/>
      <c r="B107" s="39"/>
      <c r="C107" s="39"/>
      <c r="D107" s="113"/>
      <c r="E107" s="113"/>
      <c r="F107" s="39"/>
      <c r="G107" s="110"/>
    </row>
    <row r="108" spans="1:7" ht="12.75" customHeight="1">
      <c r="A108" s="110"/>
      <c r="B108" s="39"/>
      <c r="C108" s="39"/>
      <c r="D108" s="113"/>
      <c r="E108" s="113"/>
      <c r="F108" s="39"/>
      <c r="G108" s="110"/>
    </row>
    <row r="109" spans="1:7" ht="12.75" customHeight="1">
      <c r="A109" s="110"/>
      <c r="B109" s="39"/>
      <c r="C109" s="39"/>
      <c r="D109" s="113"/>
      <c r="E109" s="113"/>
      <c r="F109" s="39"/>
      <c r="G109" s="110"/>
    </row>
    <row r="110" spans="1:7" ht="12.75" customHeight="1">
      <c r="A110" s="110"/>
      <c r="B110" s="39"/>
      <c r="C110" s="39"/>
      <c r="D110" s="113"/>
      <c r="E110" s="113"/>
      <c r="F110" s="39"/>
      <c r="G110" s="110"/>
    </row>
    <row r="111" spans="1:7" ht="12.75" customHeight="1">
      <c r="A111" s="110"/>
      <c r="B111" s="39"/>
      <c r="C111" s="39"/>
      <c r="D111" s="113"/>
      <c r="E111" s="113"/>
      <c r="F111" s="39"/>
      <c r="G111" s="110"/>
    </row>
    <row r="112" spans="1:7" ht="12.75" customHeight="1">
      <c r="A112" s="110"/>
      <c r="B112" s="39"/>
      <c r="C112" s="39"/>
      <c r="D112" s="113"/>
      <c r="E112" s="113"/>
      <c r="F112" s="39"/>
      <c r="G112" s="110"/>
    </row>
    <row r="113" spans="1:7" ht="12.75" customHeight="1">
      <c r="A113" s="110"/>
      <c r="B113" s="39"/>
      <c r="C113" s="39"/>
      <c r="D113" s="113"/>
      <c r="E113" s="113"/>
      <c r="F113" s="39"/>
      <c r="G113" s="110"/>
    </row>
    <row r="114" spans="1:7" ht="12.75" customHeight="1">
      <c r="A114" s="110"/>
      <c r="B114" s="39"/>
      <c r="C114" s="39"/>
      <c r="D114" s="113"/>
      <c r="E114" s="113"/>
      <c r="F114" s="39"/>
      <c r="G114" s="110"/>
    </row>
    <row r="115" spans="1:7" ht="12.75" customHeight="1">
      <c r="A115" s="110"/>
      <c r="B115" s="39"/>
      <c r="C115" s="39"/>
      <c r="D115" s="113"/>
      <c r="E115" s="113"/>
      <c r="F115" s="39"/>
      <c r="G115" s="110"/>
    </row>
    <row r="116" spans="1:7" ht="12.75" customHeight="1">
      <c r="A116" s="110"/>
      <c r="B116" s="39"/>
      <c r="C116" s="39"/>
      <c r="D116" s="113"/>
      <c r="E116" s="113"/>
      <c r="F116" s="39"/>
      <c r="G116" s="110"/>
    </row>
    <row r="117" spans="1:7" ht="12.75" customHeight="1">
      <c r="A117" s="110"/>
      <c r="B117" s="39"/>
      <c r="C117" s="39"/>
      <c r="D117" s="113"/>
      <c r="E117" s="113"/>
      <c r="F117" s="39"/>
      <c r="G117" s="110"/>
    </row>
    <row r="118" spans="1:7" ht="12.75" customHeight="1">
      <c r="A118" s="110"/>
      <c r="B118" s="39"/>
      <c r="C118" s="39"/>
      <c r="D118" s="113"/>
      <c r="E118" s="113"/>
      <c r="F118" s="39"/>
      <c r="G118" s="110"/>
    </row>
    <row r="119" spans="1:7" ht="12.75" customHeight="1">
      <c r="A119" s="110"/>
      <c r="B119" s="39"/>
      <c r="C119" s="39"/>
      <c r="D119" s="113"/>
      <c r="E119" s="113"/>
      <c r="F119" s="39"/>
      <c r="G119" s="110"/>
    </row>
    <row r="120" spans="1:7" ht="12.75" customHeight="1">
      <c r="A120" s="110"/>
      <c r="B120" s="39"/>
      <c r="C120" s="39"/>
      <c r="D120" s="113"/>
      <c r="E120" s="113"/>
      <c r="F120" s="39"/>
      <c r="G120" s="110"/>
    </row>
    <row r="121" spans="1:7" ht="12.75" customHeight="1">
      <c r="A121" s="110"/>
      <c r="B121" s="39"/>
      <c r="C121" s="39"/>
      <c r="D121" s="113"/>
      <c r="E121" s="113"/>
      <c r="F121" s="39"/>
      <c r="G121" s="110"/>
    </row>
    <row r="122" spans="1:7" ht="12.75" customHeight="1">
      <c r="A122" s="110"/>
      <c r="B122" s="39"/>
      <c r="C122" s="39"/>
      <c r="D122" s="113"/>
      <c r="E122" s="113"/>
      <c r="F122" s="39"/>
      <c r="G122" s="110"/>
    </row>
    <row r="123" spans="1:7" ht="12.75" customHeight="1">
      <c r="A123" s="110"/>
      <c r="B123" s="39"/>
      <c r="C123" s="39"/>
      <c r="D123" s="113"/>
      <c r="E123" s="113"/>
      <c r="F123" s="39"/>
      <c r="G123" s="110"/>
    </row>
    <row r="124" spans="1:7" ht="12.75" customHeight="1">
      <c r="A124" s="110"/>
      <c r="B124" s="39"/>
      <c r="C124" s="39"/>
      <c r="D124" s="113"/>
      <c r="E124" s="113"/>
      <c r="F124" s="39"/>
      <c r="G124" s="110"/>
    </row>
    <row r="125" spans="1:7" ht="12.75" customHeight="1">
      <c r="A125" s="110"/>
      <c r="B125" s="39"/>
      <c r="C125" s="39"/>
      <c r="D125" s="113"/>
      <c r="E125" s="113"/>
      <c r="F125" s="39"/>
      <c r="G125" s="110"/>
    </row>
    <row r="126" spans="1:7" ht="12.75" customHeight="1">
      <c r="A126" s="110"/>
      <c r="B126" s="39"/>
      <c r="C126" s="39"/>
      <c r="D126" s="113"/>
      <c r="E126" s="113"/>
      <c r="F126" s="39"/>
      <c r="G126" s="110"/>
    </row>
    <row r="127" spans="1:7" ht="12.75" customHeight="1">
      <c r="A127" s="110"/>
      <c r="B127" s="39"/>
      <c r="C127" s="39"/>
      <c r="D127" s="113"/>
      <c r="E127" s="113"/>
      <c r="F127" s="39"/>
      <c r="G127" s="110"/>
    </row>
    <row r="128" spans="1:7" ht="12.75" customHeight="1">
      <c r="A128" s="110"/>
      <c r="B128" s="39"/>
      <c r="C128" s="39"/>
      <c r="D128" s="113"/>
      <c r="E128" s="113"/>
      <c r="F128" s="39"/>
      <c r="G128" s="110"/>
    </row>
    <row r="129" spans="1:7" ht="12.75" customHeight="1">
      <c r="A129" s="110"/>
      <c r="B129" s="39"/>
      <c r="C129" s="39"/>
      <c r="D129" s="113"/>
      <c r="E129" s="113"/>
      <c r="F129" s="39"/>
      <c r="G129" s="110"/>
    </row>
    <row r="130" spans="1:7" ht="12.75" customHeight="1">
      <c r="A130" s="110"/>
      <c r="B130" s="39"/>
      <c r="C130" s="39"/>
      <c r="D130" s="113"/>
      <c r="E130" s="113"/>
      <c r="F130" s="39"/>
      <c r="G130" s="110"/>
    </row>
    <row r="131" spans="1:7" ht="12.75" customHeight="1">
      <c r="A131" s="110"/>
      <c r="B131" s="39"/>
      <c r="C131" s="39"/>
      <c r="D131" s="113"/>
      <c r="E131" s="113"/>
      <c r="F131" s="39"/>
      <c r="G131" s="110"/>
    </row>
    <row r="132" spans="1:7" ht="12.75" customHeight="1">
      <c r="A132" s="110"/>
      <c r="B132" s="39"/>
      <c r="C132" s="39"/>
      <c r="D132" s="113"/>
      <c r="E132" s="113"/>
      <c r="F132" s="39"/>
      <c r="G132" s="110"/>
    </row>
    <row r="133" spans="1:7" ht="12.75" customHeight="1">
      <c r="A133" s="110"/>
      <c r="B133" s="39"/>
      <c r="C133" s="39"/>
      <c r="D133" s="113"/>
      <c r="E133" s="113"/>
      <c r="F133" s="39"/>
      <c r="G133" s="110"/>
    </row>
    <row r="134" spans="1:7" ht="12.75" customHeight="1">
      <c r="A134" s="110"/>
      <c r="B134" s="39"/>
      <c r="C134" s="39"/>
      <c r="D134" s="113"/>
      <c r="E134" s="113"/>
      <c r="F134" s="39"/>
      <c r="G134" s="110"/>
    </row>
    <row r="135" spans="1:7" ht="12.75" customHeight="1">
      <c r="A135" s="110"/>
      <c r="B135" s="39"/>
      <c r="C135" s="39"/>
      <c r="D135" s="113"/>
      <c r="E135" s="113"/>
      <c r="F135" s="39"/>
      <c r="G135" s="110"/>
    </row>
    <row r="136" spans="1:7" ht="12.75" customHeight="1">
      <c r="A136" s="110"/>
      <c r="B136" s="39"/>
      <c r="C136" s="39"/>
      <c r="D136" s="113"/>
      <c r="E136" s="113"/>
      <c r="F136" s="39"/>
      <c r="G136" s="110"/>
    </row>
    <row r="137" spans="1:7" ht="12.75" customHeight="1">
      <c r="A137" s="110"/>
      <c r="B137" s="39"/>
      <c r="C137" s="39"/>
      <c r="D137" s="113"/>
      <c r="E137" s="113"/>
      <c r="F137" s="39"/>
      <c r="G137" s="110"/>
    </row>
    <row r="138" spans="1:7" ht="12.75" customHeight="1">
      <c r="A138" s="110"/>
      <c r="B138" s="39"/>
      <c r="C138" s="39"/>
      <c r="D138" s="113"/>
      <c r="E138" s="113"/>
      <c r="F138" s="39"/>
      <c r="G138" s="110"/>
    </row>
    <row r="139" spans="1:7" ht="12.75" customHeight="1">
      <c r="A139" s="110"/>
      <c r="B139" s="39"/>
      <c r="C139" s="39"/>
      <c r="D139" s="113"/>
      <c r="E139" s="113"/>
      <c r="F139" s="39"/>
      <c r="G139" s="110"/>
    </row>
    <row r="140" spans="1:7" ht="12.75" customHeight="1">
      <c r="A140" s="110"/>
      <c r="B140" s="39"/>
      <c r="C140" s="39"/>
      <c r="D140" s="113"/>
      <c r="E140" s="113"/>
      <c r="F140" s="39"/>
      <c r="G140" s="110"/>
    </row>
    <row r="141" spans="1:7" ht="12.75" customHeight="1">
      <c r="A141" s="110"/>
      <c r="B141" s="39"/>
      <c r="C141" s="39"/>
      <c r="D141" s="113"/>
      <c r="E141" s="113"/>
      <c r="F141" s="39"/>
      <c r="G141" s="110"/>
    </row>
    <row r="142" spans="1:7" ht="12.75" customHeight="1">
      <c r="A142" s="110"/>
      <c r="B142" s="39"/>
      <c r="C142" s="39"/>
      <c r="D142" s="113"/>
      <c r="E142" s="113"/>
      <c r="F142" s="39"/>
      <c r="G142" s="110"/>
    </row>
    <row r="143" spans="1:7" ht="12.75" customHeight="1">
      <c r="A143" s="110"/>
      <c r="B143" s="39"/>
      <c r="C143" s="39"/>
      <c r="D143" s="113"/>
      <c r="E143" s="113"/>
      <c r="F143" s="39"/>
      <c r="G143" s="110"/>
    </row>
    <row r="144" spans="1:7" ht="12.75" customHeight="1">
      <c r="A144" s="110"/>
      <c r="B144" s="39"/>
      <c r="C144" s="39"/>
      <c r="D144" s="113"/>
      <c r="E144" s="113"/>
      <c r="F144" s="39"/>
      <c r="G144" s="110"/>
    </row>
    <row r="145" spans="1:7" ht="12.75" customHeight="1">
      <c r="A145" s="110"/>
      <c r="B145" s="39"/>
      <c r="C145" s="39"/>
      <c r="D145" s="113"/>
      <c r="E145" s="113"/>
      <c r="F145" s="39"/>
      <c r="G145" s="110"/>
    </row>
    <row r="146" spans="1:7" ht="12.75" customHeight="1">
      <c r="A146" s="110"/>
      <c r="B146" s="39"/>
      <c r="C146" s="39"/>
      <c r="D146" s="113"/>
      <c r="E146" s="113"/>
      <c r="F146" s="39"/>
      <c r="G146" s="110"/>
    </row>
    <row r="147" spans="1:7" ht="12.75" customHeight="1">
      <c r="A147" s="110"/>
      <c r="B147" s="39"/>
      <c r="C147" s="39"/>
      <c r="D147" s="113"/>
      <c r="E147" s="113"/>
      <c r="F147" s="39"/>
      <c r="G147" s="110"/>
    </row>
    <row r="148" spans="1:7" ht="12.75" customHeight="1">
      <c r="A148" s="110"/>
      <c r="B148" s="39"/>
      <c r="C148" s="39"/>
      <c r="D148" s="113"/>
      <c r="E148" s="113"/>
      <c r="F148" s="39"/>
      <c r="G148" s="110"/>
    </row>
    <row r="149" spans="1:7" ht="12.75" customHeight="1">
      <c r="A149" s="110"/>
      <c r="B149" s="39"/>
      <c r="C149" s="39"/>
      <c r="D149" s="113"/>
      <c r="E149" s="113"/>
      <c r="F149" s="39"/>
      <c r="G149" s="110"/>
    </row>
    <row r="150" spans="1:7" ht="12.75" customHeight="1">
      <c r="A150" s="110"/>
      <c r="B150" s="39"/>
      <c r="C150" s="39"/>
      <c r="D150" s="113"/>
      <c r="E150" s="113"/>
      <c r="F150" s="39"/>
      <c r="G150" s="110"/>
    </row>
    <row r="151" spans="1:7" ht="12.75" customHeight="1">
      <c r="A151" s="110"/>
      <c r="B151" s="39"/>
      <c r="C151" s="39"/>
      <c r="D151" s="113"/>
      <c r="E151" s="113"/>
      <c r="F151" s="39"/>
      <c r="G151" s="110"/>
    </row>
    <row r="152" spans="1:7" ht="12.75" customHeight="1">
      <c r="A152" s="110"/>
      <c r="B152" s="39"/>
      <c r="C152" s="39"/>
      <c r="D152" s="113"/>
      <c r="E152" s="113"/>
      <c r="F152" s="39"/>
      <c r="G152" s="110"/>
    </row>
    <row r="153" spans="1:7" ht="12.75" customHeight="1">
      <c r="A153" s="110"/>
      <c r="B153" s="39"/>
      <c r="C153" s="39"/>
      <c r="D153" s="113"/>
      <c r="E153" s="113"/>
      <c r="F153" s="39"/>
      <c r="G153" s="110"/>
    </row>
    <row r="154" spans="1:7" ht="12.75" customHeight="1">
      <c r="A154" s="110"/>
      <c r="B154" s="39"/>
      <c r="C154" s="39"/>
      <c r="D154" s="113"/>
      <c r="E154" s="113"/>
      <c r="F154" s="39"/>
      <c r="G154" s="110"/>
    </row>
    <row r="155" spans="1:7" ht="12.75" customHeight="1">
      <c r="A155" s="110"/>
      <c r="B155" s="39"/>
      <c r="C155" s="39"/>
      <c r="D155" s="113"/>
      <c r="E155" s="113"/>
      <c r="F155" s="39"/>
      <c r="G155" s="110"/>
    </row>
    <row r="156" spans="1:7" ht="12.75" customHeight="1">
      <c r="A156" s="110"/>
      <c r="B156" s="39"/>
      <c r="C156" s="39"/>
      <c r="D156" s="113"/>
      <c r="E156" s="113"/>
      <c r="F156" s="39"/>
      <c r="G156" s="110"/>
    </row>
    <row r="157" spans="1:7" ht="12.75" customHeight="1">
      <c r="A157" s="110"/>
      <c r="B157" s="39"/>
      <c r="C157" s="39"/>
      <c r="D157" s="113"/>
      <c r="E157" s="113"/>
      <c r="F157" s="39"/>
      <c r="G157" s="110"/>
    </row>
    <row r="158" spans="1:7" ht="12.75" customHeight="1">
      <c r="A158" s="110"/>
      <c r="B158" s="39"/>
      <c r="C158" s="39"/>
      <c r="D158" s="113"/>
      <c r="E158" s="113"/>
      <c r="F158" s="39"/>
      <c r="G158" s="110"/>
    </row>
    <row r="159" spans="1:7" ht="12.75" customHeight="1">
      <c r="A159" s="110"/>
      <c r="B159" s="39"/>
      <c r="C159" s="39"/>
      <c r="D159" s="113"/>
      <c r="E159" s="113"/>
      <c r="F159" s="39"/>
      <c r="G159" s="110"/>
    </row>
    <row r="160" spans="1:7" ht="12.75" customHeight="1">
      <c r="A160" s="110"/>
      <c r="B160" s="39"/>
      <c r="C160" s="39"/>
      <c r="D160" s="113"/>
      <c r="E160" s="113"/>
      <c r="F160" s="39"/>
      <c r="G160" s="110"/>
    </row>
    <row r="161" spans="1:7" ht="12.75" customHeight="1">
      <c r="A161" s="110"/>
      <c r="B161" s="39"/>
      <c r="C161" s="39"/>
      <c r="D161" s="113"/>
      <c r="E161" s="113"/>
      <c r="F161" s="39"/>
      <c r="G161" s="110"/>
    </row>
    <row r="162" spans="1:7" ht="12.75" customHeight="1">
      <c r="A162" s="110"/>
      <c r="B162" s="39"/>
      <c r="C162" s="39"/>
      <c r="D162" s="113"/>
      <c r="E162" s="113"/>
      <c r="F162" s="39"/>
      <c r="G162" s="110"/>
    </row>
    <row r="163" spans="1:7" ht="12.75" customHeight="1">
      <c r="A163" s="110"/>
      <c r="B163" s="39"/>
      <c r="C163" s="39"/>
      <c r="D163" s="113"/>
      <c r="E163" s="113"/>
      <c r="F163" s="39"/>
      <c r="G163" s="110"/>
    </row>
    <row r="164" spans="1:7" ht="12.75" customHeight="1">
      <c r="A164" s="110"/>
      <c r="B164" s="39"/>
      <c r="C164" s="39"/>
      <c r="D164" s="113"/>
      <c r="E164" s="113"/>
      <c r="F164" s="39"/>
      <c r="G164" s="110"/>
    </row>
    <row r="165" spans="1:7" ht="12.75" customHeight="1">
      <c r="A165" s="110"/>
      <c r="B165" s="39"/>
      <c r="C165" s="39"/>
      <c r="D165" s="113"/>
      <c r="E165" s="113"/>
      <c r="F165" s="39"/>
      <c r="G165" s="110"/>
    </row>
    <row r="166" spans="1:7" ht="12.75" customHeight="1">
      <c r="A166" s="110"/>
      <c r="B166" s="39"/>
      <c r="C166" s="39"/>
      <c r="D166" s="113"/>
      <c r="E166" s="113"/>
      <c r="F166" s="39"/>
      <c r="G166" s="110"/>
    </row>
    <row r="167" spans="1:7" ht="12.75" customHeight="1">
      <c r="A167" s="110"/>
      <c r="B167" s="39"/>
      <c r="C167" s="39"/>
      <c r="D167" s="113"/>
      <c r="E167" s="113"/>
      <c r="F167" s="39"/>
      <c r="G167" s="110"/>
    </row>
    <row r="168" spans="1:7" ht="12.75" customHeight="1">
      <c r="A168" s="110"/>
      <c r="B168" s="39"/>
      <c r="C168" s="39"/>
      <c r="D168" s="113"/>
      <c r="E168" s="113"/>
      <c r="F168" s="39"/>
      <c r="G168" s="110"/>
    </row>
    <row r="169" spans="1:7" ht="12.75" customHeight="1">
      <c r="A169" s="110"/>
      <c r="B169" s="39"/>
      <c r="C169" s="39"/>
      <c r="D169" s="113"/>
      <c r="E169" s="113"/>
      <c r="F169" s="39"/>
      <c r="G169" s="110"/>
    </row>
    <row r="170" spans="1:7" ht="12.75" customHeight="1">
      <c r="A170" s="110"/>
      <c r="B170" s="39"/>
      <c r="C170" s="39"/>
      <c r="D170" s="113"/>
      <c r="E170" s="113"/>
      <c r="F170" s="39"/>
      <c r="G170" s="110"/>
    </row>
    <row r="171" spans="1:7" ht="12.75" customHeight="1">
      <c r="A171" s="110"/>
      <c r="B171" s="39"/>
      <c r="C171" s="39"/>
      <c r="D171" s="113"/>
      <c r="E171" s="113"/>
      <c r="F171" s="39"/>
      <c r="G171" s="110"/>
    </row>
    <row r="172" spans="1:7" ht="12.75" customHeight="1">
      <c r="A172" s="110"/>
      <c r="B172" s="39"/>
      <c r="C172" s="39"/>
      <c r="D172" s="113"/>
      <c r="E172" s="113"/>
      <c r="F172" s="39"/>
      <c r="G172" s="110"/>
    </row>
    <row r="173" spans="1:7" ht="12.75" customHeight="1">
      <c r="A173" s="110"/>
      <c r="B173" s="39"/>
      <c r="C173" s="39"/>
      <c r="D173" s="113"/>
      <c r="E173" s="113"/>
      <c r="F173" s="39"/>
      <c r="G173" s="110"/>
    </row>
    <row r="174" spans="1:7" ht="12.75" customHeight="1">
      <c r="A174" s="110"/>
      <c r="B174" s="39"/>
      <c r="C174" s="39"/>
      <c r="D174" s="113"/>
      <c r="E174" s="113"/>
      <c r="F174" s="39"/>
      <c r="G174" s="110"/>
    </row>
    <row r="175" spans="1:7" ht="12.75" customHeight="1">
      <c r="A175" s="110"/>
      <c r="B175" s="39"/>
      <c r="C175" s="39"/>
      <c r="D175" s="113"/>
      <c r="E175" s="113"/>
      <c r="F175" s="39"/>
      <c r="G175" s="110"/>
    </row>
    <row r="176" spans="1:7" ht="12.75" customHeight="1">
      <c r="A176" s="110"/>
      <c r="B176" s="39"/>
      <c r="C176" s="39"/>
      <c r="D176" s="113"/>
      <c r="E176" s="113"/>
      <c r="F176" s="39"/>
      <c r="G176" s="110"/>
    </row>
    <row r="177" spans="1:7" ht="12.75" customHeight="1">
      <c r="A177" s="110"/>
      <c r="B177" s="39"/>
      <c r="C177" s="39"/>
      <c r="D177" s="113"/>
      <c r="E177" s="113"/>
      <c r="F177" s="39"/>
      <c r="G177" s="110"/>
    </row>
    <row r="178" spans="1:7" ht="12.75" customHeight="1">
      <c r="A178" s="110"/>
      <c r="B178" s="39"/>
      <c r="C178" s="39"/>
      <c r="D178" s="113"/>
      <c r="E178" s="113"/>
      <c r="F178" s="39"/>
      <c r="G178" s="110"/>
    </row>
    <row r="179" spans="1:7" ht="12.75" customHeight="1">
      <c r="A179" s="110"/>
      <c r="B179" s="39"/>
      <c r="C179" s="39"/>
      <c r="D179" s="113"/>
      <c r="E179" s="113"/>
      <c r="F179" s="39"/>
      <c r="G179" s="110"/>
    </row>
    <row r="180" spans="1:7" ht="12.75" customHeight="1">
      <c r="A180" s="110"/>
      <c r="B180" s="39"/>
      <c r="C180" s="39"/>
      <c r="D180" s="113"/>
      <c r="E180" s="113"/>
      <c r="F180" s="39"/>
      <c r="G180" s="110"/>
    </row>
    <row r="181" spans="1:7" ht="12.75" customHeight="1">
      <c r="A181" s="110"/>
      <c r="B181" s="39"/>
      <c r="C181" s="39"/>
      <c r="D181" s="113"/>
      <c r="E181" s="113"/>
      <c r="F181" s="39"/>
      <c r="G181" s="110"/>
    </row>
    <row r="182" spans="1:7" ht="12.75" customHeight="1">
      <c r="A182" s="110"/>
      <c r="B182" s="39"/>
      <c r="C182" s="39"/>
      <c r="D182" s="113"/>
      <c r="E182" s="113"/>
      <c r="F182" s="39"/>
      <c r="G182" s="110"/>
    </row>
    <row r="183" spans="1:7" ht="12.75" customHeight="1">
      <c r="A183" s="110"/>
      <c r="B183" s="39"/>
      <c r="C183" s="39"/>
      <c r="D183" s="113"/>
      <c r="E183" s="113"/>
      <c r="F183" s="39"/>
      <c r="G183" s="110"/>
    </row>
    <row r="184" spans="1:7" ht="12.75" customHeight="1">
      <c r="A184" s="110"/>
      <c r="B184" s="39"/>
      <c r="C184" s="39"/>
      <c r="D184" s="113"/>
      <c r="E184" s="113"/>
      <c r="F184" s="39"/>
      <c r="G184" s="110"/>
    </row>
    <row r="185" spans="1:7" ht="12.75" customHeight="1">
      <c r="A185" s="110"/>
      <c r="B185" s="39"/>
      <c r="C185" s="39"/>
      <c r="D185" s="113"/>
      <c r="E185" s="113"/>
      <c r="F185" s="39"/>
      <c r="G185" s="110"/>
    </row>
    <row r="186" spans="1:7" ht="12.75" customHeight="1">
      <c r="A186" s="110"/>
      <c r="B186" s="39"/>
      <c r="C186" s="39"/>
      <c r="D186" s="113"/>
      <c r="E186" s="113"/>
      <c r="F186" s="39"/>
      <c r="G186" s="110"/>
    </row>
    <row r="187" spans="1:7" ht="12.75" customHeight="1">
      <c r="A187" s="110"/>
      <c r="B187" s="39"/>
      <c r="C187" s="39"/>
      <c r="D187" s="113"/>
      <c r="E187" s="113"/>
      <c r="F187" s="39"/>
      <c r="G187" s="110"/>
    </row>
    <row r="188" spans="1:7" ht="12.75" customHeight="1">
      <c r="A188" s="110"/>
      <c r="B188" s="39"/>
      <c r="C188" s="39"/>
      <c r="D188" s="113"/>
      <c r="E188" s="113"/>
      <c r="F188" s="39"/>
      <c r="G188" s="110"/>
    </row>
    <row r="189" spans="1:7" ht="12.75" customHeight="1">
      <c r="A189" s="110"/>
      <c r="B189" s="39"/>
      <c r="C189" s="39"/>
      <c r="D189" s="113"/>
      <c r="E189" s="113"/>
      <c r="F189" s="39"/>
      <c r="G189" s="110"/>
    </row>
    <row r="190" spans="1:7" ht="12.75" customHeight="1">
      <c r="A190" s="110"/>
      <c r="B190" s="39"/>
      <c r="C190" s="39"/>
      <c r="D190" s="113"/>
      <c r="E190" s="113"/>
      <c r="F190" s="39"/>
      <c r="G190" s="110"/>
    </row>
    <row r="191" spans="1:7" ht="12.75" customHeight="1">
      <c r="A191" s="110"/>
      <c r="B191" s="39"/>
      <c r="C191" s="39"/>
      <c r="D191" s="113"/>
      <c r="E191" s="113"/>
      <c r="F191" s="39"/>
      <c r="G191" s="110"/>
    </row>
    <row r="192" spans="1:7" ht="12.75" customHeight="1">
      <c r="A192" s="110"/>
      <c r="B192" s="39"/>
      <c r="C192" s="39"/>
      <c r="D192" s="113"/>
      <c r="E192" s="113"/>
      <c r="F192" s="39"/>
      <c r="G192" s="110"/>
    </row>
    <row r="193" spans="1:7" ht="12.75" customHeight="1">
      <c r="A193" s="110"/>
      <c r="B193" s="39"/>
      <c r="C193" s="39"/>
      <c r="D193" s="113"/>
      <c r="E193" s="113"/>
      <c r="F193" s="39"/>
      <c r="G193" s="110"/>
    </row>
    <row r="194" spans="1:7" ht="12.75" customHeight="1">
      <c r="A194" s="110"/>
      <c r="B194" s="39"/>
      <c r="C194" s="39"/>
      <c r="D194" s="113"/>
      <c r="E194" s="113"/>
      <c r="F194" s="39"/>
      <c r="G194" s="110"/>
    </row>
    <row r="195" spans="1:7" ht="12.75" customHeight="1">
      <c r="A195" s="110"/>
      <c r="B195" s="39"/>
      <c r="C195" s="39"/>
      <c r="D195" s="113"/>
      <c r="E195" s="113"/>
      <c r="F195" s="39"/>
      <c r="G195" s="110"/>
    </row>
    <row r="196" spans="1:7" ht="12.75" customHeight="1">
      <c r="A196" s="110"/>
      <c r="B196" s="39"/>
      <c r="C196" s="39"/>
      <c r="D196" s="113"/>
      <c r="E196" s="113"/>
      <c r="F196" s="39"/>
      <c r="G196" s="110"/>
    </row>
    <row r="197" spans="1:7" ht="12.75" customHeight="1">
      <c r="A197" s="110"/>
      <c r="B197" s="39"/>
      <c r="C197" s="39"/>
      <c r="D197" s="113"/>
      <c r="E197" s="113"/>
      <c r="F197" s="39"/>
      <c r="G197" s="110"/>
    </row>
    <row r="198" spans="1:7" ht="12.75" customHeight="1">
      <c r="A198" s="110"/>
      <c r="B198" s="39"/>
      <c r="C198" s="39"/>
      <c r="D198" s="113"/>
      <c r="E198" s="113"/>
      <c r="F198" s="39"/>
      <c r="G198" s="110"/>
    </row>
    <row r="199" spans="1:7" ht="12.75" customHeight="1">
      <c r="A199" s="110"/>
      <c r="B199" s="39"/>
      <c r="C199" s="39"/>
      <c r="D199" s="113"/>
      <c r="E199" s="113"/>
      <c r="F199" s="39"/>
      <c r="G199" s="110"/>
    </row>
    <row r="200" spans="1:7" ht="12.75" customHeight="1">
      <c r="A200" s="110"/>
      <c r="B200" s="39"/>
      <c r="C200" s="39"/>
      <c r="D200" s="113"/>
      <c r="E200" s="113"/>
      <c r="F200" s="39"/>
      <c r="G200" s="110"/>
    </row>
    <row r="201" spans="1:7" ht="12.75" customHeight="1">
      <c r="A201" s="110"/>
      <c r="B201" s="39"/>
      <c r="C201" s="39"/>
      <c r="D201" s="113"/>
      <c r="E201" s="113"/>
      <c r="F201" s="39"/>
      <c r="G201" s="110"/>
    </row>
    <row r="202" spans="1:7" ht="12.75" customHeight="1">
      <c r="A202" s="110"/>
      <c r="B202" s="39"/>
      <c r="C202" s="39"/>
      <c r="D202" s="113"/>
      <c r="E202" s="113"/>
      <c r="F202" s="39"/>
      <c r="G202" s="110"/>
    </row>
    <row r="203" spans="1:7" ht="12.75" customHeight="1">
      <c r="A203" s="110"/>
      <c r="B203" s="39"/>
      <c r="C203" s="39"/>
      <c r="D203" s="113"/>
      <c r="E203" s="113"/>
      <c r="F203" s="39"/>
      <c r="G203" s="110"/>
    </row>
    <row r="204" spans="1:7" ht="12.75" customHeight="1">
      <c r="A204" s="110"/>
      <c r="B204" s="39"/>
      <c r="C204" s="39"/>
      <c r="D204" s="113"/>
      <c r="E204" s="113"/>
      <c r="F204" s="39"/>
      <c r="G204" s="110"/>
    </row>
    <row r="205" spans="1:7" ht="12.75" customHeight="1">
      <c r="A205" s="110"/>
      <c r="B205" s="39"/>
      <c r="C205" s="39"/>
      <c r="D205" s="113"/>
      <c r="E205" s="113"/>
      <c r="F205" s="39"/>
      <c r="G205" s="110"/>
    </row>
    <row r="206" spans="1:7" ht="12.75" customHeight="1">
      <c r="A206" s="110"/>
      <c r="B206" s="39"/>
      <c r="C206" s="39"/>
      <c r="D206" s="113"/>
      <c r="E206" s="113"/>
      <c r="F206" s="39"/>
      <c r="G206" s="110"/>
    </row>
    <row r="207" spans="1:7" ht="12.75" customHeight="1">
      <c r="A207" s="110"/>
      <c r="B207" s="39"/>
      <c r="C207" s="39"/>
      <c r="D207" s="113"/>
      <c r="E207" s="113"/>
      <c r="F207" s="39"/>
      <c r="G207" s="110"/>
    </row>
    <row r="208" spans="1:7" ht="12.75" customHeight="1">
      <c r="A208" s="110"/>
      <c r="B208" s="39"/>
      <c r="C208" s="39"/>
      <c r="D208" s="113"/>
      <c r="E208" s="113"/>
      <c r="F208" s="39"/>
      <c r="G208" s="110"/>
    </row>
    <row r="209" spans="1:7" ht="12.75" customHeight="1">
      <c r="A209" s="110"/>
      <c r="B209" s="39"/>
      <c r="C209" s="39"/>
      <c r="D209" s="113"/>
      <c r="E209" s="113"/>
      <c r="F209" s="39"/>
      <c r="G209" s="110"/>
    </row>
    <row r="210" spans="1:7" ht="12.75" customHeight="1">
      <c r="A210" s="110"/>
      <c r="B210" s="39"/>
      <c r="C210" s="39"/>
      <c r="D210" s="113"/>
      <c r="E210" s="113"/>
      <c r="F210" s="39"/>
      <c r="G210" s="110"/>
    </row>
    <row r="211" spans="1:7" ht="12.75" customHeight="1">
      <c r="A211" s="110"/>
      <c r="B211" s="39"/>
      <c r="C211" s="39"/>
      <c r="D211" s="113"/>
      <c r="E211" s="113"/>
      <c r="F211" s="39"/>
      <c r="G211" s="110"/>
    </row>
    <row r="212" spans="1:7" ht="12.75" customHeight="1">
      <c r="A212" s="110"/>
      <c r="B212" s="39"/>
      <c r="C212" s="39"/>
      <c r="D212" s="113"/>
      <c r="E212" s="113"/>
      <c r="F212" s="39"/>
      <c r="G212" s="110"/>
    </row>
    <row r="213" spans="1:7" ht="12.75" customHeight="1">
      <c r="A213" s="110"/>
      <c r="B213" s="39"/>
      <c r="C213" s="39"/>
      <c r="D213" s="113"/>
      <c r="E213" s="113"/>
      <c r="F213" s="39"/>
      <c r="G213" s="110"/>
    </row>
    <row r="214" spans="1:7" ht="12.75" customHeight="1">
      <c r="A214" s="110"/>
      <c r="B214" s="39"/>
      <c r="C214" s="39"/>
      <c r="D214" s="113"/>
      <c r="E214" s="113"/>
      <c r="F214" s="39"/>
      <c r="G214" s="110"/>
    </row>
    <row r="215" spans="1:7" ht="12.75" customHeight="1">
      <c r="A215" s="110"/>
      <c r="B215" s="39"/>
      <c r="C215" s="39"/>
      <c r="D215" s="113"/>
      <c r="E215" s="113"/>
      <c r="F215" s="39"/>
      <c r="G215" s="110"/>
    </row>
    <row r="216" spans="1:7" ht="12.75" customHeight="1">
      <c r="A216" s="110"/>
      <c r="B216" s="39"/>
      <c r="C216" s="39"/>
      <c r="D216" s="113"/>
      <c r="E216" s="113"/>
      <c r="F216" s="39"/>
      <c r="G216" s="110"/>
    </row>
    <row r="217" spans="1:7" ht="12.75" customHeight="1">
      <c r="A217" s="110"/>
      <c r="B217" s="39"/>
      <c r="C217" s="39"/>
      <c r="D217" s="113"/>
      <c r="E217" s="113"/>
      <c r="F217" s="39"/>
      <c r="G217" s="110"/>
    </row>
    <row r="218" spans="1:7" ht="12.75" customHeight="1">
      <c r="A218" s="110"/>
      <c r="B218" s="39"/>
      <c r="C218" s="39"/>
      <c r="D218" s="113"/>
      <c r="E218" s="113"/>
      <c r="F218" s="39"/>
      <c r="G218" s="110"/>
    </row>
    <row r="219" spans="1:7" ht="12.75" customHeight="1">
      <c r="A219" s="110"/>
      <c r="B219" s="39"/>
      <c r="C219" s="39"/>
      <c r="D219" s="113"/>
      <c r="E219" s="113"/>
      <c r="F219" s="39"/>
      <c r="G219" s="110"/>
    </row>
    <row r="220" spans="1:7" ht="12.75" customHeight="1">
      <c r="A220" s="110"/>
      <c r="B220" s="39"/>
      <c r="C220" s="39"/>
      <c r="D220" s="113"/>
      <c r="E220" s="113"/>
      <c r="F220" s="39"/>
      <c r="G220" s="110"/>
    </row>
    <row r="221" spans="1:7" ht="12.75" customHeight="1">
      <c r="A221" s="110"/>
      <c r="B221" s="39"/>
      <c r="C221" s="39"/>
      <c r="D221" s="113"/>
      <c r="E221" s="113"/>
      <c r="F221" s="39"/>
      <c r="G221" s="110"/>
    </row>
    <row r="222" spans="1:7" ht="12.75" customHeight="1">
      <c r="A222" s="110"/>
      <c r="B222" s="39"/>
      <c r="C222" s="39"/>
      <c r="D222" s="113"/>
      <c r="E222" s="113"/>
      <c r="F222" s="39"/>
      <c r="G222" s="110"/>
    </row>
    <row r="223" spans="1:7" ht="12.75" customHeight="1">
      <c r="A223" s="110"/>
      <c r="B223" s="39"/>
      <c r="C223" s="39"/>
      <c r="D223" s="113"/>
      <c r="E223" s="113"/>
      <c r="F223" s="39"/>
      <c r="G223" s="110"/>
    </row>
    <row r="224" spans="1:7" ht="12.75" customHeight="1">
      <c r="A224" s="110"/>
      <c r="B224" s="39"/>
      <c r="C224" s="39"/>
      <c r="D224" s="113"/>
      <c r="E224" s="113"/>
      <c r="F224" s="39"/>
      <c r="G224" s="110"/>
    </row>
    <row r="225" spans="1:7" ht="12.75" customHeight="1">
      <c r="A225" s="110"/>
      <c r="B225" s="39"/>
      <c r="C225" s="39"/>
      <c r="D225" s="113"/>
      <c r="E225" s="113"/>
      <c r="F225" s="39"/>
      <c r="G225" s="110"/>
    </row>
    <row r="226" spans="1:7" ht="12.75" customHeight="1">
      <c r="A226" s="110"/>
      <c r="B226" s="39"/>
      <c r="C226" s="39"/>
      <c r="D226" s="113"/>
      <c r="E226" s="113"/>
      <c r="F226" s="39"/>
      <c r="G226" s="110"/>
    </row>
    <row r="227" spans="1:7" ht="12.75" customHeight="1">
      <c r="A227" s="110"/>
      <c r="B227" s="39"/>
      <c r="C227" s="39"/>
      <c r="D227" s="113"/>
      <c r="E227" s="113"/>
      <c r="F227" s="39"/>
      <c r="G227" s="110"/>
    </row>
    <row r="228" spans="1:7" ht="12.75" customHeight="1">
      <c r="A228" s="110"/>
      <c r="B228" s="39"/>
      <c r="C228" s="39"/>
      <c r="D228" s="113"/>
      <c r="E228" s="113"/>
      <c r="F228" s="39"/>
      <c r="G228" s="110"/>
    </row>
    <row r="229" spans="1:7" ht="12.75" customHeight="1">
      <c r="A229" s="110"/>
      <c r="B229" s="39"/>
      <c r="C229" s="39"/>
      <c r="D229" s="113"/>
      <c r="E229" s="113"/>
      <c r="F229" s="39"/>
      <c r="G229" s="110"/>
    </row>
    <row r="230" spans="1:7" ht="12.75" customHeight="1">
      <c r="A230" s="110"/>
      <c r="B230" s="39"/>
      <c r="C230" s="39"/>
      <c r="D230" s="113"/>
      <c r="E230" s="113"/>
      <c r="F230" s="39"/>
      <c r="G230" s="110"/>
    </row>
    <row r="231" spans="1:7" ht="12.75" customHeight="1">
      <c r="A231" s="110"/>
      <c r="B231" s="39"/>
      <c r="C231" s="39"/>
      <c r="D231" s="113"/>
      <c r="E231" s="113"/>
      <c r="F231" s="39"/>
      <c r="G231" s="110"/>
    </row>
    <row r="232" spans="1:7" ht="12.75" customHeight="1">
      <c r="A232" s="110"/>
      <c r="B232" s="39"/>
      <c r="C232" s="39"/>
      <c r="D232" s="113"/>
      <c r="E232" s="113"/>
      <c r="F232" s="39"/>
      <c r="G232" s="110"/>
    </row>
    <row r="233" spans="1:7" ht="12.75" customHeight="1">
      <c r="A233" s="110"/>
      <c r="B233" s="39"/>
      <c r="C233" s="39"/>
      <c r="D233" s="113"/>
      <c r="E233" s="113"/>
      <c r="F233" s="39"/>
      <c r="G233" s="110"/>
    </row>
    <row r="234" spans="1:7" ht="12.75" customHeight="1">
      <c r="A234" s="110"/>
      <c r="B234" s="39"/>
      <c r="C234" s="39"/>
      <c r="D234" s="113"/>
      <c r="E234" s="113"/>
      <c r="F234" s="39"/>
      <c r="G234" s="110"/>
    </row>
    <row r="235" spans="1:7" ht="12.75" customHeight="1">
      <c r="A235" s="110"/>
      <c r="B235" s="39"/>
      <c r="C235" s="39"/>
      <c r="D235" s="113"/>
      <c r="E235" s="113"/>
      <c r="F235" s="39"/>
      <c r="G235" s="110"/>
    </row>
    <row r="236" spans="1:7" ht="12.75" customHeight="1">
      <c r="A236" s="110"/>
      <c r="B236" s="39"/>
      <c r="C236" s="39"/>
      <c r="D236" s="113"/>
      <c r="E236" s="113"/>
      <c r="F236" s="39"/>
      <c r="G236" s="110"/>
    </row>
    <row r="237" spans="1:7" ht="12.75" customHeight="1">
      <c r="A237" s="110"/>
      <c r="B237" s="39"/>
      <c r="C237" s="39"/>
      <c r="D237" s="113"/>
      <c r="E237" s="113"/>
      <c r="F237" s="39"/>
      <c r="G237" s="110"/>
    </row>
    <row r="238" spans="1:7" ht="12.75" customHeight="1">
      <c r="A238" s="110"/>
      <c r="B238" s="39"/>
      <c r="C238" s="39"/>
      <c r="D238" s="113"/>
      <c r="E238" s="113"/>
      <c r="F238" s="39"/>
      <c r="G238" s="110"/>
    </row>
    <row r="239" spans="1:7" ht="12.75" customHeight="1">
      <c r="A239" s="110"/>
      <c r="B239" s="39"/>
      <c r="C239" s="39"/>
      <c r="D239" s="113"/>
      <c r="E239" s="113"/>
      <c r="F239" s="39"/>
      <c r="G239" s="110"/>
    </row>
    <row r="240" spans="1:7" ht="12.75" customHeight="1">
      <c r="A240" s="110"/>
      <c r="B240" s="39"/>
      <c r="C240" s="39"/>
      <c r="D240" s="113"/>
      <c r="E240" s="113"/>
      <c r="F240" s="39"/>
      <c r="G240" s="110"/>
    </row>
    <row r="241" spans="1:7" ht="12.75" customHeight="1">
      <c r="A241" s="110"/>
      <c r="B241" s="39"/>
      <c r="C241" s="39"/>
      <c r="D241" s="113"/>
      <c r="E241" s="113"/>
      <c r="F241" s="39"/>
      <c r="G241" s="110"/>
    </row>
    <row r="242" spans="1:7" ht="12.75" customHeight="1">
      <c r="A242" s="110"/>
      <c r="B242" s="39"/>
      <c r="C242" s="39"/>
      <c r="D242" s="113"/>
      <c r="E242" s="113"/>
      <c r="F242" s="39"/>
      <c r="G242" s="110"/>
    </row>
    <row r="243" spans="1:7" ht="12.75" customHeight="1">
      <c r="A243" s="110"/>
      <c r="B243" s="39"/>
      <c r="C243" s="39"/>
      <c r="D243" s="113"/>
      <c r="E243" s="113"/>
      <c r="F243" s="39"/>
      <c r="G243" s="110"/>
    </row>
    <row r="244" spans="1:7" ht="12.75" customHeight="1">
      <c r="A244" s="110"/>
      <c r="B244" s="39"/>
      <c r="C244" s="39"/>
      <c r="D244" s="113"/>
      <c r="E244" s="113"/>
      <c r="F244" s="39"/>
      <c r="G244" s="110"/>
    </row>
    <row r="245" spans="1:7" ht="12.75" customHeight="1">
      <c r="A245" s="110"/>
      <c r="B245" s="39"/>
      <c r="C245" s="39"/>
      <c r="D245" s="113"/>
      <c r="E245" s="113"/>
      <c r="F245" s="39"/>
      <c r="G245" s="110"/>
    </row>
    <row r="246" spans="1:7" ht="12.75" customHeight="1">
      <c r="A246" s="110"/>
      <c r="B246" s="39"/>
      <c r="C246" s="39"/>
      <c r="D246" s="113"/>
      <c r="E246" s="113"/>
      <c r="F246" s="39"/>
      <c r="G246" s="110"/>
    </row>
    <row r="247" spans="1:7" ht="12.75" customHeight="1">
      <c r="A247" s="110"/>
      <c r="B247" s="39"/>
      <c r="C247" s="39"/>
      <c r="D247" s="113"/>
      <c r="E247" s="113"/>
      <c r="F247" s="39"/>
      <c r="G247" s="110"/>
    </row>
    <row r="248" spans="1:7" ht="12.75" customHeight="1">
      <c r="A248" s="110"/>
      <c r="B248" s="39"/>
      <c r="C248" s="39"/>
      <c r="D248" s="113"/>
      <c r="E248" s="113"/>
      <c r="F248" s="39"/>
      <c r="G248" s="110"/>
    </row>
    <row r="249" spans="1:7" ht="12.75" customHeight="1">
      <c r="A249" s="110"/>
      <c r="B249" s="39"/>
      <c r="C249" s="39"/>
      <c r="D249" s="113"/>
      <c r="E249" s="113"/>
      <c r="F249" s="39"/>
      <c r="G249" s="110"/>
    </row>
    <row r="250" spans="1:7" ht="12.75" customHeight="1">
      <c r="A250" s="110"/>
      <c r="B250" s="39"/>
      <c r="C250" s="39"/>
      <c r="D250" s="113"/>
      <c r="E250" s="113"/>
      <c r="F250" s="39"/>
      <c r="G250" s="110"/>
    </row>
    <row r="251" spans="1:7" ht="12.75" customHeight="1">
      <c r="A251" s="110"/>
      <c r="B251" s="39"/>
      <c r="C251" s="39"/>
      <c r="D251" s="113"/>
      <c r="E251" s="113"/>
      <c r="F251" s="39"/>
      <c r="G251" s="110"/>
    </row>
    <row r="252" spans="1:7" ht="12.75" customHeight="1">
      <c r="A252" s="110"/>
      <c r="B252" s="39"/>
      <c r="C252" s="39"/>
      <c r="D252" s="113"/>
      <c r="E252" s="113"/>
      <c r="F252" s="39"/>
      <c r="G252" s="110"/>
    </row>
    <row r="253" spans="1:7" ht="12.75" customHeight="1">
      <c r="A253" s="110"/>
      <c r="B253" s="39"/>
      <c r="C253" s="39"/>
      <c r="D253" s="113"/>
      <c r="E253" s="113"/>
      <c r="F253" s="39"/>
      <c r="G253" s="110"/>
    </row>
    <row r="254" spans="1:7" ht="12.75" customHeight="1">
      <c r="A254" s="110"/>
      <c r="B254" s="39"/>
      <c r="C254" s="39"/>
      <c r="D254" s="113"/>
      <c r="E254" s="113"/>
      <c r="F254" s="39"/>
      <c r="G254" s="110"/>
    </row>
    <row r="255" spans="1:7" ht="12.75" customHeight="1">
      <c r="A255" s="110"/>
      <c r="B255" s="39"/>
      <c r="C255" s="39"/>
      <c r="D255" s="113"/>
      <c r="E255" s="113"/>
      <c r="F255" s="39"/>
      <c r="G255" s="110"/>
    </row>
    <row r="256" spans="1:7" ht="12.75" customHeight="1">
      <c r="A256" s="110"/>
      <c r="B256" s="39"/>
      <c r="C256" s="39"/>
      <c r="D256" s="113"/>
      <c r="E256" s="113"/>
      <c r="F256" s="39"/>
      <c r="G256" s="110"/>
    </row>
    <row r="257" spans="1:7" ht="12.75" customHeight="1">
      <c r="A257" s="110"/>
      <c r="B257" s="39"/>
      <c r="C257" s="39"/>
      <c r="D257" s="113"/>
      <c r="E257" s="113"/>
      <c r="F257" s="39"/>
      <c r="G257" s="110"/>
    </row>
    <row r="258" spans="1:7" ht="12.75" customHeight="1">
      <c r="A258" s="110"/>
      <c r="B258" s="39"/>
      <c r="C258" s="39"/>
      <c r="D258" s="113"/>
      <c r="E258" s="113"/>
      <c r="F258" s="39"/>
      <c r="G258" s="110"/>
    </row>
    <row r="259" spans="1:7" ht="12.75" customHeight="1">
      <c r="A259" s="110"/>
      <c r="B259" s="39"/>
      <c r="C259" s="39"/>
      <c r="D259" s="113"/>
      <c r="E259" s="113"/>
      <c r="F259" s="39"/>
      <c r="G259" s="110"/>
    </row>
    <row r="260" spans="1:7" ht="12.75" customHeight="1">
      <c r="A260" s="110"/>
      <c r="B260" s="39"/>
      <c r="C260" s="39"/>
      <c r="D260" s="113"/>
      <c r="E260" s="113"/>
      <c r="F260" s="39"/>
      <c r="G260" s="110"/>
    </row>
    <row r="261" spans="1:7" ht="12.75" customHeight="1">
      <c r="A261" s="110"/>
      <c r="B261" s="39"/>
      <c r="C261" s="39"/>
      <c r="D261" s="113"/>
      <c r="E261" s="113"/>
      <c r="F261" s="39"/>
      <c r="G261" s="110"/>
    </row>
    <row r="262" spans="1:7" ht="12.75" customHeight="1">
      <c r="A262" s="110"/>
      <c r="B262" s="39"/>
      <c r="C262" s="39"/>
      <c r="D262" s="113"/>
      <c r="E262" s="113"/>
      <c r="F262" s="39"/>
      <c r="G262" s="110"/>
    </row>
    <row r="263" spans="1:7" ht="12.75" customHeight="1">
      <c r="A263" s="110"/>
      <c r="B263" s="39"/>
      <c r="C263" s="39"/>
      <c r="D263" s="113"/>
      <c r="E263" s="113"/>
      <c r="F263" s="39"/>
      <c r="G263" s="110"/>
    </row>
    <row r="264" spans="1:7" ht="12.75" customHeight="1">
      <c r="A264" s="110"/>
      <c r="B264" s="39"/>
      <c r="C264" s="39"/>
      <c r="D264" s="113"/>
      <c r="E264" s="113"/>
      <c r="F264" s="39"/>
      <c r="G264" s="110"/>
    </row>
    <row r="265" spans="1:7" ht="12.75" customHeight="1">
      <c r="A265" s="110"/>
      <c r="B265" s="39"/>
      <c r="C265" s="39"/>
      <c r="D265" s="113"/>
      <c r="E265" s="113"/>
      <c r="F265" s="39"/>
      <c r="G265" s="110"/>
    </row>
    <row r="266" spans="1:7" ht="12.75" customHeight="1">
      <c r="A266" s="110"/>
      <c r="B266" s="39"/>
      <c r="C266" s="39"/>
      <c r="D266" s="113"/>
      <c r="E266" s="113"/>
      <c r="F266" s="39"/>
      <c r="G266" s="110"/>
    </row>
    <row r="267" spans="1:7" ht="12.75" customHeight="1">
      <c r="A267" s="110"/>
      <c r="B267" s="39"/>
      <c r="C267" s="39"/>
      <c r="D267" s="113"/>
      <c r="E267" s="113"/>
      <c r="F267" s="39"/>
      <c r="G267" s="110"/>
    </row>
    <row r="268" spans="1:7" ht="12.75" customHeight="1">
      <c r="A268" s="110"/>
      <c r="B268" s="39"/>
      <c r="C268" s="39"/>
      <c r="D268" s="113"/>
      <c r="E268" s="113"/>
      <c r="F268" s="39"/>
      <c r="G268" s="110"/>
    </row>
    <row r="269" spans="1:7" ht="12.75" customHeight="1">
      <c r="A269" s="110"/>
      <c r="B269" s="39"/>
      <c r="C269" s="39"/>
      <c r="D269" s="113"/>
      <c r="E269" s="113"/>
      <c r="F269" s="39"/>
      <c r="G269" s="110"/>
    </row>
    <row r="270" spans="1:7" ht="12.75" customHeight="1">
      <c r="A270" s="110"/>
      <c r="B270" s="39"/>
      <c r="C270" s="39"/>
      <c r="D270" s="113"/>
      <c r="E270" s="113"/>
      <c r="F270" s="39"/>
      <c r="G270" s="110"/>
    </row>
    <row r="271" spans="1:7" ht="12.75" customHeight="1">
      <c r="A271" s="110"/>
      <c r="B271" s="39"/>
      <c r="C271" s="39"/>
      <c r="D271" s="113"/>
      <c r="E271" s="113"/>
      <c r="F271" s="39"/>
      <c r="G271" s="110"/>
    </row>
    <row r="272" spans="1:7" ht="12.75" customHeight="1">
      <c r="A272" s="110"/>
      <c r="B272" s="39"/>
      <c r="C272" s="39"/>
      <c r="D272" s="113"/>
      <c r="E272" s="113"/>
      <c r="F272" s="39"/>
      <c r="G272" s="110"/>
    </row>
    <row r="273" spans="1:7" ht="12.75" customHeight="1">
      <c r="A273" s="110"/>
      <c r="B273" s="39"/>
      <c r="C273" s="39"/>
      <c r="D273" s="113"/>
      <c r="E273" s="113"/>
      <c r="F273" s="39"/>
      <c r="G273" s="110"/>
    </row>
    <row r="274" spans="1:7" ht="12.75" customHeight="1">
      <c r="A274" s="110"/>
      <c r="B274" s="39"/>
      <c r="C274" s="39"/>
      <c r="D274" s="113"/>
      <c r="E274" s="113"/>
      <c r="F274" s="39"/>
      <c r="G274" s="110"/>
    </row>
    <row r="275" spans="1:7" ht="12.75" customHeight="1">
      <c r="A275" s="110"/>
      <c r="B275" s="39"/>
      <c r="C275" s="39"/>
      <c r="D275" s="113"/>
      <c r="E275" s="113"/>
      <c r="F275" s="39"/>
      <c r="G275" s="110"/>
    </row>
    <row r="276" spans="1:7" ht="12.75" customHeight="1">
      <c r="A276" s="110"/>
      <c r="B276" s="39"/>
      <c r="C276" s="39"/>
      <c r="D276" s="113"/>
      <c r="E276" s="113"/>
      <c r="F276" s="39"/>
      <c r="G276" s="110"/>
    </row>
    <row r="277" spans="1:7" ht="12.75" customHeight="1">
      <c r="A277" s="110"/>
      <c r="B277" s="39"/>
      <c r="C277" s="39"/>
      <c r="D277" s="113"/>
      <c r="E277" s="113"/>
      <c r="F277" s="39"/>
      <c r="G277" s="110"/>
    </row>
    <row r="278" spans="1:7" ht="12.75" customHeight="1">
      <c r="A278" s="110"/>
      <c r="B278" s="39"/>
      <c r="C278" s="39"/>
      <c r="D278" s="113"/>
      <c r="E278" s="113"/>
      <c r="F278" s="39"/>
      <c r="G278" s="110"/>
    </row>
    <row r="279" spans="1:7" ht="12.75" customHeight="1">
      <c r="A279" s="110"/>
      <c r="B279" s="39"/>
      <c r="C279" s="39"/>
      <c r="D279" s="113"/>
      <c r="E279" s="113"/>
      <c r="F279" s="39"/>
      <c r="G279" s="110"/>
    </row>
    <row r="280" spans="1:7" ht="12.75" customHeight="1">
      <c r="A280" s="110"/>
      <c r="B280" s="39"/>
      <c r="C280" s="39"/>
      <c r="D280" s="113"/>
      <c r="E280" s="113"/>
      <c r="F280" s="39"/>
      <c r="G280" s="110"/>
    </row>
    <row r="281" spans="1:7" ht="12.75" customHeight="1">
      <c r="A281" s="110"/>
      <c r="B281" s="39"/>
      <c r="C281" s="39"/>
      <c r="D281" s="113"/>
      <c r="E281" s="113"/>
      <c r="F281" s="39"/>
      <c r="G281" s="110"/>
    </row>
    <row r="282" spans="1:7" ht="12.75" customHeight="1">
      <c r="A282" s="110"/>
      <c r="B282" s="39"/>
      <c r="C282" s="39"/>
      <c r="D282" s="113"/>
      <c r="E282" s="113"/>
      <c r="F282" s="39"/>
      <c r="G282" s="110"/>
    </row>
    <row r="283" spans="1:7" ht="12.75" customHeight="1">
      <c r="A283" s="110"/>
      <c r="B283" s="39"/>
      <c r="C283" s="39"/>
      <c r="D283" s="113"/>
      <c r="E283" s="113"/>
      <c r="F283" s="39"/>
      <c r="G283" s="110"/>
    </row>
    <row r="284" spans="1:7" ht="12.75" customHeight="1">
      <c r="A284" s="110"/>
      <c r="B284" s="39"/>
      <c r="C284" s="39"/>
      <c r="D284" s="113"/>
      <c r="E284" s="113"/>
      <c r="F284" s="39"/>
      <c r="G284" s="110"/>
    </row>
    <row r="285" spans="1:7" ht="12.75" customHeight="1">
      <c r="A285" s="110"/>
      <c r="B285" s="39"/>
      <c r="C285" s="39"/>
      <c r="D285" s="113"/>
      <c r="E285" s="113"/>
      <c r="F285" s="39"/>
      <c r="G285" s="110"/>
    </row>
    <row r="286" spans="1:7" ht="12.75" customHeight="1">
      <c r="A286" s="110"/>
      <c r="B286" s="39"/>
      <c r="C286" s="39"/>
      <c r="D286" s="113"/>
      <c r="E286" s="113"/>
      <c r="F286" s="39"/>
      <c r="G286" s="110"/>
    </row>
    <row r="287" spans="1:7" ht="12.75" customHeight="1">
      <c r="A287" s="110"/>
      <c r="B287" s="39"/>
      <c r="C287" s="39"/>
      <c r="D287" s="113"/>
      <c r="E287" s="113"/>
      <c r="F287" s="39"/>
      <c r="G287" s="110"/>
    </row>
    <row r="288" spans="1:7" ht="12.75" customHeight="1">
      <c r="A288" s="110"/>
      <c r="B288" s="39"/>
      <c r="C288" s="39"/>
      <c r="D288" s="113"/>
      <c r="E288" s="113"/>
      <c r="F288" s="39"/>
      <c r="G288" s="110"/>
    </row>
    <row r="289" spans="1:7" ht="12.75" customHeight="1">
      <c r="A289" s="110"/>
      <c r="B289" s="39"/>
      <c r="C289" s="39"/>
      <c r="D289" s="113"/>
      <c r="E289" s="113"/>
      <c r="F289" s="39"/>
      <c r="G289" s="110"/>
    </row>
    <row r="290" spans="1:7" ht="12.75" customHeight="1">
      <c r="A290" s="110"/>
      <c r="B290" s="39"/>
      <c r="C290" s="39"/>
      <c r="D290" s="113"/>
      <c r="E290" s="113"/>
      <c r="F290" s="39"/>
      <c r="G290" s="110"/>
    </row>
    <row r="291" spans="1:7" ht="12.75" customHeight="1">
      <c r="A291" s="110"/>
      <c r="B291" s="39"/>
      <c r="C291" s="39"/>
      <c r="D291" s="113"/>
      <c r="E291" s="113"/>
      <c r="F291" s="39"/>
      <c r="G291" s="110"/>
    </row>
    <row r="292" spans="1:7" ht="12.75" customHeight="1">
      <c r="A292" s="110"/>
      <c r="B292" s="39"/>
      <c r="C292" s="39"/>
      <c r="D292" s="113"/>
      <c r="E292" s="113"/>
      <c r="F292" s="39"/>
      <c r="G292" s="110"/>
    </row>
    <row r="293" spans="1:7" ht="12.75" customHeight="1">
      <c r="A293" s="110"/>
      <c r="B293" s="39"/>
      <c r="C293" s="39"/>
      <c r="D293" s="113"/>
      <c r="E293" s="113"/>
      <c r="F293" s="39"/>
      <c r="G293" s="110"/>
    </row>
    <row r="294" spans="1:7" ht="12.75" customHeight="1">
      <c r="A294" s="110"/>
      <c r="B294" s="39"/>
      <c r="C294" s="39"/>
      <c r="D294" s="113"/>
      <c r="E294" s="113"/>
      <c r="F294" s="39"/>
      <c r="G294" s="110"/>
    </row>
    <row r="295" spans="1:7" ht="12.75" customHeight="1">
      <c r="A295" s="110"/>
      <c r="B295" s="39"/>
      <c r="C295" s="39"/>
      <c r="D295" s="113"/>
      <c r="E295" s="113"/>
      <c r="F295" s="39"/>
      <c r="G295" s="110"/>
    </row>
    <row r="296" spans="1:7" ht="12.75" customHeight="1">
      <c r="A296" s="110"/>
      <c r="B296" s="39"/>
      <c r="C296" s="39"/>
      <c r="D296" s="113"/>
      <c r="E296" s="113"/>
      <c r="F296" s="39"/>
      <c r="G296" s="110"/>
    </row>
    <row r="297" spans="1:7" ht="12.75" customHeight="1">
      <c r="A297" s="110"/>
      <c r="B297" s="39"/>
      <c r="C297" s="39"/>
      <c r="D297" s="113"/>
      <c r="E297" s="113"/>
      <c r="F297" s="39"/>
      <c r="G297" s="110"/>
    </row>
    <row r="298" spans="1:7" ht="12.75" customHeight="1">
      <c r="A298" s="110"/>
      <c r="B298" s="39"/>
      <c r="C298" s="39"/>
      <c r="D298" s="113"/>
      <c r="E298" s="113"/>
      <c r="F298" s="39"/>
      <c r="G298" s="110"/>
    </row>
    <row r="299" spans="1:7" ht="12.75" customHeight="1">
      <c r="A299" s="110"/>
      <c r="B299" s="39"/>
      <c r="C299" s="39"/>
      <c r="D299" s="113"/>
      <c r="E299" s="113"/>
      <c r="F299" s="39"/>
      <c r="G299" s="110"/>
    </row>
    <row r="300" spans="1:7" ht="12.75" customHeight="1">
      <c r="A300" s="110"/>
      <c r="B300" s="39"/>
      <c r="C300" s="39"/>
      <c r="D300" s="113"/>
      <c r="E300" s="113"/>
      <c r="F300" s="39"/>
      <c r="G300" s="110"/>
    </row>
    <row r="301" spans="1:7" ht="12.75" customHeight="1">
      <c r="A301" s="110"/>
      <c r="B301" s="39"/>
      <c r="C301" s="39"/>
      <c r="D301" s="113"/>
      <c r="E301" s="113"/>
      <c r="F301" s="39"/>
      <c r="G301" s="110"/>
    </row>
    <row r="302" spans="1:7" ht="12.75" customHeight="1">
      <c r="A302" s="110"/>
      <c r="B302" s="39"/>
      <c r="C302" s="39"/>
      <c r="D302" s="113"/>
      <c r="E302" s="113"/>
      <c r="F302" s="39"/>
      <c r="G302" s="110"/>
    </row>
    <row r="303" spans="1:7" ht="12.75" customHeight="1">
      <c r="A303" s="110"/>
      <c r="B303" s="39"/>
      <c r="C303" s="39"/>
      <c r="D303" s="113"/>
      <c r="E303" s="113"/>
      <c r="F303" s="39"/>
      <c r="G303" s="110"/>
    </row>
    <row r="304" spans="1:7" ht="12.75" customHeight="1">
      <c r="A304" s="110"/>
      <c r="B304" s="39"/>
      <c r="C304" s="39"/>
      <c r="D304" s="113"/>
      <c r="E304" s="113"/>
      <c r="F304" s="39"/>
      <c r="G304" s="110"/>
    </row>
    <row r="305" spans="1:7" ht="12.75" customHeight="1">
      <c r="A305" s="110"/>
      <c r="B305" s="39"/>
      <c r="C305" s="39"/>
      <c r="D305" s="113"/>
      <c r="E305" s="113"/>
      <c r="F305" s="39"/>
      <c r="G305" s="110"/>
    </row>
    <row r="306" spans="1:7" ht="12.75" customHeight="1">
      <c r="A306" s="110"/>
      <c r="B306" s="39"/>
      <c r="C306" s="39"/>
      <c r="D306" s="113"/>
      <c r="E306" s="113"/>
      <c r="F306" s="39"/>
      <c r="G306" s="110"/>
    </row>
    <row r="307" spans="1:7" ht="12.75" customHeight="1">
      <c r="A307" s="110"/>
      <c r="B307" s="39"/>
      <c r="C307" s="39"/>
      <c r="D307" s="113"/>
      <c r="E307" s="113"/>
      <c r="F307" s="39"/>
      <c r="G307" s="110"/>
    </row>
    <row r="308" spans="1:7" ht="12.75" customHeight="1">
      <c r="A308" s="110"/>
      <c r="B308" s="39"/>
      <c r="C308" s="39"/>
      <c r="D308" s="113"/>
      <c r="E308" s="113"/>
      <c r="F308" s="39"/>
      <c r="G308" s="110"/>
    </row>
    <row r="309" spans="1:7" ht="12.75" customHeight="1">
      <c r="A309" s="110"/>
      <c r="B309" s="39"/>
      <c r="C309" s="39"/>
      <c r="D309" s="113"/>
      <c r="E309" s="113"/>
      <c r="F309" s="39"/>
      <c r="G309" s="110"/>
    </row>
    <row r="310" spans="1:7" ht="12.75" customHeight="1">
      <c r="A310" s="110"/>
      <c r="B310" s="39"/>
      <c r="C310" s="39"/>
      <c r="D310" s="113"/>
      <c r="E310" s="113"/>
      <c r="F310" s="39"/>
      <c r="G310" s="110"/>
    </row>
    <row r="311" spans="1:7" ht="12.75" customHeight="1">
      <c r="A311" s="110"/>
      <c r="B311" s="39"/>
      <c r="C311" s="39"/>
      <c r="D311" s="113"/>
      <c r="E311" s="113"/>
      <c r="F311" s="39"/>
      <c r="G311" s="110"/>
    </row>
    <row r="312" spans="1:7" ht="12.75" customHeight="1">
      <c r="A312" s="110"/>
      <c r="B312" s="39"/>
      <c r="C312" s="39"/>
      <c r="D312" s="113"/>
      <c r="E312" s="113"/>
      <c r="F312" s="39"/>
      <c r="G312" s="110"/>
    </row>
    <row r="313" spans="1:7" ht="12.75" customHeight="1">
      <c r="A313" s="110"/>
      <c r="B313" s="39"/>
      <c r="C313" s="39"/>
      <c r="D313" s="113"/>
      <c r="E313" s="113"/>
      <c r="F313" s="39"/>
      <c r="G313" s="110"/>
    </row>
    <row r="314" spans="1:7" ht="12.75" customHeight="1">
      <c r="A314" s="110"/>
      <c r="B314" s="39"/>
      <c r="C314" s="39"/>
      <c r="D314" s="113"/>
      <c r="E314" s="113"/>
      <c r="F314" s="39"/>
      <c r="G314" s="110"/>
    </row>
    <row r="315" spans="1:7" ht="12.75" customHeight="1">
      <c r="A315" s="110"/>
      <c r="B315" s="39"/>
      <c r="C315" s="39"/>
      <c r="D315" s="113"/>
      <c r="E315" s="113"/>
      <c r="F315" s="39"/>
      <c r="G315" s="110"/>
    </row>
    <row r="316" spans="1:7" ht="12.75" customHeight="1">
      <c r="A316" s="110"/>
      <c r="B316" s="39"/>
      <c r="C316" s="39"/>
      <c r="D316" s="113"/>
      <c r="E316" s="113"/>
      <c r="F316" s="39"/>
      <c r="G316" s="110"/>
    </row>
    <row r="317" spans="1:7" ht="12.75" customHeight="1">
      <c r="A317" s="110"/>
      <c r="B317" s="39"/>
      <c r="C317" s="39"/>
      <c r="D317" s="113"/>
      <c r="E317" s="113"/>
      <c r="F317" s="39"/>
      <c r="G317" s="110"/>
    </row>
    <row r="318" spans="1:7" ht="12.75" customHeight="1">
      <c r="A318" s="110"/>
      <c r="B318" s="39"/>
      <c r="C318" s="39"/>
      <c r="D318" s="113"/>
      <c r="E318" s="113"/>
      <c r="F318" s="39"/>
      <c r="G318" s="110"/>
    </row>
    <row r="319" spans="1:7" ht="12.75" customHeight="1">
      <c r="A319" s="110"/>
      <c r="B319" s="39"/>
      <c r="C319" s="39"/>
      <c r="D319" s="113"/>
      <c r="E319" s="113"/>
      <c r="F319" s="39"/>
      <c r="G319" s="110"/>
    </row>
    <row r="320" spans="1:7" ht="12.75" customHeight="1">
      <c r="A320" s="110"/>
      <c r="B320" s="39"/>
      <c r="C320" s="39"/>
      <c r="D320" s="113"/>
      <c r="E320" s="113"/>
      <c r="F320" s="39"/>
      <c r="G320" s="110"/>
    </row>
    <row r="321" spans="1:7" ht="12.75" customHeight="1">
      <c r="A321" s="110"/>
      <c r="B321" s="39"/>
      <c r="C321" s="39"/>
      <c r="D321" s="113"/>
      <c r="E321" s="113"/>
      <c r="F321" s="39"/>
      <c r="G321" s="110"/>
    </row>
    <row r="322" spans="1:7" ht="12.75" customHeight="1">
      <c r="A322" s="110"/>
      <c r="B322" s="39"/>
      <c r="C322" s="39"/>
      <c r="D322" s="113"/>
      <c r="E322" s="113"/>
      <c r="F322" s="39"/>
      <c r="G322" s="110"/>
    </row>
    <row r="323" spans="1:7" ht="12.75" customHeight="1">
      <c r="A323" s="110"/>
      <c r="B323" s="39"/>
      <c r="C323" s="39"/>
      <c r="D323" s="113"/>
      <c r="E323" s="113"/>
      <c r="F323" s="39"/>
      <c r="G323" s="110"/>
    </row>
    <row r="324" spans="1:7" ht="12.75" customHeight="1">
      <c r="A324" s="110"/>
      <c r="B324" s="39"/>
      <c r="C324" s="39"/>
      <c r="D324" s="113"/>
      <c r="E324" s="113"/>
      <c r="F324" s="39"/>
      <c r="G324" s="110"/>
    </row>
    <row r="325" spans="1:7" ht="12.75" customHeight="1">
      <c r="A325" s="110"/>
      <c r="B325" s="39"/>
      <c r="C325" s="39"/>
      <c r="D325" s="113"/>
      <c r="E325" s="113"/>
      <c r="F325" s="39"/>
      <c r="G325" s="110"/>
    </row>
    <row r="326" spans="1:7" ht="12.75" customHeight="1">
      <c r="A326" s="110"/>
      <c r="B326" s="39"/>
      <c r="C326" s="39"/>
      <c r="D326" s="113"/>
      <c r="E326" s="113"/>
      <c r="F326" s="39"/>
      <c r="G326" s="110"/>
    </row>
    <row r="327" spans="1:7" ht="12.75" customHeight="1">
      <c r="A327" s="110"/>
      <c r="B327" s="39"/>
      <c r="C327" s="39"/>
      <c r="D327" s="113"/>
      <c r="E327" s="113"/>
      <c r="F327" s="39"/>
      <c r="G327" s="110"/>
    </row>
    <row r="328" spans="1:7" ht="12.75" customHeight="1">
      <c r="A328" s="110"/>
      <c r="B328" s="39"/>
      <c r="C328" s="39"/>
      <c r="D328" s="113"/>
      <c r="E328" s="113"/>
      <c r="F328" s="39"/>
      <c r="G328" s="110"/>
    </row>
    <row r="329" spans="1:7" ht="12.75" customHeight="1">
      <c r="A329" s="110"/>
      <c r="B329" s="39"/>
      <c r="C329" s="39"/>
      <c r="D329" s="113"/>
      <c r="E329" s="113"/>
      <c r="F329" s="39"/>
      <c r="G329" s="110"/>
    </row>
    <row r="330" spans="1:7" ht="12.75" customHeight="1">
      <c r="A330" s="110"/>
      <c r="B330" s="39"/>
      <c r="C330" s="39"/>
      <c r="D330" s="113"/>
      <c r="E330" s="113"/>
      <c r="F330" s="39"/>
      <c r="G330" s="110"/>
    </row>
    <row r="331" spans="1:7" ht="12.75" customHeight="1">
      <c r="A331" s="110"/>
      <c r="B331" s="39"/>
      <c r="C331" s="39"/>
      <c r="D331" s="113"/>
      <c r="E331" s="113"/>
      <c r="F331" s="39"/>
      <c r="G331" s="110"/>
    </row>
    <row r="332" spans="1:7" ht="12.75" customHeight="1">
      <c r="A332" s="110"/>
      <c r="B332" s="39"/>
      <c r="C332" s="39"/>
      <c r="D332" s="113"/>
      <c r="E332" s="113"/>
      <c r="F332" s="39"/>
      <c r="G332" s="110"/>
    </row>
    <row r="333" spans="1:7" ht="12.75" customHeight="1">
      <c r="A333" s="110"/>
      <c r="B333" s="39"/>
      <c r="C333" s="39"/>
      <c r="D333" s="113"/>
      <c r="E333" s="113"/>
      <c r="F333" s="39"/>
      <c r="G333" s="110"/>
    </row>
    <row r="334" spans="1:7" ht="12.75" customHeight="1">
      <c r="A334" s="110"/>
      <c r="B334" s="39"/>
      <c r="C334" s="39"/>
      <c r="D334" s="113"/>
      <c r="E334" s="113"/>
      <c r="F334" s="39"/>
      <c r="G334" s="110"/>
    </row>
    <row r="335" spans="1:7" ht="12.75" customHeight="1">
      <c r="A335" s="110"/>
      <c r="B335" s="39"/>
      <c r="C335" s="39"/>
      <c r="D335" s="113"/>
      <c r="E335" s="113"/>
      <c r="F335" s="39"/>
      <c r="G335" s="110"/>
    </row>
    <row r="336" spans="1:7" ht="12.75" customHeight="1">
      <c r="A336" s="110"/>
      <c r="B336" s="39"/>
      <c r="C336" s="39"/>
      <c r="D336" s="113"/>
      <c r="E336" s="113"/>
      <c r="F336" s="39"/>
      <c r="G336" s="110"/>
    </row>
    <row r="337" spans="1:7" ht="12.75" customHeight="1">
      <c r="A337" s="110"/>
      <c r="B337" s="39"/>
      <c r="C337" s="39"/>
      <c r="D337" s="113"/>
      <c r="E337" s="113"/>
      <c r="F337" s="39"/>
      <c r="G337" s="110"/>
    </row>
    <row r="338" spans="1:7" ht="12.75" customHeight="1">
      <c r="A338" s="110"/>
      <c r="B338" s="39"/>
      <c r="C338" s="39"/>
      <c r="D338" s="113"/>
      <c r="E338" s="113"/>
      <c r="F338" s="39"/>
      <c r="G338" s="110"/>
    </row>
    <row r="339" spans="1:7" ht="12.75" customHeight="1">
      <c r="A339" s="110"/>
      <c r="B339" s="39"/>
      <c r="C339" s="39"/>
      <c r="D339" s="113"/>
      <c r="E339" s="113"/>
      <c r="F339" s="39"/>
      <c r="G339" s="110"/>
    </row>
    <row r="340" spans="1:7" ht="12.75" customHeight="1">
      <c r="A340" s="110"/>
      <c r="B340" s="39"/>
      <c r="C340" s="39"/>
      <c r="D340" s="113"/>
      <c r="E340" s="113"/>
      <c r="F340" s="39"/>
      <c r="G340" s="110"/>
    </row>
    <row r="341" spans="1:7" ht="12.75" customHeight="1">
      <c r="A341" s="110"/>
      <c r="B341" s="39"/>
      <c r="C341" s="39"/>
      <c r="D341" s="113"/>
      <c r="E341" s="113"/>
      <c r="F341" s="39"/>
      <c r="G341" s="110"/>
    </row>
    <row r="342" spans="1:7" ht="12.75" customHeight="1">
      <c r="A342" s="110"/>
      <c r="B342" s="39"/>
      <c r="C342" s="39"/>
      <c r="D342" s="113"/>
      <c r="E342" s="113"/>
      <c r="F342" s="39"/>
      <c r="G342" s="110"/>
    </row>
    <row r="343" spans="1:7" ht="12.75" customHeight="1">
      <c r="A343" s="110"/>
      <c r="B343" s="39"/>
      <c r="C343" s="39"/>
      <c r="D343" s="113"/>
      <c r="E343" s="113"/>
      <c r="F343" s="39"/>
      <c r="G343" s="110"/>
    </row>
    <row r="344" spans="1:7" ht="12.75" customHeight="1">
      <c r="A344" s="110"/>
      <c r="B344" s="39"/>
      <c r="C344" s="39"/>
      <c r="D344" s="113"/>
      <c r="E344" s="113"/>
      <c r="F344" s="39"/>
      <c r="G344" s="110"/>
    </row>
    <row r="345" spans="1:7" ht="12.75" customHeight="1">
      <c r="A345" s="110"/>
      <c r="B345" s="39"/>
      <c r="C345" s="39"/>
      <c r="D345" s="113"/>
      <c r="E345" s="113"/>
      <c r="F345" s="39"/>
      <c r="G345" s="110"/>
    </row>
    <row r="346" spans="1:7" ht="12.75" customHeight="1">
      <c r="A346" s="110"/>
      <c r="B346" s="39"/>
      <c r="C346" s="39"/>
      <c r="D346" s="113"/>
      <c r="E346" s="113"/>
      <c r="F346" s="39"/>
      <c r="G346" s="110"/>
    </row>
    <row r="347" spans="1:7" ht="12.75" customHeight="1">
      <c r="A347" s="110"/>
      <c r="B347" s="39"/>
      <c r="C347" s="39"/>
      <c r="D347" s="113"/>
      <c r="E347" s="113"/>
      <c r="F347" s="39"/>
      <c r="G347" s="110"/>
    </row>
    <row r="348" spans="1:7" ht="12.75" customHeight="1">
      <c r="A348" s="110"/>
      <c r="B348" s="39"/>
      <c r="C348" s="39"/>
      <c r="D348" s="113"/>
      <c r="E348" s="113"/>
      <c r="F348" s="39"/>
      <c r="G348" s="110"/>
    </row>
    <row r="349" spans="1:7" ht="12.75" customHeight="1">
      <c r="A349" s="110"/>
      <c r="B349" s="39"/>
      <c r="C349" s="39"/>
      <c r="D349" s="113"/>
      <c r="E349" s="113"/>
      <c r="F349" s="39"/>
      <c r="G349" s="110"/>
    </row>
    <row r="350" spans="1:7" ht="12.75" customHeight="1">
      <c r="A350" s="110"/>
      <c r="B350" s="39"/>
      <c r="C350" s="39"/>
      <c r="D350" s="113"/>
      <c r="E350" s="113"/>
      <c r="F350" s="39"/>
      <c r="G350" s="110"/>
    </row>
    <row r="351" spans="1:7" ht="12.75" customHeight="1">
      <c r="A351" s="110"/>
      <c r="B351" s="39"/>
      <c r="C351" s="39"/>
      <c r="D351" s="113"/>
      <c r="E351" s="113"/>
      <c r="F351" s="39"/>
      <c r="G351" s="110"/>
    </row>
    <row r="352" spans="1:7" ht="12.75" customHeight="1">
      <c r="A352" s="110"/>
      <c r="B352" s="39"/>
      <c r="C352" s="39"/>
      <c r="D352" s="113"/>
      <c r="E352" s="113"/>
      <c r="F352" s="39"/>
      <c r="G352" s="110"/>
    </row>
    <row r="353" spans="1:7" ht="12.75" customHeight="1">
      <c r="A353" s="110"/>
      <c r="B353" s="39"/>
      <c r="C353" s="39"/>
      <c r="D353" s="113"/>
      <c r="E353" s="113"/>
      <c r="F353" s="39"/>
      <c r="G353" s="110"/>
    </row>
    <row r="354" spans="1:7" ht="12.75" customHeight="1">
      <c r="A354" s="110"/>
      <c r="B354" s="39"/>
      <c r="C354" s="39"/>
      <c r="D354" s="113"/>
      <c r="E354" s="113"/>
      <c r="F354" s="39"/>
      <c r="G354" s="110"/>
    </row>
    <row r="355" spans="1:7" ht="12.75" customHeight="1">
      <c r="A355" s="110"/>
      <c r="B355" s="39"/>
      <c r="C355" s="39"/>
      <c r="D355" s="113"/>
      <c r="E355" s="113"/>
      <c r="F355" s="39"/>
      <c r="G355" s="110"/>
    </row>
    <row r="356" spans="1:7" ht="12.75" customHeight="1">
      <c r="A356" s="110"/>
      <c r="B356" s="39"/>
      <c r="C356" s="39"/>
      <c r="D356" s="113"/>
      <c r="E356" s="113"/>
      <c r="F356" s="39"/>
      <c r="G356" s="110"/>
    </row>
    <row r="357" spans="1:7" ht="12.75" customHeight="1">
      <c r="A357" s="110"/>
      <c r="B357" s="39"/>
      <c r="C357" s="39"/>
      <c r="D357" s="113"/>
      <c r="E357" s="113"/>
      <c r="F357" s="39"/>
      <c r="G357" s="110"/>
    </row>
    <row r="358" spans="1:7" ht="12.75" customHeight="1">
      <c r="A358" s="110"/>
      <c r="B358" s="39"/>
      <c r="C358" s="39"/>
      <c r="D358" s="113"/>
      <c r="E358" s="113"/>
      <c r="F358" s="39"/>
      <c r="G358" s="110"/>
    </row>
    <row r="359" spans="1:7" ht="12.75" customHeight="1">
      <c r="A359" s="110"/>
      <c r="B359" s="39"/>
      <c r="C359" s="39"/>
      <c r="D359" s="113"/>
      <c r="E359" s="113"/>
      <c r="F359" s="39"/>
      <c r="G359" s="110"/>
    </row>
    <row r="360" spans="1:7" ht="12.75" customHeight="1">
      <c r="A360" s="110"/>
      <c r="B360" s="39"/>
      <c r="C360" s="39"/>
      <c r="D360" s="113"/>
      <c r="E360" s="113"/>
      <c r="F360" s="39"/>
      <c r="G360" s="110"/>
    </row>
    <row r="361" spans="1:7" ht="12.75" customHeight="1">
      <c r="A361" s="110"/>
      <c r="B361" s="39"/>
      <c r="C361" s="39"/>
      <c r="D361" s="113"/>
      <c r="E361" s="113"/>
      <c r="F361" s="39"/>
      <c r="G361" s="110"/>
    </row>
    <row r="362" spans="1:7" ht="12.75" customHeight="1">
      <c r="A362" s="110"/>
      <c r="B362" s="39"/>
      <c r="C362" s="39"/>
      <c r="D362" s="113"/>
      <c r="E362" s="113"/>
      <c r="F362" s="39"/>
      <c r="G362" s="110"/>
    </row>
    <row r="363" spans="1:7" ht="12.75" customHeight="1">
      <c r="A363" s="110"/>
      <c r="B363" s="39"/>
      <c r="C363" s="39"/>
      <c r="D363" s="113"/>
      <c r="E363" s="113"/>
      <c r="F363" s="39"/>
      <c r="G363" s="110"/>
    </row>
    <row r="364" spans="1:7" ht="12.75" customHeight="1">
      <c r="A364" s="110"/>
      <c r="B364" s="39"/>
      <c r="C364" s="39"/>
      <c r="D364" s="113"/>
      <c r="E364" s="113"/>
      <c r="F364" s="39"/>
      <c r="G364" s="110"/>
    </row>
    <row r="365" spans="1:7" ht="12.75" customHeight="1">
      <c r="A365" s="110"/>
      <c r="B365" s="39"/>
      <c r="C365" s="39"/>
      <c r="D365" s="113"/>
      <c r="E365" s="113"/>
      <c r="F365" s="39"/>
      <c r="G365" s="110"/>
    </row>
    <row r="366" spans="1:7" ht="12.75" customHeight="1">
      <c r="A366" s="110"/>
      <c r="B366" s="39"/>
      <c r="C366" s="39"/>
      <c r="D366" s="113"/>
      <c r="E366" s="113"/>
      <c r="F366" s="39"/>
      <c r="G366" s="110"/>
    </row>
    <row r="367" spans="1:7" ht="12.75" customHeight="1">
      <c r="A367" s="110"/>
      <c r="B367" s="39"/>
      <c r="C367" s="39"/>
      <c r="D367" s="113"/>
      <c r="E367" s="113"/>
      <c r="F367" s="39"/>
      <c r="G367" s="110"/>
    </row>
    <row r="368" spans="1:7" ht="12.75" customHeight="1">
      <c r="A368" s="110"/>
      <c r="B368" s="39"/>
      <c r="C368" s="39"/>
      <c r="D368" s="113"/>
      <c r="E368" s="113"/>
      <c r="F368" s="39"/>
      <c r="G368" s="110"/>
    </row>
    <row r="369" spans="1:7" ht="12.75" customHeight="1">
      <c r="A369" s="110"/>
      <c r="B369" s="39"/>
      <c r="C369" s="39"/>
      <c r="D369" s="113"/>
      <c r="E369" s="113"/>
      <c r="F369" s="39"/>
      <c r="G369" s="110"/>
    </row>
    <row r="370" spans="1:7" ht="12.75" customHeight="1">
      <c r="A370" s="110"/>
      <c r="B370" s="39"/>
      <c r="C370" s="39"/>
      <c r="D370" s="113"/>
      <c r="E370" s="113"/>
      <c r="F370" s="39"/>
      <c r="G370" s="110"/>
    </row>
    <row r="371" spans="1:7" ht="12.75" customHeight="1">
      <c r="A371" s="110"/>
      <c r="B371" s="39"/>
      <c r="C371" s="39"/>
      <c r="D371" s="113"/>
      <c r="E371" s="113"/>
      <c r="F371" s="39"/>
      <c r="G371" s="110"/>
    </row>
    <row r="372" spans="1:7" ht="12.75" customHeight="1">
      <c r="A372" s="110"/>
      <c r="B372" s="39"/>
      <c r="C372" s="39"/>
      <c r="D372" s="113"/>
      <c r="E372" s="113"/>
      <c r="F372" s="39"/>
      <c r="G372" s="110"/>
    </row>
    <row r="373" spans="1:7" ht="12.75" customHeight="1">
      <c r="A373" s="110"/>
      <c r="B373" s="39"/>
      <c r="C373" s="39"/>
      <c r="D373" s="113"/>
      <c r="E373" s="113"/>
      <c r="F373" s="39"/>
      <c r="G373" s="110"/>
    </row>
    <row r="374" spans="1:7" ht="12.75" customHeight="1">
      <c r="A374" s="110"/>
      <c r="B374" s="39"/>
      <c r="C374" s="39"/>
      <c r="D374" s="113"/>
      <c r="E374" s="113"/>
      <c r="F374" s="39"/>
      <c r="G374" s="110"/>
    </row>
    <row r="375" spans="1:7" ht="12.75" customHeight="1">
      <c r="A375" s="110"/>
      <c r="B375" s="39"/>
      <c r="C375" s="39"/>
      <c r="D375" s="113"/>
      <c r="E375" s="113"/>
      <c r="F375" s="39"/>
      <c r="G375" s="110"/>
    </row>
    <row r="376" spans="1:7" ht="12.75" customHeight="1">
      <c r="A376" s="110"/>
      <c r="B376" s="39"/>
      <c r="C376" s="39"/>
      <c r="D376" s="113"/>
      <c r="E376" s="113"/>
      <c r="F376" s="39"/>
      <c r="G376" s="110"/>
    </row>
    <row r="377" spans="1:7" ht="12.75" customHeight="1">
      <c r="A377" s="110"/>
      <c r="B377" s="39"/>
      <c r="C377" s="39"/>
      <c r="D377" s="113"/>
      <c r="E377" s="113"/>
      <c r="F377" s="39"/>
      <c r="G377" s="110"/>
    </row>
    <row r="378" spans="1:7" ht="12.75" customHeight="1">
      <c r="A378" s="110"/>
      <c r="B378" s="39"/>
      <c r="C378" s="39"/>
      <c r="D378" s="113"/>
      <c r="E378" s="113"/>
      <c r="F378" s="39"/>
      <c r="G378" s="110"/>
    </row>
    <row r="379" spans="1:7" ht="12.75" customHeight="1">
      <c r="A379" s="110"/>
      <c r="B379" s="39"/>
      <c r="C379" s="39"/>
      <c r="D379" s="113"/>
      <c r="E379" s="113"/>
      <c r="F379" s="39"/>
      <c r="G379" s="110"/>
    </row>
    <row r="380" spans="1:7" ht="12.75" customHeight="1">
      <c r="A380" s="110"/>
      <c r="B380" s="39"/>
      <c r="C380" s="39"/>
      <c r="D380" s="113"/>
      <c r="E380" s="113"/>
      <c r="F380" s="39"/>
      <c r="G380" s="110"/>
    </row>
    <row r="381" spans="1:7" ht="12.75" customHeight="1">
      <c r="A381" s="110"/>
      <c r="B381" s="39"/>
      <c r="C381" s="39"/>
      <c r="D381" s="113"/>
      <c r="E381" s="113"/>
      <c r="F381" s="39"/>
      <c r="G381" s="110"/>
    </row>
    <row r="382" spans="1:7" ht="12.75" customHeight="1">
      <c r="A382" s="110"/>
      <c r="B382" s="39"/>
      <c r="C382" s="39"/>
      <c r="D382" s="113"/>
      <c r="E382" s="113"/>
      <c r="F382" s="39"/>
      <c r="G382" s="110"/>
    </row>
    <row r="383" spans="1:7" ht="12.75" customHeight="1">
      <c r="A383" s="110"/>
      <c r="B383" s="39"/>
      <c r="C383" s="39"/>
      <c r="D383" s="113"/>
      <c r="E383" s="113"/>
      <c r="F383" s="39"/>
      <c r="G383" s="110"/>
    </row>
    <row r="384" spans="1:7" ht="12.75" customHeight="1">
      <c r="A384" s="110"/>
      <c r="B384" s="39"/>
      <c r="C384" s="39"/>
      <c r="D384" s="113"/>
      <c r="E384" s="113"/>
      <c r="F384" s="39"/>
      <c r="G384" s="110"/>
    </row>
    <row r="385" spans="1:7" ht="12.75" customHeight="1">
      <c r="A385" s="110"/>
      <c r="B385" s="39"/>
      <c r="C385" s="39"/>
      <c r="D385" s="113"/>
      <c r="E385" s="113"/>
      <c r="F385" s="39"/>
      <c r="G385" s="110"/>
    </row>
    <row r="386" spans="1:7" ht="12.75" customHeight="1">
      <c r="A386" s="110"/>
      <c r="B386" s="39"/>
      <c r="C386" s="39"/>
      <c r="D386" s="113"/>
      <c r="E386" s="113"/>
      <c r="F386" s="39"/>
      <c r="G386" s="110"/>
    </row>
    <row r="387" spans="1:7" ht="12.75" customHeight="1">
      <c r="A387" s="110"/>
      <c r="B387" s="39"/>
      <c r="C387" s="39"/>
      <c r="D387" s="113"/>
      <c r="E387" s="113"/>
      <c r="F387" s="39"/>
      <c r="G387" s="110"/>
    </row>
    <row r="388" spans="1:7" ht="12.75" customHeight="1">
      <c r="A388" s="110"/>
      <c r="B388" s="39"/>
      <c r="C388" s="39"/>
      <c r="D388" s="113"/>
      <c r="E388" s="113"/>
      <c r="F388" s="39"/>
      <c r="G388" s="110"/>
    </row>
    <row r="389" spans="1:7" ht="12.75" customHeight="1">
      <c r="A389" s="110"/>
      <c r="B389" s="39"/>
      <c r="C389" s="39"/>
      <c r="D389" s="113"/>
      <c r="E389" s="113"/>
      <c r="F389" s="39"/>
      <c r="G389" s="110"/>
    </row>
    <row r="390" spans="1:7" ht="12.75" customHeight="1">
      <c r="A390" s="110"/>
      <c r="B390" s="39"/>
      <c r="C390" s="39"/>
      <c r="D390" s="113"/>
      <c r="E390" s="113"/>
      <c r="F390" s="39"/>
      <c r="G390" s="110"/>
    </row>
    <row r="391" spans="1:7" ht="12.75" customHeight="1">
      <c r="A391" s="110"/>
      <c r="B391" s="39"/>
      <c r="C391" s="39"/>
      <c r="D391" s="113"/>
      <c r="E391" s="113"/>
      <c r="F391" s="39"/>
      <c r="G391" s="110"/>
    </row>
    <row r="392" spans="1:7" ht="12.75" customHeight="1">
      <c r="A392" s="110"/>
      <c r="B392" s="39"/>
      <c r="C392" s="39"/>
      <c r="D392" s="113"/>
      <c r="E392" s="113"/>
      <c r="F392" s="39"/>
      <c r="G392" s="110"/>
    </row>
    <row r="393" spans="1:7" ht="12.75" customHeight="1">
      <c r="A393" s="110"/>
      <c r="B393" s="39"/>
      <c r="C393" s="39"/>
      <c r="D393" s="113"/>
      <c r="E393" s="113"/>
      <c r="F393" s="39"/>
      <c r="G393" s="110"/>
    </row>
    <row r="394" spans="1:7" ht="12.75" customHeight="1">
      <c r="A394" s="110"/>
      <c r="B394" s="39"/>
      <c r="C394" s="39"/>
      <c r="D394" s="113"/>
      <c r="E394" s="113"/>
      <c r="F394" s="39"/>
      <c r="G394" s="110"/>
    </row>
    <row r="395" spans="1:7" ht="12.75" customHeight="1">
      <c r="A395" s="110"/>
      <c r="B395" s="39"/>
      <c r="C395" s="39"/>
      <c r="D395" s="113"/>
      <c r="E395" s="113"/>
      <c r="F395" s="39"/>
      <c r="G395" s="110"/>
    </row>
    <row r="396" spans="1:7" ht="12.75" customHeight="1">
      <c r="A396" s="110"/>
      <c r="B396" s="39"/>
      <c r="C396" s="39"/>
      <c r="D396" s="113"/>
      <c r="E396" s="113"/>
      <c r="F396" s="39"/>
      <c r="G396" s="110"/>
    </row>
    <row r="397" spans="1:7" ht="12.75" customHeight="1">
      <c r="A397" s="110"/>
      <c r="B397" s="39"/>
      <c r="C397" s="39"/>
      <c r="D397" s="113"/>
      <c r="E397" s="113"/>
      <c r="F397" s="39"/>
      <c r="G397" s="110"/>
    </row>
    <row r="398" spans="1:7" ht="12.75" customHeight="1">
      <c r="A398" s="110"/>
      <c r="B398" s="39"/>
      <c r="C398" s="39"/>
      <c r="D398" s="113"/>
      <c r="E398" s="113"/>
      <c r="F398" s="39"/>
      <c r="G398" s="110"/>
    </row>
    <row r="399" spans="1:7" ht="12.75" customHeight="1">
      <c r="A399" s="110"/>
      <c r="B399" s="39"/>
      <c r="C399" s="39"/>
      <c r="D399" s="113"/>
      <c r="E399" s="113"/>
      <c r="F399" s="39"/>
      <c r="G399" s="110"/>
    </row>
    <row r="400" spans="1:7" ht="12.75" customHeight="1">
      <c r="A400" s="110"/>
      <c r="B400" s="39"/>
      <c r="C400" s="39"/>
      <c r="D400" s="113"/>
      <c r="E400" s="113"/>
      <c r="F400" s="39"/>
      <c r="G400" s="110"/>
    </row>
    <row r="401" spans="1:7" ht="12.75" customHeight="1">
      <c r="A401" s="110"/>
      <c r="B401" s="39"/>
      <c r="C401" s="39"/>
      <c r="D401" s="113"/>
      <c r="E401" s="113"/>
      <c r="F401" s="39"/>
      <c r="G401" s="110"/>
    </row>
    <row r="402" spans="1:7" ht="12.75" customHeight="1">
      <c r="A402" s="110"/>
      <c r="B402" s="39"/>
      <c r="C402" s="39"/>
      <c r="D402" s="113"/>
      <c r="E402" s="113"/>
      <c r="F402" s="39"/>
      <c r="G402" s="110"/>
    </row>
    <row r="403" spans="1:7" ht="12.75" customHeight="1">
      <c r="A403" s="110"/>
      <c r="B403" s="39"/>
      <c r="C403" s="39"/>
      <c r="D403" s="113"/>
      <c r="E403" s="113"/>
      <c r="F403" s="39"/>
      <c r="G403" s="110"/>
    </row>
    <row r="404" spans="1:7" ht="12.75" customHeight="1">
      <c r="A404" s="110"/>
      <c r="B404" s="39"/>
      <c r="C404" s="39"/>
      <c r="D404" s="113"/>
      <c r="E404" s="113"/>
      <c r="F404" s="39"/>
      <c r="G404" s="110"/>
    </row>
    <row r="405" spans="1:7" ht="12.75" customHeight="1">
      <c r="A405" s="110"/>
      <c r="B405" s="39"/>
      <c r="C405" s="39"/>
      <c r="D405" s="113"/>
      <c r="E405" s="113"/>
      <c r="F405" s="39"/>
      <c r="G405" s="110"/>
    </row>
    <row r="406" spans="1:7" ht="12.75" customHeight="1">
      <c r="A406" s="110"/>
      <c r="B406" s="39"/>
      <c r="C406" s="39"/>
      <c r="D406" s="113"/>
      <c r="E406" s="113"/>
      <c r="F406" s="39"/>
      <c r="G406" s="110"/>
    </row>
    <row r="407" spans="1:7" ht="12.75" customHeight="1">
      <c r="A407" s="110"/>
      <c r="B407" s="39"/>
      <c r="C407" s="39"/>
      <c r="D407" s="113"/>
      <c r="E407" s="113"/>
      <c r="F407" s="39"/>
      <c r="G407" s="110"/>
    </row>
    <row r="408" spans="1:7" ht="12.75" customHeight="1">
      <c r="A408" s="110"/>
      <c r="B408" s="39"/>
      <c r="C408" s="39"/>
      <c r="D408" s="113"/>
      <c r="E408" s="113"/>
      <c r="F408" s="39"/>
      <c r="G408" s="110"/>
    </row>
    <row r="409" spans="1:7" ht="12.75" customHeight="1">
      <c r="A409" s="110"/>
      <c r="B409" s="39"/>
      <c r="C409" s="39"/>
      <c r="D409" s="113"/>
      <c r="E409" s="113"/>
      <c r="F409" s="39"/>
      <c r="G409" s="110"/>
    </row>
    <row r="410" spans="1:7" ht="12.75" customHeight="1">
      <c r="A410" s="110"/>
      <c r="B410" s="39"/>
      <c r="C410" s="39"/>
      <c r="D410" s="113"/>
      <c r="E410" s="113"/>
      <c r="F410" s="39"/>
      <c r="G410" s="110"/>
    </row>
    <row r="411" spans="1:7" ht="12.75" customHeight="1">
      <c r="A411" s="110"/>
      <c r="B411" s="39"/>
      <c r="C411" s="39"/>
      <c r="D411" s="113"/>
      <c r="E411" s="113"/>
      <c r="F411" s="39"/>
      <c r="G411" s="110"/>
    </row>
    <row r="412" spans="1:7" ht="12.75" customHeight="1">
      <c r="A412" s="110"/>
      <c r="B412" s="39"/>
      <c r="C412" s="39"/>
      <c r="D412" s="113"/>
      <c r="E412" s="113"/>
      <c r="F412" s="39"/>
      <c r="G412" s="110"/>
    </row>
    <row r="413" spans="1:7" ht="12.75" customHeight="1">
      <c r="A413" s="110"/>
      <c r="B413" s="39"/>
      <c r="C413" s="39"/>
      <c r="D413" s="113"/>
      <c r="E413" s="113"/>
      <c r="F413" s="39"/>
      <c r="G413" s="110"/>
    </row>
    <row r="414" spans="1:7" ht="12.75" customHeight="1">
      <c r="A414" s="110"/>
      <c r="B414" s="39"/>
      <c r="C414" s="39"/>
      <c r="D414" s="113"/>
      <c r="E414" s="113"/>
      <c r="F414" s="39"/>
      <c r="G414" s="110"/>
    </row>
    <row r="415" spans="1:7" ht="12.75" customHeight="1">
      <c r="A415" s="110"/>
      <c r="B415" s="39"/>
      <c r="C415" s="39"/>
      <c r="D415" s="113"/>
      <c r="E415" s="113"/>
      <c r="F415" s="39"/>
      <c r="G415" s="110"/>
    </row>
    <row r="416" spans="1:7" ht="12.75" customHeight="1">
      <c r="A416" s="110"/>
      <c r="B416" s="39"/>
      <c r="C416" s="39"/>
      <c r="D416" s="113"/>
      <c r="E416" s="113"/>
      <c r="F416" s="39"/>
      <c r="G416" s="110"/>
    </row>
    <row r="417" spans="1:7" ht="12.75" customHeight="1">
      <c r="A417" s="110"/>
      <c r="B417" s="39"/>
      <c r="C417" s="39"/>
      <c r="D417" s="113"/>
      <c r="E417" s="113"/>
      <c r="F417" s="39"/>
      <c r="G417" s="110"/>
    </row>
    <row r="418" spans="1:7" ht="12.75" customHeight="1">
      <c r="A418" s="110"/>
      <c r="B418" s="39"/>
      <c r="C418" s="39"/>
      <c r="D418" s="113"/>
      <c r="E418" s="113"/>
      <c r="F418" s="39"/>
      <c r="G418" s="110"/>
    </row>
    <row r="419" spans="1:7" ht="12.75" customHeight="1">
      <c r="A419" s="110"/>
      <c r="B419" s="39"/>
      <c r="C419" s="39"/>
      <c r="D419" s="113"/>
      <c r="E419" s="113"/>
      <c r="F419" s="39"/>
      <c r="G419" s="110"/>
    </row>
    <row r="420" spans="1:7" ht="12.75" customHeight="1">
      <c r="A420" s="110"/>
      <c r="B420" s="39"/>
      <c r="C420" s="39"/>
      <c r="D420" s="113"/>
      <c r="E420" s="113"/>
      <c r="F420" s="39"/>
      <c r="G420" s="110"/>
    </row>
    <row r="421" spans="1:7" ht="12.75" customHeight="1">
      <c r="A421" s="110"/>
      <c r="B421" s="39"/>
      <c r="C421" s="39"/>
      <c r="D421" s="113"/>
      <c r="E421" s="113"/>
      <c r="F421" s="39"/>
      <c r="G421" s="110"/>
    </row>
    <row r="422" spans="1:7" ht="12.75" customHeight="1">
      <c r="A422" s="110"/>
      <c r="B422" s="39"/>
      <c r="C422" s="39"/>
      <c r="D422" s="113"/>
      <c r="E422" s="113"/>
      <c r="F422" s="39"/>
      <c r="G422" s="110"/>
    </row>
    <row r="423" spans="1:7" ht="12.75" customHeight="1">
      <c r="A423" s="110"/>
      <c r="B423" s="39"/>
      <c r="C423" s="39"/>
      <c r="D423" s="113"/>
      <c r="E423" s="113"/>
      <c r="F423" s="39"/>
      <c r="G423" s="110"/>
    </row>
    <row r="424" spans="1:7" ht="12.75" customHeight="1">
      <c r="A424" s="110"/>
      <c r="B424" s="39"/>
      <c r="C424" s="39"/>
      <c r="D424" s="113"/>
      <c r="E424" s="113"/>
      <c r="F424" s="39"/>
      <c r="G424" s="110"/>
    </row>
    <row r="425" spans="1:7" ht="12.75" customHeight="1">
      <c r="A425" s="110"/>
      <c r="B425" s="39"/>
      <c r="C425" s="39"/>
      <c r="D425" s="113"/>
      <c r="E425" s="113"/>
      <c r="F425" s="39"/>
      <c r="G425" s="110"/>
    </row>
    <row r="426" spans="1:7" ht="12.75" customHeight="1">
      <c r="A426" s="110"/>
      <c r="B426" s="39"/>
      <c r="C426" s="39"/>
      <c r="D426" s="113"/>
      <c r="E426" s="113"/>
      <c r="F426" s="39"/>
      <c r="G426" s="110"/>
    </row>
    <row r="427" spans="1:7" ht="12.75" customHeight="1">
      <c r="A427" s="110"/>
      <c r="B427" s="39"/>
      <c r="C427" s="39"/>
      <c r="D427" s="113"/>
      <c r="E427" s="113"/>
      <c r="F427" s="39"/>
      <c r="G427" s="110"/>
    </row>
    <row r="428" spans="1:7" ht="12.75" customHeight="1">
      <c r="A428" s="110"/>
      <c r="B428" s="39"/>
      <c r="C428" s="39"/>
      <c r="D428" s="113"/>
      <c r="E428" s="113"/>
      <c r="F428" s="39"/>
      <c r="G428" s="110"/>
    </row>
    <row r="429" spans="1:7" ht="12.75" customHeight="1">
      <c r="A429" s="110"/>
      <c r="B429" s="39"/>
      <c r="C429" s="39"/>
      <c r="D429" s="113"/>
      <c r="E429" s="113"/>
      <c r="F429" s="39"/>
      <c r="G429" s="110"/>
    </row>
    <row r="430" spans="1:7" ht="12.75" customHeight="1">
      <c r="A430" s="110"/>
      <c r="B430" s="39"/>
      <c r="C430" s="39"/>
      <c r="D430" s="113"/>
      <c r="E430" s="113"/>
      <c r="F430" s="39"/>
      <c r="G430" s="110"/>
    </row>
    <row r="431" spans="1:7" ht="12.75" customHeight="1">
      <c r="A431" s="110"/>
      <c r="B431" s="39"/>
      <c r="C431" s="39"/>
      <c r="D431" s="113"/>
      <c r="E431" s="113"/>
      <c r="F431" s="39"/>
      <c r="G431" s="110"/>
    </row>
    <row r="432" spans="1:7" ht="12.75" customHeight="1">
      <c r="A432" s="110"/>
      <c r="B432" s="39"/>
      <c r="C432" s="39"/>
      <c r="D432" s="113"/>
      <c r="E432" s="113"/>
      <c r="F432" s="39"/>
      <c r="G432" s="110"/>
    </row>
    <row r="433" spans="1:7" ht="12.75" customHeight="1">
      <c r="A433" s="110"/>
      <c r="B433" s="39"/>
      <c r="C433" s="39"/>
      <c r="D433" s="113"/>
      <c r="E433" s="113"/>
      <c r="F433" s="39"/>
      <c r="G433" s="110"/>
    </row>
    <row r="434" spans="1:7" ht="12.75" customHeight="1">
      <c r="A434" s="110"/>
      <c r="B434" s="39"/>
      <c r="C434" s="39"/>
      <c r="D434" s="113"/>
      <c r="E434" s="113"/>
      <c r="F434" s="39"/>
      <c r="G434" s="110"/>
    </row>
    <row r="435" spans="1:7" ht="12.75" customHeight="1">
      <c r="A435" s="110"/>
      <c r="B435" s="39"/>
      <c r="C435" s="39"/>
      <c r="D435" s="113"/>
      <c r="E435" s="113"/>
      <c r="F435" s="39"/>
      <c r="G435" s="110"/>
    </row>
    <row r="436" spans="1:7" ht="12.75" customHeight="1">
      <c r="A436" s="110"/>
      <c r="B436" s="39"/>
      <c r="C436" s="39"/>
      <c r="D436" s="113"/>
      <c r="E436" s="113"/>
      <c r="F436" s="39"/>
      <c r="G436" s="110"/>
    </row>
    <row r="437" spans="1:7" ht="12.75" customHeight="1">
      <c r="A437" s="110"/>
      <c r="B437" s="39"/>
      <c r="C437" s="39"/>
      <c r="D437" s="113"/>
      <c r="E437" s="113"/>
      <c r="F437" s="39"/>
      <c r="G437" s="110"/>
    </row>
    <row r="438" spans="1:7" ht="12.75" customHeight="1">
      <c r="A438" s="110"/>
      <c r="B438" s="39"/>
      <c r="C438" s="39"/>
      <c r="D438" s="113"/>
      <c r="E438" s="113"/>
      <c r="F438" s="39"/>
      <c r="G438" s="110"/>
    </row>
    <row r="439" spans="1:7" ht="12.75" customHeight="1">
      <c r="A439" s="110"/>
      <c r="B439" s="39"/>
      <c r="C439" s="39"/>
      <c r="D439" s="113"/>
      <c r="E439" s="113"/>
      <c r="F439" s="39"/>
      <c r="G439" s="110"/>
    </row>
    <row r="440" spans="1:7" ht="12.75" customHeight="1">
      <c r="A440" s="110"/>
      <c r="B440" s="39"/>
      <c r="C440" s="39"/>
      <c r="D440" s="113"/>
      <c r="E440" s="113"/>
      <c r="F440" s="39"/>
      <c r="G440" s="110"/>
    </row>
    <row r="441" spans="1:7" ht="12.75" customHeight="1">
      <c r="A441" s="110"/>
      <c r="B441" s="39"/>
      <c r="C441" s="39"/>
      <c r="D441" s="113"/>
      <c r="E441" s="113"/>
      <c r="F441" s="39"/>
      <c r="G441" s="110"/>
    </row>
    <row r="442" spans="1:7" ht="12.75" customHeight="1">
      <c r="A442" s="110"/>
      <c r="B442" s="39"/>
      <c r="C442" s="39"/>
      <c r="D442" s="113"/>
      <c r="E442" s="113"/>
      <c r="F442" s="39"/>
      <c r="G442" s="110"/>
    </row>
    <row r="443" spans="1:7" ht="12.75" customHeight="1">
      <c r="A443" s="110"/>
      <c r="B443" s="39"/>
      <c r="C443" s="39"/>
      <c r="D443" s="113"/>
      <c r="E443" s="113"/>
      <c r="F443" s="39"/>
      <c r="G443" s="110"/>
    </row>
    <row r="444" spans="1:7" ht="12.75" customHeight="1">
      <c r="A444" s="110"/>
      <c r="B444" s="39"/>
      <c r="C444" s="39"/>
      <c r="D444" s="113"/>
      <c r="E444" s="113"/>
      <c r="F444" s="39"/>
      <c r="G444" s="110"/>
    </row>
    <row r="445" spans="1:7" ht="12.75" customHeight="1">
      <c r="A445" s="110"/>
      <c r="B445" s="39"/>
      <c r="C445" s="39"/>
      <c r="D445" s="113"/>
      <c r="E445" s="113"/>
      <c r="F445" s="39"/>
      <c r="G445" s="110"/>
    </row>
    <row r="446" spans="1:7" ht="12.75" customHeight="1">
      <c r="A446" s="110"/>
      <c r="B446" s="39"/>
      <c r="C446" s="39"/>
      <c r="D446" s="113"/>
      <c r="E446" s="113"/>
      <c r="F446" s="39"/>
      <c r="G446" s="110"/>
    </row>
    <row r="447" spans="1:7" ht="12.75" customHeight="1">
      <c r="A447" s="110"/>
      <c r="B447" s="39"/>
      <c r="C447" s="39"/>
      <c r="D447" s="113"/>
      <c r="E447" s="113"/>
      <c r="F447" s="39"/>
      <c r="G447" s="110"/>
    </row>
    <row r="448" spans="1:7" ht="12.75" customHeight="1">
      <c r="A448" s="110"/>
      <c r="B448" s="39"/>
      <c r="C448" s="39"/>
      <c r="D448" s="113"/>
      <c r="E448" s="113"/>
      <c r="F448" s="39"/>
      <c r="G448" s="110"/>
    </row>
    <row r="449" spans="1:7" ht="12.75" customHeight="1">
      <c r="A449" s="110"/>
      <c r="B449" s="39"/>
      <c r="C449" s="39"/>
      <c r="D449" s="113"/>
      <c r="E449" s="113"/>
      <c r="F449" s="39"/>
      <c r="G449" s="110"/>
    </row>
    <row r="450" spans="1:7" ht="12.75" customHeight="1">
      <c r="A450" s="110"/>
      <c r="B450" s="39"/>
      <c r="C450" s="39"/>
      <c r="D450" s="113"/>
      <c r="E450" s="113"/>
      <c r="F450" s="39"/>
      <c r="G450" s="110"/>
    </row>
    <row r="451" spans="1:7" ht="12.75" customHeight="1">
      <c r="A451" s="110"/>
      <c r="B451" s="39"/>
      <c r="C451" s="39"/>
      <c r="D451" s="113"/>
      <c r="E451" s="113"/>
      <c r="F451" s="39"/>
      <c r="G451" s="110"/>
    </row>
    <row r="452" spans="1:7" ht="12.75" customHeight="1">
      <c r="A452" s="110"/>
      <c r="B452" s="39"/>
      <c r="C452" s="39"/>
      <c r="D452" s="113"/>
      <c r="E452" s="113"/>
      <c r="F452" s="39"/>
      <c r="G452" s="110"/>
    </row>
    <row r="453" spans="1:7" ht="12.75" customHeight="1">
      <c r="A453" s="110"/>
      <c r="B453" s="39"/>
      <c r="C453" s="39"/>
      <c r="D453" s="113"/>
      <c r="E453" s="113"/>
      <c r="F453" s="39"/>
      <c r="G453" s="110"/>
    </row>
    <row r="454" spans="1:7" ht="12.75" customHeight="1">
      <c r="A454" s="110"/>
      <c r="B454" s="39"/>
      <c r="C454" s="39"/>
      <c r="D454" s="113"/>
      <c r="E454" s="113"/>
      <c r="F454" s="39"/>
      <c r="G454" s="110"/>
    </row>
    <row r="455" spans="1:7" ht="12.75" customHeight="1">
      <c r="A455" s="110"/>
      <c r="B455" s="39"/>
      <c r="C455" s="39"/>
      <c r="D455" s="113"/>
      <c r="E455" s="113"/>
      <c r="F455" s="39"/>
      <c r="G455" s="110"/>
    </row>
    <row r="456" spans="1:7" ht="12.75" customHeight="1">
      <c r="A456" s="110"/>
      <c r="B456" s="39"/>
      <c r="C456" s="39"/>
      <c r="D456" s="113"/>
      <c r="E456" s="113"/>
      <c r="F456" s="39"/>
      <c r="G456" s="110"/>
    </row>
    <row r="457" spans="1:7" ht="12.75" customHeight="1">
      <c r="A457" s="110"/>
      <c r="B457" s="39"/>
      <c r="C457" s="39"/>
      <c r="D457" s="113"/>
      <c r="E457" s="113"/>
      <c r="F457" s="39"/>
      <c r="G457" s="110"/>
    </row>
    <row r="458" spans="1:7" ht="12.75" customHeight="1">
      <c r="A458" s="110"/>
      <c r="B458" s="39"/>
      <c r="C458" s="39"/>
      <c r="D458" s="113"/>
      <c r="E458" s="113"/>
      <c r="F458" s="39"/>
      <c r="G458" s="110"/>
    </row>
    <row r="459" spans="1:7" ht="12.75" customHeight="1">
      <c r="A459" s="110"/>
      <c r="B459" s="39"/>
      <c r="C459" s="39"/>
      <c r="D459" s="113"/>
      <c r="E459" s="113"/>
      <c r="F459" s="39"/>
      <c r="G459" s="110"/>
    </row>
    <row r="460" spans="1:7" ht="12.75" customHeight="1">
      <c r="A460" s="110"/>
      <c r="B460" s="39"/>
      <c r="C460" s="39"/>
      <c r="D460" s="113"/>
      <c r="E460" s="113"/>
      <c r="F460" s="39"/>
      <c r="G460" s="110"/>
    </row>
    <row r="461" spans="1:7" ht="12.75" customHeight="1">
      <c r="A461" s="110"/>
      <c r="B461" s="39"/>
      <c r="C461" s="39"/>
      <c r="D461" s="113"/>
      <c r="E461" s="113"/>
      <c r="F461" s="39"/>
      <c r="G461" s="110"/>
    </row>
    <row r="462" spans="1:7" ht="12.75" customHeight="1">
      <c r="A462" s="110"/>
      <c r="B462" s="39"/>
      <c r="C462" s="39"/>
      <c r="D462" s="113"/>
      <c r="E462" s="113"/>
      <c r="F462" s="39"/>
      <c r="G462" s="110"/>
    </row>
    <row r="463" spans="1:7" ht="12.75" customHeight="1">
      <c r="A463" s="110"/>
      <c r="B463" s="39"/>
      <c r="C463" s="39"/>
      <c r="D463" s="113"/>
      <c r="E463" s="113"/>
      <c r="F463" s="39"/>
      <c r="G463" s="110"/>
    </row>
    <row r="464" spans="1:7" ht="12.75" customHeight="1">
      <c r="A464" s="110"/>
      <c r="B464" s="39"/>
      <c r="C464" s="39"/>
      <c r="D464" s="113"/>
      <c r="E464" s="113"/>
      <c r="F464" s="39"/>
      <c r="G464" s="110"/>
    </row>
    <row r="465" spans="1:7" ht="12.75" customHeight="1">
      <c r="A465" s="110"/>
      <c r="B465" s="39"/>
      <c r="C465" s="39"/>
      <c r="D465" s="113"/>
      <c r="E465" s="113"/>
      <c r="F465" s="39"/>
      <c r="G465" s="110"/>
    </row>
    <row r="466" spans="1:7" ht="12.75" customHeight="1">
      <c r="A466" s="110"/>
      <c r="B466" s="39"/>
      <c r="C466" s="39"/>
      <c r="D466" s="113"/>
      <c r="E466" s="113"/>
      <c r="F466" s="39"/>
      <c r="G466" s="110"/>
    </row>
    <row r="467" spans="1:7" ht="12.75" customHeight="1">
      <c r="A467" s="110"/>
      <c r="B467" s="39"/>
      <c r="C467" s="39"/>
      <c r="D467" s="113"/>
      <c r="E467" s="113"/>
      <c r="F467" s="39"/>
      <c r="G467" s="110"/>
    </row>
    <row r="468" spans="1:7" ht="12.75" customHeight="1">
      <c r="A468" s="110"/>
      <c r="B468" s="39"/>
      <c r="C468" s="39"/>
      <c r="D468" s="113"/>
      <c r="E468" s="113"/>
      <c r="F468" s="39"/>
      <c r="G468" s="110"/>
    </row>
    <row r="469" spans="1:7" ht="12.75" customHeight="1">
      <c r="A469" s="110"/>
      <c r="B469" s="39"/>
      <c r="C469" s="39"/>
      <c r="D469" s="113"/>
      <c r="E469" s="113"/>
      <c r="F469" s="39"/>
      <c r="G469" s="110"/>
    </row>
    <row r="470" spans="1:7" ht="12.75" customHeight="1">
      <c r="A470" s="110"/>
      <c r="B470" s="39"/>
      <c r="C470" s="39"/>
      <c r="D470" s="113"/>
      <c r="E470" s="113"/>
      <c r="F470" s="39"/>
      <c r="G470" s="110"/>
    </row>
    <row r="471" spans="1:7" ht="12.75" customHeight="1">
      <c r="A471" s="110"/>
      <c r="B471" s="39"/>
      <c r="C471" s="39"/>
      <c r="D471" s="113"/>
      <c r="E471" s="113"/>
      <c r="F471" s="39"/>
      <c r="G471" s="110"/>
    </row>
    <row r="472" spans="1:7" ht="12.75" customHeight="1">
      <c r="A472" s="110"/>
      <c r="B472" s="39"/>
      <c r="C472" s="39"/>
      <c r="D472" s="113"/>
      <c r="E472" s="113"/>
      <c r="F472" s="39"/>
      <c r="G472" s="110"/>
    </row>
    <row r="473" spans="1:7" ht="12.75" customHeight="1">
      <c r="A473" s="110"/>
      <c r="B473" s="39"/>
      <c r="C473" s="39"/>
      <c r="D473" s="113"/>
      <c r="E473" s="113"/>
      <c r="F473" s="39"/>
      <c r="G473" s="110"/>
    </row>
    <row r="474" spans="1:7" ht="12.75" customHeight="1">
      <c r="A474" s="110"/>
      <c r="B474" s="39"/>
      <c r="C474" s="39"/>
      <c r="D474" s="113"/>
      <c r="E474" s="113"/>
      <c r="F474" s="39"/>
      <c r="G474" s="110"/>
    </row>
    <row r="475" spans="1:7" ht="12.75" customHeight="1">
      <c r="A475" s="110"/>
      <c r="B475" s="39"/>
      <c r="C475" s="39"/>
      <c r="D475" s="113"/>
      <c r="E475" s="113"/>
      <c r="F475" s="39"/>
      <c r="G475" s="110"/>
    </row>
    <row r="476" spans="1:7" ht="12.75" customHeight="1">
      <c r="A476" s="110"/>
      <c r="B476" s="39"/>
      <c r="C476" s="39"/>
      <c r="D476" s="113"/>
      <c r="E476" s="113"/>
      <c r="F476" s="39"/>
      <c r="G476" s="110"/>
    </row>
    <row r="477" spans="1:7" ht="12.75" customHeight="1">
      <c r="A477" s="110"/>
      <c r="B477" s="39"/>
      <c r="C477" s="39"/>
      <c r="D477" s="113"/>
      <c r="E477" s="113"/>
      <c r="F477" s="39"/>
      <c r="G477" s="110"/>
    </row>
    <row r="478" spans="1:7" ht="12.75" customHeight="1">
      <c r="A478" s="110"/>
      <c r="B478" s="39"/>
      <c r="C478" s="39"/>
      <c r="D478" s="113"/>
      <c r="E478" s="113"/>
      <c r="F478" s="39"/>
      <c r="G478" s="110"/>
    </row>
    <row r="479" spans="1:7" ht="12.75" customHeight="1">
      <c r="A479" s="110"/>
      <c r="B479" s="39"/>
      <c r="C479" s="39"/>
      <c r="D479" s="113"/>
      <c r="E479" s="113"/>
      <c r="F479" s="39"/>
      <c r="G479" s="110"/>
    </row>
    <row r="480" spans="1:7" ht="12.75" customHeight="1">
      <c r="A480" s="110"/>
      <c r="B480" s="39"/>
      <c r="C480" s="39"/>
      <c r="D480" s="113"/>
      <c r="E480" s="113"/>
      <c r="F480" s="39"/>
      <c r="G480" s="110"/>
    </row>
    <row r="481" spans="1:7" ht="12.75" customHeight="1">
      <c r="A481" s="110"/>
      <c r="B481" s="39"/>
      <c r="C481" s="39"/>
      <c r="D481" s="113"/>
      <c r="E481" s="113"/>
      <c r="F481" s="39"/>
      <c r="G481" s="110"/>
    </row>
    <row r="482" spans="1:7" ht="12.75" customHeight="1">
      <c r="A482" s="110"/>
      <c r="B482" s="39"/>
      <c r="C482" s="39"/>
      <c r="D482" s="113"/>
      <c r="E482" s="113"/>
      <c r="F482" s="39"/>
      <c r="G482" s="110"/>
    </row>
    <row r="483" spans="1:7" ht="12.75" customHeight="1">
      <c r="A483" s="110"/>
      <c r="B483" s="39"/>
      <c r="C483" s="39"/>
      <c r="D483" s="113"/>
      <c r="E483" s="113"/>
      <c r="F483" s="39"/>
      <c r="G483" s="110"/>
    </row>
    <row r="484" spans="1:7" ht="12.75" customHeight="1">
      <c r="A484" s="110"/>
      <c r="B484" s="39"/>
      <c r="C484" s="39"/>
      <c r="D484" s="113"/>
      <c r="E484" s="113"/>
      <c r="F484" s="39"/>
      <c r="G484" s="110"/>
    </row>
    <row r="485" spans="1:7" ht="12.75" customHeight="1">
      <c r="A485" s="110"/>
      <c r="B485" s="39"/>
      <c r="C485" s="39"/>
      <c r="D485" s="113"/>
      <c r="E485" s="113"/>
      <c r="F485" s="39"/>
      <c r="G485" s="110"/>
    </row>
    <row r="486" spans="1:7" ht="12.75" customHeight="1">
      <c r="A486" s="110"/>
      <c r="B486" s="39"/>
      <c r="C486" s="39"/>
      <c r="D486" s="113"/>
      <c r="E486" s="113"/>
      <c r="F486" s="39"/>
      <c r="G486" s="110"/>
    </row>
    <row r="487" spans="1:7" ht="12.75" customHeight="1">
      <c r="A487" s="110"/>
      <c r="B487" s="39"/>
      <c r="C487" s="39"/>
      <c r="D487" s="113"/>
      <c r="E487" s="113"/>
      <c r="F487" s="39"/>
      <c r="G487" s="110"/>
    </row>
    <row r="488" spans="1:7" ht="12.75" customHeight="1">
      <c r="A488" s="110"/>
      <c r="B488" s="39"/>
      <c r="C488" s="39"/>
      <c r="D488" s="113"/>
      <c r="E488" s="113"/>
      <c r="F488" s="39"/>
      <c r="G488" s="110"/>
    </row>
    <row r="489" spans="1:7" ht="12.75" customHeight="1">
      <c r="A489" s="110"/>
      <c r="B489" s="39"/>
      <c r="C489" s="39"/>
      <c r="D489" s="113"/>
      <c r="E489" s="113"/>
      <c r="F489" s="39"/>
      <c r="G489" s="110"/>
    </row>
    <row r="490" spans="1:7" ht="12.75" customHeight="1">
      <c r="A490" s="110"/>
      <c r="B490" s="39"/>
      <c r="C490" s="39"/>
      <c r="D490" s="113"/>
      <c r="E490" s="113"/>
      <c r="F490" s="39"/>
      <c r="G490" s="110"/>
    </row>
    <row r="491" spans="1:7" ht="12.75" customHeight="1">
      <c r="A491" s="110"/>
      <c r="B491" s="39"/>
      <c r="C491" s="39"/>
      <c r="D491" s="113"/>
      <c r="E491" s="113"/>
      <c r="F491" s="39"/>
      <c r="G491" s="110"/>
    </row>
    <row r="492" spans="1:7" ht="12.75" customHeight="1">
      <c r="A492" s="110"/>
      <c r="B492" s="39"/>
      <c r="C492" s="39"/>
      <c r="D492" s="113"/>
      <c r="E492" s="113"/>
      <c r="F492" s="39"/>
      <c r="G492" s="110"/>
    </row>
    <row r="493" spans="1:7" ht="12.75" customHeight="1">
      <c r="A493" s="110"/>
      <c r="B493" s="39"/>
      <c r="C493" s="39"/>
      <c r="D493" s="113"/>
      <c r="E493" s="113"/>
      <c r="F493" s="39"/>
      <c r="G493" s="110"/>
    </row>
    <row r="494" spans="1:7" ht="12.75" customHeight="1">
      <c r="A494" s="110"/>
      <c r="B494" s="39"/>
      <c r="C494" s="39"/>
      <c r="D494" s="113"/>
      <c r="E494" s="113"/>
      <c r="F494" s="39"/>
      <c r="G494" s="110"/>
    </row>
    <row r="495" spans="1:7" ht="12.75" customHeight="1">
      <c r="A495" s="110"/>
      <c r="B495" s="39"/>
      <c r="C495" s="39"/>
      <c r="D495" s="113"/>
      <c r="E495" s="113"/>
      <c r="F495" s="39"/>
      <c r="G495" s="110"/>
    </row>
    <row r="496" spans="1:7" ht="12.75" customHeight="1">
      <c r="A496" s="110"/>
      <c r="B496" s="39"/>
      <c r="C496" s="39"/>
      <c r="D496" s="113"/>
      <c r="E496" s="113"/>
      <c r="F496" s="39"/>
      <c r="G496" s="110"/>
    </row>
    <row r="497" spans="1:7" ht="12.75" customHeight="1">
      <c r="A497" s="110"/>
      <c r="B497" s="39"/>
      <c r="C497" s="39"/>
      <c r="D497" s="113"/>
      <c r="E497" s="113"/>
      <c r="F497" s="39"/>
      <c r="G497" s="110"/>
    </row>
    <row r="498" spans="1:7" ht="12.75" customHeight="1">
      <c r="A498" s="110"/>
      <c r="B498" s="39"/>
      <c r="C498" s="39"/>
      <c r="D498" s="113"/>
      <c r="E498" s="113"/>
      <c r="F498" s="39"/>
      <c r="G498" s="110"/>
    </row>
    <row r="499" spans="1:7" ht="12.75" customHeight="1">
      <c r="A499" s="110"/>
      <c r="B499" s="39"/>
      <c r="C499" s="39"/>
      <c r="D499" s="113"/>
      <c r="E499" s="113"/>
      <c r="F499" s="39"/>
      <c r="G499" s="110"/>
    </row>
    <row r="500" spans="1:7" ht="12.75" customHeight="1">
      <c r="A500" s="110"/>
      <c r="B500" s="39"/>
      <c r="C500" s="39"/>
      <c r="D500" s="113"/>
      <c r="E500" s="113"/>
      <c r="F500" s="39"/>
      <c r="G500" s="110"/>
    </row>
    <row r="501" spans="1:7" ht="12.75" customHeight="1">
      <c r="A501" s="110"/>
      <c r="B501" s="39"/>
      <c r="C501" s="39"/>
      <c r="D501" s="113"/>
      <c r="E501" s="113"/>
      <c r="F501" s="39"/>
      <c r="G501" s="110"/>
    </row>
    <row r="502" spans="1:7" ht="12.75" customHeight="1">
      <c r="A502" s="110"/>
      <c r="B502" s="39"/>
      <c r="C502" s="39"/>
      <c r="D502" s="113"/>
      <c r="E502" s="113"/>
      <c r="F502" s="39"/>
      <c r="G502" s="110"/>
    </row>
    <row r="503" spans="1:7" ht="12.75" customHeight="1">
      <c r="A503" s="110"/>
      <c r="B503" s="39"/>
      <c r="C503" s="39"/>
      <c r="D503" s="113"/>
      <c r="E503" s="113"/>
      <c r="F503" s="39"/>
      <c r="G503" s="110"/>
    </row>
    <row r="504" spans="1:7" ht="12.75" customHeight="1">
      <c r="A504" s="110"/>
      <c r="B504" s="39"/>
      <c r="C504" s="39"/>
      <c r="D504" s="113"/>
      <c r="E504" s="113"/>
      <c r="F504" s="39"/>
      <c r="G504" s="110"/>
    </row>
    <row r="505" spans="1:7" ht="12.75" customHeight="1">
      <c r="A505" s="110"/>
      <c r="B505" s="39"/>
      <c r="C505" s="39"/>
      <c r="D505" s="113"/>
      <c r="E505" s="113"/>
      <c r="F505" s="39"/>
      <c r="G505" s="110"/>
    </row>
    <row r="506" spans="1:7" ht="12.75" customHeight="1">
      <c r="A506" s="110"/>
      <c r="B506" s="39"/>
      <c r="C506" s="39"/>
      <c r="D506" s="113"/>
      <c r="E506" s="113"/>
      <c r="F506" s="39"/>
      <c r="G506" s="110"/>
    </row>
    <row r="507" spans="1:7" ht="12.75" customHeight="1">
      <c r="A507" s="110"/>
      <c r="B507" s="39"/>
      <c r="C507" s="39"/>
      <c r="D507" s="113"/>
      <c r="E507" s="113"/>
      <c r="F507" s="39"/>
      <c r="G507" s="110"/>
    </row>
    <row r="508" spans="1:7" ht="12.75" customHeight="1">
      <c r="A508" s="110"/>
      <c r="B508" s="39"/>
      <c r="C508" s="39"/>
      <c r="D508" s="113"/>
      <c r="E508" s="113"/>
      <c r="F508" s="39"/>
      <c r="G508" s="110"/>
    </row>
    <row r="509" spans="1:7" ht="12.75" customHeight="1">
      <c r="A509" s="110"/>
      <c r="B509" s="39"/>
      <c r="C509" s="39"/>
      <c r="D509" s="113"/>
      <c r="E509" s="113"/>
      <c r="F509" s="39"/>
      <c r="G509" s="110"/>
    </row>
    <row r="510" spans="1:7" ht="12.75" customHeight="1">
      <c r="A510" s="110"/>
      <c r="B510" s="39"/>
      <c r="C510" s="39"/>
      <c r="D510" s="113"/>
      <c r="E510" s="113"/>
      <c r="F510" s="39"/>
      <c r="G510" s="110"/>
    </row>
    <row r="511" spans="1:7" ht="12.75" customHeight="1">
      <c r="A511" s="110"/>
      <c r="B511" s="39"/>
      <c r="C511" s="39"/>
      <c r="D511" s="113"/>
      <c r="E511" s="113"/>
      <c r="F511" s="39"/>
      <c r="G511" s="110"/>
    </row>
    <row r="512" spans="1:7" ht="12.75" customHeight="1">
      <c r="A512" s="110"/>
      <c r="B512" s="39"/>
      <c r="C512" s="39"/>
      <c r="D512" s="113"/>
      <c r="E512" s="113"/>
      <c r="F512" s="39"/>
      <c r="G512" s="110"/>
    </row>
    <row r="513" spans="1:7" ht="12.75" customHeight="1">
      <c r="A513" s="110"/>
      <c r="B513" s="39"/>
      <c r="C513" s="39"/>
      <c r="D513" s="113"/>
      <c r="E513" s="113"/>
      <c r="F513" s="39"/>
      <c r="G513" s="110"/>
    </row>
    <row r="514" spans="1:7" ht="12.75" customHeight="1">
      <c r="A514" s="110"/>
      <c r="B514" s="39"/>
      <c r="C514" s="39"/>
      <c r="D514" s="113"/>
      <c r="E514" s="113"/>
      <c r="F514" s="39"/>
      <c r="G514" s="110"/>
    </row>
    <row r="515" spans="1:7" ht="12.75" customHeight="1">
      <c r="A515" s="110"/>
      <c r="B515" s="39"/>
      <c r="C515" s="39"/>
      <c r="D515" s="113"/>
      <c r="E515" s="113"/>
      <c r="F515" s="39"/>
      <c r="G515" s="110"/>
    </row>
    <row r="516" spans="1:7" ht="12.75" customHeight="1">
      <c r="A516" s="110"/>
      <c r="B516" s="39"/>
      <c r="C516" s="39"/>
      <c r="D516" s="113"/>
      <c r="E516" s="113"/>
      <c r="F516" s="39"/>
      <c r="G516" s="110"/>
    </row>
    <row r="517" spans="1:7" ht="12.75" customHeight="1">
      <c r="A517" s="110"/>
      <c r="B517" s="39"/>
      <c r="C517" s="39"/>
      <c r="D517" s="113"/>
      <c r="E517" s="113"/>
      <c r="F517" s="39"/>
      <c r="G517" s="110"/>
    </row>
    <row r="518" spans="1:7" ht="12.75" customHeight="1">
      <c r="A518" s="110"/>
      <c r="B518" s="39"/>
      <c r="C518" s="39"/>
      <c r="D518" s="113"/>
      <c r="E518" s="113"/>
      <c r="F518" s="39"/>
      <c r="G518" s="110"/>
    </row>
    <row r="519" spans="1:7" ht="12.75" customHeight="1">
      <c r="A519" s="110"/>
      <c r="B519" s="39"/>
      <c r="C519" s="39"/>
      <c r="D519" s="113"/>
      <c r="E519" s="113"/>
      <c r="F519" s="39"/>
      <c r="G519" s="110"/>
    </row>
    <row r="520" spans="1:7" ht="12.75" customHeight="1">
      <c r="A520" s="110"/>
      <c r="B520" s="39"/>
      <c r="C520" s="39"/>
      <c r="D520" s="113"/>
      <c r="E520" s="113"/>
      <c r="F520" s="39"/>
      <c r="G520" s="110"/>
    </row>
    <row r="521" spans="1:7" ht="12.75" customHeight="1">
      <c r="A521" s="110"/>
      <c r="B521" s="39"/>
      <c r="C521" s="39"/>
      <c r="D521" s="113"/>
      <c r="E521" s="113"/>
      <c r="F521" s="39"/>
      <c r="G521" s="110"/>
    </row>
    <row r="522" spans="1:7" ht="12.75" customHeight="1">
      <c r="A522" s="110"/>
      <c r="B522" s="39"/>
      <c r="C522" s="39"/>
      <c r="D522" s="113"/>
      <c r="E522" s="113"/>
      <c r="F522" s="39"/>
      <c r="G522" s="110"/>
    </row>
    <row r="523" spans="1:7" ht="12.75" customHeight="1">
      <c r="A523" s="110"/>
      <c r="B523" s="39"/>
      <c r="C523" s="39"/>
      <c r="D523" s="113"/>
      <c r="E523" s="113"/>
      <c r="F523" s="39"/>
      <c r="G523" s="110"/>
    </row>
    <row r="524" spans="1:7" ht="12.75" customHeight="1">
      <c r="A524" s="110"/>
      <c r="B524" s="39"/>
      <c r="C524" s="39"/>
      <c r="D524" s="113"/>
      <c r="E524" s="113"/>
      <c r="F524" s="39"/>
      <c r="G524" s="110"/>
    </row>
    <row r="525" spans="1:7" ht="12.75" customHeight="1">
      <c r="A525" s="110"/>
      <c r="B525" s="39"/>
      <c r="C525" s="39"/>
      <c r="D525" s="113"/>
      <c r="E525" s="113"/>
      <c r="F525" s="39"/>
      <c r="G525" s="110"/>
    </row>
    <row r="526" spans="1:7" ht="12.75" customHeight="1">
      <c r="A526" s="110"/>
      <c r="B526" s="39"/>
      <c r="C526" s="39"/>
      <c r="D526" s="113"/>
      <c r="E526" s="113"/>
      <c r="F526" s="39"/>
      <c r="G526" s="110"/>
    </row>
    <row r="527" spans="1:7" ht="12.75" customHeight="1">
      <c r="A527" s="110"/>
      <c r="B527" s="39"/>
      <c r="C527" s="39"/>
      <c r="D527" s="113"/>
      <c r="E527" s="113"/>
      <c r="F527" s="39"/>
      <c r="G527" s="110"/>
    </row>
    <row r="528" spans="1:7" ht="12.75" customHeight="1">
      <c r="A528" s="110"/>
      <c r="B528" s="39"/>
      <c r="C528" s="39"/>
      <c r="D528" s="113"/>
      <c r="E528" s="113"/>
      <c r="F528" s="39"/>
      <c r="G528" s="110"/>
    </row>
    <row r="529" spans="1:7" ht="12.75" customHeight="1">
      <c r="A529" s="110"/>
      <c r="B529" s="39"/>
      <c r="C529" s="39"/>
      <c r="D529" s="113"/>
      <c r="E529" s="113"/>
      <c r="F529" s="39"/>
      <c r="G529" s="110"/>
    </row>
    <row r="530" spans="1:7" ht="12.75" customHeight="1">
      <c r="A530" s="110"/>
      <c r="B530" s="39"/>
      <c r="C530" s="39"/>
      <c r="D530" s="113"/>
      <c r="E530" s="113"/>
      <c r="F530" s="39"/>
      <c r="G530" s="110"/>
    </row>
    <row r="531" spans="1:7" ht="12.75" customHeight="1">
      <c r="A531" s="110"/>
      <c r="B531" s="39"/>
      <c r="C531" s="39"/>
      <c r="D531" s="113"/>
      <c r="E531" s="113"/>
      <c r="F531" s="39"/>
      <c r="G531" s="110"/>
    </row>
    <row r="532" spans="1:7" ht="12.75" customHeight="1">
      <c r="A532" s="110"/>
      <c r="B532" s="39"/>
      <c r="C532" s="39"/>
      <c r="D532" s="113"/>
      <c r="E532" s="113"/>
      <c r="F532" s="39"/>
      <c r="G532" s="110"/>
    </row>
    <row r="533" spans="1:7" ht="12.75" customHeight="1">
      <c r="A533" s="110"/>
      <c r="B533" s="39"/>
      <c r="C533" s="39"/>
      <c r="D533" s="113"/>
      <c r="E533" s="113"/>
      <c r="F533" s="39"/>
      <c r="G533" s="110"/>
    </row>
    <row r="534" spans="1:7" ht="12.75" customHeight="1">
      <c r="A534" s="110"/>
      <c r="B534" s="39"/>
      <c r="C534" s="39"/>
      <c r="D534" s="113"/>
      <c r="E534" s="113"/>
      <c r="F534" s="39"/>
      <c r="G534" s="110"/>
    </row>
    <row r="535" spans="1:7" ht="12.75" customHeight="1">
      <c r="A535" s="110"/>
      <c r="B535" s="39"/>
      <c r="C535" s="39"/>
      <c r="D535" s="113"/>
      <c r="E535" s="113"/>
      <c r="F535" s="39"/>
      <c r="G535" s="110"/>
    </row>
    <row r="536" spans="1:7" ht="12.75" customHeight="1">
      <c r="A536" s="110"/>
      <c r="B536" s="39"/>
      <c r="C536" s="39"/>
      <c r="D536" s="113"/>
      <c r="E536" s="113"/>
      <c r="F536" s="39"/>
      <c r="G536" s="110"/>
    </row>
    <row r="537" spans="1:7" ht="12.75" customHeight="1">
      <c r="A537" s="110"/>
      <c r="B537" s="39"/>
      <c r="C537" s="39"/>
      <c r="D537" s="113"/>
      <c r="E537" s="113"/>
      <c r="F537" s="39"/>
      <c r="G537" s="110"/>
    </row>
    <row r="538" spans="1:7" ht="12.75" customHeight="1">
      <c r="A538" s="110"/>
      <c r="B538" s="39"/>
      <c r="C538" s="39"/>
      <c r="D538" s="113"/>
      <c r="E538" s="113"/>
      <c r="F538" s="39"/>
      <c r="G538" s="110"/>
    </row>
    <row r="539" spans="1:7" ht="12.75" customHeight="1">
      <c r="A539" s="110"/>
      <c r="B539" s="39"/>
      <c r="C539" s="39"/>
      <c r="D539" s="113"/>
      <c r="E539" s="113"/>
      <c r="F539" s="39"/>
      <c r="G539" s="110"/>
    </row>
    <row r="540" spans="1:7" ht="12.75" customHeight="1">
      <c r="A540" s="110"/>
      <c r="B540" s="39"/>
      <c r="C540" s="39"/>
      <c r="D540" s="113"/>
      <c r="E540" s="113"/>
      <c r="F540" s="39"/>
      <c r="G540" s="110"/>
    </row>
    <row r="541" spans="1:7" ht="12.75" customHeight="1">
      <c r="A541" s="110"/>
      <c r="B541" s="39"/>
      <c r="C541" s="39"/>
      <c r="D541" s="113"/>
      <c r="E541" s="113"/>
      <c r="F541" s="39"/>
      <c r="G541" s="110"/>
    </row>
    <row r="542" spans="1:7" ht="12.75" customHeight="1">
      <c r="A542" s="110"/>
      <c r="B542" s="39"/>
      <c r="C542" s="39"/>
      <c r="D542" s="113"/>
      <c r="E542" s="113"/>
      <c r="F542" s="39"/>
      <c r="G542" s="110"/>
    </row>
    <row r="543" spans="1:7" ht="12.75" customHeight="1">
      <c r="A543" s="110"/>
      <c r="B543" s="39"/>
      <c r="C543" s="39"/>
      <c r="D543" s="113"/>
      <c r="E543" s="113"/>
      <c r="F543" s="39"/>
      <c r="G543" s="110"/>
    </row>
    <row r="544" spans="1:7" ht="12.75" customHeight="1">
      <c r="A544" s="110"/>
      <c r="B544" s="39"/>
      <c r="C544" s="39"/>
      <c r="D544" s="113"/>
      <c r="E544" s="113"/>
      <c r="F544" s="39"/>
      <c r="G544" s="110"/>
    </row>
    <row r="545" spans="1:7" ht="12.75" customHeight="1">
      <c r="A545" s="110"/>
      <c r="B545" s="39"/>
      <c r="C545" s="39"/>
      <c r="D545" s="113"/>
      <c r="E545" s="113"/>
      <c r="F545" s="39"/>
      <c r="G545" s="110"/>
    </row>
    <row r="546" spans="1:7" ht="12.75" customHeight="1">
      <c r="A546" s="110"/>
      <c r="B546" s="39"/>
      <c r="C546" s="39"/>
      <c r="D546" s="113"/>
      <c r="E546" s="113"/>
      <c r="F546" s="39"/>
      <c r="G546" s="110"/>
    </row>
    <row r="547" spans="1:7" ht="12.75" customHeight="1">
      <c r="A547" s="110"/>
      <c r="B547" s="39"/>
      <c r="C547" s="39"/>
      <c r="D547" s="113"/>
      <c r="E547" s="113"/>
      <c r="F547" s="39"/>
      <c r="G547" s="110"/>
    </row>
    <row r="548" spans="1:7" ht="12.75" customHeight="1">
      <c r="A548" s="110"/>
      <c r="B548" s="39"/>
      <c r="C548" s="39"/>
      <c r="D548" s="113"/>
      <c r="E548" s="113"/>
      <c r="F548" s="39"/>
      <c r="G548" s="110"/>
    </row>
    <row r="549" spans="1:7" ht="12.75" customHeight="1">
      <c r="A549" s="110"/>
      <c r="B549" s="39"/>
      <c r="C549" s="39"/>
      <c r="D549" s="113"/>
      <c r="E549" s="113"/>
      <c r="F549" s="39"/>
      <c r="G549" s="110"/>
    </row>
    <row r="550" spans="1:7" ht="12.75" customHeight="1">
      <c r="A550" s="110"/>
      <c r="B550" s="39"/>
      <c r="C550" s="39"/>
      <c r="D550" s="113"/>
      <c r="E550" s="113"/>
      <c r="F550" s="39"/>
      <c r="G550" s="110"/>
    </row>
    <row r="551" spans="1:7" ht="12.75" customHeight="1">
      <c r="A551" s="110"/>
      <c r="B551" s="39"/>
      <c r="C551" s="39"/>
      <c r="D551" s="113"/>
      <c r="E551" s="113"/>
      <c r="F551" s="39"/>
      <c r="G551" s="110"/>
    </row>
    <row r="552" spans="1:7" ht="12.75" customHeight="1">
      <c r="A552" s="110"/>
      <c r="B552" s="39"/>
      <c r="C552" s="39"/>
      <c r="D552" s="113"/>
      <c r="E552" s="113"/>
      <c r="F552" s="39"/>
      <c r="G552" s="110"/>
    </row>
    <row r="553" spans="1:7" ht="12.75" customHeight="1">
      <c r="A553" s="110"/>
      <c r="B553" s="39"/>
      <c r="C553" s="39"/>
      <c r="D553" s="113"/>
      <c r="E553" s="113"/>
      <c r="F553" s="39"/>
      <c r="G553" s="110"/>
    </row>
    <row r="554" spans="1:7" ht="12.75" customHeight="1">
      <c r="A554" s="110"/>
      <c r="B554" s="39"/>
      <c r="C554" s="39"/>
      <c r="D554" s="113"/>
      <c r="E554" s="113"/>
      <c r="F554" s="39"/>
      <c r="G554" s="110"/>
    </row>
    <row r="555" spans="1:7" ht="12.75" customHeight="1">
      <c r="A555" s="110"/>
      <c r="B555" s="39"/>
      <c r="C555" s="39"/>
      <c r="D555" s="113"/>
      <c r="E555" s="113"/>
      <c r="F555" s="39"/>
      <c r="G555" s="110"/>
    </row>
    <row r="556" spans="1:7" ht="12.75" customHeight="1">
      <c r="A556" s="110"/>
      <c r="B556" s="39"/>
      <c r="C556" s="39"/>
      <c r="D556" s="113"/>
      <c r="E556" s="113"/>
      <c r="F556" s="39"/>
      <c r="G556" s="110"/>
    </row>
    <row r="557" spans="1:7" ht="12.75" customHeight="1">
      <c r="A557" s="110"/>
      <c r="B557" s="39"/>
      <c r="C557" s="39"/>
      <c r="D557" s="113"/>
      <c r="E557" s="113"/>
      <c r="F557" s="39"/>
      <c r="G557" s="110"/>
    </row>
    <row r="558" spans="1:7" ht="12.75" customHeight="1">
      <c r="A558" s="110"/>
      <c r="B558" s="39"/>
      <c r="C558" s="39"/>
      <c r="D558" s="113"/>
      <c r="E558" s="113"/>
      <c r="F558" s="39"/>
      <c r="G558" s="110"/>
    </row>
    <row r="559" spans="1:7" ht="12.75" customHeight="1">
      <c r="A559" s="110"/>
      <c r="B559" s="39"/>
      <c r="C559" s="39"/>
      <c r="D559" s="113"/>
      <c r="E559" s="113"/>
      <c r="F559" s="39"/>
      <c r="G559" s="110"/>
    </row>
    <row r="560" spans="1:7" ht="12.75" customHeight="1">
      <c r="A560" s="110"/>
      <c r="B560" s="39"/>
      <c r="C560" s="39"/>
      <c r="D560" s="113"/>
      <c r="E560" s="113"/>
      <c r="F560" s="39"/>
      <c r="G560" s="110"/>
    </row>
    <row r="561" spans="1:7" ht="12.75" customHeight="1">
      <c r="A561" s="110"/>
      <c r="B561" s="39"/>
      <c r="C561" s="39"/>
      <c r="D561" s="113"/>
      <c r="E561" s="113"/>
      <c r="F561" s="39"/>
      <c r="G561" s="110"/>
    </row>
    <row r="562" spans="1:7" ht="12.75" customHeight="1">
      <c r="A562" s="110"/>
      <c r="B562" s="39"/>
      <c r="C562" s="39"/>
      <c r="D562" s="113"/>
      <c r="E562" s="113"/>
      <c r="F562" s="39"/>
      <c r="G562" s="110"/>
    </row>
    <row r="563" spans="1:7" ht="12.75" customHeight="1">
      <c r="A563" s="110"/>
      <c r="B563" s="39"/>
      <c r="C563" s="39"/>
      <c r="D563" s="113"/>
      <c r="E563" s="113"/>
      <c r="F563" s="39"/>
      <c r="G563" s="110"/>
    </row>
    <row r="564" spans="1:7" ht="12.75" customHeight="1">
      <c r="A564" s="110"/>
      <c r="B564" s="39"/>
      <c r="C564" s="39"/>
      <c r="D564" s="113"/>
      <c r="E564" s="113"/>
      <c r="F564" s="39"/>
      <c r="G564" s="110"/>
    </row>
    <row r="565" spans="1:7" ht="12.75" customHeight="1">
      <c r="A565" s="110"/>
      <c r="B565" s="39"/>
      <c r="C565" s="39"/>
      <c r="D565" s="113"/>
      <c r="E565" s="113"/>
      <c r="F565" s="39"/>
      <c r="G565" s="110"/>
    </row>
    <row r="566" spans="1:7" ht="12.75" customHeight="1">
      <c r="A566" s="110"/>
      <c r="B566" s="39"/>
      <c r="C566" s="39"/>
      <c r="D566" s="113"/>
      <c r="E566" s="113"/>
      <c r="F566" s="39"/>
      <c r="G566" s="110"/>
    </row>
    <row r="567" spans="1:7" ht="12.75" customHeight="1">
      <c r="A567" s="110"/>
      <c r="B567" s="39"/>
      <c r="C567" s="39"/>
      <c r="D567" s="113"/>
      <c r="E567" s="113"/>
      <c r="F567" s="39"/>
      <c r="G567" s="110"/>
    </row>
    <row r="568" spans="1:7" ht="12.75" customHeight="1">
      <c r="A568" s="110"/>
      <c r="B568" s="39"/>
      <c r="C568" s="39"/>
      <c r="D568" s="113"/>
      <c r="E568" s="113"/>
      <c r="F568" s="39"/>
      <c r="G568" s="110"/>
    </row>
    <row r="569" spans="1:7" ht="12.75" customHeight="1">
      <c r="A569" s="110"/>
      <c r="B569" s="39"/>
      <c r="C569" s="39"/>
      <c r="D569" s="113"/>
      <c r="E569" s="113"/>
      <c r="F569" s="39"/>
      <c r="G569" s="110"/>
    </row>
    <row r="570" spans="1:7" ht="12.75" customHeight="1">
      <c r="A570" s="110"/>
      <c r="B570" s="39"/>
      <c r="C570" s="39"/>
      <c r="D570" s="113"/>
      <c r="E570" s="113"/>
      <c r="F570" s="39"/>
      <c r="G570" s="110"/>
    </row>
    <row r="571" spans="1:7" ht="12.75" customHeight="1">
      <c r="A571" s="110"/>
      <c r="B571" s="39"/>
      <c r="C571" s="39"/>
      <c r="D571" s="113"/>
      <c r="E571" s="113"/>
      <c r="F571" s="39"/>
      <c r="G571" s="110"/>
    </row>
    <row r="572" spans="1:7" ht="12.75" customHeight="1">
      <c r="A572" s="110"/>
      <c r="B572" s="39"/>
      <c r="C572" s="39"/>
      <c r="D572" s="113"/>
      <c r="E572" s="113"/>
      <c r="F572" s="39"/>
      <c r="G572" s="110"/>
    </row>
    <row r="573" spans="1:7" ht="12.75" customHeight="1">
      <c r="A573" s="110"/>
      <c r="B573" s="39"/>
      <c r="C573" s="39"/>
      <c r="D573" s="113"/>
      <c r="E573" s="113"/>
      <c r="F573" s="39"/>
      <c r="G573" s="110"/>
    </row>
    <row r="574" spans="1:7" ht="12.75" customHeight="1">
      <c r="A574" s="110"/>
      <c r="B574" s="39"/>
      <c r="C574" s="39"/>
      <c r="D574" s="113"/>
      <c r="E574" s="113"/>
      <c r="F574" s="39"/>
      <c r="G574" s="110"/>
    </row>
    <row r="575" spans="1:7" ht="12.75" customHeight="1">
      <c r="A575" s="110"/>
      <c r="B575" s="39"/>
      <c r="C575" s="39"/>
      <c r="D575" s="113"/>
      <c r="E575" s="113"/>
      <c r="F575" s="39"/>
      <c r="G575" s="110"/>
    </row>
    <row r="576" spans="1:7" ht="12.75" customHeight="1">
      <c r="A576" s="110"/>
      <c r="B576" s="39"/>
      <c r="C576" s="39"/>
      <c r="D576" s="113"/>
      <c r="E576" s="113"/>
      <c r="F576" s="39"/>
      <c r="G576" s="110"/>
    </row>
    <row r="577" spans="1:7" ht="12.75" customHeight="1">
      <c r="A577" s="110"/>
      <c r="B577" s="39"/>
      <c r="C577" s="39"/>
      <c r="D577" s="113"/>
      <c r="E577" s="113"/>
      <c r="F577" s="39"/>
      <c r="G577" s="110"/>
    </row>
    <row r="578" spans="1:7" ht="12.75" customHeight="1">
      <c r="A578" s="110"/>
      <c r="B578" s="39"/>
      <c r="C578" s="39"/>
      <c r="D578" s="113"/>
      <c r="E578" s="113"/>
      <c r="F578" s="39"/>
      <c r="G578" s="110"/>
    </row>
    <row r="579" spans="1:7" ht="12.75" customHeight="1">
      <c r="A579" s="110"/>
      <c r="B579" s="39"/>
      <c r="C579" s="39"/>
      <c r="D579" s="113"/>
      <c r="E579" s="113"/>
      <c r="F579" s="39"/>
      <c r="G579" s="110"/>
    </row>
    <row r="580" spans="1:7" ht="12.75" customHeight="1">
      <c r="A580" s="110"/>
      <c r="B580" s="39"/>
      <c r="C580" s="39"/>
      <c r="D580" s="113"/>
      <c r="E580" s="113"/>
      <c r="F580" s="39"/>
      <c r="G580" s="110"/>
    </row>
    <row r="581" spans="1:7" ht="12.75" customHeight="1">
      <c r="A581" s="110"/>
      <c r="B581" s="39"/>
      <c r="C581" s="39"/>
      <c r="D581" s="113"/>
      <c r="E581" s="113"/>
      <c r="F581" s="39"/>
      <c r="G581" s="110"/>
    </row>
    <row r="582" spans="1:7" ht="12.75" customHeight="1">
      <c r="A582" s="110"/>
      <c r="B582" s="39"/>
      <c r="C582" s="39"/>
      <c r="D582" s="113"/>
      <c r="E582" s="113"/>
      <c r="F582" s="39"/>
      <c r="G582" s="110"/>
    </row>
    <row r="583" spans="1:7" ht="12.75" customHeight="1">
      <c r="A583" s="110"/>
      <c r="B583" s="39"/>
      <c r="C583" s="39"/>
      <c r="D583" s="113"/>
      <c r="E583" s="113"/>
      <c r="F583" s="39"/>
      <c r="G583" s="110"/>
    </row>
    <row r="584" spans="1:7" ht="12.75" customHeight="1">
      <c r="A584" s="110"/>
      <c r="B584" s="39"/>
      <c r="C584" s="39"/>
      <c r="D584" s="113"/>
      <c r="E584" s="113"/>
      <c r="F584" s="39"/>
      <c r="G584" s="110"/>
    </row>
    <row r="585" spans="1:7" ht="12.75" customHeight="1">
      <c r="A585" s="110"/>
      <c r="B585" s="39"/>
      <c r="C585" s="39"/>
      <c r="D585" s="113"/>
      <c r="E585" s="113"/>
      <c r="F585" s="39"/>
      <c r="G585" s="110"/>
    </row>
    <row r="586" spans="1:7" ht="12.75" customHeight="1">
      <c r="A586" s="110"/>
      <c r="B586" s="39"/>
      <c r="C586" s="39"/>
      <c r="D586" s="113"/>
      <c r="E586" s="113"/>
      <c r="F586" s="39"/>
      <c r="G586" s="110"/>
    </row>
    <row r="587" spans="1:7" ht="12.75" customHeight="1">
      <c r="A587" s="110"/>
      <c r="B587" s="39"/>
      <c r="C587" s="39"/>
      <c r="D587" s="113"/>
      <c r="E587" s="113"/>
      <c r="F587" s="39"/>
      <c r="G587" s="110"/>
    </row>
    <row r="588" spans="1:7" ht="12.75" customHeight="1">
      <c r="A588" s="110"/>
      <c r="B588" s="39"/>
      <c r="C588" s="39"/>
      <c r="D588" s="113"/>
      <c r="E588" s="113"/>
      <c r="F588" s="39"/>
      <c r="G588" s="110"/>
    </row>
    <row r="589" spans="1:7" ht="12.75" customHeight="1">
      <c r="A589" s="110"/>
      <c r="B589" s="39"/>
      <c r="C589" s="39"/>
      <c r="D589" s="113"/>
      <c r="E589" s="113"/>
      <c r="F589" s="39"/>
      <c r="G589" s="110"/>
    </row>
    <row r="590" spans="1:7" ht="12.75" customHeight="1">
      <c r="A590" s="110"/>
      <c r="B590" s="39"/>
      <c r="C590" s="39"/>
      <c r="D590" s="113"/>
      <c r="E590" s="113"/>
      <c r="F590" s="39"/>
      <c r="G590" s="110"/>
    </row>
    <row r="591" spans="1:7" ht="12.75" customHeight="1">
      <c r="A591" s="110"/>
      <c r="B591" s="39"/>
      <c r="C591" s="39"/>
      <c r="D591" s="113"/>
      <c r="E591" s="113"/>
      <c r="F591" s="39"/>
      <c r="G591" s="110"/>
    </row>
    <row r="592" spans="1:7" ht="12.75" customHeight="1">
      <c r="A592" s="110"/>
      <c r="B592" s="39"/>
      <c r="C592" s="39"/>
      <c r="D592" s="113"/>
      <c r="E592" s="113"/>
      <c r="F592" s="39"/>
      <c r="G592" s="110"/>
    </row>
    <row r="593" spans="1:7" ht="12.75" customHeight="1">
      <c r="A593" s="110"/>
      <c r="B593" s="39"/>
      <c r="C593" s="39"/>
      <c r="D593" s="113"/>
      <c r="E593" s="113"/>
      <c r="F593" s="39"/>
      <c r="G593" s="110"/>
    </row>
    <row r="594" spans="1:7" ht="12.75" customHeight="1">
      <c r="A594" s="110"/>
      <c r="B594" s="39"/>
      <c r="C594" s="39"/>
      <c r="D594" s="113"/>
      <c r="E594" s="113"/>
      <c r="F594" s="39"/>
      <c r="G594" s="110"/>
    </row>
    <row r="595" spans="1:7" ht="12.75" customHeight="1">
      <c r="A595" s="110"/>
      <c r="B595" s="39"/>
      <c r="C595" s="39"/>
      <c r="D595" s="113"/>
      <c r="E595" s="113"/>
      <c r="F595" s="39"/>
      <c r="G595" s="110"/>
    </row>
    <row r="596" spans="1:7" ht="12.75" customHeight="1">
      <c r="A596" s="110"/>
      <c r="B596" s="39"/>
      <c r="C596" s="39"/>
      <c r="D596" s="113"/>
      <c r="E596" s="113"/>
      <c r="F596" s="39"/>
      <c r="G596" s="110"/>
    </row>
    <row r="597" spans="1:7" ht="12.75" customHeight="1">
      <c r="A597" s="110"/>
      <c r="B597" s="39"/>
      <c r="C597" s="39"/>
      <c r="D597" s="113"/>
      <c r="E597" s="113"/>
      <c r="F597" s="39"/>
      <c r="G597" s="110"/>
    </row>
    <row r="598" spans="1:7" ht="12.75" customHeight="1">
      <c r="A598" s="110"/>
      <c r="B598" s="39"/>
      <c r="C598" s="39"/>
      <c r="D598" s="113"/>
      <c r="E598" s="113"/>
      <c r="F598" s="39"/>
      <c r="G598" s="110"/>
    </row>
    <row r="599" spans="1:7" ht="12.75" customHeight="1">
      <c r="A599" s="110"/>
      <c r="B599" s="39"/>
      <c r="C599" s="39"/>
      <c r="D599" s="113"/>
      <c r="E599" s="113"/>
      <c r="F599" s="39"/>
      <c r="G599" s="110"/>
    </row>
    <row r="600" spans="1:7" ht="12.75" customHeight="1">
      <c r="A600" s="110"/>
      <c r="B600" s="39"/>
      <c r="C600" s="39"/>
      <c r="D600" s="113"/>
      <c r="E600" s="113"/>
      <c r="F600" s="39"/>
      <c r="G600" s="110"/>
    </row>
    <row r="601" spans="1:7" ht="12.75" customHeight="1">
      <c r="A601" s="110"/>
      <c r="B601" s="39"/>
      <c r="C601" s="39"/>
      <c r="D601" s="113"/>
      <c r="E601" s="113"/>
      <c r="F601" s="39"/>
      <c r="G601" s="110"/>
    </row>
    <row r="602" spans="1:7" ht="12.75" customHeight="1">
      <c r="A602" s="110"/>
      <c r="B602" s="39"/>
      <c r="C602" s="39"/>
      <c r="D602" s="113"/>
      <c r="E602" s="113"/>
      <c r="F602" s="39"/>
      <c r="G602" s="110"/>
    </row>
    <row r="603" spans="1:7" ht="12.75" customHeight="1">
      <c r="A603" s="110"/>
      <c r="B603" s="39"/>
      <c r="C603" s="39"/>
      <c r="D603" s="113"/>
      <c r="E603" s="113"/>
      <c r="F603" s="39"/>
      <c r="G603" s="110"/>
    </row>
    <row r="604" spans="1:7" ht="12.75" customHeight="1">
      <c r="A604" s="110"/>
      <c r="B604" s="39"/>
      <c r="C604" s="39"/>
      <c r="D604" s="113"/>
      <c r="E604" s="113"/>
      <c r="F604" s="39"/>
      <c r="G604" s="110"/>
    </row>
    <row r="605" spans="1:7" ht="12.75" customHeight="1">
      <c r="A605" s="110"/>
      <c r="B605" s="39"/>
      <c r="C605" s="39"/>
      <c r="D605" s="113"/>
      <c r="E605" s="113"/>
      <c r="F605" s="39"/>
      <c r="G605" s="110"/>
    </row>
    <row r="606" spans="1:7" ht="12.75" customHeight="1">
      <c r="A606" s="110"/>
      <c r="B606" s="39"/>
      <c r="C606" s="39"/>
      <c r="D606" s="113"/>
      <c r="E606" s="113"/>
      <c r="F606" s="39"/>
      <c r="G606" s="110"/>
    </row>
    <row r="607" spans="1:7" ht="12.75" customHeight="1">
      <c r="A607" s="110"/>
      <c r="B607" s="39"/>
      <c r="C607" s="39"/>
      <c r="D607" s="113"/>
      <c r="E607" s="113"/>
      <c r="F607" s="39"/>
      <c r="G607" s="110"/>
    </row>
    <row r="608" spans="1:7" ht="12.75" customHeight="1">
      <c r="A608" s="110"/>
      <c r="B608" s="39"/>
      <c r="C608" s="39"/>
      <c r="D608" s="113"/>
      <c r="E608" s="113"/>
      <c r="F608" s="39"/>
      <c r="G608" s="110"/>
    </row>
    <row r="609" spans="1:7" ht="12.75" customHeight="1">
      <c r="A609" s="110"/>
      <c r="B609" s="39"/>
      <c r="C609" s="39"/>
      <c r="D609" s="113"/>
      <c r="E609" s="113"/>
      <c r="F609" s="39"/>
      <c r="G609" s="110"/>
    </row>
    <row r="610" spans="1:7" ht="12.75" customHeight="1">
      <c r="A610" s="110"/>
      <c r="B610" s="39"/>
      <c r="C610" s="39"/>
      <c r="D610" s="113"/>
      <c r="E610" s="113"/>
      <c r="F610" s="39"/>
      <c r="G610" s="110"/>
    </row>
    <row r="611" spans="1:7" ht="12.75" customHeight="1">
      <c r="A611" s="110"/>
      <c r="B611" s="39"/>
      <c r="C611" s="39"/>
      <c r="D611" s="113"/>
      <c r="E611" s="113"/>
      <c r="F611" s="39"/>
      <c r="G611" s="110"/>
    </row>
    <row r="612" spans="1:7" ht="12.75" customHeight="1">
      <c r="A612" s="110"/>
      <c r="B612" s="39"/>
      <c r="C612" s="39"/>
      <c r="D612" s="113"/>
      <c r="E612" s="113"/>
      <c r="F612" s="39"/>
      <c r="G612" s="110"/>
    </row>
    <row r="613" spans="1:7" ht="12.75" customHeight="1">
      <c r="A613" s="110"/>
      <c r="B613" s="39"/>
      <c r="C613" s="39"/>
      <c r="D613" s="113"/>
      <c r="E613" s="113"/>
      <c r="F613" s="39"/>
      <c r="G613" s="110"/>
    </row>
    <row r="614" spans="1:7" ht="12.75" customHeight="1">
      <c r="A614" s="110"/>
      <c r="B614" s="39"/>
      <c r="C614" s="39"/>
      <c r="D614" s="113"/>
      <c r="E614" s="113"/>
      <c r="F614" s="39"/>
      <c r="G614" s="110"/>
    </row>
    <row r="615" spans="1:7" ht="12.75" customHeight="1">
      <c r="A615" s="110"/>
      <c r="B615" s="39"/>
      <c r="C615" s="39"/>
      <c r="D615" s="113"/>
      <c r="E615" s="113"/>
      <c r="F615" s="39"/>
      <c r="G615" s="110"/>
    </row>
    <row r="616" spans="1:7" ht="12.75" customHeight="1">
      <c r="A616" s="110"/>
      <c r="B616" s="39"/>
      <c r="C616" s="39"/>
      <c r="D616" s="113"/>
      <c r="E616" s="113"/>
      <c r="F616" s="39"/>
      <c r="G616" s="110"/>
    </row>
    <row r="617" spans="1:7" ht="12.75" customHeight="1">
      <c r="A617" s="110"/>
      <c r="B617" s="39"/>
      <c r="C617" s="39"/>
      <c r="D617" s="113"/>
      <c r="E617" s="113"/>
      <c r="F617" s="39"/>
      <c r="G617" s="110"/>
    </row>
    <row r="618" spans="1:7" ht="12.75" customHeight="1">
      <c r="A618" s="110"/>
      <c r="B618" s="39"/>
      <c r="C618" s="39"/>
      <c r="D618" s="113"/>
      <c r="E618" s="113"/>
      <c r="F618" s="39"/>
      <c r="G618" s="110"/>
    </row>
    <row r="619" spans="1:7" ht="12.75" customHeight="1">
      <c r="A619" s="110"/>
      <c r="B619" s="39"/>
      <c r="C619" s="39"/>
      <c r="D619" s="113"/>
      <c r="E619" s="113"/>
      <c r="F619" s="39"/>
      <c r="G619" s="110"/>
    </row>
    <row r="620" spans="1:7" ht="12.75" customHeight="1">
      <c r="A620" s="110"/>
      <c r="B620" s="39"/>
      <c r="C620" s="39"/>
      <c r="D620" s="113"/>
      <c r="E620" s="113"/>
      <c r="F620" s="39"/>
      <c r="G620" s="110"/>
    </row>
    <row r="621" spans="1:7" ht="12.75" customHeight="1">
      <c r="A621" s="110"/>
      <c r="B621" s="39"/>
      <c r="C621" s="39"/>
      <c r="D621" s="113"/>
      <c r="E621" s="113"/>
      <c r="F621" s="39"/>
      <c r="G621" s="110"/>
    </row>
    <row r="622" spans="1:7" ht="12.75" customHeight="1">
      <c r="A622" s="110"/>
      <c r="B622" s="39"/>
      <c r="C622" s="39"/>
      <c r="D622" s="113"/>
      <c r="E622" s="113"/>
      <c r="F622" s="39"/>
      <c r="G622" s="110"/>
    </row>
    <row r="623" spans="1:7" ht="12.75" customHeight="1">
      <c r="A623" s="110"/>
      <c r="B623" s="39"/>
      <c r="C623" s="39"/>
      <c r="D623" s="113"/>
      <c r="E623" s="113"/>
      <c r="F623" s="39"/>
      <c r="G623" s="110"/>
    </row>
    <row r="624" spans="1:7" ht="12.75" customHeight="1">
      <c r="A624" s="110"/>
      <c r="B624" s="39"/>
      <c r="C624" s="39"/>
      <c r="D624" s="113"/>
      <c r="E624" s="113"/>
      <c r="F624" s="39"/>
      <c r="G624" s="110"/>
    </row>
    <row r="625" spans="1:7" ht="12.75" customHeight="1">
      <c r="A625" s="110"/>
      <c r="B625" s="39"/>
      <c r="C625" s="39"/>
      <c r="D625" s="113"/>
      <c r="E625" s="113"/>
      <c r="F625" s="39"/>
      <c r="G625" s="110"/>
    </row>
    <row r="626" spans="1:7" ht="12.75" customHeight="1">
      <c r="A626" s="110"/>
      <c r="B626" s="39"/>
      <c r="C626" s="39"/>
      <c r="D626" s="113"/>
      <c r="E626" s="113"/>
      <c r="F626" s="39"/>
      <c r="G626" s="110"/>
    </row>
    <row r="627" spans="1:7" ht="12.75" customHeight="1">
      <c r="A627" s="110"/>
      <c r="B627" s="39"/>
      <c r="C627" s="39"/>
      <c r="D627" s="113"/>
      <c r="E627" s="113"/>
      <c r="F627" s="39"/>
      <c r="G627" s="110"/>
    </row>
    <row r="628" spans="1:7" ht="12.75" customHeight="1">
      <c r="A628" s="110"/>
      <c r="B628" s="39"/>
      <c r="C628" s="39"/>
      <c r="D628" s="113"/>
      <c r="E628" s="113"/>
      <c r="F628" s="39"/>
      <c r="G628" s="110"/>
    </row>
    <row r="629" spans="1:7" ht="12.75" customHeight="1">
      <c r="A629" s="110"/>
      <c r="B629" s="39"/>
      <c r="C629" s="39"/>
      <c r="D629" s="113"/>
      <c r="E629" s="113"/>
      <c r="F629" s="39"/>
      <c r="G629" s="110"/>
    </row>
    <row r="630" spans="1:7" ht="12.75" customHeight="1">
      <c r="A630" s="110"/>
      <c r="B630" s="39"/>
      <c r="C630" s="39"/>
      <c r="D630" s="113"/>
      <c r="E630" s="113"/>
      <c r="F630" s="39"/>
      <c r="G630" s="110"/>
    </row>
    <row r="631" spans="1:7" ht="12.75" customHeight="1">
      <c r="A631" s="110"/>
      <c r="B631" s="39"/>
      <c r="C631" s="39"/>
      <c r="D631" s="113"/>
      <c r="E631" s="113"/>
      <c r="F631" s="39"/>
      <c r="G631" s="110"/>
    </row>
    <row r="632" spans="1:7" ht="12.75" customHeight="1">
      <c r="A632" s="110"/>
      <c r="B632" s="39"/>
      <c r="C632" s="39"/>
      <c r="D632" s="113"/>
      <c r="E632" s="113"/>
      <c r="F632" s="39"/>
      <c r="G632" s="110"/>
    </row>
    <row r="633" spans="1:7" ht="12.75" customHeight="1">
      <c r="A633" s="110"/>
      <c r="B633" s="39"/>
      <c r="C633" s="39"/>
      <c r="D633" s="113"/>
      <c r="E633" s="113"/>
      <c r="F633" s="39"/>
      <c r="G633" s="110"/>
    </row>
    <row r="634" spans="1:7" ht="12.75" customHeight="1">
      <c r="A634" s="110"/>
      <c r="B634" s="39"/>
      <c r="C634" s="39"/>
      <c r="D634" s="113"/>
      <c r="E634" s="113"/>
      <c r="F634" s="39"/>
      <c r="G634" s="110"/>
    </row>
    <row r="635" spans="1:7" ht="12.75" customHeight="1">
      <c r="A635" s="110"/>
      <c r="B635" s="39"/>
      <c r="C635" s="39"/>
      <c r="D635" s="113"/>
      <c r="E635" s="113"/>
      <c r="F635" s="39"/>
      <c r="G635" s="110"/>
    </row>
    <row r="636" spans="1:7" ht="12.75" customHeight="1">
      <c r="A636" s="110"/>
      <c r="B636" s="39"/>
      <c r="C636" s="39"/>
      <c r="D636" s="113"/>
      <c r="E636" s="113"/>
      <c r="F636" s="39"/>
      <c r="G636" s="110"/>
    </row>
    <row r="637" spans="1:7" ht="12.75" customHeight="1">
      <c r="A637" s="110"/>
      <c r="B637" s="39"/>
      <c r="C637" s="39"/>
      <c r="D637" s="113"/>
      <c r="E637" s="113"/>
      <c r="F637" s="39"/>
      <c r="G637" s="110"/>
    </row>
    <row r="638" spans="1:7" ht="12.75" customHeight="1">
      <c r="A638" s="110"/>
      <c r="B638" s="39"/>
      <c r="C638" s="39"/>
      <c r="D638" s="113"/>
      <c r="E638" s="113"/>
      <c r="F638" s="39"/>
      <c r="G638" s="110"/>
    </row>
    <row r="639" spans="1:7" ht="12.75" customHeight="1">
      <c r="A639" s="110"/>
      <c r="B639" s="39"/>
      <c r="C639" s="39"/>
      <c r="D639" s="113"/>
      <c r="E639" s="113"/>
      <c r="F639" s="39"/>
      <c r="G639" s="110"/>
    </row>
    <row r="640" spans="1:7" ht="12.75" customHeight="1">
      <c r="A640" s="110"/>
      <c r="B640" s="39"/>
      <c r="C640" s="39"/>
      <c r="D640" s="113"/>
      <c r="E640" s="113"/>
      <c r="F640" s="39"/>
      <c r="G640" s="110"/>
    </row>
    <row r="641" spans="1:7" ht="12.75" customHeight="1">
      <c r="A641" s="110"/>
      <c r="B641" s="39"/>
      <c r="C641" s="39"/>
      <c r="D641" s="113"/>
      <c r="E641" s="113"/>
      <c r="F641" s="39"/>
      <c r="G641" s="110"/>
    </row>
    <row r="642" spans="1:7" ht="12.75" customHeight="1">
      <c r="A642" s="110"/>
      <c r="B642" s="39"/>
      <c r="C642" s="39"/>
      <c r="D642" s="113"/>
      <c r="E642" s="113"/>
      <c r="F642" s="39"/>
      <c r="G642" s="110"/>
    </row>
    <row r="643" spans="1:7" ht="12.75" customHeight="1">
      <c r="A643" s="110"/>
      <c r="B643" s="39"/>
      <c r="C643" s="39"/>
      <c r="D643" s="113"/>
      <c r="E643" s="113"/>
      <c r="F643" s="39"/>
      <c r="G643" s="110"/>
    </row>
    <row r="644" spans="1:7" ht="12.75" customHeight="1">
      <c r="A644" s="110"/>
      <c r="B644" s="39"/>
      <c r="C644" s="39"/>
      <c r="D644" s="113"/>
      <c r="E644" s="113"/>
      <c r="F644" s="39"/>
      <c r="G644" s="110"/>
    </row>
    <row r="645" spans="1:7" ht="12.75" customHeight="1">
      <c r="A645" s="110"/>
      <c r="B645" s="39"/>
      <c r="C645" s="39"/>
      <c r="D645" s="113"/>
      <c r="E645" s="113"/>
      <c r="F645" s="39"/>
      <c r="G645" s="110"/>
    </row>
    <row r="646" spans="1:7" ht="12.75" customHeight="1">
      <c r="A646" s="110"/>
      <c r="B646" s="39"/>
      <c r="C646" s="39"/>
      <c r="D646" s="113"/>
      <c r="E646" s="113"/>
      <c r="F646" s="39"/>
      <c r="G646" s="110"/>
    </row>
    <row r="647" spans="1:7" ht="12.75" customHeight="1">
      <c r="A647" s="110"/>
      <c r="B647" s="39"/>
      <c r="C647" s="39"/>
      <c r="D647" s="113"/>
      <c r="E647" s="113"/>
      <c r="F647" s="39"/>
      <c r="G647" s="110"/>
    </row>
    <row r="648" spans="1:7" ht="12.75" customHeight="1">
      <c r="A648" s="110"/>
      <c r="B648" s="39"/>
      <c r="C648" s="39"/>
      <c r="D648" s="113"/>
      <c r="E648" s="113"/>
      <c r="F648" s="39"/>
      <c r="G648" s="110"/>
    </row>
    <row r="649" spans="1:7" ht="12.75" customHeight="1">
      <c r="A649" s="110"/>
      <c r="B649" s="39"/>
      <c r="C649" s="39"/>
      <c r="D649" s="113"/>
      <c r="E649" s="113"/>
      <c r="F649" s="39"/>
      <c r="G649" s="110"/>
    </row>
    <row r="650" spans="1:7" ht="12.75" customHeight="1">
      <c r="A650" s="110"/>
      <c r="B650" s="39"/>
      <c r="C650" s="39"/>
      <c r="D650" s="113"/>
      <c r="E650" s="113"/>
      <c r="F650" s="39"/>
      <c r="G650" s="110"/>
    </row>
    <row r="651" spans="1:7" ht="12.75" customHeight="1">
      <c r="A651" s="110"/>
      <c r="B651" s="39"/>
      <c r="C651" s="39"/>
      <c r="D651" s="113"/>
      <c r="E651" s="113"/>
      <c r="F651" s="39"/>
      <c r="G651" s="110"/>
    </row>
    <row r="652" spans="1:7" ht="12.75" customHeight="1">
      <c r="A652" s="110"/>
      <c r="B652" s="39"/>
      <c r="C652" s="39"/>
      <c r="D652" s="113"/>
      <c r="E652" s="113"/>
      <c r="F652" s="39"/>
      <c r="G652" s="110"/>
    </row>
    <row r="653" spans="1:7" ht="12.75" customHeight="1">
      <c r="A653" s="110"/>
      <c r="B653" s="39"/>
      <c r="C653" s="39"/>
      <c r="D653" s="113"/>
      <c r="E653" s="113"/>
      <c r="F653" s="39"/>
      <c r="G653" s="110"/>
    </row>
    <row r="654" spans="1:7" ht="12.75" customHeight="1">
      <c r="A654" s="110"/>
      <c r="B654" s="39"/>
      <c r="C654" s="39"/>
      <c r="D654" s="113"/>
      <c r="E654" s="113"/>
      <c r="F654" s="39"/>
      <c r="G654" s="110"/>
    </row>
    <row r="655" spans="1:7" ht="12.75" customHeight="1">
      <c r="A655" s="110"/>
      <c r="B655" s="39"/>
      <c r="C655" s="39"/>
      <c r="D655" s="113"/>
      <c r="E655" s="113"/>
      <c r="F655" s="39"/>
      <c r="G655" s="110"/>
    </row>
    <row r="656" spans="1:7" ht="12.75" customHeight="1">
      <c r="A656" s="110"/>
      <c r="B656" s="39"/>
      <c r="C656" s="39"/>
      <c r="D656" s="113"/>
      <c r="E656" s="113"/>
      <c r="F656" s="39"/>
      <c r="G656" s="110"/>
    </row>
    <row r="657" spans="1:7" ht="12.75" customHeight="1">
      <c r="A657" s="110"/>
      <c r="B657" s="39"/>
      <c r="C657" s="39"/>
      <c r="D657" s="113"/>
      <c r="E657" s="113"/>
      <c r="F657" s="39"/>
      <c r="G657" s="110"/>
    </row>
    <row r="658" spans="1:7" ht="12.75" customHeight="1">
      <c r="A658" s="110"/>
      <c r="B658" s="39"/>
      <c r="C658" s="39"/>
      <c r="D658" s="113"/>
      <c r="E658" s="113"/>
      <c r="F658" s="39"/>
      <c r="G658" s="110"/>
    </row>
    <row r="659" spans="1:7" ht="12.75" customHeight="1">
      <c r="A659" s="110"/>
      <c r="B659" s="39"/>
      <c r="C659" s="39"/>
      <c r="D659" s="113"/>
      <c r="E659" s="113"/>
      <c r="F659" s="39"/>
      <c r="G659" s="110"/>
    </row>
    <row r="660" spans="1:7" ht="12.75" customHeight="1">
      <c r="A660" s="110"/>
      <c r="B660" s="39"/>
      <c r="C660" s="39"/>
      <c r="D660" s="113"/>
      <c r="E660" s="113"/>
      <c r="F660" s="39"/>
      <c r="G660" s="110"/>
    </row>
    <row r="661" spans="1:7" ht="12.75" customHeight="1">
      <c r="A661" s="110"/>
      <c r="B661" s="39"/>
      <c r="C661" s="39"/>
      <c r="D661" s="113"/>
      <c r="E661" s="113"/>
      <c r="F661" s="39"/>
      <c r="G661" s="110"/>
    </row>
    <row r="662" spans="1:7" ht="12.75" customHeight="1">
      <c r="A662" s="110"/>
      <c r="B662" s="39"/>
      <c r="C662" s="39"/>
      <c r="D662" s="113"/>
      <c r="E662" s="113"/>
      <c r="F662" s="39"/>
      <c r="G662" s="110"/>
    </row>
    <row r="663" spans="1:7" ht="12.75" customHeight="1">
      <c r="A663" s="110"/>
      <c r="B663" s="39"/>
      <c r="C663" s="39"/>
      <c r="D663" s="113"/>
      <c r="E663" s="113"/>
      <c r="F663" s="39"/>
      <c r="G663" s="110"/>
    </row>
    <row r="664" spans="1:7" ht="12.75" customHeight="1">
      <c r="A664" s="110"/>
      <c r="B664" s="39"/>
      <c r="C664" s="39"/>
      <c r="D664" s="113"/>
      <c r="E664" s="113"/>
      <c r="F664" s="39"/>
      <c r="G664" s="110"/>
    </row>
    <row r="665" spans="1:7" ht="12.75" customHeight="1">
      <c r="A665" s="110"/>
      <c r="B665" s="39"/>
      <c r="C665" s="39"/>
      <c r="D665" s="113"/>
      <c r="E665" s="113"/>
      <c r="F665" s="39"/>
      <c r="G665" s="110"/>
    </row>
    <row r="666" spans="1:7" ht="12.75" customHeight="1">
      <c r="A666" s="110"/>
      <c r="B666" s="39"/>
      <c r="C666" s="39"/>
      <c r="D666" s="113"/>
      <c r="E666" s="113"/>
      <c r="F666" s="39"/>
      <c r="G666" s="110"/>
    </row>
    <row r="667" spans="1:7" ht="12.75" customHeight="1">
      <c r="A667" s="110"/>
      <c r="B667" s="39"/>
      <c r="C667" s="39"/>
      <c r="D667" s="113"/>
      <c r="E667" s="113"/>
      <c r="F667" s="39"/>
      <c r="G667" s="110"/>
    </row>
    <row r="668" spans="1:7" ht="12.75" customHeight="1">
      <c r="A668" s="110"/>
      <c r="B668" s="39"/>
      <c r="C668" s="39"/>
      <c r="D668" s="113"/>
      <c r="E668" s="113"/>
      <c r="F668" s="39"/>
      <c r="G668" s="110"/>
    </row>
    <row r="669" spans="1:7" ht="12.75" customHeight="1">
      <c r="A669" s="110"/>
      <c r="B669" s="39"/>
      <c r="C669" s="39"/>
      <c r="D669" s="113"/>
      <c r="E669" s="113"/>
      <c r="F669" s="39"/>
      <c r="G669" s="110"/>
    </row>
    <row r="670" spans="1:7" ht="12.75" customHeight="1">
      <c r="A670" s="110"/>
      <c r="B670" s="39"/>
      <c r="C670" s="39"/>
      <c r="D670" s="113"/>
      <c r="E670" s="113"/>
      <c r="F670" s="39"/>
      <c r="G670" s="110"/>
    </row>
    <row r="671" spans="1:7" ht="12.75" customHeight="1">
      <c r="A671" s="110"/>
      <c r="B671" s="39"/>
      <c r="C671" s="39"/>
      <c r="D671" s="113"/>
      <c r="E671" s="113"/>
      <c r="F671" s="39"/>
      <c r="G671" s="110"/>
    </row>
    <row r="672" spans="1:7" ht="12.75" customHeight="1">
      <c r="A672" s="110"/>
      <c r="B672" s="39"/>
      <c r="C672" s="39"/>
      <c r="D672" s="113"/>
      <c r="E672" s="113"/>
      <c r="F672" s="39"/>
      <c r="G672" s="110"/>
    </row>
    <row r="673" spans="1:7" ht="12.75" customHeight="1">
      <c r="A673" s="110"/>
      <c r="B673" s="39"/>
      <c r="C673" s="39"/>
      <c r="D673" s="113"/>
      <c r="E673" s="113"/>
      <c r="F673" s="39"/>
      <c r="G673" s="110"/>
    </row>
    <row r="674" spans="1:7" ht="12.75" customHeight="1">
      <c r="A674" s="110"/>
      <c r="B674" s="39"/>
      <c r="C674" s="39"/>
      <c r="D674" s="113"/>
      <c r="E674" s="113"/>
      <c r="F674" s="39"/>
      <c r="G674" s="110"/>
    </row>
    <row r="675" spans="1:7" ht="12.75" customHeight="1">
      <c r="A675" s="110"/>
      <c r="B675" s="39"/>
      <c r="C675" s="39"/>
      <c r="D675" s="113"/>
      <c r="E675" s="113"/>
      <c r="F675" s="39"/>
      <c r="G675" s="110"/>
    </row>
    <row r="676" spans="1:7" ht="12.75" customHeight="1">
      <c r="A676" s="110"/>
      <c r="B676" s="39"/>
      <c r="C676" s="39"/>
      <c r="D676" s="113"/>
      <c r="E676" s="113"/>
      <c r="F676" s="39"/>
      <c r="G676" s="110"/>
    </row>
    <row r="677" spans="1:7" ht="12.75" customHeight="1">
      <c r="A677" s="110"/>
      <c r="B677" s="39"/>
      <c r="C677" s="39"/>
      <c r="D677" s="113"/>
      <c r="E677" s="113"/>
      <c r="F677" s="39"/>
      <c r="G677" s="110"/>
    </row>
    <row r="678" spans="1:7" ht="12.75" customHeight="1">
      <c r="A678" s="110"/>
      <c r="B678" s="39"/>
      <c r="C678" s="39"/>
      <c r="D678" s="113"/>
      <c r="E678" s="113"/>
      <c r="F678" s="39"/>
      <c r="G678" s="110"/>
    </row>
    <row r="679" spans="1:7" ht="12.75" customHeight="1">
      <c r="A679" s="110"/>
      <c r="B679" s="39"/>
      <c r="C679" s="39"/>
      <c r="D679" s="113"/>
      <c r="E679" s="113"/>
      <c r="F679" s="39"/>
      <c r="G679" s="110"/>
    </row>
    <row r="680" spans="1:7" ht="12.75" customHeight="1">
      <c r="A680" s="110"/>
      <c r="B680" s="39"/>
      <c r="C680" s="39"/>
      <c r="D680" s="113"/>
      <c r="E680" s="113"/>
      <c r="F680" s="39"/>
      <c r="G680" s="110"/>
    </row>
    <row r="681" spans="1:7" ht="12.75" customHeight="1">
      <c r="A681" s="110"/>
      <c r="B681" s="39"/>
      <c r="C681" s="39"/>
      <c r="D681" s="113"/>
      <c r="E681" s="113"/>
      <c r="F681" s="39"/>
      <c r="G681" s="110"/>
    </row>
    <row r="682" spans="1:7" ht="12.75" customHeight="1">
      <c r="A682" s="110"/>
      <c r="B682" s="39"/>
      <c r="C682" s="39"/>
      <c r="D682" s="113"/>
      <c r="E682" s="113"/>
      <c r="F682" s="39"/>
      <c r="G682" s="110"/>
    </row>
    <row r="683" spans="1:7" ht="12.75" customHeight="1">
      <c r="A683" s="110"/>
      <c r="B683" s="39"/>
      <c r="C683" s="39"/>
      <c r="D683" s="113"/>
      <c r="E683" s="113"/>
      <c r="F683" s="39"/>
      <c r="G683" s="110"/>
    </row>
    <row r="684" spans="1:7" ht="12.75" customHeight="1">
      <c r="A684" s="110"/>
      <c r="B684" s="39"/>
      <c r="C684" s="39"/>
      <c r="D684" s="113"/>
      <c r="E684" s="113"/>
      <c r="F684" s="39"/>
      <c r="G684" s="110"/>
    </row>
    <row r="685" spans="1:7" ht="12.75" customHeight="1">
      <c r="A685" s="110"/>
      <c r="B685" s="39"/>
      <c r="C685" s="39"/>
      <c r="D685" s="113"/>
      <c r="E685" s="113"/>
      <c r="F685" s="39"/>
      <c r="G685" s="110"/>
    </row>
    <row r="686" spans="1:7" ht="12.75" customHeight="1">
      <c r="A686" s="110"/>
      <c r="B686" s="39"/>
      <c r="C686" s="39"/>
      <c r="D686" s="113"/>
      <c r="E686" s="113"/>
      <c r="F686" s="39"/>
      <c r="G686" s="110"/>
    </row>
    <row r="687" spans="1:7" ht="12.75" customHeight="1">
      <c r="A687" s="110"/>
      <c r="B687" s="39"/>
      <c r="C687" s="39"/>
      <c r="D687" s="113"/>
      <c r="E687" s="113"/>
      <c r="F687" s="39"/>
      <c r="G687" s="110"/>
    </row>
    <row r="688" spans="1:7" ht="12.75" customHeight="1">
      <c r="A688" s="110"/>
      <c r="B688" s="39"/>
      <c r="C688" s="39"/>
      <c r="D688" s="113"/>
      <c r="E688" s="113"/>
      <c r="F688" s="39"/>
      <c r="G688" s="110"/>
    </row>
    <row r="689" spans="1:7" ht="12.75" customHeight="1">
      <c r="A689" s="110"/>
      <c r="B689" s="39"/>
      <c r="C689" s="39"/>
      <c r="D689" s="113"/>
      <c r="E689" s="113"/>
      <c r="F689" s="39"/>
      <c r="G689" s="110"/>
    </row>
    <row r="690" spans="1:7" ht="12.75" customHeight="1">
      <c r="A690" s="110"/>
      <c r="B690" s="39"/>
      <c r="C690" s="39"/>
      <c r="D690" s="113"/>
      <c r="E690" s="113"/>
      <c r="F690" s="39"/>
      <c r="G690" s="110"/>
    </row>
    <row r="691" spans="1:7" ht="12.75" customHeight="1">
      <c r="A691" s="110"/>
      <c r="B691" s="39"/>
      <c r="C691" s="39"/>
      <c r="D691" s="113"/>
      <c r="E691" s="113"/>
      <c r="F691" s="39"/>
      <c r="G691" s="110"/>
    </row>
    <row r="692" spans="1:7" ht="12.75" customHeight="1">
      <c r="A692" s="110"/>
      <c r="B692" s="39"/>
      <c r="C692" s="39"/>
      <c r="D692" s="113"/>
      <c r="E692" s="113"/>
      <c r="F692" s="39"/>
      <c r="G692" s="110"/>
    </row>
    <row r="693" spans="1:7" ht="12.75" customHeight="1">
      <c r="A693" s="110"/>
      <c r="B693" s="39"/>
      <c r="C693" s="39"/>
      <c r="D693" s="113"/>
      <c r="E693" s="113"/>
      <c r="F693" s="39"/>
      <c r="G693" s="110"/>
    </row>
    <row r="694" spans="1:7" ht="12.75" customHeight="1">
      <c r="A694" s="110"/>
      <c r="B694" s="39"/>
      <c r="C694" s="39"/>
      <c r="D694" s="113"/>
      <c r="E694" s="113"/>
      <c r="F694" s="39"/>
      <c r="G694" s="110"/>
    </row>
    <row r="695" spans="1:7" ht="12.75" customHeight="1">
      <c r="A695" s="110"/>
      <c r="B695" s="39"/>
      <c r="C695" s="39"/>
      <c r="D695" s="113"/>
      <c r="E695" s="113"/>
      <c r="F695" s="39"/>
      <c r="G695" s="110"/>
    </row>
    <row r="696" spans="1:7" ht="12.75" customHeight="1">
      <c r="A696" s="110"/>
      <c r="B696" s="39"/>
      <c r="C696" s="39"/>
      <c r="D696" s="113"/>
      <c r="E696" s="113"/>
      <c r="F696" s="39"/>
      <c r="G696" s="110"/>
    </row>
    <row r="697" spans="1:7" ht="12.75" customHeight="1">
      <c r="A697" s="110"/>
      <c r="B697" s="39"/>
      <c r="C697" s="39"/>
      <c r="D697" s="113"/>
      <c r="E697" s="113"/>
      <c r="F697" s="39"/>
      <c r="G697" s="110"/>
    </row>
    <row r="698" spans="1:7" ht="12.75" customHeight="1">
      <c r="A698" s="110"/>
      <c r="B698" s="39"/>
      <c r="C698" s="39"/>
      <c r="D698" s="113"/>
      <c r="E698" s="113"/>
      <c r="F698" s="39"/>
      <c r="G698" s="110"/>
    </row>
    <row r="699" spans="1:7" ht="12.75" customHeight="1">
      <c r="A699" s="110"/>
      <c r="B699" s="39"/>
      <c r="C699" s="39"/>
      <c r="D699" s="113"/>
      <c r="E699" s="113"/>
      <c r="F699" s="39"/>
      <c r="G699" s="110"/>
    </row>
    <row r="700" spans="1:7" ht="12.75" customHeight="1">
      <c r="A700" s="110"/>
      <c r="B700" s="39"/>
      <c r="C700" s="39"/>
      <c r="D700" s="113"/>
      <c r="E700" s="113"/>
      <c r="F700" s="39"/>
      <c r="G700" s="110"/>
    </row>
    <row r="701" spans="1:7" ht="12.75" customHeight="1">
      <c r="A701" s="110"/>
      <c r="B701" s="39"/>
      <c r="C701" s="39"/>
      <c r="D701" s="113"/>
      <c r="E701" s="113"/>
      <c r="F701" s="39"/>
      <c r="G701" s="110"/>
    </row>
    <row r="702" spans="1:7" ht="12.75" customHeight="1">
      <c r="A702" s="110"/>
      <c r="B702" s="39"/>
      <c r="C702" s="39"/>
      <c r="D702" s="113"/>
      <c r="E702" s="113"/>
      <c r="F702" s="39"/>
      <c r="G702" s="110"/>
    </row>
    <row r="703" spans="1:7" ht="12.75" customHeight="1">
      <c r="A703" s="110"/>
      <c r="B703" s="39"/>
      <c r="C703" s="39"/>
      <c r="D703" s="113"/>
      <c r="E703" s="113"/>
      <c r="F703" s="39"/>
      <c r="G703" s="110"/>
    </row>
    <row r="704" spans="1:7" ht="12.75" customHeight="1">
      <c r="A704" s="110"/>
      <c r="B704" s="39"/>
      <c r="C704" s="39"/>
      <c r="D704" s="113"/>
      <c r="E704" s="113"/>
      <c r="F704" s="39"/>
      <c r="G704" s="110"/>
    </row>
    <row r="705" spans="1:7" ht="12.75" customHeight="1">
      <c r="A705" s="110"/>
      <c r="B705" s="39"/>
      <c r="C705" s="39"/>
      <c r="D705" s="113"/>
      <c r="E705" s="113"/>
      <c r="F705" s="39"/>
      <c r="G705" s="110"/>
    </row>
    <row r="706" spans="1:7" ht="12.75" customHeight="1">
      <c r="A706" s="110"/>
      <c r="B706" s="39"/>
      <c r="C706" s="39"/>
      <c r="D706" s="113"/>
      <c r="E706" s="113"/>
      <c r="F706" s="39"/>
      <c r="G706" s="110"/>
    </row>
    <row r="707" spans="1:7" ht="12.75" customHeight="1">
      <c r="A707" s="110"/>
      <c r="B707" s="39"/>
      <c r="C707" s="39"/>
      <c r="D707" s="113"/>
      <c r="E707" s="113"/>
      <c r="F707" s="39"/>
      <c r="G707" s="110"/>
    </row>
    <row r="708" spans="1:7" ht="12.75" customHeight="1">
      <c r="A708" s="110"/>
      <c r="B708" s="39"/>
      <c r="C708" s="39"/>
      <c r="D708" s="113"/>
      <c r="E708" s="113"/>
      <c r="F708" s="39"/>
      <c r="G708" s="110"/>
    </row>
    <row r="709" spans="1:7" ht="12.75" customHeight="1">
      <c r="A709" s="110"/>
      <c r="B709" s="39"/>
      <c r="C709" s="39"/>
      <c r="D709" s="113"/>
      <c r="E709" s="113"/>
      <c r="F709" s="39"/>
      <c r="G709" s="110"/>
    </row>
    <row r="710" spans="1:7" ht="12.75" customHeight="1">
      <c r="A710" s="110"/>
      <c r="B710" s="39"/>
      <c r="C710" s="39"/>
      <c r="D710" s="113"/>
      <c r="E710" s="113"/>
      <c r="F710" s="39"/>
      <c r="G710" s="110"/>
    </row>
    <row r="711" spans="1:7" ht="12.75" customHeight="1">
      <c r="A711" s="110"/>
      <c r="B711" s="39"/>
      <c r="C711" s="39"/>
      <c r="D711" s="113"/>
      <c r="E711" s="113"/>
      <c r="F711" s="39"/>
      <c r="G711" s="110"/>
    </row>
    <row r="712" spans="1:7" ht="12.75" customHeight="1">
      <c r="A712" s="110"/>
      <c r="B712" s="39"/>
      <c r="C712" s="39"/>
      <c r="D712" s="113"/>
      <c r="E712" s="113"/>
      <c r="F712" s="39"/>
      <c r="G712" s="110"/>
    </row>
    <row r="713" spans="1:7" ht="12.75" customHeight="1">
      <c r="A713" s="110"/>
      <c r="B713" s="39"/>
      <c r="C713" s="39"/>
      <c r="D713" s="113"/>
      <c r="E713" s="113"/>
      <c r="F713" s="39"/>
      <c r="G713" s="110"/>
    </row>
    <row r="714" spans="1:7" ht="12.75" customHeight="1">
      <c r="A714" s="110"/>
      <c r="B714" s="39"/>
      <c r="C714" s="39"/>
      <c r="D714" s="113"/>
      <c r="E714" s="113"/>
      <c r="F714" s="39"/>
      <c r="G714" s="110"/>
    </row>
    <row r="715" spans="1:7" ht="12.75" customHeight="1">
      <c r="A715" s="110"/>
      <c r="B715" s="39"/>
      <c r="C715" s="39"/>
      <c r="D715" s="113"/>
      <c r="E715" s="113"/>
      <c r="F715" s="39"/>
      <c r="G715" s="110"/>
    </row>
    <row r="716" spans="1:7" ht="12.75" customHeight="1">
      <c r="A716" s="110"/>
      <c r="B716" s="39"/>
      <c r="C716" s="39"/>
      <c r="D716" s="113"/>
      <c r="E716" s="113"/>
      <c r="F716" s="39"/>
      <c r="G716" s="110"/>
    </row>
    <row r="717" spans="1:7" ht="12.75" customHeight="1">
      <c r="A717" s="110"/>
      <c r="B717" s="39"/>
      <c r="C717" s="39"/>
      <c r="D717" s="113"/>
      <c r="E717" s="113"/>
      <c r="F717" s="39"/>
      <c r="G717" s="110"/>
    </row>
    <row r="718" spans="1:7" ht="12.75" customHeight="1">
      <c r="A718" s="110"/>
      <c r="B718" s="39"/>
      <c r="C718" s="39"/>
      <c r="D718" s="113"/>
      <c r="E718" s="113"/>
      <c r="F718" s="39"/>
      <c r="G718" s="110"/>
    </row>
    <row r="719" spans="1:7" ht="12.75" customHeight="1">
      <c r="A719" s="110"/>
      <c r="B719" s="39"/>
      <c r="C719" s="39"/>
      <c r="D719" s="113"/>
      <c r="E719" s="113"/>
      <c r="F719" s="39"/>
      <c r="G719" s="110"/>
    </row>
    <row r="720" spans="1:7" ht="12.75" customHeight="1">
      <c r="A720" s="110"/>
      <c r="B720" s="39"/>
      <c r="C720" s="39"/>
      <c r="D720" s="113"/>
      <c r="E720" s="113"/>
      <c r="F720" s="39"/>
      <c r="G720" s="110"/>
    </row>
    <row r="721" spans="1:7" ht="12.75" customHeight="1">
      <c r="A721" s="110"/>
      <c r="B721" s="39"/>
      <c r="C721" s="39"/>
      <c r="D721" s="113"/>
      <c r="E721" s="113"/>
      <c r="F721" s="39"/>
      <c r="G721" s="110"/>
    </row>
    <row r="722" spans="1:7" ht="12.75" customHeight="1">
      <c r="A722" s="110"/>
      <c r="B722" s="39"/>
      <c r="C722" s="39"/>
      <c r="D722" s="113"/>
      <c r="E722" s="113"/>
      <c r="F722" s="39"/>
      <c r="G722" s="110"/>
    </row>
    <row r="723" spans="1:7" ht="12.75" customHeight="1">
      <c r="A723" s="110"/>
      <c r="B723" s="39"/>
      <c r="C723" s="39"/>
      <c r="D723" s="113"/>
      <c r="E723" s="113"/>
      <c r="F723" s="39"/>
      <c r="G723" s="110"/>
    </row>
    <row r="724" spans="1:7" ht="12.75" customHeight="1">
      <c r="A724" s="110"/>
      <c r="B724" s="39"/>
      <c r="C724" s="39"/>
      <c r="D724" s="113"/>
      <c r="E724" s="113"/>
      <c r="F724" s="39"/>
      <c r="G724" s="110"/>
    </row>
    <row r="725" spans="1:7" ht="12.75" customHeight="1">
      <c r="A725" s="110"/>
      <c r="B725" s="39"/>
      <c r="C725" s="39"/>
      <c r="D725" s="113"/>
      <c r="E725" s="113"/>
      <c r="F725" s="39"/>
      <c r="G725" s="110"/>
    </row>
    <row r="726" spans="1:7" ht="12.75" customHeight="1">
      <c r="A726" s="110"/>
      <c r="B726" s="39"/>
      <c r="C726" s="39"/>
      <c r="D726" s="113"/>
      <c r="E726" s="113"/>
      <c r="F726" s="39"/>
      <c r="G726" s="110"/>
    </row>
    <row r="727" spans="1:7" ht="12.75" customHeight="1">
      <c r="A727" s="110"/>
      <c r="B727" s="39"/>
      <c r="C727" s="39"/>
      <c r="D727" s="113"/>
      <c r="E727" s="113"/>
      <c r="F727" s="39"/>
      <c r="G727" s="110"/>
    </row>
    <row r="728" spans="1:7" ht="12.75" customHeight="1">
      <c r="A728" s="110"/>
      <c r="B728" s="39"/>
      <c r="C728" s="39"/>
      <c r="D728" s="113"/>
      <c r="E728" s="113"/>
      <c r="F728" s="39"/>
      <c r="G728" s="110"/>
    </row>
    <row r="729" spans="1:7" ht="12.75" customHeight="1">
      <c r="A729" s="110"/>
      <c r="B729" s="39"/>
      <c r="C729" s="39"/>
      <c r="D729" s="113"/>
      <c r="E729" s="113"/>
      <c r="F729" s="39"/>
      <c r="G729" s="110"/>
    </row>
    <row r="730" spans="1:7" ht="12.75" customHeight="1">
      <c r="A730" s="110"/>
      <c r="B730" s="39"/>
      <c r="C730" s="39"/>
      <c r="D730" s="113"/>
      <c r="E730" s="113"/>
      <c r="F730" s="39"/>
      <c r="G730" s="110"/>
    </row>
    <row r="731" spans="1:7" ht="12.75" customHeight="1">
      <c r="A731" s="110"/>
      <c r="B731" s="39"/>
      <c r="C731" s="39"/>
      <c r="D731" s="113"/>
      <c r="E731" s="113"/>
      <c r="F731" s="39"/>
      <c r="G731" s="110"/>
    </row>
    <row r="732" spans="1:7" ht="12.75" customHeight="1">
      <c r="A732" s="110"/>
      <c r="B732" s="39"/>
      <c r="C732" s="39"/>
      <c r="D732" s="113"/>
      <c r="E732" s="113"/>
      <c r="F732" s="39"/>
      <c r="G732" s="110"/>
    </row>
    <row r="733" spans="1:7" ht="12.75" customHeight="1">
      <c r="A733" s="110"/>
      <c r="B733" s="39"/>
      <c r="C733" s="39"/>
      <c r="D733" s="113"/>
      <c r="E733" s="113"/>
      <c r="F733" s="39"/>
      <c r="G733" s="110"/>
    </row>
    <row r="734" spans="1:7" ht="12.75" customHeight="1">
      <c r="A734" s="110"/>
      <c r="B734" s="39"/>
      <c r="C734" s="39"/>
      <c r="D734" s="113"/>
      <c r="E734" s="113"/>
      <c r="F734" s="39"/>
      <c r="G734" s="110"/>
    </row>
    <row r="735" spans="1:7" ht="12.75" customHeight="1">
      <c r="A735" s="110"/>
      <c r="B735" s="39"/>
      <c r="C735" s="39"/>
      <c r="D735" s="113"/>
      <c r="E735" s="113"/>
      <c r="F735" s="39"/>
      <c r="G735" s="110"/>
    </row>
    <row r="736" spans="1:7" ht="12.75" customHeight="1">
      <c r="A736" s="110"/>
      <c r="B736" s="39"/>
      <c r="C736" s="39"/>
      <c r="D736" s="113"/>
      <c r="E736" s="113"/>
      <c r="F736" s="39"/>
      <c r="G736" s="110"/>
    </row>
    <row r="737" spans="1:7" ht="12.75" customHeight="1">
      <c r="A737" s="110"/>
      <c r="B737" s="39"/>
      <c r="C737" s="39"/>
      <c r="D737" s="113"/>
      <c r="E737" s="113"/>
      <c r="F737" s="39"/>
      <c r="G737" s="110"/>
    </row>
    <row r="738" spans="1:7" ht="12.75" customHeight="1">
      <c r="A738" s="110"/>
      <c r="B738" s="39"/>
      <c r="C738" s="39"/>
      <c r="D738" s="113"/>
      <c r="E738" s="113"/>
      <c r="F738" s="39"/>
      <c r="G738" s="110"/>
    </row>
    <row r="739" spans="1:7" ht="12.75" customHeight="1">
      <c r="A739" s="110"/>
      <c r="B739" s="39"/>
      <c r="C739" s="39"/>
      <c r="D739" s="113"/>
      <c r="E739" s="113"/>
      <c r="F739" s="39"/>
      <c r="G739" s="110"/>
    </row>
    <row r="740" spans="1:7" ht="12.75" customHeight="1">
      <c r="A740" s="110"/>
      <c r="B740" s="39"/>
      <c r="C740" s="39"/>
      <c r="D740" s="113"/>
      <c r="E740" s="113"/>
      <c r="F740" s="39"/>
      <c r="G740" s="110"/>
    </row>
    <row r="741" spans="1:7" ht="12.75" customHeight="1">
      <c r="A741" s="110"/>
      <c r="B741" s="39"/>
      <c r="C741" s="39"/>
      <c r="D741" s="113"/>
      <c r="E741" s="113"/>
      <c r="F741" s="39"/>
      <c r="G741" s="110"/>
    </row>
    <row r="742" spans="1:7" ht="12.75" customHeight="1">
      <c r="A742" s="110"/>
      <c r="B742" s="39"/>
      <c r="C742" s="39"/>
      <c r="D742" s="113"/>
      <c r="E742" s="113"/>
      <c r="F742" s="39"/>
      <c r="G742" s="110"/>
    </row>
    <row r="743" spans="1:7" ht="12.75" customHeight="1">
      <c r="A743" s="110"/>
      <c r="B743" s="39"/>
      <c r="C743" s="39"/>
      <c r="D743" s="113"/>
      <c r="E743" s="113"/>
      <c r="F743" s="39"/>
      <c r="G743" s="110"/>
    </row>
    <row r="744" spans="1:7" ht="12.75" customHeight="1">
      <c r="A744" s="110"/>
      <c r="B744" s="39"/>
      <c r="C744" s="39"/>
      <c r="D744" s="113"/>
      <c r="E744" s="113"/>
      <c r="F744" s="39"/>
      <c r="G744" s="110"/>
    </row>
    <row r="745" spans="1:7" ht="12.75" customHeight="1">
      <c r="A745" s="110"/>
      <c r="B745" s="39"/>
      <c r="C745" s="39"/>
      <c r="D745" s="113"/>
      <c r="E745" s="113"/>
      <c r="F745" s="39"/>
      <c r="G745" s="110"/>
    </row>
    <row r="746" spans="1:7" ht="12.75" customHeight="1">
      <c r="A746" s="110"/>
      <c r="B746" s="39"/>
      <c r="C746" s="39"/>
      <c r="D746" s="113"/>
      <c r="E746" s="113"/>
      <c r="F746" s="39"/>
      <c r="G746" s="110"/>
    </row>
    <row r="747" spans="1:7" ht="12.75" customHeight="1">
      <c r="A747" s="110"/>
      <c r="B747" s="39"/>
      <c r="C747" s="39"/>
      <c r="D747" s="113"/>
      <c r="E747" s="113"/>
      <c r="F747" s="39"/>
      <c r="G747" s="110"/>
    </row>
    <row r="748" spans="1:7" ht="12.75" customHeight="1">
      <c r="A748" s="110"/>
      <c r="B748" s="39"/>
      <c r="C748" s="39"/>
      <c r="D748" s="113"/>
      <c r="E748" s="113"/>
      <c r="F748" s="39"/>
      <c r="G748" s="110"/>
    </row>
    <row r="749" spans="1:7" ht="12.75" customHeight="1">
      <c r="A749" s="110"/>
      <c r="B749" s="39"/>
      <c r="C749" s="39"/>
      <c r="D749" s="113"/>
      <c r="E749" s="113"/>
      <c r="F749" s="39"/>
      <c r="G749" s="110"/>
    </row>
    <row r="750" spans="1:7" ht="12.75" customHeight="1">
      <c r="A750" s="110"/>
      <c r="B750" s="39"/>
      <c r="C750" s="39"/>
      <c r="D750" s="113"/>
      <c r="E750" s="113"/>
      <c r="F750" s="39"/>
      <c r="G750" s="110"/>
    </row>
    <row r="751" spans="1:7" ht="12.75" customHeight="1">
      <c r="A751" s="110"/>
      <c r="B751" s="39"/>
      <c r="C751" s="39"/>
      <c r="D751" s="113"/>
      <c r="E751" s="113"/>
      <c r="F751" s="39"/>
      <c r="G751" s="110"/>
    </row>
    <row r="752" spans="1:7" ht="12.75" customHeight="1">
      <c r="A752" s="110"/>
      <c r="B752" s="39"/>
      <c r="C752" s="39"/>
      <c r="D752" s="113"/>
      <c r="E752" s="113"/>
      <c r="F752" s="39"/>
      <c r="G752" s="110"/>
    </row>
    <row r="753" spans="1:7" ht="12.75" customHeight="1">
      <c r="A753" s="110"/>
      <c r="B753" s="39"/>
      <c r="C753" s="39"/>
      <c r="D753" s="113"/>
      <c r="E753" s="113"/>
      <c r="F753" s="39"/>
      <c r="G753" s="110"/>
    </row>
    <row r="754" spans="1:7" ht="12.75" customHeight="1">
      <c r="A754" s="110"/>
      <c r="B754" s="39"/>
      <c r="C754" s="39"/>
      <c r="D754" s="113"/>
      <c r="E754" s="113"/>
      <c r="F754" s="39"/>
      <c r="G754" s="110"/>
    </row>
    <row r="755" spans="1:7" ht="12.75" customHeight="1">
      <c r="A755" s="110"/>
      <c r="B755" s="39"/>
      <c r="C755" s="39"/>
      <c r="D755" s="113"/>
      <c r="E755" s="113"/>
      <c r="F755" s="39"/>
      <c r="G755" s="110"/>
    </row>
    <row r="756" spans="1:7" ht="12.75" customHeight="1">
      <c r="A756" s="110"/>
      <c r="B756" s="39"/>
      <c r="C756" s="39"/>
      <c r="D756" s="113"/>
      <c r="E756" s="113"/>
      <c r="F756" s="39"/>
      <c r="G756" s="110"/>
    </row>
    <row r="757" spans="1:7" ht="12.75" customHeight="1">
      <c r="A757" s="110"/>
      <c r="B757" s="39"/>
      <c r="C757" s="39"/>
      <c r="D757" s="113"/>
      <c r="E757" s="113"/>
      <c r="F757" s="39"/>
      <c r="G757" s="110"/>
    </row>
    <row r="758" spans="1:7" ht="12.75" customHeight="1">
      <c r="A758" s="110"/>
      <c r="B758" s="39"/>
      <c r="C758" s="39"/>
      <c r="D758" s="113"/>
      <c r="E758" s="113"/>
      <c r="F758" s="39"/>
      <c r="G758" s="110"/>
    </row>
    <row r="759" spans="1:7" ht="12.75" customHeight="1">
      <c r="A759" s="110"/>
      <c r="B759" s="39"/>
      <c r="C759" s="39"/>
      <c r="D759" s="113"/>
      <c r="E759" s="113"/>
      <c r="F759" s="39"/>
      <c r="G759" s="110"/>
    </row>
    <row r="760" spans="1:7" ht="12.75" customHeight="1">
      <c r="A760" s="110"/>
      <c r="B760" s="39"/>
      <c r="C760" s="39"/>
      <c r="D760" s="113"/>
      <c r="E760" s="113"/>
      <c r="F760" s="39"/>
      <c r="G760" s="110"/>
    </row>
    <row r="761" spans="1:7" ht="12.75" customHeight="1">
      <c r="A761" s="110"/>
      <c r="B761" s="39"/>
      <c r="C761" s="39"/>
      <c r="D761" s="113"/>
      <c r="E761" s="113"/>
      <c r="F761" s="39"/>
      <c r="G761" s="110"/>
    </row>
    <row r="762" spans="1:7" ht="12.75" customHeight="1">
      <c r="A762" s="110"/>
      <c r="B762" s="39"/>
      <c r="C762" s="39"/>
      <c r="D762" s="113"/>
      <c r="E762" s="113"/>
      <c r="F762" s="39"/>
      <c r="G762" s="110"/>
    </row>
    <row r="763" spans="1:7" ht="12.75" customHeight="1">
      <c r="A763" s="110"/>
      <c r="B763" s="39"/>
      <c r="C763" s="39"/>
      <c r="D763" s="113"/>
      <c r="E763" s="113"/>
      <c r="F763" s="39"/>
      <c r="G763" s="110"/>
    </row>
    <row r="764" spans="1:7" ht="12.75" customHeight="1">
      <c r="A764" s="110"/>
      <c r="B764" s="39"/>
      <c r="C764" s="39"/>
      <c r="D764" s="113"/>
      <c r="E764" s="113"/>
      <c r="F764" s="39"/>
      <c r="G764" s="110"/>
    </row>
    <row r="765" spans="1:7" ht="12.75" customHeight="1">
      <c r="A765" s="110"/>
      <c r="B765" s="39"/>
      <c r="C765" s="39"/>
      <c r="D765" s="113"/>
      <c r="E765" s="113"/>
      <c r="F765" s="39"/>
      <c r="G765" s="110"/>
    </row>
    <row r="766" spans="1:7" ht="12.75" customHeight="1">
      <c r="A766" s="110"/>
      <c r="B766" s="39"/>
      <c r="C766" s="39"/>
      <c r="D766" s="113"/>
      <c r="E766" s="113"/>
      <c r="F766" s="39"/>
      <c r="G766" s="110"/>
    </row>
    <row r="767" spans="1:7" ht="12.75" customHeight="1">
      <c r="A767" s="110"/>
      <c r="B767" s="39"/>
      <c r="C767" s="39"/>
      <c r="D767" s="113"/>
      <c r="E767" s="113"/>
      <c r="F767" s="39"/>
      <c r="G767" s="110"/>
    </row>
    <row r="768" spans="1:7" ht="12.75" customHeight="1">
      <c r="A768" s="110"/>
      <c r="B768" s="39"/>
      <c r="C768" s="39"/>
      <c r="D768" s="113"/>
      <c r="E768" s="113"/>
      <c r="F768" s="39"/>
      <c r="G768" s="110"/>
    </row>
    <row r="769" spans="1:7" ht="12.75" customHeight="1">
      <c r="A769" s="110"/>
      <c r="B769" s="39"/>
      <c r="C769" s="39"/>
      <c r="D769" s="113"/>
      <c r="E769" s="113"/>
      <c r="F769" s="39"/>
      <c r="G769" s="110"/>
    </row>
    <row r="770" spans="1:7" ht="12.75" customHeight="1">
      <c r="A770" s="110"/>
      <c r="B770" s="39"/>
      <c r="C770" s="39"/>
      <c r="D770" s="113"/>
      <c r="E770" s="113"/>
      <c r="F770" s="39"/>
      <c r="G770" s="110"/>
    </row>
    <row r="771" spans="1:7" ht="12.75" customHeight="1">
      <c r="A771" s="110"/>
      <c r="B771" s="39"/>
      <c r="C771" s="39"/>
      <c r="D771" s="113"/>
      <c r="E771" s="113"/>
      <c r="F771" s="39"/>
      <c r="G771" s="110"/>
    </row>
    <row r="772" spans="1:7" ht="12.75" customHeight="1">
      <c r="A772" s="110"/>
      <c r="B772" s="39"/>
      <c r="C772" s="39"/>
      <c r="D772" s="113"/>
      <c r="E772" s="113"/>
      <c r="F772" s="39"/>
      <c r="G772" s="110"/>
    </row>
    <row r="773" spans="1:7" ht="12.75" customHeight="1">
      <c r="A773" s="110"/>
      <c r="B773" s="39"/>
      <c r="C773" s="39"/>
      <c r="D773" s="113"/>
      <c r="E773" s="113"/>
      <c r="F773" s="39"/>
      <c r="G773" s="110"/>
    </row>
    <row r="774" spans="1:7" ht="12.75" customHeight="1">
      <c r="A774" s="110"/>
      <c r="B774" s="39"/>
      <c r="C774" s="39"/>
      <c r="D774" s="113"/>
      <c r="E774" s="113"/>
      <c r="F774" s="39"/>
      <c r="G774" s="110"/>
    </row>
    <row r="775" spans="1:7" ht="12.75" customHeight="1">
      <c r="A775" s="110"/>
      <c r="B775" s="39"/>
      <c r="C775" s="39"/>
      <c r="D775" s="113"/>
      <c r="E775" s="113"/>
      <c r="F775" s="39"/>
      <c r="G775" s="110"/>
    </row>
    <row r="776" spans="1:7" ht="12.75" customHeight="1">
      <c r="A776" s="110"/>
      <c r="B776" s="39"/>
      <c r="C776" s="39"/>
      <c r="D776" s="113"/>
      <c r="E776" s="113"/>
      <c r="F776" s="39"/>
      <c r="G776" s="110"/>
    </row>
    <row r="777" spans="1:7" ht="12.75" customHeight="1">
      <c r="A777" s="110"/>
      <c r="B777" s="39"/>
      <c r="C777" s="39"/>
      <c r="D777" s="113"/>
      <c r="E777" s="113"/>
      <c r="F777" s="39"/>
      <c r="G777" s="110"/>
    </row>
    <row r="778" spans="1:7" ht="12.75" customHeight="1">
      <c r="A778" s="110"/>
      <c r="B778" s="39"/>
      <c r="C778" s="39"/>
      <c r="D778" s="113"/>
      <c r="E778" s="113"/>
      <c r="F778" s="39"/>
      <c r="G778" s="110"/>
    </row>
    <row r="779" spans="1:7" ht="12.75" customHeight="1">
      <c r="A779" s="110"/>
      <c r="B779" s="39"/>
      <c r="C779" s="39"/>
      <c r="D779" s="113"/>
      <c r="E779" s="113"/>
      <c r="F779" s="39"/>
      <c r="G779" s="110"/>
    </row>
    <row r="780" spans="1:7" ht="12.75" customHeight="1">
      <c r="A780" s="110"/>
      <c r="B780" s="39"/>
      <c r="C780" s="39"/>
      <c r="D780" s="113"/>
      <c r="E780" s="113"/>
      <c r="F780" s="39"/>
      <c r="G780" s="110"/>
    </row>
    <row r="781" spans="1:7" ht="12.75" customHeight="1">
      <c r="A781" s="110"/>
      <c r="B781" s="39"/>
      <c r="C781" s="39"/>
      <c r="D781" s="113"/>
      <c r="E781" s="113"/>
      <c r="F781" s="39"/>
      <c r="G781" s="110"/>
    </row>
    <row r="782" spans="1:7" ht="12.75" customHeight="1">
      <c r="A782" s="110"/>
      <c r="B782" s="39"/>
      <c r="C782" s="39"/>
      <c r="D782" s="113"/>
      <c r="E782" s="113"/>
      <c r="F782" s="39"/>
      <c r="G782" s="110"/>
    </row>
    <row r="783" spans="1:7" ht="12.75" customHeight="1">
      <c r="A783" s="110"/>
      <c r="B783" s="39"/>
      <c r="C783" s="39"/>
      <c r="D783" s="113"/>
      <c r="E783" s="113"/>
      <c r="F783" s="39"/>
      <c r="G783" s="110"/>
    </row>
    <row r="784" spans="1:7" ht="12.75" customHeight="1">
      <c r="A784" s="110"/>
      <c r="B784" s="39"/>
      <c r="C784" s="39"/>
      <c r="D784" s="113"/>
      <c r="E784" s="113"/>
      <c r="F784" s="39"/>
      <c r="G784" s="110"/>
    </row>
    <row r="785" spans="1:7" ht="12.75" customHeight="1">
      <c r="A785" s="110"/>
      <c r="B785" s="39"/>
      <c r="C785" s="39"/>
      <c r="D785" s="113"/>
      <c r="E785" s="113"/>
      <c r="F785" s="39"/>
      <c r="G785" s="110"/>
    </row>
    <row r="786" spans="1:7" ht="12.75" customHeight="1">
      <c r="A786" s="110"/>
      <c r="B786" s="39"/>
      <c r="C786" s="39"/>
      <c r="D786" s="113"/>
      <c r="E786" s="113"/>
      <c r="F786" s="39"/>
      <c r="G786" s="110"/>
    </row>
    <row r="787" spans="1:7" ht="12.75" customHeight="1">
      <c r="A787" s="110"/>
      <c r="B787" s="39"/>
      <c r="C787" s="39"/>
      <c r="D787" s="113"/>
      <c r="E787" s="113"/>
      <c r="F787" s="39"/>
      <c r="G787" s="110"/>
    </row>
    <row r="788" spans="1:7" ht="12.75" customHeight="1">
      <c r="A788" s="110"/>
      <c r="B788" s="39"/>
      <c r="C788" s="39"/>
      <c r="D788" s="113"/>
      <c r="E788" s="113"/>
      <c r="F788" s="39"/>
      <c r="G788" s="110"/>
    </row>
    <row r="789" spans="1:7" ht="12.75" customHeight="1">
      <c r="A789" s="110"/>
      <c r="B789" s="39"/>
      <c r="C789" s="39"/>
      <c r="D789" s="113"/>
      <c r="E789" s="113"/>
      <c r="F789" s="39"/>
      <c r="G789" s="110"/>
    </row>
    <row r="790" spans="1:7" ht="12.75" customHeight="1">
      <c r="A790" s="110"/>
      <c r="B790" s="39"/>
      <c r="C790" s="39"/>
      <c r="D790" s="113"/>
      <c r="E790" s="113"/>
      <c r="F790" s="39"/>
      <c r="G790" s="110"/>
    </row>
    <row r="791" spans="1:7" ht="12.75" customHeight="1">
      <c r="A791" s="110"/>
      <c r="B791" s="39"/>
      <c r="C791" s="39"/>
      <c r="D791" s="113"/>
      <c r="E791" s="113"/>
      <c r="F791" s="39"/>
      <c r="G791" s="110"/>
    </row>
    <row r="792" spans="1:7" ht="12.75" customHeight="1">
      <c r="A792" s="110"/>
      <c r="B792" s="39"/>
      <c r="C792" s="39"/>
      <c r="D792" s="113"/>
      <c r="E792" s="113"/>
      <c r="F792" s="39"/>
      <c r="G792" s="110"/>
    </row>
    <row r="793" spans="1:7" ht="12.75" customHeight="1">
      <c r="A793" s="110"/>
      <c r="B793" s="39"/>
      <c r="C793" s="39"/>
      <c r="D793" s="113"/>
      <c r="E793" s="113"/>
      <c r="F793" s="39"/>
      <c r="G793" s="110"/>
    </row>
    <row r="794" spans="1:7" ht="12.75" customHeight="1">
      <c r="A794" s="110"/>
      <c r="B794" s="39"/>
      <c r="C794" s="39"/>
      <c r="D794" s="113"/>
      <c r="E794" s="113"/>
      <c r="F794" s="39"/>
      <c r="G794" s="110"/>
    </row>
    <row r="795" spans="1:7" ht="12.75" customHeight="1">
      <c r="A795" s="110"/>
      <c r="B795" s="39"/>
      <c r="C795" s="39"/>
      <c r="D795" s="113"/>
      <c r="E795" s="113"/>
      <c r="F795" s="39"/>
      <c r="G795" s="110"/>
    </row>
    <row r="796" spans="1:7" ht="12.75" customHeight="1">
      <c r="A796" s="110"/>
      <c r="B796" s="39"/>
      <c r="C796" s="39"/>
      <c r="D796" s="113"/>
      <c r="E796" s="113"/>
      <c r="F796" s="39"/>
      <c r="G796" s="110"/>
    </row>
    <row r="797" spans="1:7" ht="12.75" customHeight="1">
      <c r="A797" s="110"/>
      <c r="B797" s="39"/>
      <c r="C797" s="39"/>
      <c r="D797" s="113"/>
      <c r="E797" s="113"/>
      <c r="F797" s="39"/>
      <c r="G797" s="110"/>
    </row>
    <row r="798" spans="1:7" ht="12.75" customHeight="1">
      <c r="A798" s="110"/>
      <c r="B798" s="39"/>
      <c r="C798" s="39"/>
      <c r="D798" s="113"/>
      <c r="E798" s="113"/>
      <c r="F798" s="39"/>
      <c r="G798" s="110"/>
    </row>
    <row r="799" spans="1:7" ht="12.75" customHeight="1">
      <c r="A799" s="110"/>
      <c r="B799" s="39"/>
      <c r="C799" s="39"/>
      <c r="D799" s="113"/>
      <c r="E799" s="113"/>
      <c r="F799" s="39"/>
      <c r="G799" s="110"/>
    </row>
    <row r="800" spans="1:7" ht="12.75" customHeight="1">
      <c r="A800" s="110"/>
      <c r="B800" s="39"/>
      <c r="C800" s="39"/>
      <c r="D800" s="113"/>
      <c r="E800" s="113"/>
      <c r="F800" s="39"/>
      <c r="G800" s="110"/>
    </row>
    <row r="801" spans="1:7" ht="12.75" customHeight="1">
      <c r="A801" s="110"/>
      <c r="B801" s="39"/>
      <c r="C801" s="39"/>
      <c r="D801" s="113"/>
      <c r="E801" s="113"/>
      <c r="F801" s="39"/>
      <c r="G801" s="110"/>
    </row>
    <row r="802" spans="1:7" ht="12.75" customHeight="1">
      <c r="A802" s="110"/>
      <c r="B802" s="39"/>
      <c r="C802" s="39"/>
      <c r="D802" s="113"/>
      <c r="E802" s="113"/>
      <c r="F802" s="39"/>
      <c r="G802" s="110"/>
    </row>
    <row r="803" spans="1:7" ht="12.75" customHeight="1">
      <c r="A803" s="110"/>
      <c r="B803" s="39"/>
      <c r="C803" s="39"/>
      <c r="D803" s="113"/>
      <c r="E803" s="113"/>
      <c r="F803" s="39"/>
      <c r="G803" s="110"/>
    </row>
    <row r="804" spans="1:7" ht="12.75" customHeight="1">
      <c r="A804" s="110"/>
      <c r="B804" s="39"/>
      <c r="C804" s="39"/>
      <c r="D804" s="113"/>
      <c r="E804" s="113"/>
      <c r="F804" s="39"/>
      <c r="G804" s="110"/>
    </row>
    <row r="805" spans="1:7" ht="12.75" customHeight="1">
      <c r="A805" s="110"/>
      <c r="B805" s="39"/>
      <c r="C805" s="39"/>
      <c r="D805" s="113"/>
      <c r="E805" s="113"/>
      <c r="F805" s="39"/>
      <c r="G805" s="110"/>
    </row>
    <row r="806" spans="1:7" ht="12.75" customHeight="1">
      <c r="A806" s="110"/>
      <c r="B806" s="39"/>
      <c r="C806" s="39"/>
      <c r="D806" s="113"/>
      <c r="E806" s="113"/>
      <c r="F806" s="39"/>
      <c r="G806" s="110"/>
    </row>
    <row r="807" spans="1:7" ht="12.75" customHeight="1">
      <c r="A807" s="110"/>
      <c r="B807" s="39"/>
      <c r="C807" s="39"/>
      <c r="D807" s="113"/>
      <c r="E807" s="113"/>
      <c r="F807" s="39"/>
      <c r="G807" s="110"/>
    </row>
    <row r="808" spans="1:7" ht="12.75" customHeight="1">
      <c r="A808" s="110"/>
      <c r="B808" s="39"/>
      <c r="C808" s="39"/>
      <c r="D808" s="113"/>
      <c r="E808" s="113"/>
      <c r="F808" s="39"/>
      <c r="G808" s="110"/>
    </row>
    <row r="809" spans="1:7" ht="12.75" customHeight="1">
      <c r="A809" s="110"/>
      <c r="B809" s="39"/>
      <c r="C809" s="39"/>
      <c r="D809" s="113"/>
      <c r="E809" s="113"/>
      <c r="F809" s="39"/>
      <c r="G809" s="110"/>
    </row>
    <row r="810" spans="1:7" ht="12.75" customHeight="1">
      <c r="A810" s="110"/>
      <c r="B810" s="39"/>
      <c r="C810" s="39"/>
      <c r="D810" s="113"/>
      <c r="E810" s="113"/>
      <c r="F810" s="39"/>
      <c r="G810" s="110"/>
    </row>
    <row r="811" spans="1:7" ht="12.75" customHeight="1">
      <c r="A811" s="110"/>
      <c r="B811" s="39"/>
      <c r="C811" s="39"/>
      <c r="D811" s="113"/>
      <c r="E811" s="113"/>
      <c r="F811" s="39"/>
      <c r="G811" s="110"/>
    </row>
    <row r="812" spans="1:7" ht="12.75" customHeight="1">
      <c r="A812" s="110"/>
      <c r="B812" s="39"/>
      <c r="C812" s="39"/>
      <c r="D812" s="113"/>
      <c r="E812" s="113"/>
      <c r="F812" s="39"/>
      <c r="G812" s="110"/>
    </row>
    <row r="813" spans="1:7" ht="12.75" customHeight="1">
      <c r="A813" s="110"/>
      <c r="B813" s="39"/>
      <c r="C813" s="39"/>
      <c r="D813" s="113"/>
      <c r="E813" s="113"/>
      <c r="F813" s="39"/>
      <c r="G813" s="110"/>
    </row>
    <row r="814" spans="1:7" ht="12.75" customHeight="1">
      <c r="A814" s="110"/>
      <c r="B814" s="39"/>
      <c r="C814" s="39"/>
      <c r="D814" s="113"/>
      <c r="E814" s="113"/>
      <c r="F814" s="39"/>
      <c r="G814" s="110"/>
    </row>
    <row r="815" spans="1:7" ht="12.75" customHeight="1">
      <c r="A815" s="110"/>
      <c r="B815" s="39"/>
      <c r="C815" s="39"/>
      <c r="D815" s="113"/>
      <c r="E815" s="113"/>
      <c r="F815" s="39"/>
      <c r="G815" s="110"/>
    </row>
    <row r="816" spans="1:7" ht="12.75" customHeight="1">
      <c r="A816" s="110"/>
      <c r="B816" s="39"/>
      <c r="C816" s="39"/>
      <c r="D816" s="113"/>
      <c r="E816" s="113"/>
      <c r="F816" s="39"/>
      <c r="G816" s="110"/>
    </row>
    <row r="817" spans="1:7" ht="12.75" customHeight="1">
      <c r="A817" s="110"/>
      <c r="B817" s="39"/>
      <c r="C817" s="39"/>
      <c r="D817" s="113"/>
      <c r="E817" s="113"/>
      <c r="F817" s="39"/>
      <c r="G817" s="110"/>
    </row>
    <row r="818" spans="1:7" ht="12.75" customHeight="1">
      <c r="A818" s="110"/>
      <c r="B818" s="39"/>
      <c r="C818" s="39"/>
      <c r="D818" s="113"/>
      <c r="E818" s="113"/>
      <c r="F818" s="39"/>
      <c r="G818" s="110"/>
    </row>
    <row r="819" spans="1:7" ht="12.75" customHeight="1">
      <c r="A819" s="110"/>
      <c r="B819" s="39"/>
      <c r="C819" s="39"/>
      <c r="D819" s="113"/>
      <c r="E819" s="113"/>
      <c r="F819" s="39"/>
      <c r="G819" s="110"/>
    </row>
    <row r="820" spans="1:7" ht="12.75" customHeight="1">
      <c r="A820" s="110"/>
      <c r="B820" s="39"/>
      <c r="C820" s="39"/>
      <c r="D820" s="113"/>
      <c r="E820" s="113"/>
      <c r="F820" s="39"/>
      <c r="G820" s="110"/>
    </row>
    <row r="821" spans="1:7" ht="12.75" customHeight="1">
      <c r="A821" s="110"/>
      <c r="B821" s="39"/>
      <c r="C821" s="39"/>
      <c r="D821" s="113"/>
      <c r="E821" s="113"/>
      <c r="F821" s="39"/>
      <c r="G821" s="110"/>
    </row>
    <row r="822" spans="1:7" ht="12.75" customHeight="1">
      <c r="A822" s="110"/>
      <c r="B822" s="39"/>
      <c r="C822" s="39"/>
      <c r="D822" s="113"/>
      <c r="E822" s="113"/>
      <c r="F822" s="39"/>
      <c r="G822" s="110"/>
    </row>
    <row r="823" spans="1:7" ht="12.75" customHeight="1">
      <c r="A823" s="110"/>
      <c r="B823" s="39"/>
      <c r="C823" s="39"/>
      <c r="D823" s="113"/>
      <c r="E823" s="113"/>
      <c r="F823" s="39"/>
      <c r="G823" s="110"/>
    </row>
    <row r="824" spans="1:7" ht="12.75" customHeight="1">
      <c r="A824" s="110"/>
      <c r="B824" s="39"/>
      <c r="C824" s="39"/>
      <c r="D824" s="113"/>
      <c r="E824" s="113"/>
      <c r="F824" s="39"/>
      <c r="G824" s="110"/>
    </row>
    <row r="825" spans="1:7" ht="12.75" customHeight="1">
      <c r="A825" s="110"/>
      <c r="B825" s="39"/>
      <c r="C825" s="39"/>
      <c r="D825" s="113"/>
      <c r="E825" s="113"/>
      <c r="F825" s="39"/>
      <c r="G825" s="110"/>
    </row>
    <row r="826" spans="1:7" ht="12.75" customHeight="1">
      <c r="A826" s="110"/>
      <c r="B826" s="39"/>
      <c r="C826" s="39"/>
      <c r="D826" s="113"/>
      <c r="E826" s="113"/>
      <c r="F826" s="39"/>
      <c r="G826" s="110"/>
    </row>
    <row r="827" spans="1:7" ht="12.75" customHeight="1">
      <c r="A827" s="110"/>
      <c r="B827" s="39"/>
      <c r="C827" s="39"/>
      <c r="D827" s="113"/>
      <c r="E827" s="113"/>
      <c r="F827" s="39"/>
      <c r="G827" s="110"/>
    </row>
    <row r="828" spans="1:7" ht="12.75" customHeight="1">
      <c r="A828" s="110"/>
      <c r="B828" s="39"/>
      <c r="C828" s="39"/>
      <c r="D828" s="113"/>
      <c r="E828" s="113"/>
      <c r="F828" s="39"/>
      <c r="G828" s="110"/>
    </row>
    <row r="829" spans="1:7" ht="12.75" customHeight="1">
      <c r="A829" s="110"/>
      <c r="B829" s="39"/>
      <c r="C829" s="39"/>
      <c r="D829" s="113"/>
      <c r="E829" s="113"/>
      <c r="F829" s="39"/>
      <c r="G829" s="110"/>
    </row>
    <row r="830" spans="1:7" ht="12.75" customHeight="1">
      <c r="A830" s="110"/>
      <c r="B830" s="39"/>
      <c r="C830" s="39"/>
      <c r="D830" s="113"/>
      <c r="E830" s="113"/>
      <c r="F830" s="39"/>
      <c r="G830" s="110"/>
    </row>
    <row r="831" spans="1:7" ht="12.75" customHeight="1">
      <c r="A831" s="110"/>
      <c r="B831" s="39"/>
      <c r="C831" s="39"/>
      <c r="D831" s="113"/>
      <c r="E831" s="113"/>
      <c r="F831" s="39"/>
      <c r="G831" s="110"/>
    </row>
    <row r="832" spans="1:7" ht="12.75" customHeight="1">
      <c r="A832" s="110"/>
      <c r="B832" s="39"/>
      <c r="C832" s="39"/>
      <c r="D832" s="113"/>
      <c r="E832" s="113"/>
      <c r="F832" s="39"/>
      <c r="G832" s="110"/>
    </row>
    <row r="833" spans="1:7" ht="12.75" customHeight="1">
      <c r="A833" s="110"/>
      <c r="B833" s="39"/>
      <c r="C833" s="39"/>
      <c r="D833" s="113"/>
      <c r="E833" s="113"/>
      <c r="F833" s="39"/>
      <c r="G833" s="110"/>
    </row>
    <row r="834" spans="1:7" ht="12.75" customHeight="1">
      <c r="A834" s="110"/>
      <c r="B834" s="39"/>
      <c r="C834" s="39"/>
      <c r="D834" s="113"/>
      <c r="E834" s="113"/>
      <c r="F834" s="39"/>
      <c r="G834" s="110"/>
    </row>
    <row r="835" spans="1:7" ht="12.75" customHeight="1">
      <c r="A835" s="110"/>
      <c r="B835" s="39"/>
      <c r="C835" s="39"/>
      <c r="D835" s="113"/>
      <c r="E835" s="113"/>
      <c r="F835" s="39"/>
      <c r="G835" s="110"/>
    </row>
    <row r="836" spans="1:7" ht="12.75" customHeight="1">
      <c r="A836" s="110"/>
      <c r="B836" s="39"/>
      <c r="C836" s="39"/>
      <c r="D836" s="113"/>
      <c r="E836" s="113"/>
      <c r="F836" s="39"/>
      <c r="G836" s="110"/>
    </row>
    <row r="837" spans="1:7" ht="12.75" customHeight="1">
      <c r="A837" s="110"/>
      <c r="B837" s="39"/>
      <c r="C837" s="39"/>
      <c r="D837" s="113"/>
      <c r="E837" s="113"/>
      <c r="F837" s="39"/>
      <c r="G837" s="110"/>
    </row>
    <row r="838" spans="1:7" ht="12.75" customHeight="1">
      <c r="A838" s="110"/>
      <c r="B838" s="39"/>
      <c r="C838" s="39"/>
      <c r="D838" s="113"/>
      <c r="E838" s="113"/>
      <c r="F838" s="39"/>
      <c r="G838" s="110"/>
    </row>
    <row r="839" spans="1:7" ht="12.75" customHeight="1">
      <c r="A839" s="110"/>
      <c r="B839" s="39"/>
      <c r="C839" s="39"/>
      <c r="D839" s="113"/>
      <c r="E839" s="113"/>
      <c r="F839" s="39"/>
      <c r="G839" s="110"/>
    </row>
    <row r="840" spans="1:7" ht="12.75" customHeight="1">
      <c r="A840" s="110"/>
      <c r="B840" s="39"/>
      <c r="C840" s="39"/>
      <c r="D840" s="113"/>
      <c r="E840" s="113"/>
      <c r="F840" s="39"/>
      <c r="G840" s="110"/>
    </row>
    <row r="841" spans="1:7" ht="12.75" customHeight="1">
      <c r="A841" s="110"/>
      <c r="B841" s="39"/>
      <c r="C841" s="39"/>
      <c r="D841" s="113"/>
      <c r="E841" s="113"/>
      <c r="F841" s="39"/>
      <c r="G841" s="110"/>
    </row>
    <row r="842" spans="1:7" ht="12.75" customHeight="1">
      <c r="A842" s="110"/>
      <c r="B842" s="39"/>
      <c r="C842" s="39"/>
      <c r="D842" s="113"/>
      <c r="E842" s="113"/>
      <c r="F842" s="39"/>
      <c r="G842" s="110"/>
    </row>
    <row r="843" spans="1:7" ht="12.75" customHeight="1">
      <c r="A843" s="110"/>
      <c r="B843" s="39"/>
      <c r="C843" s="39"/>
      <c r="D843" s="113"/>
      <c r="E843" s="113"/>
      <c r="F843" s="39"/>
      <c r="G843" s="110"/>
    </row>
    <row r="844" spans="1:7" ht="12.75" customHeight="1">
      <c r="A844" s="110"/>
      <c r="B844" s="39"/>
      <c r="C844" s="39"/>
      <c r="D844" s="113"/>
      <c r="E844" s="113"/>
      <c r="F844" s="39"/>
      <c r="G844" s="110"/>
    </row>
    <row r="845" spans="1:7" ht="12.75" customHeight="1">
      <c r="A845" s="110"/>
      <c r="B845" s="39"/>
      <c r="C845" s="39"/>
      <c r="D845" s="113"/>
      <c r="E845" s="113"/>
      <c r="F845" s="39"/>
      <c r="G845" s="110"/>
    </row>
    <row r="846" spans="1:7" ht="12.75" customHeight="1">
      <c r="A846" s="110"/>
      <c r="B846" s="39"/>
      <c r="C846" s="39"/>
      <c r="D846" s="113"/>
      <c r="E846" s="113"/>
      <c r="F846" s="39"/>
      <c r="G846" s="110"/>
    </row>
    <row r="847" spans="1:7" ht="12.75" customHeight="1">
      <c r="A847" s="110"/>
      <c r="B847" s="39"/>
      <c r="C847" s="39"/>
      <c r="D847" s="113"/>
      <c r="E847" s="113"/>
      <c r="F847" s="39"/>
      <c r="G847" s="110"/>
    </row>
    <row r="848" spans="1:7" ht="12.75" customHeight="1">
      <c r="A848" s="110"/>
      <c r="B848" s="39"/>
      <c r="C848" s="39"/>
      <c r="D848" s="113"/>
      <c r="E848" s="113"/>
      <c r="F848" s="39"/>
      <c r="G848" s="110"/>
    </row>
    <row r="849" spans="1:7" ht="12.75" customHeight="1">
      <c r="A849" s="110"/>
      <c r="B849" s="39"/>
      <c r="C849" s="39"/>
      <c r="D849" s="113"/>
      <c r="E849" s="113"/>
      <c r="F849" s="39"/>
      <c r="G849" s="110"/>
    </row>
    <row r="850" spans="1:7" ht="12.75" customHeight="1">
      <c r="A850" s="110"/>
      <c r="B850" s="39"/>
      <c r="C850" s="39"/>
      <c r="D850" s="113"/>
      <c r="E850" s="113"/>
      <c r="F850" s="39"/>
      <c r="G850" s="110"/>
    </row>
    <row r="851" spans="1:7" ht="12.75" customHeight="1">
      <c r="A851" s="110"/>
      <c r="B851" s="39"/>
      <c r="C851" s="39"/>
      <c r="D851" s="113"/>
      <c r="E851" s="113"/>
      <c r="F851" s="39"/>
      <c r="G851" s="110"/>
    </row>
    <row r="852" spans="1:7" ht="12.75" customHeight="1">
      <c r="A852" s="110"/>
      <c r="B852" s="39"/>
      <c r="C852" s="39"/>
      <c r="D852" s="113"/>
      <c r="E852" s="113"/>
      <c r="F852" s="39"/>
      <c r="G852" s="110"/>
    </row>
    <row r="853" spans="1:7" ht="12.75" customHeight="1">
      <c r="A853" s="110"/>
      <c r="B853" s="39"/>
      <c r="C853" s="39"/>
      <c r="D853" s="113"/>
      <c r="E853" s="113"/>
      <c r="F853" s="39"/>
      <c r="G853" s="110"/>
    </row>
    <row r="854" spans="1:7" ht="12.75" customHeight="1">
      <c r="A854" s="110"/>
      <c r="B854" s="39"/>
      <c r="C854" s="39"/>
      <c r="D854" s="113"/>
      <c r="E854" s="113"/>
      <c r="F854" s="39"/>
      <c r="G854" s="110"/>
    </row>
    <row r="855" spans="1:7" ht="12.75" customHeight="1">
      <c r="A855" s="110"/>
      <c r="B855" s="39"/>
      <c r="C855" s="39"/>
      <c r="D855" s="113"/>
      <c r="E855" s="113"/>
      <c r="F855" s="39"/>
      <c r="G855" s="110"/>
    </row>
    <row r="856" spans="1:7" ht="12.75" customHeight="1">
      <c r="A856" s="110"/>
      <c r="B856" s="39"/>
      <c r="C856" s="39"/>
      <c r="D856" s="113"/>
      <c r="E856" s="113"/>
      <c r="F856" s="39"/>
      <c r="G856" s="110"/>
    </row>
    <row r="857" spans="1:7" ht="12.75" customHeight="1">
      <c r="A857" s="110"/>
      <c r="B857" s="39"/>
      <c r="C857" s="39"/>
      <c r="D857" s="113"/>
      <c r="E857" s="113"/>
      <c r="F857" s="39"/>
      <c r="G857" s="110"/>
    </row>
    <row r="858" spans="1:7" ht="12.75" customHeight="1">
      <c r="A858" s="110"/>
      <c r="B858" s="39"/>
      <c r="C858" s="39"/>
      <c r="D858" s="113"/>
      <c r="E858" s="113"/>
      <c r="F858" s="39"/>
      <c r="G858" s="110"/>
    </row>
    <row r="859" spans="1:7" ht="12.75" customHeight="1">
      <c r="A859" s="110"/>
      <c r="B859" s="39"/>
      <c r="C859" s="39"/>
      <c r="D859" s="113"/>
      <c r="E859" s="113"/>
      <c r="F859" s="39"/>
      <c r="G859" s="110"/>
    </row>
    <row r="860" spans="1:7" ht="12.75" customHeight="1">
      <c r="A860" s="110"/>
      <c r="B860" s="39"/>
      <c r="C860" s="39"/>
      <c r="D860" s="113"/>
      <c r="E860" s="113"/>
      <c r="F860" s="39"/>
      <c r="G860" s="110"/>
    </row>
    <row r="861" spans="1:7" ht="12.75" customHeight="1">
      <c r="A861" s="110"/>
      <c r="B861" s="39"/>
      <c r="C861" s="39"/>
      <c r="D861" s="113"/>
      <c r="E861" s="113"/>
      <c r="F861" s="39"/>
      <c r="G861" s="110"/>
    </row>
    <row r="862" spans="1:7" ht="12.75" customHeight="1">
      <c r="A862" s="110"/>
      <c r="B862" s="39"/>
      <c r="C862" s="39"/>
      <c r="D862" s="113"/>
      <c r="E862" s="113"/>
      <c r="F862" s="39"/>
      <c r="G862" s="110"/>
    </row>
    <row r="863" spans="1:7" ht="12.75" customHeight="1">
      <c r="A863" s="110"/>
      <c r="B863" s="39"/>
      <c r="C863" s="39"/>
      <c r="D863" s="113"/>
      <c r="E863" s="113"/>
      <c r="F863" s="39"/>
      <c r="G863" s="110"/>
    </row>
    <row r="864" spans="1:7" ht="12.75" customHeight="1">
      <c r="A864" s="110"/>
      <c r="B864" s="39"/>
      <c r="C864" s="39"/>
      <c r="D864" s="113"/>
      <c r="E864" s="113"/>
      <c r="F864" s="39"/>
      <c r="G864" s="110"/>
    </row>
    <row r="865" spans="1:7" ht="12.75" customHeight="1">
      <c r="A865" s="110"/>
      <c r="B865" s="39"/>
      <c r="C865" s="39"/>
      <c r="D865" s="113"/>
      <c r="E865" s="113"/>
      <c r="F865" s="39"/>
      <c r="G865" s="110"/>
    </row>
    <row r="866" spans="1:7" ht="12.75" customHeight="1">
      <c r="A866" s="110"/>
      <c r="B866" s="39"/>
      <c r="C866" s="39"/>
      <c r="D866" s="113"/>
      <c r="E866" s="113"/>
      <c r="F866" s="39"/>
      <c r="G866" s="110"/>
    </row>
    <row r="867" spans="1:7" ht="12.75" customHeight="1">
      <c r="A867" s="110"/>
      <c r="B867" s="39"/>
      <c r="C867" s="39"/>
      <c r="D867" s="113"/>
      <c r="E867" s="113"/>
      <c r="F867" s="39"/>
      <c r="G867" s="110"/>
    </row>
    <row r="868" spans="1:7" ht="12.75" customHeight="1">
      <c r="A868" s="110"/>
      <c r="B868" s="39"/>
      <c r="C868" s="39"/>
      <c r="D868" s="113"/>
      <c r="E868" s="113"/>
      <c r="F868" s="39"/>
      <c r="G868" s="110"/>
    </row>
    <row r="869" spans="1:7" ht="12.75" customHeight="1">
      <c r="A869" s="110"/>
      <c r="B869" s="39"/>
      <c r="C869" s="39"/>
      <c r="D869" s="113"/>
      <c r="E869" s="113"/>
      <c r="F869" s="39"/>
      <c r="G869" s="110"/>
    </row>
    <row r="870" spans="1:7" ht="12.75" customHeight="1">
      <c r="A870" s="110"/>
      <c r="B870" s="39"/>
      <c r="C870" s="39"/>
      <c r="D870" s="113"/>
      <c r="E870" s="113"/>
      <c r="F870" s="39"/>
      <c r="G870" s="110"/>
    </row>
    <row r="871" spans="1:7" ht="12.75" customHeight="1">
      <c r="A871" s="110"/>
      <c r="B871" s="39"/>
      <c r="C871" s="39"/>
      <c r="D871" s="113"/>
      <c r="E871" s="113"/>
      <c r="F871" s="39"/>
      <c r="G871" s="110"/>
    </row>
    <row r="872" spans="1:7" ht="12.75" customHeight="1">
      <c r="A872" s="110"/>
      <c r="B872" s="39"/>
      <c r="C872" s="39"/>
      <c r="D872" s="113"/>
      <c r="E872" s="113"/>
      <c r="F872" s="39"/>
      <c r="G872" s="110"/>
    </row>
    <row r="873" spans="1:7" ht="12.75" customHeight="1">
      <c r="A873" s="110"/>
      <c r="B873" s="39"/>
      <c r="C873" s="39"/>
      <c r="D873" s="113"/>
      <c r="E873" s="113"/>
      <c r="F873" s="39"/>
      <c r="G873" s="110"/>
    </row>
    <row r="874" spans="1:7" ht="12.75" customHeight="1">
      <c r="A874" s="110"/>
      <c r="B874" s="39"/>
      <c r="C874" s="39"/>
      <c r="D874" s="113"/>
      <c r="E874" s="113"/>
      <c r="F874" s="39"/>
      <c r="G874" s="110"/>
    </row>
    <row r="875" spans="1:7" ht="12.75" customHeight="1">
      <c r="A875" s="110"/>
      <c r="B875" s="39"/>
      <c r="C875" s="39"/>
      <c r="D875" s="113"/>
      <c r="E875" s="113"/>
      <c r="F875" s="39"/>
      <c r="G875" s="110"/>
    </row>
    <row r="876" spans="1:7" ht="12.75" customHeight="1">
      <c r="A876" s="110"/>
      <c r="B876" s="39"/>
      <c r="C876" s="39"/>
      <c r="D876" s="113"/>
      <c r="E876" s="113"/>
      <c r="F876" s="39"/>
      <c r="G876" s="110"/>
    </row>
    <row r="877" spans="1:7" ht="12.75" customHeight="1">
      <c r="A877" s="110"/>
      <c r="B877" s="39"/>
      <c r="C877" s="39"/>
      <c r="D877" s="113"/>
      <c r="E877" s="113"/>
      <c r="F877" s="39"/>
      <c r="G877" s="110"/>
    </row>
    <row r="878" spans="1:7" ht="12.75" customHeight="1">
      <c r="A878" s="110"/>
      <c r="B878" s="39"/>
      <c r="C878" s="39"/>
      <c r="D878" s="113"/>
      <c r="E878" s="113"/>
      <c r="F878" s="39"/>
      <c r="G878" s="110"/>
    </row>
    <row r="879" spans="1:7" ht="12.75" customHeight="1">
      <c r="A879" s="110"/>
      <c r="B879" s="39"/>
      <c r="C879" s="39"/>
      <c r="D879" s="113"/>
      <c r="E879" s="113"/>
      <c r="F879" s="39"/>
      <c r="G879" s="110"/>
    </row>
    <row r="880" spans="1:7" ht="12.75" customHeight="1">
      <c r="A880" s="110"/>
      <c r="B880" s="39"/>
      <c r="C880" s="39"/>
      <c r="D880" s="113"/>
      <c r="E880" s="113"/>
      <c r="F880" s="39"/>
      <c r="G880" s="110"/>
    </row>
    <row r="881" spans="1:7" ht="12.75" customHeight="1">
      <c r="A881" s="110"/>
      <c r="B881" s="39"/>
      <c r="C881" s="39"/>
      <c r="D881" s="113"/>
      <c r="E881" s="113"/>
      <c r="F881" s="39"/>
      <c r="G881" s="110"/>
    </row>
    <row r="882" spans="1:7" ht="12.75" customHeight="1">
      <c r="A882" s="110"/>
      <c r="B882" s="39"/>
      <c r="C882" s="39"/>
      <c r="D882" s="113"/>
      <c r="E882" s="113"/>
      <c r="F882" s="39"/>
      <c r="G882" s="110"/>
    </row>
    <row r="883" spans="1:7" ht="12.75" customHeight="1">
      <c r="A883" s="110"/>
      <c r="B883" s="39"/>
      <c r="C883" s="39"/>
      <c r="D883" s="113"/>
      <c r="E883" s="113"/>
      <c r="F883" s="39"/>
      <c r="G883" s="110"/>
    </row>
    <row r="884" spans="1:7" ht="12.75" customHeight="1">
      <c r="A884" s="110"/>
      <c r="B884" s="39"/>
      <c r="C884" s="39"/>
      <c r="D884" s="113"/>
      <c r="E884" s="113"/>
      <c r="F884" s="39"/>
      <c r="G884" s="110"/>
    </row>
    <row r="885" spans="1:7" ht="12.75" customHeight="1">
      <c r="A885" s="110"/>
      <c r="B885" s="39"/>
      <c r="C885" s="39"/>
      <c r="D885" s="113"/>
      <c r="E885" s="113"/>
      <c r="F885" s="39"/>
      <c r="G885" s="110"/>
    </row>
    <row r="886" spans="1:7" ht="12.75" customHeight="1">
      <c r="A886" s="110"/>
      <c r="B886" s="39"/>
      <c r="C886" s="39"/>
      <c r="D886" s="113"/>
      <c r="E886" s="113"/>
      <c r="F886" s="39"/>
      <c r="G886" s="110"/>
    </row>
    <row r="887" spans="1:7" ht="12.75" customHeight="1">
      <c r="A887" s="110"/>
      <c r="B887" s="39"/>
      <c r="C887" s="39"/>
      <c r="D887" s="113"/>
      <c r="E887" s="113"/>
      <c r="F887" s="39"/>
      <c r="G887" s="110"/>
    </row>
    <row r="888" spans="1:7" ht="12.75" customHeight="1">
      <c r="A888" s="110"/>
      <c r="B888" s="39"/>
      <c r="C888" s="39"/>
      <c r="D888" s="113"/>
      <c r="E888" s="113"/>
      <c r="F888" s="39"/>
      <c r="G888" s="110"/>
    </row>
    <row r="889" spans="1:7" ht="12.75" customHeight="1">
      <c r="A889" s="110"/>
      <c r="B889" s="39"/>
      <c r="C889" s="39"/>
      <c r="D889" s="113"/>
      <c r="E889" s="113"/>
      <c r="F889" s="39"/>
      <c r="G889" s="110"/>
    </row>
    <row r="890" spans="1:7" ht="12.75" customHeight="1">
      <c r="A890" s="110"/>
      <c r="B890" s="39"/>
      <c r="C890" s="39"/>
      <c r="D890" s="113"/>
      <c r="E890" s="113"/>
      <c r="F890" s="39"/>
      <c r="G890" s="110"/>
    </row>
    <row r="891" spans="1:7" ht="12.75" customHeight="1">
      <c r="A891" s="110"/>
      <c r="B891" s="39"/>
      <c r="C891" s="39"/>
      <c r="D891" s="113"/>
      <c r="E891" s="113"/>
      <c r="F891" s="39"/>
      <c r="G891" s="110"/>
    </row>
    <row r="892" spans="1:7" ht="12.75" customHeight="1">
      <c r="A892" s="110"/>
      <c r="B892" s="39"/>
      <c r="C892" s="39"/>
      <c r="D892" s="113"/>
      <c r="E892" s="113"/>
      <c r="F892" s="39"/>
      <c r="G892" s="110"/>
    </row>
    <row r="893" spans="1:7" ht="12.75" customHeight="1">
      <c r="A893" s="110"/>
      <c r="B893" s="39"/>
      <c r="C893" s="39"/>
      <c r="D893" s="113"/>
      <c r="E893" s="113"/>
      <c r="F893" s="39"/>
      <c r="G893" s="110"/>
    </row>
    <row r="894" spans="1:7" ht="12.75" customHeight="1">
      <c r="A894" s="110"/>
      <c r="B894" s="39"/>
      <c r="C894" s="39"/>
      <c r="D894" s="113"/>
      <c r="E894" s="113"/>
      <c r="F894" s="39"/>
      <c r="G894" s="110"/>
    </row>
    <row r="895" spans="1:7" ht="12.75" customHeight="1">
      <c r="A895" s="110"/>
      <c r="B895" s="39"/>
      <c r="C895" s="39"/>
      <c r="D895" s="113"/>
      <c r="E895" s="113"/>
      <c r="F895" s="39"/>
      <c r="G895" s="110"/>
    </row>
    <row r="896" spans="1:7" ht="12.75" customHeight="1">
      <c r="A896" s="110"/>
      <c r="B896" s="39"/>
      <c r="C896" s="39"/>
      <c r="D896" s="113"/>
      <c r="E896" s="113"/>
      <c r="F896" s="39"/>
      <c r="G896" s="110"/>
    </row>
    <row r="897" spans="1:7" ht="12.75" customHeight="1">
      <c r="A897" s="110"/>
      <c r="B897" s="39"/>
      <c r="C897" s="39"/>
      <c r="D897" s="113"/>
      <c r="E897" s="113"/>
      <c r="F897" s="39"/>
      <c r="G897" s="110"/>
    </row>
    <row r="898" spans="1:7" ht="12.75" customHeight="1">
      <c r="A898" s="110"/>
      <c r="B898" s="39"/>
      <c r="C898" s="39"/>
      <c r="D898" s="113"/>
      <c r="E898" s="113"/>
      <c r="F898" s="39"/>
      <c r="G898" s="110"/>
    </row>
    <row r="899" spans="1:7" ht="12.75" customHeight="1">
      <c r="A899" s="110"/>
      <c r="B899" s="39"/>
      <c r="C899" s="39"/>
      <c r="D899" s="113"/>
      <c r="E899" s="113"/>
      <c r="F899" s="39"/>
      <c r="G899" s="110"/>
    </row>
    <row r="900" spans="1:7" ht="12.75" customHeight="1">
      <c r="A900" s="110"/>
      <c r="B900" s="39"/>
      <c r="C900" s="39"/>
      <c r="D900" s="113"/>
      <c r="E900" s="113"/>
      <c r="F900" s="39"/>
      <c r="G900" s="110"/>
    </row>
    <row r="901" spans="1:7" ht="12.75" customHeight="1">
      <c r="A901" s="110"/>
      <c r="B901" s="39"/>
      <c r="C901" s="39"/>
      <c r="D901" s="113"/>
      <c r="E901" s="113"/>
      <c r="F901" s="39"/>
      <c r="G901" s="110"/>
    </row>
    <row r="902" spans="1:7" ht="12.75" customHeight="1">
      <c r="A902" s="110"/>
      <c r="B902" s="39"/>
      <c r="C902" s="39"/>
      <c r="D902" s="113"/>
      <c r="E902" s="113"/>
      <c r="F902" s="39"/>
      <c r="G902" s="110"/>
    </row>
    <row r="903" spans="1:7" ht="12.75" customHeight="1">
      <c r="A903" s="110"/>
      <c r="B903" s="39"/>
      <c r="C903" s="39"/>
      <c r="D903" s="113"/>
      <c r="E903" s="113"/>
      <c r="F903" s="39"/>
      <c r="G903" s="110"/>
    </row>
    <row r="904" spans="1:7" ht="12.75" customHeight="1">
      <c r="A904" s="110"/>
      <c r="B904" s="39"/>
      <c r="C904" s="39"/>
      <c r="D904" s="113"/>
      <c r="E904" s="113"/>
      <c r="F904" s="39"/>
      <c r="G904" s="110"/>
    </row>
    <row r="905" spans="1:7" ht="12.75" customHeight="1">
      <c r="A905" s="110"/>
      <c r="B905" s="39"/>
      <c r="C905" s="39"/>
      <c r="D905" s="113"/>
      <c r="E905" s="113"/>
      <c r="F905" s="39"/>
      <c r="G905" s="110"/>
    </row>
    <row r="906" spans="1:7" ht="12.75" customHeight="1">
      <c r="A906" s="110"/>
      <c r="B906" s="39"/>
      <c r="C906" s="39"/>
      <c r="D906" s="113"/>
      <c r="E906" s="113"/>
      <c r="F906" s="39"/>
      <c r="G906" s="110"/>
    </row>
    <row r="907" spans="1:7" ht="12.75" customHeight="1">
      <c r="A907" s="110"/>
      <c r="B907" s="39"/>
      <c r="C907" s="39"/>
      <c r="D907" s="113"/>
      <c r="E907" s="113"/>
      <c r="F907" s="39"/>
      <c r="G907" s="110"/>
    </row>
    <row r="908" spans="1:7" ht="12.75" customHeight="1">
      <c r="A908" s="110"/>
      <c r="B908" s="39"/>
      <c r="C908" s="39"/>
      <c r="D908" s="113"/>
      <c r="E908" s="113"/>
      <c r="F908" s="39"/>
      <c r="G908" s="110"/>
    </row>
    <row r="909" spans="1:7" ht="12.75" customHeight="1">
      <c r="A909" s="110"/>
      <c r="B909" s="39"/>
      <c r="C909" s="39"/>
      <c r="D909" s="113"/>
      <c r="E909" s="113"/>
      <c r="F909" s="39"/>
      <c r="G909" s="110"/>
    </row>
    <row r="910" spans="1:7" ht="12.75" customHeight="1">
      <c r="A910" s="110"/>
      <c r="B910" s="39"/>
      <c r="C910" s="39"/>
      <c r="D910" s="113"/>
      <c r="E910" s="113"/>
      <c r="F910" s="39"/>
      <c r="G910" s="110"/>
    </row>
    <row r="911" spans="1:7" ht="12.75" customHeight="1">
      <c r="A911" s="110"/>
      <c r="B911" s="39"/>
      <c r="C911" s="39"/>
      <c r="D911" s="113"/>
      <c r="E911" s="113"/>
      <c r="F911" s="39"/>
      <c r="G911" s="110"/>
    </row>
    <row r="912" spans="1:7" ht="12.75" customHeight="1">
      <c r="A912" s="110"/>
      <c r="B912" s="39"/>
      <c r="C912" s="39"/>
      <c r="D912" s="113"/>
      <c r="E912" s="113"/>
      <c r="F912" s="39"/>
      <c r="G912" s="110"/>
    </row>
    <row r="913" spans="1:7" ht="12.75" customHeight="1">
      <c r="A913" s="110"/>
      <c r="B913" s="39"/>
      <c r="C913" s="39"/>
      <c r="D913" s="113"/>
      <c r="E913" s="113"/>
      <c r="F913" s="39"/>
      <c r="G913" s="110"/>
    </row>
    <row r="914" spans="1:7" ht="12.75" customHeight="1">
      <c r="A914" s="110"/>
      <c r="B914" s="39"/>
      <c r="C914" s="39"/>
      <c r="D914" s="113"/>
      <c r="E914" s="113"/>
      <c r="F914" s="39"/>
      <c r="G914" s="110"/>
    </row>
    <row r="915" spans="1:7" ht="12.75" customHeight="1">
      <c r="A915" s="110"/>
      <c r="B915" s="39"/>
      <c r="C915" s="39"/>
      <c r="D915" s="113"/>
      <c r="E915" s="113"/>
      <c r="F915" s="39"/>
      <c r="G915" s="110"/>
    </row>
    <row r="916" spans="1:7" ht="12.75" customHeight="1">
      <c r="A916" s="110"/>
      <c r="B916" s="39"/>
      <c r="C916" s="39"/>
      <c r="D916" s="113"/>
      <c r="E916" s="113"/>
      <c r="F916" s="39"/>
      <c r="G916" s="110"/>
    </row>
    <row r="917" spans="1:7" ht="12.75" customHeight="1">
      <c r="A917" s="110"/>
      <c r="B917" s="39"/>
      <c r="C917" s="39"/>
      <c r="D917" s="113"/>
      <c r="E917" s="113"/>
      <c r="F917" s="39"/>
      <c r="G917" s="110"/>
    </row>
    <row r="918" spans="1:7" ht="12.75" customHeight="1">
      <c r="A918" s="110"/>
      <c r="B918" s="39"/>
      <c r="C918" s="39"/>
      <c r="D918" s="113"/>
      <c r="E918" s="113"/>
      <c r="F918" s="39"/>
      <c r="G918" s="110"/>
    </row>
    <row r="919" spans="1:7" ht="12.75" customHeight="1">
      <c r="A919" s="110"/>
      <c r="B919" s="39"/>
      <c r="C919" s="39"/>
      <c r="D919" s="113"/>
      <c r="E919" s="113"/>
      <c r="F919" s="39"/>
      <c r="G919" s="110"/>
    </row>
    <row r="920" spans="1:7" ht="12.75" customHeight="1">
      <c r="A920" s="110"/>
      <c r="B920" s="39"/>
      <c r="C920" s="39"/>
      <c r="D920" s="113"/>
      <c r="E920" s="113"/>
      <c r="F920" s="39"/>
      <c r="G920" s="110"/>
    </row>
    <row r="921" spans="1:7" ht="12.75" customHeight="1">
      <c r="A921" s="110"/>
      <c r="B921" s="39"/>
      <c r="C921" s="39"/>
      <c r="D921" s="113"/>
      <c r="E921" s="113"/>
      <c r="F921" s="39"/>
      <c r="G921" s="110"/>
    </row>
    <row r="922" spans="1:7" ht="12.75" customHeight="1">
      <c r="A922" s="110"/>
      <c r="B922" s="39"/>
      <c r="C922" s="39"/>
      <c r="D922" s="113"/>
      <c r="E922" s="113"/>
      <c r="F922" s="39"/>
      <c r="G922" s="110"/>
    </row>
    <row r="923" spans="1:7" ht="12.75" customHeight="1">
      <c r="A923" s="110"/>
      <c r="B923" s="39"/>
      <c r="C923" s="39"/>
      <c r="D923" s="113"/>
      <c r="E923" s="113"/>
      <c r="F923" s="39"/>
      <c r="G923" s="110"/>
    </row>
    <row r="924" spans="1:7" ht="12.75" customHeight="1">
      <c r="A924" s="110"/>
      <c r="B924" s="39"/>
      <c r="C924" s="39"/>
      <c r="D924" s="113"/>
      <c r="E924" s="113"/>
      <c r="F924" s="39"/>
      <c r="G924" s="110"/>
    </row>
    <row r="925" spans="1:7" ht="12.75" customHeight="1">
      <c r="A925" s="110"/>
      <c r="B925" s="39"/>
      <c r="C925" s="39"/>
      <c r="D925" s="113"/>
      <c r="E925" s="113"/>
      <c r="F925" s="39"/>
      <c r="G925" s="110"/>
    </row>
    <row r="926" spans="1:7" ht="12.75" customHeight="1">
      <c r="A926" s="110"/>
      <c r="B926" s="39"/>
      <c r="C926" s="39"/>
      <c r="D926" s="113"/>
      <c r="E926" s="113"/>
      <c r="F926" s="39"/>
      <c r="G926" s="110"/>
    </row>
    <row r="927" spans="1:7" ht="12.75" customHeight="1">
      <c r="A927" s="110"/>
      <c r="B927" s="39"/>
      <c r="C927" s="39"/>
      <c r="D927" s="113"/>
      <c r="E927" s="113"/>
      <c r="F927" s="39"/>
      <c r="G927" s="110"/>
    </row>
    <row r="928" spans="1:7" ht="12.75" customHeight="1">
      <c r="A928" s="110"/>
      <c r="B928" s="39"/>
      <c r="C928" s="39"/>
      <c r="D928" s="113"/>
      <c r="E928" s="113"/>
      <c r="F928" s="39"/>
      <c r="G928" s="110"/>
    </row>
    <row r="929" spans="1:7" ht="12.75" customHeight="1">
      <c r="A929" s="110"/>
      <c r="B929" s="39"/>
      <c r="C929" s="39"/>
      <c r="D929" s="113"/>
      <c r="E929" s="113"/>
      <c r="F929" s="39"/>
      <c r="G929" s="110"/>
    </row>
    <row r="930" spans="1:7" ht="12.75" customHeight="1">
      <c r="A930" s="110"/>
      <c r="B930" s="39"/>
      <c r="C930" s="39"/>
      <c r="D930" s="113"/>
      <c r="E930" s="113"/>
      <c r="F930" s="39"/>
      <c r="G930" s="110"/>
    </row>
    <row r="931" spans="1:7" ht="12.75" customHeight="1">
      <c r="A931" s="110"/>
      <c r="B931" s="39"/>
      <c r="C931" s="39"/>
      <c r="D931" s="113"/>
      <c r="E931" s="113"/>
      <c r="F931" s="39"/>
      <c r="G931" s="110"/>
    </row>
    <row r="932" spans="1:7" ht="12.75" customHeight="1">
      <c r="A932" s="110"/>
      <c r="B932" s="39"/>
      <c r="C932" s="39"/>
      <c r="D932" s="113"/>
      <c r="E932" s="113"/>
      <c r="F932" s="39"/>
      <c r="G932" s="110"/>
    </row>
    <row r="933" spans="1:7" ht="12.75" customHeight="1">
      <c r="A933" s="110"/>
      <c r="B933" s="39"/>
      <c r="C933" s="39"/>
      <c r="D933" s="113"/>
      <c r="E933" s="113"/>
      <c r="F933" s="39"/>
      <c r="G933" s="110"/>
    </row>
    <row r="934" spans="1:7" ht="12.75" customHeight="1">
      <c r="A934" s="110"/>
      <c r="B934" s="39"/>
      <c r="C934" s="39"/>
      <c r="D934" s="113"/>
      <c r="E934" s="113"/>
      <c r="F934" s="39"/>
      <c r="G934" s="110"/>
    </row>
    <row r="935" spans="1:7" ht="12.75" customHeight="1">
      <c r="A935" s="110"/>
      <c r="B935" s="39"/>
      <c r="C935" s="39"/>
      <c r="D935" s="113"/>
      <c r="E935" s="113"/>
      <c r="F935" s="39"/>
      <c r="G935" s="110"/>
    </row>
    <row r="936" spans="1:7" ht="12.75" customHeight="1">
      <c r="A936" s="110"/>
      <c r="B936" s="39"/>
      <c r="C936" s="39"/>
      <c r="D936" s="113"/>
      <c r="E936" s="113"/>
      <c r="F936" s="39"/>
      <c r="G936" s="110"/>
    </row>
    <row r="937" spans="1:7" ht="12.75" customHeight="1">
      <c r="A937" s="110"/>
      <c r="B937" s="39"/>
      <c r="C937" s="39"/>
      <c r="D937" s="113"/>
      <c r="E937" s="113"/>
      <c r="F937" s="39"/>
      <c r="G937" s="110"/>
    </row>
    <row r="938" spans="1:7" ht="12.75" customHeight="1">
      <c r="A938" s="110"/>
      <c r="B938" s="39"/>
      <c r="C938" s="39"/>
      <c r="D938" s="113"/>
      <c r="E938" s="113"/>
      <c r="F938" s="39"/>
      <c r="G938" s="110"/>
    </row>
    <row r="939" spans="1:7" ht="12.75" customHeight="1">
      <c r="A939" s="110"/>
      <c r="B939" s="39"/>
      <c r="C939" s="39"/>
      <c r="D939" s="113"/>
      <c r="E939" s="113"/>
      <c r="F939" s="39"/>
      <c r="G939" s="110"/>
    </row>
    <row r="940" spans="1:7" ht="12.75" customHeight="1">
      <c r="A940" s="110"/>
      <c r="B940" s="39"/>
      <c r="C940" s="39"/>
      <c r="D940" s="113"/>
      <c r="E940" s="113"/>
      <c r="F940" s="39"/>
      <c r="G940" s="110"/>
    </row>
    <row r="941" spans="1:7" ht="12.75" customHeight="1">
      <c r="A941" s="110"/>
      <c r="B941" s="39"/>
      <c r="C941" s="39"/>
      <c r="D941" s="113"/>
      <c r="E941" s="113"/>
      <c r="F941" s="39"/>
      <c r="G941" s="110"/>
    </row>
    <row r="942" spans="1:7" ht="12.75" customHeight="1">
      <c r="A942" s="110"/>
      <c r="B942" s="39"/>
      <c r="C942" s="39"/>
      <c r="D942" s="113"/>
      <c r="E942" s="113"/>
      <c r="F942" s="39"/>
      <c r="G942" s="110"/>
    </row>
    <row r="943" spans="1:7" ht="12.75" customHeight="1">
      <c r="A943" s="110"/>
      <c r="B943" s="39"/>
      <c r="C943" s="39"/>
      <c r="D943" s="113"/>
      <c r="E943" s="113"/>
      <c r="F943" s="39"/>
      <c r="G943" s="110"/>
    </row>
    <row r="944" spans="1:7" ht="12.75" customHeight="1">
      <c r="A944" s="110"/>
      <c r="B944" s="39"/>
      <c r="C944" s="39"/>
      <c r="D944" s="113"/>
      <c r="E944" s="113"/>
      <c r="F944" s="39"/>
      <c r="G944" s="110"/>
    </row>
    <row r="945" spans="1:7" ht="12.75" customHeight="1">
      <c r="A945" s="110"/>
      <c r="B945" s="39"/>
      <c r="C945" s="39"/>
      <c r="D945" s="113"/>
      <c r="E945" s="113"/>
      <c r="F945" s="39"/>
      <c r="G945" s="110"/>
    </row>
    <row r="946" spans="1:7" ht="12.75" customHeight="1">
      <c r="A946" s="110"/>
      <c r="B946" s="39"/>
      <c r="C946" s="39"/>
      <c r="D946" s="113"/>
      <c r="E946" s="113"/>
      <c r="F946" s="39"/>
      <c r="G946" s="110"/>
    </row>
    <row r="947" spans="1:7" ht="12.75" customHeight="1">
      <c r="A947" s="110"/>
      <c r="B947" s="39"/>
      <c r="C947" s="39"/>
      <c r="D947" s="113"/>
      <c r="E947" s="113"/>
      <c r="F947" s="39"/>
      <c r="G947" s="110"/>
    </row>
    <row r="948" spans="1:7" ht="12.75" customHeight="1">
      <c r="A948" s="110"/>
      <c r="B948" s="39"/>
      <c r="C948" s="39"/>
      <c r="D948" s="113"/>
      <c r="E948" s="113"/>
      <c r="F948" s="39"/>
      <c r="G948" s="110"/>
    </row>
    <row r="949" spans="1:7" ht="12.75" customHeight="1">
      <c r="A949" s="110"/>
      <c r="B949" s="39"/>
      <c r="C949" s="39"/>
      <c r="D949" s="113"/>
      <c r="E949" s="113"/>
      <c r="F949" s="39"/>
      <c r="G949" s="110"/>
    </row>
    <row r="950" spans="1:7" ht="12.75" customHeight="1">
      <c r="A950" s="110"/>
      <c r="B950" s="39"/>
      <c r="C950" s="39"/>
      <c r="D950" s="113"/>
      <c r="E950" s="113"/>
      <c r="F950" s="39"/>
      <c r="G950" s="110"/>
    </row>
    <row r="951" spans="1:7" ht="12.75" customHeight="1">
      <c r="A951" s="110"/>
      <c r="B951" s="39"/>
      <c r="C951" s="39"/>
      <c r="D951" s="113"/>
      <c r="E951" s="113"/>
      <c r="F951" s="39"/>
      <c r="G951" s="110"/>
    </row>
    <row r="952" spans="1:7" ht="12.75" customHeight="1">
      <c r="A952" s="110"/>
      <c r="B952" s="39"/>
      <c r="C952" s="39"/>
      <c r="D952" s="113"/>
      <c r="E952" s="113"/>
      <c r="F952" s="39"/>
      <c r="G952" s="110"/>
    </row>
    <row r="953" spans="1:7" ht="12.75" customHeight="1">
      <c r="A953" s="110"/>
      <c r="B953" s="39"/>
      <c r="C953" s="39"/>
      <c r="D953" s="113"/>
      <c r="E953" s="113"/>
      <c r="F953" s="39"/>
      <c r="G953" s="110"/>
    </row>
    <row r="954" spans="1:7" ht="12.75" customHeight="1">
      <c r="A954" s="110"/>
      <c r="B954" s="39"/>
      <c r="C954" s="39"/>
      <c r="D954" s="113"/>
      <c r="E954" s="113"/>
      <c r="F954" s="39"/>
      <c r="G954" s="110"/>
    </row>
    <row r="955" spans="1:7" ht="12.75" customHeight="1">
      <c r="A955" s="110"/>
      <c r="B955" s="39"/>
      <c r="C955" s="39"/>
      <c r="D955" s="113"/>
      <c r="E955" s="113"/>
      <c r="F955" s="39"/>
      <c r="G955" s="110"/>
    </row>
    <row r="956" spans="1:7" ht="12.75" customHeight="1">
      <c r="A956" s="110"/>
      <c r="B956" s="39"/>
      <c r="C956" s="39"/>
      <c r="D956" s="113"/>
      <c r="E956" s="113"/>
      <c r="F956" s="39"/>
      <c r="G956" s="110"/>
    </row>
    <row r="957" spans="1:7" ht="12.75" customHeight="1">
      <c r="A957" s="110"/>
      <c r="B957" s="39"/>
      <c r="C957" s="39"/>
      <c r="D957" s="113"/>
      <c r="E957" s="113"/>
      <c r="F957" s="39"/>
      <c r="G957" s="110"/>
    </row>
    <row r="958" spans="1:7" ht="12.75" customHeight="1">
      <c r="A958" s="110"/>
      <c r="B958" s="39"/>
      <c r="C958" s="39"/>
      <c r="D958" s="113"/>
      <c r="E958" s="113"/>
      <c r="F958" s="39"/>
      <c r="G958" s="110"/>
    </row>
    <row r="959" spans="1:7" ht="12.75" customHeight="1">
      <c r="A959" s="110"/>
      <c r="B959" s="39"/>
      <c r="C959" s="39"/>
      <c r="D959" s="113"/>
      <c r="E959" s="113"/>
      <c r="F959" s="39"/>
      <c r="G959" s="110"/>
    </row>
    <row r="960" spans="1:7" ht="12.75" customHeight="1">
      <c r="A960" s="110"/>
      <c r="B960" s="39"/>
      <c r="C960" s="39"/>
      <c r="D960" s="113"/>
      <c r="E960" s="113"/>
      <c r="F960" s="39"/>
      <c r="G960" s="110"/>
    </row>
    <row r="961" spans="1:7" ht="12.75" customHeight="1">
      <c r="A961" s="110"/>
      <c r="B961" s="39"/>
      <c r="C961" s="39"/>
      <c r="D961" s="113"/>
      <c r="E961" s="113"/>
      <c r="F961" s="39"/>
      <c r="G961" s="110"/>
    </row>
    <row r="962" spans="1:7" ht="12.75" customHeight="1">
      <c r="A962" s="110"/>
      <c r="B962" s="39"/>
      <c r="C962" s="39"/>
      <c r="D962" s="113"/>
      <c r="E962" s="113"/>
      <c r="F962" s="39"/>
      <c r="G962" s="110"/>
    </row>
    <row r="963" spans="1:7" ht="12.75" customHeight="1">
      <c r="A963" s="110"/>
      <c r="B963" s="39"/>
      <c r="C963" s="39"/>
      <c r="D963" s="113"/>
      <c r="E963" s="113"/>
      <c r="F963" s="39"/>
      <c r="G963" s="110"/>
    </row>
    <row r="964" spans="1:7" ht="12.75" customHeight="1">
      <c r="A964" s="110"/>
      <c r="B964" s="39"/>
      <c r="C964" s="39"/>
      <c r="D964" s="113"/>
      <c r="E964" s="113"/>
      <c r="F964" s="39"/>
      <c r="G964" s="110"/>
    </row>
    <row r="965" spans="1:7" ht="12.75" customHeight="1">
      <c r="A965" s="110"/>
      <c r="B965" s="39"/>
      <c r="C965" s="39"/>
      <c r="D965" s="113"/>
      <c r="E965" s="113"/>
      <c r="F965" s="39"/>
      <c r="G965" s="110"/>
    </row>
    <row r="966" spans="1:7" ht="12.75" customHeight="1">
      <c r="A966" s="110"/>
      <c r="B966" s="39"/>
      <c r="C966" s="39"/>
      <c r="D966" s="113"/>
      <c r="E966" s="113"/>
      <c r="F966" s="39"/>
      <c r="G966" s="110"/>
    </row>
    <row r="967" spans="1:7" ht="12.75" customHeight="1">
      <c r="A967" s="110"/>
      <c r="B967" s="39"/>
      <c r="C967" s="39"/>
      <c r="D967" s="113"/>
      <c r="E967" s="113"/>
      <c r="F967" s="39"/>
      <c r="G967" s="110"/>
    </row>
    <row r="968" spans="1:7" ht="12.75" customHeight="1">
      <c r="A968" s="110"/>
      <c r="B968" s="39"/>
      <c r="C968" s="39"/>
      <c r="D968" s="113"/>
      <c r="E968" s="113"/>
      <c r="F968" s="39"/>
      <c r="G968" s="110"/>
    </row>
    <row r="969" spans="1:7" ht="12.75" customHeight="1">
      <c r="A969" s="110"/>
      <c r="B969" s="39"/>
      <c r="C969" s="39"/>
      <c r="D969" s="113"/>
      <c r="E969" s="113"/>
      <c r="F969" s="39"/>
      <c r="G969" s="110"/>
    </row>
    <row r="970" spans="1:7" ht="12.75" customHeight="1">
      <c r="A970" s="110"/>
      <c r="B970" s="39"/>
      <c r="C970" s="39"/>
      <c r="D970" s="113"/>
      <c r="E970" s="113"/>
      <c r="F970" s="39"/>
      <c r="G970" s="110"/>
    </row>
    <row r="971" spans="1:7" ht="12.75" customHeight="1">
      <c r="A971" s="110"/>
      <c r="B971" s="39"/>
      <c r="C971" s="39"/>
      <c r="D971" s="113"/>
      <c r="E971" s="113"/>
      <c r="F971" s="39"/>
      <c r="G971" s="110"/>
    </row>
    <row r="972" spans="1:7" ht="12.75" customHeight="1">
      <c r="A972" s="110"/>
      <c r="B972" s="39"/>
      <c r="C972" s="39"/>
      <c r="D972" s="113"/>
      <c r="E972" s="113"/>
      <c r="F972" s="39"/>
      <c r="G972" s="110"/>
    </row>
    <row r="973" spans="1:7" ht="12.75" customHeight="1">
      <c r="A973" s="110"/>
      <c r="B973" s="39"/>
      <c r="C973" s="39"/>
      <c r="D973" s="113"/>
      <c r="E973" s="113"/>
      <c r="F973" s="39"/>
      <c r="G973" s="110"/>
    </row>
    <row r="974" spans="1:7" ht="12.75" customHeight="1">
      <c r="A974" s="110"/>
      <c r="B974" s="39"/>
      <c r="C974" s="39"/>
      <c r="D974" s="113"/>
      <c r="E974" s="113"/>
      <c r="F974" s="39"/>
      <c r="G974" s="110"/>
    </row>
    <row r="975" spans="1:7" ht="12.75" customHeight="1">
      <c r="A975" s="110"/>
      <c r="B975" s="39"/>
      <c r="C975" s="39"/>
      <c r="D975" s="113"/>
      <c r="E975" s="113"/>
      <c r="F975" s="39"/>
      <c r="G975" s="110"/>
    </row>
    <row r="976" spans="1:7" ht="12.75" customHeight="1">
      <c r="A976" s="110"/>
      <c r="B976" s="39"/>
      <c r="C976" s="39"/>
      <c r="D976" s="113"/>
      <c r="E976" s="113"/>
      <c r="F976" s="39"/>
      <c r="G976" s="110"/>
    </row>
    <row r="977" spans="1:7" ht="12.75" customHeight="1">
      <c r="A977" s="110"/>
      <c r="B977" s="39"/>
      <c r="C977" s="39"/>
      <c r="D977" s="113"/>
      <c r="E977" s="113"/>
      <c r="F977" s="39"/>
      <c r="G977" s="110"/>
    </row>
    <row r="978" spans="1:7" ht="12.75" customHeight="1">
      <c r="A978" s="110"/>
      <c r="B978" s="39"/>
      <c r="C978" s="39"/>
      <c r="D978" s="113"/>
      <c r="E978" s="113"/>
      <c r="F978" s="39"/>
      <c r="G978" s="110"/>
    </row>
    <row r="979" spans="1:7" ht="12.75" customHeight="1">
      <c r="A979" s="110"/>
      <c r="B979" s="39"/>
      <c r="C979" s="39"/>
      <c r="D979" s="113"/>
      <c r="E979" s="113"/>
      <c r="F979" s="39"/>
      <c r="G979" s="110"/>
    </row>
    <row r="980" spans="1:7" ht="12.75" customHeight="1">
      <c r="A980" s="110"/>
      <c r="B980" s="39"/>
      <c r="C980" s="39"/>
      <c r="D980" s="113"/>
      <c r="E980" s="113"/>
      <c r="F980" s="39"/>
      <c r="G980" s="110"/>
    </row>
    <row r="981" spans="1:7" ht="12.75" customHeight="1">
      <c r="A981" s="110"/>
      <c r="B981" s="39"/>
      <c r="C981" s="39"/>
      <c r="D981" s="113"/>
      <c r="E981" s="113"/>
      <c r="F981" s="39"/>
      <c r="G981" s="110"/>
    </row>
    <row r="982" spans="1:7" ht="12.75" customHeight="1">
      <c r="A982" s="110"/>
      <c r="B982" s="39"/>
      <c r="C982" s="39"/>
      <c r="D982" s="113"/>
      <c r="E982" s="113"/>
      <c r="F982" s="39"/>
      <c r="G982" s="110"/>
    </row>
    <row r="983" spans="1:7" ht="12.75" customHeight="1">
      <c r="A983" s="110"/>
      <c r="B983" s="39"/>
      <c r="C983" s="39"/>
      <c r="D983" s="113"/>
      <c r="E983" s="113"/>
      <c r="F983" s="39"/>
      <c r="G983" s="110"/>
    </row>
    <row r="984" spans="1:7" ht="12.75" customHeight="1">
      <c r="A984" s="110"/>
      <c r="B984" s="39"/>
      <c r="C984" s="39"/>
      <c r="D984" s="113"/>
      <c r="E984" s="113"/>
      <c r="F984" s="39"/>
      <c r="G984" s="110"/>
    </row>
    <row r="985" spans="1:7" ht="12.75" customHeight="1">
      <c r="A985" s="110"/>
      <c r="B985" s="39"/>
      <c r="C985" s="39"/>
      <c r="D985" s="113"/>
      <c r="E985" s="113"/>
      <c r="F985" s="39"/>
      <c r="G985" s="110"/>
    </row>
    <row r="986" spans="1:7" ht="12.75" customHeight="1">
      <c r="A986" s="110"/>
      <c r="B986" s="39"/>
      <c r="C986" s="39"/>
      <c r="D986" s="113"/>
      <c r="E986" s="113"/>
      <c r="F986" s="39"/>
      <c r="G986" s="110"/>
    </row>
    <row r="987" spans="1:7" ht="12.75" customHeight="1">
      <c r="A987" s="110"/>
      <c r="B987" s="39"/>
      <c r="C987" s="39"/>
      <c r="D987" s="113"/>
      <c r="E987" s="113"/>
      <c r="F987" s="39"/>
      <c r="G987" s="110"/>
    </row>
    <row r="988" spans="1:7" ht="12.75" customHeight="1">
      <c r="A988" s="110"/>
      <c r="B988" s="39"/>
      <c r="C988" s="39"/>
      <c r="D988" s="113"/>
      <c r="E988" s="113"/>
      <c r="F988" s="39"/>
      <c r="G988" s="110"/>
    </row>
    <row r="989" spans="1:7" ht="12.75" customHeight="1">
      <c r="A989" s="110"/>
      <c r="B989" s="39"/>
      <c r="C989" s="39"/>
      <c r="D989" s="113"/>
      <c r="E989" s="113"/>
      <c r="F989" s="39"/>
      <c r="G989" s="110"/>
    </row>
    <row r="990" spans="1:7" ht="12.75" customHeight="1">
      <c r="A990" s="110"/>
      <c r="B990" s="39"/>
      <c r="C990" s="39"/>
      <c r="D990" s="113"/>
      <c r="E990" s="113"/>
      <c r="F990" s="39"/>
      <c r="G990" s="110"/>
    </row>
    <row r="991" spans="1:7" ht="12.75" customHeight="1">
      <c r="A991" s="110"/>
      <c r="B991" s="39"/>
      <c r="C991" s="39"/>
      <c r="D991" s="113"/>
      <c r="E991" s="113"/>
      <c r="F991" s="39"/>
      <c r="G991" s="110"/>
    </row>
    <row r="992" spans="1:7" ht="12.75" customHeight="1">
      <c r="A992" s="110"/>
      <c r="B992" s="39"/>
      <c r="C992" s="39"/>
      <c r="D992" s="113"/>
      <c r="E992" s="113"/>
      <c r="F992" s="39"/>
      <c r="G992" s="110"/>
    </row>
    <row r="993" spans="1:7" ht="12.75" customHeight="1">
      <c r="A993" s="110"/>
      <c r="B993" s="39"/>
      <c r="C993" s="39"/>
      <c r="D993" s="113"/>
      <c r="E993" s="113"/>
      <c r="F993" s="39"/>
      <c r="G993" s="110"/>
    </row>
    <row r="994" spans="1:7" ht="12.75" customHeight="1">
      <c r="A994" s="110"/>
      <c r="B994" s="39"/>
      <c r="C994" s="39"/>
      <c r="D994" s="113"/>
      <c r="E994" s="113"/>
      <c r="F994" s="39"/>
      <c r="G994" s="110"/>
    </row>
    <row r="995" spans="1:7" ht="12.75" customHeight="1">
      <c r="A995" s="110"/>
      <c r="B995" s="39"/>
      <c r="C995" s="39"/>
      <c r="D995" s="113"/>
      <c r="E995" s="113"/>
      <c r="F995" s="39"/>
      <c r="G995" s="110"/>
    </row>
    <row r="996" spans="1:7" ht="12.75" customHeight="1">
      <c r="A996" s="110"/>
      <c r="B996" s="39"/>
      <c r="C996" s="39"/>
      <c r="D996" s="113"/>
      <c r="E996" s="113"/>
      <c r="F996" s="39"/>
      <c r="G996" s="110"/>
    </row>
    <row r="997" spans="1:7" ht="12.75" customHeight="1">
      <c r="A997" s="110"/>
      <c r="B997" s="39"/>
      <c r="C997" s="39"/>
      <c r="D997" s="113"/>
      <c r="E997" s="113"/>
      <c r="F997" s="39"/>
      <c r="G997" s="110"/>
    </row>
    <row r="998" spans="1:7" ht="12.75" customHeight="1">
      <c r="A998" s="110"/>
      <c r="B998" s="39"/>
      <c r="C998" s="39"/>
      <c r="D998" s="113"/>
      <c r="E998" s="113"/>
      <c r="F998" s="39"/>
      <c r="G998" s="110"/>
    </row>
    <row r="999" spans="1:7" ht="12.75" customHeight="1">
      <c r="A999" s="110"/>
      <c r="B999" s="39"/>
      <c r="C999" s="39"/>
      <c r="D999" s="113"/>
      <c r="E999" s="113"/>
      <c r="F999" s="39"/>
      <c r="G999" s="110"/>
    </row>
    <row r="1000" spans="1:7" ht="12.75" customHeight="1">
      <c r="A1000" s="110"/>
      <c r="B1000" s="39"/>
      <c r="C1000" s="39"/>
      <c r="D1000" s="113"/>
      <c r="E1000" s="113"/>
      <c r="F1000" s="39"/>
      <c r="G1000" s="110"/>
    </row>
    <row r="1001" spans="1:7" ht="12.75" customHeight="1">
      <c r="A1001" s="110"/>
      <c r="B1001" s="39"/>
      <c r="C1001" s="39"/>
      <c r="D1001" s="113"/>
      <c r="E1001" s="113"/>
      <c r="F1001" s="39"/>
      <c r="G1001" s="110"/>
    </row>
    <row r="1002" spans="1:7" ht="12.75" customHeight="1">
      <c r="A1002" s="110"/>
      <c r="B1002" s="39"/>
      <c r="C1002" s="39"/>
      <c r="D1002" s="113"/>
      <c r="E1002" s="113"/>
      <c r="F1002" s="39"/>
      <c r="G1002" s="110"/>
    </row>
    <row r="1003" spans="1:7" ht="12.75" customHeight="1">
      <c r="A1003" s="110"/>
      <c r="B1003" s="39"/>
      <c r="C1003" s="39"/>
      <c r="D1003" s="113"/>
      <c r="E1003" s="113"/>
      <c r="F1003" s="39"/>
      <c r="G1003" s="110"/>
    </row>
    <row r="1004" spans="1:7" ht="12.75" customHeight="1">
      <c r="A1004" s="110"/>
      <c r="B1004" s="39"/>
      <c r="C1004" s="39"/>
      <c r="D1004" s="113"/>
      <c r="E1004" s="113"/>
      <c r="F1004" s="39"/>
      <c r="G1004" s="110"/>
    </row>
    <row r="1005" spans="1:7" ht="12.75" customHeight="1">
      <c r="A1005" s="110"/>
      <c r="B1005" s="39"/>
      <c r="C1005" s="39"/>
      <c r="D1005" s="113"/>
      <c r="E1005" s="113"/>
      <c r="F1005" s="39"/>
      <c r="G1005" s="110"/>
    </row>
    <row r="1006" spans="1:7" ht="12.75" customHeight="1">
      <c r="A1006" s="110"/>
      <c r="B1006" s="39"/>
      <c r="C1006" s="39"/>
      <c r="D1006" s="113"/>
      <c r="E1006" s="113"/>
      <c r="F1006" s="39"/>
      <c r="G1006" s="110"/>
    </row>
    <row r="1007" spans="1:7" ht="12.75" customHeight="1">
      <c r="A1007" s="110"/>
      <c r="B1007" s="39"/>
      <c r="C1007" s="39"/>
      <c r="D1007" s="113"/>
      <c r="E1007" s="113"/>
      <c r="F1007" s="39"/>
      <c r="G1007" s="110"/>
    </row>
    <row r="1008" spans="1:7" ht="12.75" customHeight="1">
      <c r="A1008" s="110"/>
      <c r="B1008" s="39"/>
      <c r="C1008" s="39"/>
      <c r="D1008" s="113"/>
      <c r="E1008" s="113"/>
      <c r="F1008" s="39"/>
      <c r="G1008" s="110"/>
    </row>
    <row r="1009" spans="1:7" ht="12.75" customHeight="1">
      <c r="A1009" s="110"/>
      <c r="B1009" s="39"/>
      <c r="C1009" s="39"/>
      <c r="D1009" s="113"/>
      <c r="E1009" s="113"/>
      <c r="F1009" s="39"/>
      <c r="G1009" s="110"/>
    </row>
    <row r="1010" spans="1:7" ht="12.75" customHeight="1">
      <c r="A1010" s="110"/>
      <c r="B1010" s="39"/>
      <c r="C1010" s="39"/>
      <c r="D1010" s="113"/>
      <c r="E1010" s="113"/>
      <c r="F1010" s="39"/>
      <c r="G1010" s="110"/>
    </row>
    <row r="1011" spans="1:7" ht="12.75" customHeight="1">
      <c r="A1011" s="110"/>
      <c r="B1011" s="39"/>
      <c r="C1011" s="39"/>
      <c r="D1011" s="113"/>
      <c r="E1011" s="113"/>
      <c r="F1011" s="39"/>
      <c r="G1011" s="110"/>
    </row>
    <row r="1012" spans="1:7" ht="12.75" customHeight="1">
      <c r="A1012" s="110"/>
      <c r="B1012" s="39"/>
      <c r="C1012" s="39"/>
      <c r="D1012" s="113"/>
      <c r="E1012" s="113"/>
      <c r="F1012" s="39"/>
      <c r="G1012" s="110"/>
    </row>
    <row r="1013" spans="1:7" ht="12.75" customHeight="1">
      <c r="A1013" s="110"/>
      <c r="B1013" s="39"/>
      <c r="C1013" s="39"/>
      <c r="D1013" s="113"/>
      <c r="E1013" s="113"/>
      <c r="F1013" s="39"/>
      <c r="G1013" s="110"/>
    </row>
    <row r="1014" spans="1:7" ht="12.75" customHeight="1">
      <c r="A1014" s="110"/>
      <c r="B1014" s="39"/>
      <c r="C1014" s="39"/>
      <c r="D1014" s="113"/>
      <c r="E1014" s="113"/>
      <c r="F1014" s="39"/>
      <c r="G1014" s="110"/>
    </row>
    <row r="1015" spans="1:7" ht="12.75" customHeight="1">
      <c r="A1015" s="110"/>
      <c r="B1015" s="39"/>
      <c r="C1015" s="39"/>
      <c r="D1015" s="113"/>
      <c r="E1015" s="113"/>
      <c r="F1015" s="39"/>
      <c r="G1015" s="110"/>
    </row>
    <row r="1016" spans="1:7" ht="12.75" customHeight="1">
      <c r="A1016" s="110"/>
      <c r="B1016" s="39"/>
      <c r="C1016" s="39"/>
      <c r="D1016" s="113"/>
      <c r="E1016" s="113"/>
      <c r="F1016" s="39"/>
      <c r="G1016" s="110"/>
    </row>
    <row r="1017" spans="1:7" ht="12.75" customHeight="1">
      <c r="A1017" s="110"/>
      <c r="B1017" s="39"/>
      <c r="C1017" s="39"/>
      <c r="D1017" s="113"/>
      <c r="E1017" s="113"/>
      <c r="F1017" s="39"/>
      <c r="G1017" s="110"/>
    </row>
    <row r="1018" spans="1:7" ht="12.75" customHeight="1">
      <c r="A1018" s="110"/>
      <c r="B1018" s="39"/>
      <c r="C1018" s="39"/>
      <c r="D1018" s="113"/>
      <c r="E1018" s="113"/>
      <c r="F1018" s="39"/>
      <c r="G1018" s="110"/>
    </row>
    <row r="1019" spans="1:7" ht="12.75" customHeight="1">
      <c r="A1019" s="110"/>
      <c r="B1019" s="39"/>
      <c r="C1019" s="39"/>
      <c r="D1019" s="113"/>
      <c r="E1019" s="113"/>
      <c r="F1019" s="39"/>
      <c r="G1019" s="110"/>
    </row>
    <row r="1020" spans="1:7" ht="12.75" customHeight="1">
      <c r="A1020" s="110"/>
      <c r="B1020" s="39"/>
      <c r="C1020" s="39"/>
      <c r="D1020" s="113"/>
      <c r="E1020" s="113"/>
      <c r="F1020" s="39"/>
      <c r="G1020" s="110"/>
    </row>
    <row r="1021" spans="1:7" ht="12.75" customHeight="1">
      <c r="A1021" s="110"/>
      <c r="B1021" s="39"/>
      <c r="C1021" s="39"/>
      <c r="D1021" s="113"/>
      <c r="E1021" s="113"/>
      <c r="F1021" s="39"/>
      <c r="G1021" s="110"/>
    </row>
    <row r="1022" spans="1:7" ht="12.75" customHeight="1">
      <c r="A1022" s="110"/>
      <c r="B1022" s="39"/>
      <c r="C1022" s="39"/>
      <c r="D1022" s="113"/>
      <c r="E1022" s="113"/>
      <c r="F1022" s="39"/>
      <c r="G1022" s="110"/>
    </row>
    <row r="1023" spans="1:7" ht="12.75" customHeight="1">
      <c r="A1023" s="110"/>
      <c r="B1023" s="39"/>
      <c r="C1023" s="39"/>
      <c r="D1023" s="113"/>
      <c r="E1023" s="113"/>
      <c r="F1023" s="39"/>
      <c r="G1023" s="110"/>
    </row>
    <row r="1024" spans="1:7" ht="12.75" customHeight="1">
      <c r="A1024" s="110"/>
      <c r="B1024" s="39"/>
      <c r="C1024" s="39"/>
      <c r="D1024" s="113"/>
      <c r="E1024" s="113"/>
      <c r="F1024" s="39"/>
      <c r="G1024" s="110"/>
    </row>
    <row r="1025" spans="1:7" ht="12.75" customHeight="1">
      <c r="A1025" s="110"/>
      <c r="B1025" s="39"/>
      <c r="C1025" s="39"/>
      <c r="D1025" s="113"/>
      <c r="E1025" s="113"/>
      <c r="F1025" s="39"/>
      <c r="G1025" s="110"/>
    </row>
    <row r="1026" spans="1:7" ht="12.75" customHeight="1">
      <c r="A1026" s="110"/>
      <c r="B1026" s="39"/>
      <c r="C1026" s="39"/>
      <c r="D1026" s="113"/>
      <c r="E1026" s="113"/>
      <c r="F1026" s="39"/>
      <c r="G1026" s="110"/>
    </row>
    <row r="1027" spans="1:7" ht="12.75" customHeight="1">
      <c r="A1027" s="110"/>
      <c r="B1027" s="39"/>
      <c r="C1027" s="39"/>
      <c r="D1027" s="113"/>
      <c r="E1027" s="113"/>
      <c r="F1027" s="39"/>
      <c r="G1027" s="110"/>
    </row>
    <row r="1028" spans="1:7" ht="12.75" customHeight="1">
      <c r="A1028" s="110"/>
      <c r="B1028" s="39"/>
      <c r="C1028" s="39"/>
      <c r="D1028" s="113"/>
      <c r="E1028" s="113"/>
      <c r="F1028" s="39"/>
      <c r="G1028" s="110"/>
    </row>
    <row r="1029" spans="1:7" ht="12.75" customHeight="1">
      <c r="A1029" s="110"/>
      <c r="B1029" s="39"/>
      <c r="C1029" s="39"/>
      <c r="D1029" s="113"/>
      <c r="E1029" s="113"/>
      <c r="F1029" s="39"/>
      <c r="G1029" s="110"/>
    </row>
    <row r="1030" spans="1:7" ht="12.75" customHeight="1">
      <c r="A1030" s="110"/>
      <c r="B1030" s="39"/>
      <c r="C1030" s="39"/>
      <c r="D1030" s="113"/>
      <c r="E1030" s="113"/>
      <c r="F1030" s="39"/>
      <c r="G1030" s="110"/>
    </row>
    <row r="1031" spans="1:7" ht="12.75" customHeight="1">
      <c r="A1031" s="110"/>
      <c r="B1031" s="39"/>
      <c r="C1031" s="39"/>
      <c r="D1031" s="113"/>
      <c r="E1031" s="113"/>
      <c r="F1031" s="39"/>
      <c r="G1031" s="110"/>
    </row>
    <row r="1032" spans="1:7" ht="12.75" customHeight="1">
      <c r="A1032" s="110"/>
      <c r="B1032" s="39"/>
      <c r="C1032" s="39"/>
      <c r="D1032" s="113"/>
      <c r="E1032" s="113"/>
      <c r="F1032" s="39"/>
      <c r="G1032" s="110"/>
    </row>
    <row r="1033" spans="1:7" ht="12.75" customHeight="1">
      <c r="A1033" s="110"/>
      <c r="B1033" s="39"/>
      <c r="C1033" s="39"/>
      <c r="D1033" s="113"/>
      <c r="E1033" s="113"/>
      <c r="F1033" s="39"/>
      <c r="G1033" s="110"/>
    </row>
    <row r="1034" spans="1:7" ht="12.75" customHeight="1">
      <c r="A1034" s="110"/>
      <c r="B1034" s="39"/>
      <c r="C1034" s="39"/>
      <c r="D1034" s="113"/>
      <c r="E1034" s="113"/>
      <c r="F1034" s="39"/>
      <c r="G1034" s="110"/>
    </row>
    <row r="1035" spans="1:7" ht="12.75" customHeight="1">
      <c r="A1035" s="110"/>
      <c r="B1035" s="39"/>
      <c r="C1035" s="39"/>
      <c r="D1035" s="113"/>
      <c r="E1035" s="113"/>
      <c r="F1035" s="39"/>
      <c r="G1035" s="110"/>
    </row>
    <row r="1036" spans="1:7" ht="12.75" customHeight="1">
      <c r="A1036" s="110"/>
      <c r="B1036" s="39"/>
      <c r="C1036" s="39"/>
      <c r="D1036" s="113"/>
      <c r="E1036" s="113"/>
      <c r="F1036" s="39"/>
      <c r="G1036" s="110"/>
    </row>
    <row r="1037" spans="1:7" ht="12.75" customHeight="1">
      <c r="A1037" s="110"/>
      <c r="B1037" s="39"/>
      <c r="C1037" s="39"/>
      <c r="D1037" s="113"/>
      <c r="E1037" s="113"/>
      <c r="F1037" s="39"/>
      <c r="G1037" s="110"/>
    </row>
    <row r="1038" spans="1:7" ht="12.75" customHeight="1">
      <c r="A1038" s="110"/>
      <c r="B1038" s="39"/>
      <c r="C1038" s="39"/>
      <c r="D1038" s="113"/>
      <c r="E1038" s="113"/>
      <c r="F1038" s="39"/>
      <c r="G1038" s="110"/>
    </row>
    <row r="1039" spans="1:7" ht="12.75" customHeight="1">
      <c r="A1039" s="110"/>
      <c r="B1039" s="39"/>
      <c r="C1039" s="39"/>
      <c r="D1039" s="113"/>
      <c r="E1039" s="113"/>
      <c r="F1039" s="39"/>
      <c r="G1039" s="110"/>
    </row>
    <row r="1040" spans="1:7" ht="12.75" customHeight="1">
      <c r="A1040" s="110"/>
      <c r="B1040" s="39"/>
      <c r="C1040" s="39"/>
      <c r="D1040" s="113"/>
      <c r="E1040" s="113"/>
      <c r="F1040" s="39"/>
      <c r="G1040" s="110"/>
    </row>
    <row r="1041" spans="1:7" ht="12.75" customHeight="1">
      <c r="A1041" s="110"/>
      <c r="B1041" s="39"/>
      <c r="C1041" s="39"/>
      <c r="D1041" s="113"/>
      <c r="E1041" s="113"/>
      <c r="F1041" s="39"/>
      <c r="G1041" s="110"/>
    </row>
    <row r="1042" spans="1:7" ht="12.75" customHeight="1">
      <c r="A1042" s="110"/>
      <c r="B1042" s="39"/>
      <c r="C1042" s="39"/>
      <c r="D1042" s="113"/>
      <c r="E1042" s="113"/>
      <c r="F1042" s="39"/>
      <c r="G1042" s="110"/>
    </row>
    <row r="1043" spans="1:7" ht="12.75" customHeight="1">
      <c r="A1043" s="110"/>
      <c r="B1043" s="39"/>
      <c r="C1043" s="39"/>
      <c r="D1043" s="113"/>
      <c r="E1043" s="113"/>
      <c r="F1043" s="39"/>
      <c r="G1043" s="110"/>
    </row>
    <row r="1044" spans="1:7" ht="12.75" customHeight="1">
      <c r="A1044" s="110"/>
      <c r="B1044" s="39"/>
      <c r="C1044" s="39"/>
      <c r="D1044" s="113"/>
      <c r="E1044" s="113"/>
      <c r="F1044" s="39"/>
      <c r="G1044" s="110"/>
    </row>
    <row r="1045" spans="1:7" ht="12.75" customHeight="1">
      <c r="A1045" s="110"/>
      <c r="B1045" s="39"/>
      <c r="C1045" s="39"/>
      <c r="D1045" s="113"/>
      <c r="E1045" s="113"/>
      <c r="F1045" s="39"/>
      <c r="G1045" s="110"/>
    </row>
    <row r="1046" spans="1:7" ht="12.75" customHeight="1">
      <c r="A1046" s="110"/>
      <c r="B1046" s="39"/>
      <c r="C1046" s="39"/>
      <c r="D1046" s="113"/>
      <c r="E1046" s="113"/>
      <c r="F1046" s="39"/>
      <c r="G1046" s="110"/>
    </row>
    <row r="1047" spans="1:7" ht="12.75" customHeight="1">
      <c r="A1047" s="110"/>
      <c r="B1047" s="39"/>
      <c r="C1047" s="39"/>
      <c r="D1047" s="113"/>
      <c r="E1047" s="113"/>
      <c r="F1047" s="39"/>
      <c r="G1047" s="110"/>
    </row>
    <row r="1048" spans="1:7" ht="12.75" customHeight="1">
      <c r="A1048" s="110"/>
      <c r="B1048" s="39"/>
      <c r="C1048" s="39"/>
      <c r="D1048" s="113"/>
      <c r="E1048" s="113"/>
      <c r="F1048" s="39"/>
      <c r="G1048" s="110"/>
    </row>
    <row r="1049" spans="1:7" ht="12.75" customHeight="1">
      <c r="A1049" s="110"/>
      <c r="B1049" s="39"/>
      <c r="C1049" s="39"/>
      <c r="D1049" s="113"/>
      <c r="E1049" s="113"/>
      <c r="F1049" s="39"/>
      <c r="G1049" s="110"/>
    </row>
    <row r="1050" spans="1:7" ht="12.75" customHeight="1">
      <c r="A1050" s="110"/>
      <c r="B1050" s="39"/>
      <c r="C1050" s="39"/>
      <c r="D1050" s="113"/>
      <c r="E1050" s="113"/>
      <c r="F1050" s="39"/>
      <c r="G1050" s="110"/>
    </row>
    <row r="1051" spans="1:7" ht="12.75" customHeight="1">
      <c r="A1051" s="110"/>
      <c r="B1051" s="39"/>
      <c r="C1051" s="39"/>
      <c r="D1051" s="113"/>
      <c r="E1051" s="113"/>
      <c r="F1051" s="39"/>
      <c r="G1051" s="110"/>
    </row>
    <row r="1052" spans="1:7" ht="12.75" customHeight="1">
      <c r="A1052" s="110"/>
      <c r="B1052" s="39"/>
      <c r="C1052" s="39"/>
      <c r="D1052" s="113"/>
      <c r="E1052" s="113"/>
      <c r="F1052" s="39"/>
      <c r="G1052" s="110"/>
    </row>
    <row r="1053" spans="1:7" ht="12.75" customHeight="1">
      <c r="A1053" s="110"/>
      <c r="B1053" s="39"/>
      <c r="C1053" s="39"/>
      <c r="D1053" s="113"/>
      <c r="E1053" s="113"/>
      <c r="F1053" s="39"/>
      <c r="G1053" s="110"/>
    </row>
    <row r="1054" spans="1:7" ht="12.75" customHeight="1">
      <c r="A1054" s="110"/>
      <c r="B1054" s="39"/>
      <c r="C1054" s="39"/>
      <c r="D1054" s="113"/>
      <c r="E1054" s="113"/>
      <c r="F1054" s="39"/>
      <c r="G1054" s="110"/>
    </row>
    <row r="1055" spans="1:7" ht="12.75" customHeight="1">
      <c r="A1055" s="110"/>
      <c r="B1055" s="39"/>
      <c r="C1055" s="39"/>
      <c r="D1055" s="113"/>
      <c r="E1055" s="113"/>
      <c r="F1055" s="39"/>
      <c r="G1055" s="110"/>
    </row>
    <row r="1056" spans="1:7" ht="12.75" customHeight="1">
      <c r="A1056" s="110"/>
      <c r="B1056" s="39"/>
      <c r="C1056" s="39"/>
      <c r="D1056" s="113"/>
      <c r="E1056" s="113"/>
      <c r="F1056" s="39"/>
      <c r="G1056" s="110"/>
    </row>
    <row r="1057" spans="1:7" ht="12.75" customHeight="1">
      <c r="A1057" s="110"/>
      <c r="B1057" s="39"/>
      <c r="C1057" s="39"/>
      <c r="D1057" s="113"/>
      <c r="E1057" s="113"/>
      <c r="F1057" s="39"/>
      <c r="G1057" s="110"/>
    </row>
    <row r="1058" spans="1:7" ht="12.75" customHeight="1">
      <c r="A1058" s="110"/>
      <c r="B1058" s="39"/>
      <c r="C1058" s="39"/>
      <c r="D1058" s="113"/>
      <c r="E1058" s="113"/>
      <c r="F1058" s="39"/>
      <c r="G1058" s="110"/>
    </row>
    <row r="1059" spans="1:7" ht="12.75" customHeight="1">
      <c r="A1059" s="110"/>
      <c r="B1059" s="39"/>
      <c r="C1059" s="39"/>
      <c r="D1059" s="113"/>
      <c r="E1059" s="113"/>
      <c r="F1059" s="39"/>
      <c r="G1059" s="110"/>
    </row>
  </sheetData>
  <autoFilter ref="A2:G64" xr:uid="{00000000-0009-0000-0000-000001000000}">
    <sortState xmlns:xlrd2="http://schemas.microsoft.com/office/spreadsheetml/2017/richdata2" ref="A2:G64">
      <sortCondition ref="G2:G64"/>
    </sortState>
  </autoFilter>
  <customSheetViews>
    <customSheetView guid="{BF830BE5-44C2-4ABD-8D33-6F72F53BD9FF}" filter="1" showAutoFilter="1">
      <pageMargins left="0.7" right="0.7" top="0.75" bottom="0.75" header="0.3" footer="0.3"/>
      <autoFilter ref="A2:F64" xr:uid="{D7F23B08-2684-401C-87D3-52176B63A333}">
        <sortState xmlns:xlrd2="http://schemas.microsoft.com/office/spreadsheetml/2017/richdata2" ref="A2:F64">
          <sortCondition descending="1" ref="F2:F64"/>
          <sortCondition ref="E2:E64"/>
          <sortCondition ref="B2:B64"/>
        </sortState>
      </autoFilter>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2441"/>
  <sheetViews>
    <sheetView workbookViewId="0">
      <pane xSplit="1" ySplit="1" topLeftCell="B2" activePane="bottomRight" state="frozen"/>
      <selection pane="topRight" activeCell="B1" sqref="B1"/>
      <selection pane="bottomLeft" activeCell="A2" sqref="A2"/>
      <selection pane="bottomRight" activeCell="K3" sqref="K3"/>
    </sheetView>
  </sheetViews>
  <sheetFormatPr defaultColWidth="12.6640625" defaultRowHeight="15.75" customHeight="1"/>
  <cols>
    <col min="1" max="1" width="6.109375" customWidth="1"/>
    <col min="2" max="2" width="4.44140625" customWidth="1"/>
    <col min="3" max="3" width="6" customWidth="1"/>
    <col min="4" max="4" width="8.44140625" customWidth="1"/>
    <col min="5" max="5" width="5.77734375" customWidth="1"/>
    <col min="6" max="6" width="9.109375" customWidth="1"/>
    <col min="7" max="7" width="19.77734375" customWidth="1"/>
    <col min="8" max="8" width="4.44140625" customWidth="1"/>
    <col min="9" max="10" width="4.33203125" customWidth="1"/>
    <col min="11" max="11" width="51" customWidth="1"/>
    <col min="12" max="15" width="15.44140625" customWidth="1"/>
    <col min="16" max="16" width="7.77734375" hidden="1" customWidth="1"/>
    <col min="17" max="17" width="12" hidden="1" customWidth="1"/>
    <col min="18" max="18" width="8.109375" hidden="1" customWidth="1"/>
    <col min="19" max="19" width="12.6640625" hidden="1"/>
  </cols>
  <sheetData>
    <row r="1" spans="1:34" ht="27" customHeight="1">
      <c r="A1" s="7" t="s">
        <v>1485</v>
      </c>
      <c r="B1" s="3" t="s">
        <v>6787</v>
      </c>
      <c r="C1" s="3" t="s">
        <v>6788</v>
      </c>
      <c r="D1" s="2" t="s">
        <v>0</v>
      </c>
      <c r="E1" s="2" t="s">
        <v>1</v>
      </c>
      <c r="F1" s="3" t="s">
        <v>2</v>
      </c>
      <c r="G1" s="3" t="s">
        <v>3</v>
      </c>
      <c r="H1" s="3" t="s">
        <v>4</v>
      </c>
      <c r="I1" s="3" t="s">
        <v>5</v>
      </c>
      <c r="J1" s="3" t="s">
        <v>6</v>
      </c>
      <c r="K1" s="3" t="s">
        <v>7</v>
      </c>
      <c r="L1" s="3" t="s">
        <v>8</v>
      </c>
      <c r="M1" s="3" t="s">
        <v>9</v>
      </c>
      <c r="N1" s="3" t="s">
        <v>10</v>
      </c>
      <c r="O1" s="3" t="s">
        <v>15</v>
      </c>
      <c r="P1" s="5" t="s">
        <v>18</v>
      </c>
      <c r="Q1" s="3" t="s">
        <v>19</v>
      </c>
      <c r="R1" s="3" t="s">
        <v>20</v>
      </c>
      <c r="S1" s="6"/>
      <c r="T1" s="117"/>
      <c r="U1" s="118"/>
      <c r="V1" s="118"/>
      <c r="W1" s="118"/>
      <c r="X1" s="118"/>
      <c r="Y1" s="118"/>
      <c r="Z1" s="118"/>
      <c r="AA1" s="118"/>
      <c r="AB1" s="118"/>
      <c r="AC1" s="118"/>
      <c r="AD1" s="118"/>
      <c r="AE1" s="118"/>
      <c r="AF1" s="118"/>
      <c r="AG1" s="118"/>
      <c r="AH1" s="118"/>
    </row>
    <row r="2" spans="1:34" ht="13.2">
      <c r="A2" s="7"/>
      <c r="B2" s="15"/>
      <c r="C2" s="15"/>
      <c r="D2" s="8"/>
      <c r="E2" s="9"/>
      <c r="F2" s="10"/>
      <c r="G2" s="14"/>
      <c r="H2" s="15"/>
      <c r="I2" s="15"/>
      <c r="J2" s="48"/>
      <c r="K2" s="18"/>
      <c r="L2" s="14"/>
      <c r="M2" s="14"/>
      <c r="N2" s="14"/>
      <c r="O2" s="14"/>
      <c r="P2" s="15"/>
      <c r="Q2" s="14"/>
      <c r="R2" s="15"/>
      <c r="S2" s="16"/>
      <c r="T2" s="94"/>
      <c r="U2" s="94"/>
      <c r="V2" s="94"/>
      <c r="W2" s="94"/>
      <c r="X2" s="94"/>
      <c r="Y2" s="94"/>
      <c r="Z2" s="94"/>
      <c r="AA2" s="94"/>
      <c r="AB2" s="94"/>
      <c r="AC2" s="94"/>
      <c r="AD2" s="94"/>
      <c r="AE2" s="94"/>
      <c r="AF2" s="94"/>
      <c r="AG2" s="94"/>
      <c r="AH2" s="94"/>
    </row>
    <row r="3" spans="1:34" ht="204">
      <c r="A3" s="7">
        <v>76</v>
      </c>
      <c r="B3" s="15">
        <v>24</v>
      </c>
      <c r="C3" s="15">
        <v>4</v>
      </c>
      <c r="D3" s="8">
        <v>45163</v>
      </c>
      <c r="E3" s="9" t="s">
        <v>25</v>
      </c>
      <c r="F3" s="10" t="s">
        <v>389</v>
      </c>
      <c r="G3" s="14" t="s">
        <v>6789</v>
      </c>
      <c r="H3" s="15" t="s">
        <v>31</v>
      </c>
      <c r="I3" s="15">
        <v>5</v>
      </c>
      <c r="J3" s="48"/>
      <c r="K3" s="18" t="s">
        <v>6790</v>
      </c>
      <c r="L3" s="14"/>
      <c r="M3" s="14"/>
      <c r="N3" s="14"/>
      <c r="O3" s="14"/>
      <c r="P3" s="15"/>
      <c r="Q3" s="14"/>
      <c r="R3" s="15"/>
      <c r="S3" s="16"/>
      <c r="T3" s="94"/>
      <c r="U3" s="94"/>
      <c r="V3" s="94"/>
      <c r="W3" s="94"/>
      <c r="X3" s="94"/>
      <c r="Y3" s="94"/>
      <c r="Z3" s="94"/>
      <c r="AA3" s="94"/>
      <c r="AB3" s="94"/>
      <c r="AC3" s="94"/>
      <c r="AD3" s="94"/>
      <c r="AE3" s="94"/>
      <c r="AF3" s="94"/>
      <c r="AG3" s="94"/>
      <c r="AH3" s="94"/>
    </row>
    <row r="4" spans="1:34" ht="163.19999999999999">
      <c r="A4" s="7">
        <v>75</v>
      </c>
      <c r="B4" s="15">
        <v>24</v>
      </c>
      <c r="C4" s="15">
        <v>3</v>
      </c>
      <c r="D4" s="8">
        <v>45162</v>
      </c>
      <c r="E4" s="9" t="s">
        <v>26</v>
      </c>
      <c r="F4" s="10" t="s">
        <v>389</v>
      </c>
      <c r="G4" s="14" t="s">
        <v>6791</v>
      </c>
      <c r="H4" s="15" t="s">
        <v>31</v>
      </c>
      <c r="I4" s="15">
        <v>4</v>
      </c>
      <c r="J4" s="48"/>
      <c r="K4" s="18" t="s">
        <v>6792</v>
      </c>
      <c r="L4" s="14"/>
      <c r="M4" s="14"/>
      <c r="N4" s="14"/>
      <c r="O4" s="14"/>
      <c r="P4" s="15"/>
      <c r="Q4" s="14"/>
      <c r="R4" s="15"/>
      <c r="S4" s="16"/>
      <c r="T4" s="94"/>
      <c r="U4" s="94"/>
      <c r="V4" s="94"/>
      <c r="W4" s="94"/>
      <c r="X4" s="94"/>
      <c r="Y4" s="94"/>
      <c r="Z4" s="94"/>
      <c r="AA4" s="94"/>
      <c r="AB4" s="94"/>
      <c r="AC4" s="94"/>
      <c r="AD4" s="94"/>
      <c r="AE4" s="94"/>
      <c r="AF4" s="94"/>
      <c r="AG4" s="94"/>
      <c r="AH4" s="94"/>
    </row>
    <row r="5" spans="1:34" ht="132.6">
      <c r="A5" s="7">
        <v>74</v>
      </c>
      <c r="B5" s="15">
        <v>24</v>
      </c>
      <c r="C5" s="15">
        <v>2</v>
      </c>
      <c r="D5" s="8">
        <v>45161</v>
      </c>
      <c r="E5" s="9" t="s">
        <v>27</v>
      </c>
      <c r="F5" s="10" t="s">
        <v>389</v>
      </c>
      <c r="G5" s="14" t="s">
        <v>6791</v>
      </c>
      <c r="H5" s="15" t="s">
        <v>31</v>
      </c>
      <c r="I5" s="15">
        <v>4</v>
      </c>
      <c r="J5" s="48"/>
      <c r="K5" s="18" t="s">
        <v>6793</v>
      </c>
      <c r="L5" s="14"/>
      <c r="M5" s="14"/>
      <c r="N5" s="14"/>
      <c r="O5" s="14"/>
      <c r="P5" s="15"/>
      <c r="Q5" s="14"/>
      <c r="R5" s="15"/>
      <c r="S5" s="16"/>
      <c r="T5" s="94"/>
      <c r="U5" s="94"/>
      <c r="V5" s="94"/>
      <c r="W5" s="94"/>
      <c r="X5" s="94"/>
      <c r="Y5" s="94"/>
      <c r="Z5" s="94"/>
      <c r="AA5" s="94"/>
      <c r="AB5" s="94"/>
      <c r="AC5" s="94"/>
      <c r="AD5" s="94"/>
      <c r="AE5" s="94"/>
      <c r="AF5" s="94"/>
      <c r="AG5" s="94"/>
      <c r="AH5" s="94"/>
    </row>
    <row r="6" spans="1:34" ht="173.4">
      <c r="A6" s="7">
        <v>73</v>
      </c>
      <c r="B6" s="15">
        <v>24</v>
      </c>
      <c r="C6" s="15">
        <v>1</v>
      </c>
      <c r="D6" s="8">
        <v>45160</v>
      </c>
      <c r="E6" s="9" t="s">
        <v>28</v>
      </c>
      <c r="F6" s="10" t="s">
        <v>389</v>
      </c>
      <c r="G6" s="14" t="s">
        <v>6791</v>
      </c>
      <c r="H6" s="15" t="s">
        <v>31</v>
      </c>
      <c r="I6" s="15">
        <v>3</v>
      </c>
      <c r="J6" s="48"/>
      <c r="K6" s="18" t="s">
        <v>6794</v>
      </c>
      <c r="L6" s="14"/>
      <c r="M6" s="14"/>
      <c r="N6" s="14"/>
      <c r="O6" s="14"/>
      <c r="P6" s="15"/>
      <c r="Q6" s="14"/>
      <c r="R6" s="15"/>
      <c r="S6" s="16"/>
      <c r="T6" s="94"/>
      <c r="U6" s="94"/>
      <c r="V6" s="94"/>
      <c r="W6" s="94"/>
      <c r="X6" s="94"/>
      <c r="Y6" s="94"/>
      <c r="Z6" s="94"/>
      <c r="AA6" s="94"/>
      <c r="AB6" s="94"/>
      <c r="AC6" s="94"/>
      <c r="AD6" s="94"/>
      <c r="AE6" s="94"/>
      <c r="AF6" s="94"/>
      <c r="AG6" s="94"/>
      <c r="AH6" s="94"/>
    </row>
    <row r="7" spans="1:34" ht="13.2">
      <c r="A7" s="7">
        <v>72</v>
      </c>
      <c r="B7" s="15">
        <v>23</v>
      </c>
      <c r="C7" s="15">
        <v>5</v>
      </c>
      <c r="D7" s="8"/>
      <c r="E7" s="9"/>
      <c r="F7" s="10" t="s">
        <v>6764</v>
      </c>
      <c r="G7" s="14"/>
      <c r="H7" s="15"/>
      <c r="I7" s="15"/>
      <c r="J7" s="48"/>
      <c r="K7" s="18"/>
      <c r="L7" s="14"/>
      <c r="M7" s="14"/>
      <c r="N7" s="14"/>
      <c r="O7" s="14"/>
      <c r="P7" s="15"/>
      <c r="Q7" s="14"/>
      <c r="R7" s="15"/>
      <c r="S7" s="16"/>
      <c r="T7" s="94"/>
      <c r="U7" s="94"/>
      <c r="V7" s="94"/>
      <c r="W7" s="94"/>
      <c r="X7" s="94"/>
      <c r="Y7" s="94"/>
      <c r="Z7" s="94"/>
      <c r="AA7" s="94"/>
      <c r="AB7" s="94"/>
      <c r="AC7" s="94"/>
      <c r="AD7" s="94"/>
      <c r="AE7" s="94"/>
      <c r="AF7" s="94"/>
      <c r="AG7" s="94"/>
      <c r="AH7" s="94"/>
    </row>
    <row r="8" spans="1:34" ht="20.399999999999999">
      <c r="A8" s="7">
        <v>71</v>
      </c>
      <c r="B8" s="15">
        <v>23</v>
      </c>
      <c r="C8" s="15">
        <v>4</v>
      </c>
      <c r="D8" s="8">
        <v>45155</v>
      </c>
      <c r="E8" s="9" t="s">
        <v>26</v>
      </c>
      <c r="F8" s="10" t="s">
        <v>6764</v>
      </c>
      <c r="G8" s="14"/>
      <c r="H8" s="15"/>
      <c r="I8" s="15"/>
      <c r="J8" s="48"/>
      <c r="K8" s="18" t="s">
        <v>6795</v>
      </c>
      <c r="L8" s="14"/>
      <c r="M8" s="14"/>
      <c r="N8" s="14"/>
      <c r="O8" s="14"/>
      <c r="P8" s="15"/>
      <c r="Q8" s="14"/>
      <c r="R8" s="15"/>
      <c r="S8" s="16"/>
      <c r="T8" s="94"/>
      <c r="U8" s="94"/>
      <c r="V8" s="94"/>
      <c r="W8" s="94"/>
      <c r="X8" s="94"/>
      <c r="Y8" s="94"/>
      <c r="Z8" s="94"/>
      <c r="AA8" s="94"/>
      <c r="AB8" s="94"/>
      <c r="AC8" s="94"/>
      <c r="AD8" s="94"/>
      <c r="AE8" s="94"/>
      <c r="AF8" s="94"/>
      <c r="AG8" s="94"/>
      <c r="AH8" s="94"/>
    </row>
    <row r="9" spans="1:34" ht="40.799999999999997">
      <c r="A9" s="7">
        <v>70</v>
      </c>
      <c r="B9" s="15">
        <v>23</v>
      </c>
      <c r="C9" s="15">
        <v>3</v>
      </c>
      <c r="D9" s="8">
        <v>45154</v>
      </c>
      <c r="E9" s="9" t="s">
        <v>27</v>
      </c>
      <c r="F9" s="10" t="s">
        <v>6764</v>
      </c>
      <c r="G9" s="14"/>
      <c r="H9" s="15"/>
      <c r="I9" s="15"/>
      <c r="J9" s="48"/>
      <c r="K9" s="18" t="s">
        <v>6796</v>
      </c>
      <c r="L9" s="14"/>
      <c r="M9" s="14"/>
      <c r="N9" s="14"/>
      <c r="O9" s="14"/>
      <c r="P9" s="15"/>
      <c r="Q9" s="14"/>
      <c r="R9" s="15"/>
      <c r="S9" s="16"/>
      <c r="T9" s="94"/>
      <c r="U9" s="94"/>
      <c r="V9" s="94"/>
      <c r="W9" s="94"/>
      <c r="X9" s="94"/>
      <c r="Y9" s="94"/>
      <c r="Z9" s="94"/>
      <c r="AA9" s="94"/>
      <c r="AB9" s="94"/>
      <c r="AC9" s="94"/>
      <c r="AD9" s="94"/>
      <c r="AE9" s="94"/>
      <c r="AF9" s="94"/>
      <c r="AG9" s="94"/>
      <c r="AH9" s="94"/>
    </row>
    <row r="10" spans="1:34" ht="30.6">
      <c r="A10" s="7">
        <v>69</v>
      </c>
      <c r="B10" s="15">
        <v>23</v>
      </c>
      <c r="C10" s="15">
        <v>2</v>
      </c>
      <c r="D10" s="8">
        <v>45153</v>
      </c>
      <c r="E10" s="9" t="s">
        <v>28</v>
      </c>
      <c r="F10" s="10" t="s">
        <v>6764</v>
      </c>
      <c r="G10" s="14"/>
      <c r="H10" s="15"/>
      <c r="I10" s="15"/>
      <c r="J10" s="48"/>
      <c r="K10" s="18" t="s">
        <v>6797</v>
      </c>
      <c r="L10" s="14"/>
      <c r="M10" s="14"/>
      <c r="N10" s="14"/>
      <c r="O10" s="14"/>
      <c r="P10" s="15"/>
      <c r="Q10" s="14"/>
      <c r="R10" s="15"/>
      <c r="S10" s="16"/>
      <c r="T10" s="94"/>
      <c r="U10" s="94"/>
      <c r="V10" s="94"/>
      <c r="W10" s="94"/>
      <c r="X10" s="94"/>
      <c r="Y10" s="94"/>
      <c r="Z10" s="94"/>
      <c r="AA10" s="94"/>
      <c r="AB10" s="94"/>
      <c r="AC10" s="94"/>
      <c r="AD10" s="94"/>
      <c r="AE10" s="94"/>
      <c r="AF10" s="94"/>
      <c r="AG10" s="94"/>
      <c r="AH10" s="94"/>
    </row>
    <row r="11" spans="1:34" ht="30.6">
      <c r="A11" s="7">
        <v>68</v>
      </c>
      <c r="B11" s="15">
        <v>23</v>
      </c>
      <c r="C11" s="15">
        <v>1</v>
      </c>
      <c r="D11" s="8">
        <v>45152</v>
      </c>
      <c r="E11" s="9" t="s">
        <v>21</v>
      </c>
      <c r="F11" s="10" t="s">
        <v>6764</v>
      </c>
      <c r="G11" s="14"/>
      <c r="H11" s="15"/>
      <c r="I11" s="15"/>
      <c r="J11" s="48"/>
      <c r="K11" s="18" t="s">
        <v>6798</v>
      </c>
      <c r="L11" s="14"/>
      <c r="M11" s="14"/>
      <c r="N11" s="14"/>
      <c r="O11" s="14"/>
      <c r="P11" s="15"/>
      <c r="Q11" s="14"/>
      <c r="R11" s="15"/>
      <c r="S11" s="16"/>
      <c r="T11" s="94"/>
      <c r="U11" s="94"/>
      <c r="V11" s="94"/>
      <c r="W11" s="94"/>
      <c r="X11" s="94"/>
      <c r="Y11" s="94"/>
      <c r="Z11" s="94"/>
      <c r="AA11" s="94"/>
      <c r="AB11" s="94"/>
      <c r="AC11" s="94"/>
      <c r="AD11" s="94"/>
      <c r="AE11" s="94"/>
      <c r="AF11" s="94"/>
      <c r="AG11" s="94"/>
      <c r="AH11" s="94"/>
    </row>
    <row r="12" spans="1:34" ht="91.8">
      <c r="A12" s="7">
        <v>67</v>
      </c>
      <c r="B12" s="119">
        <v>23</v>
      </c>
      <c r="C12" s="119">
        <v>0</v>
      </c>
      <c r="D12" s="120">
        <v>45152</v>
      </c>
      <c r="E12" s="121" t="s">
        <v>21</v>
      </c>
      <c r="F12" s="122" t="s">
        <v>6764</v>
      </c>
      <c r="G12" s="123" t="s">
        <v>4657</v>
      </c>
      <c r="H12" s="119" t="s">
        <v>4657</v>
      </c>
      <c r="I12" s="119" t="s">
        <v>4657</v>
      </c>
      <c r="J12" s="124"/>
      <c r="K12" s="125" t="s">
        <v>6799</v>
      </c>
      <c r="L12" s="123"/>
      <c r="M12" s="123"/>
      <c r="N12" s="123"/>
      <c r="O12" s="123"/>
      <c r="P12" s="15"/>
      <c r="Q12" s="14"/>
      <c r="R12" s="15"/>
      <c r="S12" s="16"/>
      <c r="T12" s="94"/>
      <c r="U12" s="94"/>
      <c r="V12" s="94"/>
      <c r="W12" s="94"/>
      <c r="X12" s="94"/>
      <c r="Y12" s="94"/>
      <c r="Z12" s="94"/>
      <c r="AA12" s="94"/>
      <c r="AB12" s="94"/>
      <c r="AC12" s="94"/>
      <c r="AD12" s="94"/>
      <c r="AE12" s="94"/>
      <c r="AF12" s="94"/>
      <c r="AG12" s="94"/>
      <c r="AH12" s="94"/>
    </row>
    <row r="13" spans="1:34" ht="122.4">
      <c r="A13" s="126">
        <v>66</v>
      </c>
      <c r="B13" s="15">
        <v>22</v>
      </c>
      <c r="C13" s="15">
        <v>7</v>
      </c>
      <c r="D13" s="8">
        <v>45151</v>
      </c>
      <c r="E13" s="9" t="s">
        <v>23</v>
      </c>
      <c r="F13" s="10" t="s">
        <v>29</v>
      </c>
      <c r="G13" s="14"/>
      <c r="H13" s="15" t="s">
        <v>70</v>
      </c>
      <c r="I13" s="15"/>
      <c r="J13" s="48"/>
      <c r="K13" s="18" t="s">
        <v>6800</v>
      </c>
      <c r="L13" s="14"/>
      <c r="M13" s="14"/>
      <c r="N13" s="14"/>
      <c r="O13" s="14"/>
      <c r="P13" s="15"/>
      <c r="Q13" s="14"/>
      <c r="R13" s="15"/>
      <c r="S13" s="16"/>
      <c r="T13" s="94"/>
      <c r="U13" s="94"/>
      <c r="V13" s="94"/>
      <c r="W13" s="94"/>
      <c r="X13" s="94"/>
      <c r="Y13" s="94"/>
      <c r="Z13" s="94"/>
      <c r="AA13" s="94"/>
      <c r="AB13" s="94"/>
      <c r="AC13" s="94"/>
      <c r="AD13" s="94"/>
      <c r="AE13" s="94"/>
      <c r="AF13" s="94"/>
      <c r="AG13" s="94"/>
      <c r="AH13" s="94"/>
    </row>
    <row r="14" spans="1:34" ht="102">
      <c r="A14" s="7">
        <v>65</v>
      </c>
      <c r="B14" s="15">
        <v>22</v>
      </c>
      <c r="C14" s="15">
        <v>6</v>
      </c>
      <c r="D14" s="8">
        <v>45150</v>
      </c>
      <c r="E14" s="9" t="s">
        <v>24</v>
      </c>
      <c r="F14" s="10" t="s">
        <v>29</v>
      </c>
      <c r="G14" s="14"/>
      <c r="H14" s="15" t="s">
        <v>70</v>
      </c>
      <c r="I14" s="15"/>
      <c r="J14" s="48"/>
      <c r="K14" s="18" t="s">
        <v>6801</v>
      </c>
      <c r="L14" s="14"/>
      <c r="M14" s="14"/>
      <c r="N14" s="14"/>
      <c r="O14" s="14"/>
      <c r="P14" s="15"/>
      <c r="Q14" s="14"/>
      <c r="R14" s="15"/>
      <c r="S14" s="16"/>
      <c r="T14" s="94"/>
      <c r="U14" s="94"/>
      <c r="V14" s="94"/>
      <c r="W14" s="94"/>
      <c r="X14" s="94"/>
      <c r="Y14" s="94"/>
      <c r="Z14" s="94"/>
      <c r="AA14" s="94"/>
      <c r="AB14" s="94"/>
      <c r="AC14" s="94"/>
      <c r="AD14" s="94"/>
      <c r="AE14" s="94"/>
      <c r="AF14" s="94"/>
      <c r="AG14" s="94"/>
      <c r="AH14" s="94"/>
    </row>
    <row r="15" spans="1:34" ht="173.4">
      <c r="A15" s="7">
        <v>64</v>
      </c>
      <c r="B15" s="15">
        <v>22</v>
      </c>
      <c r="C15" s="15">
        <v>5</v>
      </c>
      <c r="D15" s="8">
        <v>45149</v>
      </c>
      <c r="E15" s="9" t="s">
        <v>25</v>
      </c>
      <c r="F15" s="10" t="s">
        <v>29</v>
      </c>
      <c r="G15" s="14"/>
      <c r="H15" s="15" t="s">
        <v>70</v>
      </c>
      <c r="I15" s="15"/>
      <c r="J15" s="48"/>
      <c r="K15" s="18" t="s">
        <v>6802</v>
      </c>
      <c r="L15" s="14"/>
      <c r="M15" s="14"/>
      <c r="N15" s="14"/>
      <c r="O15" s="14"/>
      <c r="P15" s="15"/>
      <c r="Q15" s="14"/>
      <c r="R15" s="15"/>
      <c r="S15" s="16"/>
      <c r="T15" s="94"/>
      <c r="U15" s="94"/>
      <c r="V15" s="94"/>
      <c r="W15" s="94"/>
      <c r="X15" s="94"/>
      <c r="Y15" s="94"/>
      <c r="Z15" s="94"/>
      <c r="AA15" s="94"/>
      <c r="AB15" s="94"/>
      <c r="AC15" s="94"/>
      <c r="AD15" s="94"/>
      <c r="AE15" s="94"/>
      <c r="AF15" s="94"/>
      <c r="AG15" s="94"/>
      <c r="AH15" s="94"/>
    </row>
    <row r="16" spans="1:34" ht="204">
      <c r="A16" s="7">
        <v>63</v>
      </c>
      <c r="B16" s="15">
        <v>22</v>
      </c>
      <c r="C16" s="15">
        <v>4</v>
      </c>
      <c r="D16" s="8">
        <v>45148</v>
      </c>
      <c r="E16" s="9" t="s">
        <v>26</v>
      </c>
      <c r="F16" s="10" t="s">
        <v>29</v>
      </c>
      <c r="G16" s="14"/>
      <c r="H16" s="15" t="s">
        <v>70</v>
      </c>
      <c r="I16" s="15"/>
      <c r="J16" s="48"/>
      <c r="K16" s="18" t="s">
        <v>6803</v>
      </c>
      <c r="L16" s="14"/>
      <c r="M16" s="14"/>
      <c r="N16" s="14"/>
      <c r="O16" s="14"/>
      <c r="P16" s="15"/>
      <c r="Q16" s="14"/>
      <c r="R16" s="15"/>
      <c r="S16" s="16"/>
      <c r="T16" s="94"/>
      <c r="U16" s="94"/>
      <c r="V16" s="94"/>
      <c r="W16" s="94"/>
      <c r="X16" s="94"/>
      <c r="Y16" s="94"/>
      <c r="Z16" s="94"/>
      <c r="AA16" s="94"/>
      <c r="AB16" s="94"/>
      <c r="AC16" s="94"/>
      <c r="AD16" s="94"/>
      <c r="AE16" s="94"/>
      <c r="AF16" s="94"/>
      <c r="AG16" s="94"/>
      <c r="AH16" s="94"/>
    </row>
    <row r="17" spans="1:34" ht="112.2">
      <c r="A17" s="7">
        <v>62</v>
      </c>
      <c r="B17" s="15">
        <v>22</v>
      </c>
      <c r="C17" s="15">
        <v>3</v>
      </c>
      <c r="D17" s="8">
        <v>45147</v>
      </c>
      <c r="E17" s="9" t="s">
        <v>27</v>
      </c>
      <c r="F17" s="10" t="s">
        <v>29</v>
      </c>
      <c r="G17" s="14"/>
      <c r="H17" s="15" t="s">
        <v>70</v>
      </c>
      <c r="I17" s="15"/>
      <c r="J17" s="48"/>
      <c r="K17" s="18" t="s">
        <v>6804</v>
      </c>
      <c r="L17" s="14"/>
      <c r="M17" s="14"/>
      <c r="N17" s="14"/>
      <c r="O17" s="14"/>
      <c r="P17" s="15"/>
      <c r="Q17" s="14"/>
      <c r="R17" s="15"/>
      <c r="S17" s="16"/>
      <c r="T17" s="94"/>
      <c r="U17" s="94"/>
      <c r="V17" s="94"/>
      <c r="W17" s="94"/>
      <c r="X17" s="94"/>
      <c r="Y17" s="94"/>
      <c r="Z17" s="94"/>
      <c r="AA17" s="94"/>
      <c r="AB17" s="94"/>
      <c r="AC17" s="94"/>
      <c r="AD17" s="94"/>
      <c r="AE17" s="94"/>
      <c r="AF17" s="94"/>
      <c r="AG17" s="94"/>
      <c r="AH17" s="94"/>
    </row>
    <row r="18" spans="1:34" ht="367.2">
      <c r="A18" s="7">
        <v>61</v>
      </c>
      <c r="B18" s="15">
        <v>22</v>
      </c>
      <c r="C18" s="15">
        <v>2</v>
      </c>
      <c r="D18" s="8">
        <v>45146</v>
      </c>
      <c r="E18" s="9" t="s">
        <v>28</v>
      </c>
      <c r="F18" s="10" t="s">
        <v>29</v>
      </c>
      <c r="G18" s="14"/>
      <c r="H18" s="15" t="s">
        <v>70</v>
      </c>
      <c r="I18" s="15"/>
      <c r="J18" s="48"/>
      <c r="K18" s="18" t="s">
        <v>6805</v>
      </c>
      <c r="L18" s="14"/>
      <c r="M18" s="14"/>
      <c r="N18" s="14"/>
      <c r="O18" s="14"/>
      <c r="P18" s="15"/>
      <c r="Q18" s="14"/>
      <c r="R18" s="15"/>
      <c r="S18" s="16"/>
      <c r="T18" s="94"/>
      <c r="U18" s="94"/>
      <c r="V18" s="94"/>
      <c r="W18" s="94"/>
      <c r="X18" s="94"/>
      <c r="Y18" s="94"/>
      <c r="Z18" s="94"/>
      <c r="AA18" s="94"/>
      <c r="AB18" s="94"/>
      <c r="AC18" s="94"/>
      <c r="AD18" s="94"/>
      <c r="AE18" s="94"/>
      <c r="AF18" s="94"/>
      <c r="AG18" s="94"/>
      <c r="AH18" s="94"/>
    </row>
    <row r="19" spans="1:34" ht="163.19999999999999">
      <c r="A19" s="7">
        <v>60</v>
      </c>
      <c r="B19" s="15">
        <v>22</v>
      </c>
      <c r="C19" s="15">
        <v>1</v>
      </c>
      <c r="D19" s="127">
        <v>45145</v>
      </c>
      <c r="E19" s="9" t="s">
        <v>21</v>
      </c>
      <c r="F19" s="10" t="s">
        <v>29</v>
      </c>
      <c r="G19" s="14"/>
      <c r="H19" s="15" t="s">
        <v>70</v>
      </c>
      <c r="I19" s="15"/>
      <c r="J19" s="48"/>
      <c r="K19" s="18" t="s">
        <v>6806</v>
      </c>
      <c r="L19" s="14"/>
      <c r="M19" s="14"/>
      <c r="N19" s="14"/>
      <c r="O19" s="14"/>
      <c r="P19" s="15"/>
      <c r="Q19" s="14"/>
      <c r="R19" s="15"/>
      <c r="S19" s="16"/>
      <c r="T19" s="94"/>
      <c r="U19" s="94"/>
      <c r="V19" s="94"/>
      <c r="W19" s="94"/>
      <c r="X19" s="94"/>
      <c r="Y19" s="94"/>
      <c r="Z19" s="94"/>
      <c r="AA19" s="94"/>
      <c r="AB19" s="94"/>
      <c r="AC19" s="94"/>
      <c r="AD19" s="94"/>
      <c r="AE19" s="94"/>
      <c r="AF19" s="94"/>
      <c r="AG19" s="94"/>
      <c r="AH19" s="94"/>
    </row>
    <row r="20" spans="1:34" ht="224.4">
      <c r="A20" s="7">
        <v>59</v>
      </c>
      <c r="B20" s="15">
        <v>22</v>
      </c>
      <c r="C20" s="15">
        <v>0</v>
      </c>
      <c r="D20" s="127">
        <v>45145</v>
      </c>
      <c r="E20" s="9" t="s">
        <v>21</v>
      </c>
      <c r="F20" s="10" t="s">
        <v>29</v>
      </c>
      <c r="G20" s="14"/>
      <c r="H20" s="15" t="s">
        <v>70</v>
      </c>
      <c r="I20" s="15"/>
      <c r="J20" s="48"/>
      <c r="K20" s="18" t="s">
        <v>6807</v>
      </c>
      <c r="L20" s="14"/>
      <c r="M20" s="14"/>
      <c r="N20" s="14"/>
      <c r="O20" s="14"/>
      <c r="P20" s="15"/>
      <c r="Q20" s="14"/>
      <c r="R20" s="15"/>
      <c r="S20" s="16"/>
      <c r="T20" s="94"/>
      <c r="U20" s="94"/>
      <c r="V20" s="94"/>
      <c r="W20" s="94"/>
      <c r="X20" s="94"/>
      <c r="Y20" s="94"/>
      <c r="Z20" s="94"/>
      <c r="AA20" s="94"/>
      <c r="AB20" s="94"/>
      <c r="AC20" s="94"/>
      <c r="AD20" s="94"/>
      <c r="AE20" s="94"/>
      <c r="AF20" s="94"/>
      <c r="AG20" s="94"/>
      <c r="AH20" s="94"/>
    </row>
    <row r="21" spans="1:34" ht="71.400000000000006">
      <c r="A21" s="126">
        <v>58</v>
      </c>
      <c r="B21" s="128">
        <v>21</v>
      </c>
      <c r="C21" s="128">
        <v>6</v>
      </c>
      <c r="D21" s="129">
        <v>45144</v>
      </c>
      <c r="E21" s="130" t="s">
        <v>23</v>
      </c>
      <c r="F21" s="131" t="s">
        <v>145</v>
      </c>
      <c r="G21" s="132" t="s">
        <v>6808</v>
      </c>
      <c r="H21" s="128" t="s">
        <v>3687</v>
      </c>
      <c r="I21" s="128">
        <v>9</v>
      </c>
      <c r="J21" s="133"/>
      <c r="K21" s="134" t="s">
        <v>6809</v>
      </c>
      <c r="L21" s="132"/>
      <c r="M21" s="132"/>
      <c r="N21" s="132"/>
      <c r="O21" s="132"/>
      <c r="P21" s="15"/>
      <c r="Q21" s="14"/>
      <c r="R21" s="15"/>
      <c r="S21" s="16"/>
      <c r="T21" s="94"/>
      <c r="U21" s="94"/>
      <c r="V21" s="94"/>
      <c r="W21" s="94"/>
      <c r="X21" s="94"/>
      <c r="Y21" s="94"/>
      <c r="Z21" s="94"/>
      <c r="AA21" s="94"/>
      <c r="AB21" s="94"/>
      <c r="AC21" s="94"/>
      <c r="AD21" s="94"/>
      <c r="AE21" s="94"/>
      <c r="AF21" s="94"/>
      <c r="AG21" s="94"/>
      <c r="AH21" s="94"/>
    </row>
    <row r="22" spans="1:34" ht="173.4">
      <c r="A22" s="7">
        <v>57</v>
      </c>
      <c r="B22" s="15">
        <v>21</v>
      </c>
      <c r="C22" s="15">
        <v>5</v>
      </c>
      <c r="D22" s="8">
        <v>45143</v>
      </c>
      <c r="E22" s="9" t="s">
        <v>24</v>
      </c>
      <c r="F22" s="10" t="s">
        <v>145</v>
      </c>
      <c r="G22" s="14" t="s">
        <v>6808</v>
      </c>
      <c r="H22" s="15" t="s">
        <v>64</v>
      </c>
      <c r="I22" s="15">
        <v>7</v>
      </c>
      <c r="J22" s="48"/>
      <c r="K22" s="18" t="s">
        <v>6810</v>
      </c>
      <c r="L22" s="14"/>
      <c r="M22" s="14"/>
      <c r="N22" s="14"/>
      <c r="O22" s="14"/>
      <c r="P22" s="15"/>
      <c r="Q22" s="14"/>
      <c r="R22" s="15"/>
      <c r="S22" s="16"/>
      <c r="T22" s="94"/>
      <c r="U22" s="94"/>
      <c r="V22" s="94"/>
      <c r="W22" s="94"/>
      <c r="X22" s="94"/>
      <c r="Y22" s="94"/>
      <c r="Z22" s="94"/>
      <c r="AA22" s="94"/>
      <c r="AB22" s="94"/>
      <c r="AC22" s="94"/>
      <c r="AD22" s="94"/>
      <c r="AE22" s="94"/>
      <c r="AF22" s="94"/>
      <c r="AG22" s="94"/>
      <c r="AH22" s="94"/>
    </row>
    <row r="23" spans="1:34" ht="234.6">
      <c r="A23" s="7">
        <v>56</v>
      </c>
      <c r="B23" s="15">
        <v>21</v>
      </c>
      <c r="C23" s="15">
        <v>4</v>
      </c>
      <c r="D23" s="8">
        <v>45141</v>
      </c>
      <c r="E23" s="9" t="s">
        <v>26</v>
      </c>
      <c r="F23" s="10" t="s">
        <v>145</v>
      </c>
      <c r="G23" s="14" t="s">
        <v>6808</v>
      </c>
      <c r="H23" s="15" t="s">
        <v>64</v>
      </c>
      <c r="I23" s="15">
        <v>5</v>
      </c>
      <c r="J23" s="48"/>
      <c r="K23" s="18" t="s">
        <v>6811</v>
      </c>
      <c r="L23" s="14"/>
      <c r="M23" s="14"/>
      <c r="N23" s="14"/>
      <c r="O23" s="14"/>
      <c r="P23" s="15"/>
      <c r="Q23" s="14"/>
      <c r="R23" s="15"/>
      <c r="S23" s="16"/>
      <c r="T23" s="94"/>
      <c r="U23" s="94"/>
      <c r="V23" s="94"/>
      <c r="W23" s="94"/>
      <c r="X23" s="94"/>
      <c r="Y23" s="94"/>
      <c r="Z23" s="94"/>
      <c r="AA23" s="94"/>
      <c r="AB23" s="94"/>
      <c r="AC23" s="94"/>
      <c r="AD23" s="94"/>
      <c r="AE23" s="94"/>
      <c r="AF23" s="94"/>
      <c r="AG23" s="94"/>
      <c r="AH23" s="94"/>
    </row>
    <row r="24" spans="1:34" ht="163.19999999999999">
      <c r="A24" s="7">
        <v>55</v>
      </c>
      <c r="B24" s="15">
        <v>21</v>
      </c>
      <c r="C24" s="15">
        <v>3</v>
      </c>
      <c r="D24" s="8">
        <v>45140</v>
      </c>
      <c r="E24" s="9" t="s">
        <v>27</v>
      </c>
      <c r="F24" s="10" t="s">
        <v>145</v>
      </c>
      <c r="G24" s="14" t="s">
        <v>6808</v>
      </c>
      <c r="H24" s="15" t="s">
        <v>64</v>
      </c>
      <c r="I24" s="15">
        <v>5</v>
      </c>
      <c r="J24" s="48"/>
      <c r="K24" s="18" t="s">
        <v>6812</v>
      </c>
      <c r="L24" s="14"/>
      <c r="M24" s="14"/>
      <c r="N24" s="14"/>
      <c r="O24" s="14"/>
      <c r="P24" s="15"/>
      <c r="Q24" s="14"/>
      <c r="R24" s="15"/>
      <c r="S24" s="16"/>
      <c r="T24" s="94"/>
      <c r="U24" s="94"/>
      <c r="V24" s="94"/>
      <c r="W24" s="94"/>
      <c r="X24" s="94"/>
      <c r="Y24" s="94"/>
      <c r="Z24" s="94"/>
      <c r="AA24" s="94"/>
      <c r="AB24" s="94"/>
      <c r="AC24" s="94"/>
      <c r="AD24" s="94"/>
      <c r="AE24" s="94"/>
      <c r="AF24" s="94"/>
      <c r="AG24" s="94"/>
      <c r="AH24" s="94"/>
    </row>
    <row r="25" spans="1:34" ht="13.2">
      <c r="A25" s="7">
        <v>54</v>
      </c>
      <c r="B25" s="15">
        <v>21</v>
      </c>
      <c r="C25" s="15">
        <v>2</v>
      </c>
      <c r="D25" s="8">
        <v>45139</v>
      </c>
      <c r="E25" s="9" t="s">
        <v>28</v>
      </c>
      <c r="F25" s="10" t="s">
        <v>145</v>
      </c>
      <c r="G25" s="14" t="s">
        <v>6808</v>
      </c>
      <c r="H25" s="15" t="s">
        <v>64</v>
      </c>
      <c r="I25" s="15">
        <v>3</v>
      </c>
      <c r="J25" s="48"/>
      <c r="K25" s="63" t="s">
        <v>6813</v>
      </c>
      <c r="L25" s="14"/>
      <c r="M25" s="14"/>
      <c r="N25" s="14"/>
      <c r="O25" s="14"/>
      <c r="P25" s="15"/>
      <c r="Q25" s="14"/>
      <c r="R25" s="15"/>
      <c r="S25" s="16"/>
      <c r="T25" s="94"/>
      <c r="U25" s="94"/>
      <c r="V25" s="94"/>
      <c r="W25" s="94"/>
      <c r="X25" s="94"/>
      <c r="Y25" s="94"/>
      <c r="Z25" s="94"/>
      <c r="AA25" s="94"/>
      <c r="AB25" s="94"/>
      <c r="AC25" s="94"/>
      <c r="AD25" s="94"/>
      <c r="AE25" s="94"/>
      <c r="AF25" s="94"/>
      <c r="AG25" s="94"/>
      <c r="AH25" s="94"/>
    </row>
    <row r="26" spans="1:34" ht="173.4">
      <c r="A26" s="7">
        <v>53</v>
      </c>
      <c r="B26" s="119">
        <v>21</v>
      </c>
      <c r="C26" s="119">
        <v>1</v>
      </c>
      <c r="D26" s="120">
        <v>45138</v>
      </c>
      <c r="E26" s="121" t="s">
        <v>21</v>
      </c>
      <c r="F26" s="122" t="s">
        <v>145</v>
      </c>
      <c r="G26" s="123" t="s">
        <v>6808</v>
      </c>
      <c r="H26" s="119" t="s">
        <v>64</v>
      </c>
      <c r="I26" s="119">
        <v>1</v>
      </c>
      <c r="J26" s="124"/>
      <c r="K26" s="125" t="s">
        <v>6814</v>
      </c>
      <c r="L26" s="123"/>
      <c r="M26" s="123"/>
      <c r="N26" s="123"/>
      <c r="O26" s="123"/>
      <c r="P26" s="15"/>
      <c r="Q26" s="14"/>
      <c r="R26" s="15"/>
      <c r="S26" s="16"/>
      <c r="T26" s="94"/>
      <c r="U26" s="94"/>
      <c r="V26" s="94"/>
      <c r="W26" s="94"/>
      <c r="X26" s="94"/>
      <c r="Y26" s="94"/>
      <c r="Z26" s="94"/>
      <c r="AA26" s="94"/>
      <c r="AB26" s="94"/>
      <c r="AC26" s="94"/>
      <c r="AD26" s="94"/>
      <c r="AE26" s="94"/>
      <c r="AF26" s="94"/>
      <c r="AG26" s="94"/>
      <c r="AH26" s="94"/>
    </row>
    <row r="27" spans="1:34" ht="20.399999999999999">
      <c r="A27" s="126">
        <v>52</v>
      </c>
      <c r="B27" s="15">
        <v>20</v>
      </c>
      <c r="C27" s="15">
        <v>6</v>
      </c>
      <c r="D27" s="8">
        <v>45136</v>
      </c>
      <c r="E27" s="9" t="s">
        <v>24</v>
      </c>
      <c r="F27" s="10" t="s">
        <v>389</v>
      </c>
      <c r="G27" s="14" t="s">
        <v>6815</v>
      </c>
      <c r="H27" s="15" t="s">
        <v>3687</v>
      </c>
      <c r="I27" s="15">
        <v>10</v>
      </c>
      <c r="J27" s="48"/>
      <c r="K27" s="18" t="s">
        <v>6816</v>
      </c>
      <c r="L27" s="14"/>
      <c r="M27" s="14"/>
      <c r="N27" s="14"/>
      <c r="O27" s="14"/>
      <c r="P27" s="15"/>
      <c r="Q27" s="14"/>
      <c r="R27" s="15"/>
      <c r="S27" s="16"/>
      <c r="T27" s="94"/>
      <c r="U27" s="94"/>
      <c r="V27" s="94"/>
      <c r="W27" s="94"/>
      <c r="X27" s="94"/>
      <c r="Y27" s="94"/>
      <c r="Z27" s="94"/>
      <c r="AA27" s="94"/>
      <c r="AB27" s="94"/>
      <c r="AC27" s="94"/>
      <c r="AD27" s="94"/>
      <c r="AE27" s="94"/>
      <c r="AF27" s="94"/>
      <c r="AG27" s="94"/>
      <c r="AH27" s="94"/>
    </row>
    <row r="28" spans="1:34" ht="61.2">
      <c r="A28" s="7">
        <v>51</v>
      </c>
      <c r="B28" s="15">
        <v>20</v>
      </c>
      <c r="C28" s="15">
        <v>5</v>
      </c>
      <c r="D28" s="8">
        <v>45135</v>
      </c>
      <c r="E28" s="9" t="s">
        <v>25</v>
      </c>
      <c r="F28" s="10" t="s">
        <v>389</v>
      </c>
      <c r="G28" s="14" t="s">
        <v>6817</v>
      </c>
      <c r="H28" s="15" t="s">
        <v>3687</v>
      </c>
      <c r="I28" s="15">
        <v>5</v>
      </c>
      <c r="J28" s="48"/>
      <c r="K28" s="18" t="s">
        <v>6818</v>
      </c>
      <c r="L28" s="14"/>
      <c r="M28" s="14"/>
      <c r="N28" s="14"/>
      <c r="O28" s="14"/>
      <c r="P28" s="15"/>
      <c r="Q28" s="14"/>
      <c r="R28" s="15"/>
      <c r="S28" s="16"/>
      <c r="T28" s="94"/>
      <c r="U28" s="94"/>
      <c r="V28" s="94"/>
      <c r="W28" s="94"/>
      <c r="X28" s="94"/>
      <c r="Y28" s="94"/>
      <c r="Z28" s="94"/>
      <c r="AA28" s="94"/>
      <c r="AB28" s="94"/>
      <c r="AC28" s="94"/>
      <c r="AD28" s="94"/>
      <c r="AE28" s="94"/>
      <c r="AF28" s="94"/>
      <c r="AG28" s="94"/>
      <c r="AH28" s="94"/>
    </row>
    <row r="29" spans="1:34" ht="163.19999999999999">
      <c r="A29" s="7">
        <v>50</v>
      </c>
      <c r="B29" s="15">
        <v>20</v>
      </c>
      <c r="C29" s="15">
        <v>4</v>
      </c>
      <c r="D29" s="8">
        <v>45134</v>
      </c>
      <c r="E29" s="9" t="s">
        <v>26</v>
      </c>
      <c r="F29" s="10" t="s">
        <v>389</v>
      </c>
      <c r="G29" s="14" t="s">
        <v>6819</v>
      </c>
      <c r="H29" s="15" t="s">
        <v>3687</v>
      </c>
      <c r="I29" s="15">
        <v>4</v>
      </c>
      <c r="J29" s="48"/>
      <c r="K29" s="18" t="s">
        <v>6820</v>
      </c>
      <c r="L29" s="14"/>
      <c r="M29" s="14"/>
      <c r="N29" s="14"/>
      <c r="O29" s="14"/>
      <c r="P29" s="15"/>
      <c r="Q29" s="14"/>
      <c r="R29" s="15"/>
      <c r="S29" s="16"/>
      <c r="T29" s="94"/>
      <c r="U29" s="94"/>
      <c r="V29" s="94"/>
      <c r="W29" s="94"/>
      <c r="X29" s="94"/>
      <c r="Y29" s="94"/>
      <c r="Z29" s="94"/>
      <c r="AA29" s="94"/>
      <c r="AB29" s="94"/>
      <c r="AC29" s="94"/>
      <c r="AD29" s="94"/>
      <c r="AE29" s="94"/>
      <c r="AF29" s="94"/>
      <c r="AG29" s="94"/>
      <c r="AH29" s="94"/>
    </row>
    <row r="30" spans="1:34" ht="51">
      <c r="A30" s="7">
        <v>49</v>
      </c>
      <c r="B30" s="15">
        <v>20</v>
      </c>
      <c r="C30" s="15">
        <v>3</v>
      </c>
      <c r="D30" s="8">
        <v>45133</v>
      </c>
      <c r="E30" s="9" t="s">
        <v>27</v>
      </c>
      <c r="F30" s="10" t="s">
        <v>389</v>
      </c>
      <c r="G30" s="14" t="s">
        <v>6821</v>
      </c>
      <c r="H30" s="15" t="s">
        <v>3687</v>
      </c>
      <c r="I30" s="15">
        <v>3</v>
      </c>
      <c r="J30" s="48"/>
      <c r="K30" s="18" t="s">
        <v>6822</v>
      </c>
      <c r="L30" s="14"/>
      <c r="M30" s="14"/>
      <c r="N30" s="14"/>
      <c r="O30" s="14"/>
      <c r="P30" s="15"/>
      <c r="Q30" s="14"/>
      <c r="R30" s="15"/>
      <c r="S30" s="16"/>
      <c r="T30" s="94"/>
      <c r="U30" s="94"/>
      <c r="V30" s="94"/>
      <c r="W30" s="94"/>
      <c r="X30" s="94"/>
      <c r="Y30" s="94"/>
      <c r="Z30" s="94"/>
      <c r="AA30" s="94"/>
      <c r="AB30" s="94"/>
      <c r="AC30" s="94"/>
      <c r="AD30" s="94"/>
      <c r="AE30" s="94"/>
      <c r="AF30" s="94"/>
      <c r="AG30" s="94"/>
      <c r="AH30" s="94"/>
    </row>
    <row r="31" spans="1:34" ht="40.799999999999997">
      <c r="A31" s="7">
        <v>48</v>
      </c>
      <c r="B31" s="15">
        <v>20</v>
      </c>
      <c r="C31" s="15">
        <v>2</v>
      </c>
      <c r="D31" s="8">
        <v>45132</v>
      </c>
      <c r="E31" s="9" t="s">
        <v>28</v>
      </c>
      <c r="F31" s="10" t="s">
        <v>389</v>
      </c>
      <c r="G31" s="14" t="s">
        <v>6819</v>
      </c>
      <c r="H31" s="15" t="s">
        <v>3687</v>
      </c>
      <c r="I31" s="15">
        <v>2</v>
      </c>
      <c r="J31" s="48"/>
      <c r="K31" s="18" t="s">
        <v>6823</v>
      </c>
      <c r="L31" s="14"/>
      <c r="M31" s="14"/>
      <c r="N31" s="14"/>
      <c r="O31" s="14"/>
      <c r="P31" s="15"/>
      <c r="Q31" s="14"/>
      <c r="R31" s="15"/>
      <c r="S31" s="16"/>
      <c r="T31" s="94"/>
      <c r="U31" s="94"/>
      <c r="V31" s="94"/>
      <c r="W31" s="94"/>
      <c r="X31" s="94"/>
      <c r="Y31" s="94"/>
      <c r="Z31" s="94"/>
      <c r="AA31" s="94"/>
      <c r="AB31" s="94"/>
      <c r="AC31" s="94"/>
      <c r="AD31" s="94"/>
      <c r="AE31" s="94"/>
      <c r="AF31" s="94"/>
      <c r="AG31" s="94"/>
      <c r="AH31" s="94"/>
    </row>
    <row r="32" spans="1:34" ht="142.80000000000001">
      <c r="A32" s="7">
        <v>47</v>
      </c>
      <c r="B32" s="15">
        <v>20</v>
      </c>
      <c r="C32" s="15">
        <v>1</v>
      </c>
      <c r="D32" s="8">
        <v>45131</v>
      </c>
      <c r="E32" s="9" t="s">
        <v>21</v>
      </c>
      <c r="F32" s="10" t="s">
        <v>389</v>
      </c>
      <c r="G32" s="14" t="s">
        <v>6819</v>
      </c>
      <c r="H32" s="15" t="s">
        <v>3687</v>
      </c>
      <c r="I32" s="15">
        <v>1</v>
      </c>
      <c r="J32" s="48"/>
      <c r="K32" s="18" t="s">
        <v>6824</v>
      </c>
      <c r="L32" s="14"/>
      <c r="M32" s="14"/>
      <c r="N32" s="14"/>
      <c r="O32" s="14"/>
      <c r="P32" s="15"/>
      <c r="Q32" s="14"/>
      <c r="R32" s="15"/>
      <c r="S32" s="16"/>
      <c r="T32" s="94"/>
      <c r="U32" s="94"/>
      <c r="V32" s="94"/>
      <c r="W32" s="94"/>
      <c r="X32" s="94"/>
      <c r="Y32" s="94"/>
      <c r="Z32" s="94"/>
      <c r="AA32" s="94"/>
      <c r="AB32" s="94"/>
      <c r="AC32" s="94"/>
      <c r="AD32" s="94"/>
      <c r="AE32" s="94"/>
      <c r="AF32" s="94"/>
      <c r="AG32" s="94"/>
      <c r="AH32" s="94"/>
    </row>
    <row r="33" spans="1:34" ht="173.4">
      <c r="A33" s="7">
        <v>46</v>
      </c>
      <c r="B33" s="119">
        <v>20</v>
      </c>
      <c r="C33" s="119">
        <v>0</v>
      </c>
      <c r="D33" s="120">
        <v>45131</v>
      </c>
      <c r="E33" s="121" t="s">
        <v>21</v>
      </c>
      <c r="F33" s="122" t="s">
        <v>389</v>
      </c>
      <c r="G33" s="123" t="s">
        <v>4657</v>
      </c>
      <c r="H33" s="119" t="s">
        <v>4657</v>
      </c>
      <c r="I33" s="119" t="s">
        <v>4657</v>
      </c>
      <c r="J33" s="119" t="s">
        <v>4657</v>
      </c>
      <c r="K33" s="125" t="s">
        <v>6825</v>
      </c>
      <c r="L33" s="123"/>
      <c r="M33" s="123"/>
      <c r="N33" s="123"/>
      <c r="O33" s="123"/>
      <c r="P33" s="15"/>
      <c r="Q33" s="14"/>
      <c r="R33" s="15"/>
      <c r="S33" s="16"/>
      <c r="T33" s="94"/>
      <c r="U33" s="94"/>
      <c r="V33" s="94"/>
      <c r="W33" s="94"/>
      <c r="X33" s="94"/>
      <c r="Y33" s="94"/>
      <c r="Z33" s="94"/>
      <c r="AA33" s="94"/>
      <c r="AB33" s="94"/>
      <c r="AC33" s="94"/>
      <c r="AD33" s="94"/>
      <c r="AE33" s="94"/>
      <c r="AF33" s="94"/>
      <c r="AG33" s="94"/>
      <c r="AH33" s="94"/>
    </row>
    <row r="34" spans="1:34" ht="13.2">
      <c r="A34" s="126">
        <v>45</v>
      </c>
      <c r="B34" s="15">
        <v>19</v>
      </c>
      <c r="C34" s="15">
        <v>1</v>
      </c>
      <c r="D34" s="8"/>
      <c r="E34" s="9"/>
      <c r="F34" s="10" t="s">
        <v>6764</v>
      </c>
      <c r="G34" s="14"/>
      <c r="H34" s="15"/>
      <c r="I34" s="15"/>
      <c r="J34" s="48"/>
      <c r="K34" s="18"/>
      <c r="L34" s="14"/>
      <c r="M34" s="14"/>
      <c r="N34" s="14"/>
      <c r="O34" s="14"/>
      <c r="P34" s="15"/>
      <c r="Q34" s="14"/>
      <c r="R34" s="15"/>
      <c r="S34" s="16"/>
      <c r="T34" s="94"/>
      <c r="U34" s="94"/>
      <c r="V34" s="94"/>
      <c r="W34" s="94"/>
      <c r="X34" s="94"/>
      <c r="Y34" s="94"/>
      <c r="Z34" s="94"/>
      <c r="AA34" s="94"/>
      <c r="AB34" s="94"/>
      <c r="AC34" s="94"/>
      <c r="AD34" s="94"/>
      <c r="AE34" s="94"/>
      <c r="AF34" s="94"/>
      <c r="AG34" s="94"/>
      <c r="AH34" s="94"/>
    </row>
    <row r="35" spans="1:34" ht="13.2">
      <c r="A35" s="126">
        <v>44</v>
      </c>
      <c r="B35" s="128">
        <v>18</v>
      </c>
      <c r="C35" s="128">
        <v>5</v>
      </c>
      <c r="D35" s="129"/>
      <c r="E35" s="130"/>
      <c r="F35" s="131" t="s">
        <v>1515</v>
      </c>
      <c r="G35" s="132"/>
      <c r="H35" s="128"/>
      <c r="I35" s="128"/>
      <c r="J35" s="133"/>
      <c r="K35" s="134"/>
      <c r="L35" s="132"/>
      <c r="M35" s="132"/>
      <c r="N35" s="132"/>
      <c r="O35" s="132"/>
      <c r="P35" s="15"/>
      <c r="Q35" s="14"/>
      <c r="R35" s="15"/>
      <c r="S35" s="16"/>
      <c r="T35" s="94"/>
      <c r="U35" s="94"/>
      <c r="V35" s="94"/>
      <c r="W35" s="94"/>
      <c r="X35" s="94"/>
      <c r="Y35" s="94"/>
      <c r="Z35" s="94"/>
      <c r="AA35" s="94"/>
      <c r="AB35" s="94"/>
      <c r="AC35" s="94"/>
      <c r="AD35" s="94"/>
      <c r="AE35" s="94"/>
      <c r="AF35" s="94"/>
      <c r="AG35" s="94"/>
      <c r="AH35" s="94"/>
    </row>
    <row r="36" spans="1:34" ht="13.2">
      <c r="A36" s="7">
        <v>43</v>
      </c>
      <c r="B36" s="15">
        <v>18</v>
      </c>
      <c r="C36" s="15">
        <v>4</v>
      </c>
      <c r="D36" s="8"/>
      <c r="E36" s="9"/>
      <c r="F36" s="10" t="s">
        <v>1515</v>
      </c>
      <c r="G36" s="14"/>
      <c r="H36" s="15"/>
      <c r="I36" s="15"/>
      <c r="J36" s="48"/>
      <c r="K36" s="18"/>
      <c r="L36" s="14"/>
      <c r="M36" s="14"/>
      <c r="N36" s="14"/>
      <c r="O36" s="14"/>
      <c r="P36" s="15"/>
      <c r="Q36" s="14"/>
      <c r="R36" s="15"/>
      <c r="S36" s="16"/>
      <c r="T36" s="94"/>
      <c r="U36" s="94"/>
      <c r="V36" s="94"/>
      <c r="W36" s="94"/>
      <c r="X36" s="94"/>
      <c r="Y36" s="94"/>
      <c r="Z36" s="94"/>
      <c r="AA36" s="94"/>
      <c r="AB36" s="94"/>
      <c r="AC36" s="94"/>
      <c r="AD36" s="94"/>
      <c r="AE36" s="94"/>
      <c r="AF36" s="94"/>
      <c r="AG36" s="94"/>
      <c r="AH36" s="94"/>
    </row>
    <row r="37" spans="1:34" ht="13.2">
      <c r="A37" s="7">
        <v>42</v>
      </c>
      <c r="B37" s="15">
        <v>18</v>
      </c>
      <c r="C37" s="15">
        <v>3</v>
      </c>
      <c r="D37" s="8"/>
      <c r="E37" s="9"/>
      <c r="F37" s="10" t="s">
        <v>1515</v>
      </c>
      <c r="G37" s="14"/>
      <c r="H37" s="15"/>
      <c r="I37" s="15"/>
      <c r="J37" s="48"/>
      <c r="K37" s="18"/>
      <c r="L37" s="14"/>
      <c r="M37" s="14"/>
      <c r="N37" s="14"/>
      <c r="O37" s="14"/>
      <c r="P37" s="15"/>
      <c r="Q37" s="14"/>
      <c r="R37" s="15"/>
      <c r="S37" s="16"/>
      <c r="T37" s="94"/>
      <c r="U37" s="94"/>
      <c r="V37" s="94"/>
      <c r="W37" s="94"/>
      <c r="X37" s="94"/>
      <c r="Y37" s="94"/>
      <c r="Z37" s="94"/>
      <c r="AA37" s="94"/>
      <c r="AB37" s="94"/>
      <c r="AC37" s="94"/>
      <c r="AD37" s="94"/>
      <c r="AE37" s="94"/>
      <c r="AF37" s="94"/>
      <c r="AG37" s="94"/>
      <c r="AH37" s="94"/>
    </row>
    <row r="38" spans="1:34" ht="13.2">
      <c r="A38" s="7">
        <v>41</v>
      </c>
      <c r="B38" s="15">
        <v>18</v>
      </c>
      <c r="C38" s="15">
        <v>2</v>
      </c>
      <c r="D38" s="8"/>
      <c r="E38" s="9"/>
      <c r="F38" s="10" t="s">
        <v>1515</v>
      </c>
      <c r="G38" s="14"/>
      <c r="H38" s="15"/>
      <c r="I38" s="15"/>
      <c r="J38" s="48"/>
      <c r="K38" s="18"/>
      <c r="L38" s="14"/>
      <c r="M38" s="14"/>
      <c r="N38" s="14"/>
      <c r="O38" s="14"/>
      <c r="P38" s="15"/>
      <c r="Q38" s="14"/>
      <c r="R38" s="15"/>
      <c r="S38" s="16"/>
      <c r="T38" s="94"/>
      <c r="U38" s="94"/>
      <c r="V38" s="94"/>
      <c r="W38" s="94"/>
      <c r="X38" s="94"/>
      <c r="Y38" s="94"/>
      <c r="Z38" s="94"/>
      <c r="AA38" s="94"/>
      <c r="AB38" s="94"/>
      <c r="AC38" s="94"/>
      <c r="AD38" s="94"/>
      <c r="AE38" s="94"/>
      <c r="AF38" s="94"/>
      <c r="AG38" s="94"/>
      <c r="AH38" s="94"/>
    </row>
    <row r="39" spans="1:34" ht="13.2">
      <c r="A39" s="7">
        <v>40</v>
      </c>
      <c r="B39" s="15">
        <v>18</v>
      </c>
      <c r="C39" s="15">
        <v>1</v>
      </c>
      <c r="D39" s="8"/>
      <c r="E39" s="9"/>
      <c r="F39" s="10" t="s">
        <v>1515</v>
      </c>
      <c r="G39" s="14"/>
      <c r="H39" s="15"/>
      <c r="I39" s="15"/>
      <c r="J39" s="48"/>
      <c r="K39" s="18"/>
      <c r="L39" s="14"/>
      <c r="M39" s="14"/>
      <c r="N39" s="14"/>
      <c r="O39" s="14"/>
      <c r="P39" s="15"/>
      <c r="Q39" s="14"/>
      <c r="R39" s="15"/>
      <c r="S39" s="16"/>
      <c r="T39" s="94"/>
      <c r="U39" s="94"/>
      <c r="V39" s="94"/>
      <c r="W39" s="94"/>
      <c r="X39" s="94"/>
      <c r="Y39" s="94"/>
      <c r="Z39" s="94"/>
      <c r="AA39" s="94"/>
      <c r="AB39" s="94"/>
      <c r="AC39" s="94"/>
      <c r="AD39" s="94"/>
      <c r="AE39" s="94"/>
      <c r="AF39" s="94"/>
      <c r="AG39" s="94"/>
      <c r="AH39" s="94"/>
    </row>
    <row r="40" spans="1:34" ht="13.2">
      <c r="A40" s="7">
        <v>39</v>
      </c>
      <c r="B40" s="15">
        <v>18</v>
      </c>
      <c r="C40" s="15">
        <v>0</v>
      </c>
      <c r="D40" s="8"/>
      <c r="E40" s="9"/>
      <c r="F40" s="10" t="s">
        <v>1515</v>
      </c>
      <c r="G40" s="14"/>
      <c r="H40" s="15"/>
      <c r="I40" s="15"/>
      <c r="J40" s="48"/>
      <c r="K40" s="18"/>
      <c r="L40" s="14"/>
      <c r="M40" s="14"/>
      <c r="N40" s="14"/>
      <c r="O40" s="14"/>
      <c r="P40" s="15"/>
      <c r="Q40" s="14"/>
      <c r="R40" s="15"/>
      <c r="S40" s="16"/>
      <c r="T40" s="94"/>
      <c r="U40" s="94"/>
      <c r="V40" s="94"/>
      <c r="W40" s="94"/>
      <c r="X40" s="94"/>
      <c r="Y40" s="94"/>
      <c r="Z40" s="94"/>
      <c r="AA40" s="94"/>
      <c r="AB40" s="94"/>
      <c r="AC40" s="94"/>
      <c r="AD40" s="94"/>
      <c r="AE40" s="94"/>
      <c r="AF40" s="94"/>
      <c r="AG40" s="94"/>
      <c r="AH40" s="94"/>
    </row>
    <row r="41" spans="1:34" ht="13.2">
      <c r="A41" s="126">
        <v>38</v>
      </c>
      <c r="B41" s="128">
        <v>17</v>
      </c>
      <c r="C41" s="128">
        <v>4</v>
      </c>
      <c r="D41" s="129"/>
      <c r="E41" s="130"/>
      <c r="F41" s="131" t="s">
        <v>84</v>
      </c>
      <c r="G41" s="132"/>
      <c r="H41" s="128"/>
      <c r="I41" s="128"/>
      <c r="J41" s="133"/>
      <c r="K41" s="134"/>
      <c r="L41" s="132"/>
      <c r="M41" s="132"/>
      <c r="N41" s="132"/>
      <c r="O41" s="132"/>
      <c r="P41" s="15"/>
      <c r="Q41" s="14"/>
      <c r="R41" s="15"/>
      <c r="S41" s="16"/>
      <c r="T41" s="94"/>
      <c r="U41" s="94"/>
      <c r="V41" s="94"/>
      <c r="W41" s="94"/>
      <c r="X41" s="94"/>
      <c r="Y41" s="94"/>
      <c r="Z41" s="94"/>
      <c r="AA41" s="94"/>
      <c r="AB41" s="94"/>
      <c r="AC41" s="94"/>
      <c r="AD41" s="94"/>
      <c r="AE41" s="94"/>
      <c r="AF41" s="94"/>
      <c r="AG41" s="94"/>
      <c r="AH41" s="94"/>
    </row>
    <row r="42" spans="1:34" ht="13.2">
      <c r="A42" s="7">
        <v>37</v>
      </c>
      <c r="B42" s="15">
        <v>17</v>
      </c>
      <c r="C42" s="15">
        <v>3</v>
      </c>
      <c r="D42" s="8"/>
      <c r="E42" s="9"/>
      <c r="F42" s="10" t="s">
        <v>84</v>
      </c>
      <c r="G42" s="14"/>
      <c r="H42" s="15"/>
      <c r="I42" s="15"/>
      <c r="J42" s="48"/>
      <c r="K42" s="18"/>
      <c r="L42" s="14"/>
      <c r="M42" s="14"/>
      <c r="N42" s="14"/>
      <c r="O42" s="14"/>
      <c r="P42" s="15"/>
      <c r="Q42" s="14"/>
      <c r="R42" s="15"/>
      <c r="S42" s="16"/>
      <c r="T42" s="94"/>
      <c r="U42" s="94"/>
      <c r="V42" s="94"/>
      <c r="W42" s="94"/>
      <c r="X42" s="94"/>
      <c r="Y42" s="94"/>
      <c r="Z42" s="94"/>
      <c r="AA42" s="94"/>
      <c r="AB42" s="94"/>
      <c r="AC42" s="94"/>
      <c r="AD42" s="94"/>
      <c r="AE42" s="94"/>
      <c r="AF42" s="94"/>
      <c r="AG42" s="94"/>
      <c r="AH42" s="94"/>
    </row>
    <row r="43" spans="1:34" ht="13.2">
      <c r="A43" s="7">
        <v>36</v>
      </c>
      <c r="B43" s="15">
        <v>17</v>
      </c>
      <c r="C43" s="15">
        <v>2</v>
      </c>
      <c r="D43" s="8"/>
      <c r="E43" s="9"/>
      <c r="F43" s="10" t="s">
        <v>84</v>
      </c>
      <c r="G43" s="14"/>
      <c r="H43" s="15"/>
      <c r="I43" s="15"/>
      <c r="J43" s="48"/>
      <c r="K43" s="18"/>
      <c r="L43" s="14"/>
      <c r="M43" s="14"/>
      <c r="N43" s="14"/>
      <c r="O43" s="14"/>
      <c r="P43" s="15"/>
      <c r="Q43" s="14"/>
      <c r="R43" s="15"/>
      <c r="S43" s="16"/>
      <c r="T43" s="94"/>
      <c r="U43" s="94"/>
      <c r="V43" s="94"/>
      <c r="W43" s="94"/>
      <c r="X43" s="94"/>
      <c r="Y43" s="94"/>
      <c r="Z43" s="94"/>
      <c r="AA43" s="94"/>
      <c r="AB43" s="94"/>
      <c r="AC43" s="94"/>
      <c r="AD43" s="94"/>
      <c r="AE43" s="94"/>
      <c r="AF43" s="94"/>
      <c r="AG43" s="94"/>
      <c r="AH43" s="94"/>
    </row>
    <row r="44" spans="1:34" ht="13.2">
      <c r="A44" s="7">
        <v>35</v>
      </c>
      <c r="B44" s="15">
        <v>17</v>
      </c>
      <c r="C44" s="15">
        <v>1</v>
      </c>
      <c r="D44" s="8"/>
      <c r="E44" s="9"/>
      <c r="F44" s="10" t="s">
        <v>84</v>
      </c>
      <c r="G44" s="14"/>
      <c r="H44" s="15"/>
      <c r="I44" s="15"/>
      <c r="J44" s="48"/>
      <c r="K44" s="18"/>
      <c r="L44" s="14"/>
      <c r="M44" s="14"/>
      <c r="N44" s="14"/>
      <c r="O44" s="14"/>
      <c r="P44" s="15"/>
      <c r="Q44" s="14"/>
      <c r="R44" s="15"/>
      <c r="S44" s="16"/>
      <c r="T44" s="94"/>
      <c r="U44" s="94"/>
      <c r="V44" s="94"/>
      <c r="W44" s="94"/>
      <c r="X44" s="94"/>
      <c r="Y44" s="94"/>
      <c r="Z44" s="94"/>
      <c r="AA44" s="94"/>
      <c r="AB44" s="94"/>
      <c r="AC44" s="94"/>
      <c r="AD44" s="94"/>
      <c r="AE44" s="94"/>
      <c r="AF44" s="94"/>
      <c r="AG44" s="94"/>
      <c r="AH44" s="94"/>
    </row>
    <row r="45" spans="1:34" ht="13.2">
      <c r="A45" s="126">
        <v>34</v>
      </c>
      <c r="B45" s="128">
        <v>16</v>
      </c>
      <c r="C45" s="128">
        <v>3</v>
      </c>
      <c r="D45" s="129"/>
      <c r="E45" s="130"/>
      <c r="F45" s="131" t="s">
        <v>6764</v>
      </c>
      <c r="G45" s="132"/>
      <c r="H45" s="128"/>
      <c r="I45" s="128"/>
      <c r="J45" s="133"/>
      <c r="K45" s="134"/>
      <c r="L45" s="132"/>
      <c r="M45" s="132"/>
      <c r="N45" s="132"/>
      <c r="O45" s="132"/>
      <c r="P45" s="15"/>
      <c r="Q45" s="14"/>
      <c r="R45" s="15"/>
      <c r="S45" s="16"/>
      <c r="T45" s="94"/>
      <c r="U45" s="94"/>
      <c r="V45" s="94"/>
      <c r="W45" s="94"/>
      <c r="X45" s="94"/>
      <c r="Y45" s="94"/>
      <c r="Z45" s="94"/>
      <c r="AA45" s="94"/>
      <c r="AB45" s="94"/>
      <c r="AC45" s="94"/>
      <c r="AD45" s="94"/>
      <c r="AE45" s="94"/>
      <c r="AF45" s="94"/>
      <c r="AG45" s="94"/>
      <c r="AH45" s="94"/>
    </row>
    <row r="46" spans="1:34" ht="13.2">
      <c r="A46" s="7">
        <v>33</v>
      </c>
      <c r="B46" s="15">
        <v>16</v>
      </c>
      <c r="C46" s="15">
        <v>2</v>
      </c>
      <c r="D46" s="8"/>
      <c r="E46" s="9"/>
      <c r="F46" s="10" t="s">
        <v>6764</v>
      </c>
      <c r="G46" s="14"/>
      <c r="H46" s="15"/>
      <c r="I46" s="15"/>
      <c r="J46" s="48"/>
      <c r="K46" s="18"/>
      <c r="L46" s="14"/>
      <c r="M46" s="14"/>
      <c r="N46" s="14"/>
      <c r="O46" s="14"/>
      <c r="P46" s="15"/>
      <c r="Q46" s="14"/>
      <c r="R46" s="15"/>
      <c r="S46" s="16"/>
      <c r="T46" s="94"/>
      <c r="U46" s="94"/>
      <c r="V46" s="94"/>
      <c r="W46" s="94"/>
      <c r="X46" s="94"/>
      <c r="Y46" s="94"/>
      <c r="Z46" s="94"/>
      <c r="AA46" s="94"/>
      <c r="AB46" s="94"/>
      <c r="AC46" s="94"/>
      <c r="AD46" s="94"/>
      <c r="AE46" s="94"/>
      <c r="AF46" s="94"/>
      <c r="AG46" s="94"/>
      <c r="AH46" s="94"/>
    </row>
    <row r="47" spans="1:34" ht="13.2">
      <c r="A47" s="7">
        <v>32</v>
      </c>
      <c r="B47" s="15">
        <v>16</v>
      </c>
      <c r="C47" s="15">
        <v>1</v>
      </c>
      <c r="D47" s="8"/>
      <c r="E47" s="9"/>
      <c r="F47" s="10" t="s">
        <v>6764</v>
      </c>
      <c r="G47" s="14"/>
      <c r="H47" s="15"/>
      <c r="I47" s="15"/>
      <c r="J47" s="48"/>
      <c r="K47" s="18"/>
      <c r="L47" s="14"/>
      <c r="M47" s="14"/>
      <c r="N47" s="14"/>
      <c r="O47" s="14"/>
      <c r="P47" s="15"/>
      <c r="Q47" s="14"/>
      <c r="R47" s="15"/>
      <c r="S47" s="16"/>
      <c r="T47" s="94"/>
      <c r="U47" s="94"/>
      <c r="V47" s="94"/>
      <c r="W47" s="94"/>
      <c r="X47" s="94"/>
      <c r="Y47" s="94"/>
      <c r="Z47" s="94"/>
      <c r="AA47" s="94"/>
      <c r="AB47" s="94"/>
      <c r="AC47" s="94"/>
      <c r="AD47" s="94"/>
      <c r="AE47" s="94"/>
      <c r="AF47" s="94"/>
      <c r="AG47" s="94"/>
      <c r="AH47" s="94"/>
    </row>
    <row r="48" spans="1:34" ht="122.4">
      <c r="A48" s="126">
        <v>31</v>
      </c>
      <c r="B48" s="128">
        <v>15</v>
      </c>
      <c r="C48" s="128">
        <v>4</v>
      </c>
      <c r="D48" s="129">
        <v>45038</v>
      </c>
      <c r="E48" s="130" t="s">
        <v>24</v>
      </c>
      <c r="F48" s="131" t="s">
        <v>389</v>
      </c>
      <c r="G48" s="132" t="s">
        <v>6826</v>
      </c>
      <c r="H48" s="128" t="s">
        <v>3687</v>
      </c>
      <c r="I48" s="128">
        <v>5</v>
      </c>
      <c r="J48" s="133"/>
      <c r="K48" s="134" t="s">
        <v>6827</v>
      </c>
      <c r="L48" s="132"/>
      <c r="M48" s="132"/>
      <c r="N48" s="132"/>
      <c r="O48" s="132"/>
      <c r="P48" s="15"/>
      <c r="Q48" s="14"/>
      <c r="R48" s="15"/>
      <c r="S48" s="16"/>
      <c r="T48" s="94"/>
      <c r="U48" s="94"/>
      <c r="V48" s="94"/>
      <c r="W48" s="94"/>
      <c r="X48" s="94"/>
      <c r="Y48" s="94"/>
      <c r="Z48" s="94"/>
      <c r="AA48" s="94"/>
      <c r="AB48" s="94"/>
      <c r="AC48" s="94"/>
      <c r="AD48" s="94"/>
      <c r="AE48" s="94"/>
      <c r="AF48" s="94"/>
      <c r="AG48" s="94"/>
      <c r="AH48" s="94"/>
    </row>
    <row r="49" spans="1:34" ht="142.80000000000001">
      <c r="A49" s="7">
        <v>30</v>
      </c>
      <c r="B49" s="15">
        <v>15</v>
      </c>
      <c r="C49" s="15">
        <v>3</v>
      </c>
      <c r="D49" s="8">
        <v>45036</v>
      </c>
      <c r="E49" s="9" t="s">
        <v>26</v>
      </c>
      <c r="F49" s="10" t="s">
        <v>389</v>
      </c>
      <c r="G49" s="14" t="s">
        <v>6828</v>
      </c>
      <c r="H49" s="15" t="s">
        <v>3687</v>
      </c>
      <c r="I49" s="15">
        <v>4</v>
      </c>
      <c r="J49" s="48"/>
      <c r="K49" s="18" t="s">
        <v>6829</v>
      </c>
      <c r="L49" s="14"/>
      <c r="M49" s="14"/>
      <c r="N49" s="14"/>
      <c r="O49" s="14"/>
      <c r="P49" s="15"/>
      <c r="Q49" s="14"/>
      <c r="R49" s="15"/>
      <c r="S49" s="16"/>
      <c r="T49" s="94"/>
      <c r="U49" s="94"/>
      <c r="V49" s="94"/>
      <c r="W49" s="94"/>
      <c r="X49" s="94"/>
      <c r="Y49" s="94"/>
      <c r="Z49" s="94"/>
      <c r="AA49" s="94"/>
      <c r="AB49" s="94"/>
      <c r="AC49" s="94"/>
      <c r="AD49" s="94"/>
      <c r="AE49" s="94"/>
      <c r="AF49" s="94"/>
      <c r="AG49" s="94"/>
      <c r="AH49" s="94"/>
    </row>
    <row r="50" spans="1:34" ht="61.2">
      <c r="A50" s="7">
        <v>29</v>
      </c>
      <c r="B50" s="15">
        <v>15</v>
      </c>
      <c r="C50" s="15">
        <v>2</v>
      </c>
      <c r="D50" s="8">
        <v>45035</v>
      </c>
      <c r="E50" s="9" t="s">
        <v>27</v>
      </c>
      <c r="F50" s="10" t="s">
        <v>389</v>
      </c>
      <c r="G50" s="14" t="s">
        <v>6830</v>
      </c>
      <c r="H50" s="15" t="s">
        <v>3687</v>
      </c>
      <c r="I50" s="15">
        <v>2</v>
      </c>
      <c r="J50" s="48"/>
      <c r="K50" s="18" t="s">
        <v>6831</v>
      </c>
      <c r="L50" s="14"/>
      <c r="M50" s="14"/>
      <c r="N50" s="14"/>
      <c r="O50" s="14"/>
      <c r="P50" s="15"/>
      <c r="Q50" s="14"/>
      <c r="R50" s="15"/>
      <c r="S50" s="16"/>
      <c r="T50" s="94"/>
      <c r="U50" s="94"/>
      <c r="V50" s="94"/>
      <c r="W50" s="94"/>
      <c r="X50" s="94"/>
      <c r="Y50" s="94"/>
      <c r="Z50" s="94"/>
      <c r="AA50" s="94"/>
      <c r="AB50" s="94"/>
      <c r="AC50" s="94"/>
      <c r="AD50" s="94"/>
      <c r="AE50" s="94"/>
      <c r="AF50" s="94"/>
      <c r="AG50" s="94"/>
      <c r="AH50" s="94"/>
    </row>
    <row r="51" spans="1:34" ht="132.6">
      <c r="A51" s="7">
        <v>28</v>
      </c>
      <c r="B51" s="15">
        <v>15</v>
      </c>
      <c r="C51" s="15">
        <v>1</v>
      </c>
      <c r="D51" s="8">
        <v>45033</v>
      </c>
      <c r="E51" s="9" t="s">
        <v>21</v>
      </c>
      <c r="F51" s="10" t="s">
        <v>389</v>
      </c>
      <c r="G51" s="14" t="s">
        <v>6830</v>
      </c>
      <c r="H51" s="15" t="s">
        <v>3687</v>
      </c>
      <c r="I51" s="15">
        <v>1</v>
      </c>
      <c r="J51" s="48"/>
      <c r="K51" s="18" t="s">
        <v>6832</v>
      </c>
      <c r="L51" s="14"/>
      <c r="M51" s="14"/>
      <c r="N51" s="14"/>
      <c r="O51" s="14"/>
      <c r="P51" s="15"/>
      <c r="Q51" s="14"/>
      <c r="R51" s="15"/>
      <c r="S51" s="16"/>
      <c r="T51" s="94"/>
      <c r="U51" s="94"/>
      <c r="V51" s="94"/>
      <c r="W51" s="94"/>
      <c r="X51" s="94"/>
      <c r="Y51" s="94"/>
      <c r="Z51" s="94"/>
      <c r="AA51" s="94"/>
      <c r="AB51" s="94"/>
      <c r="AC51" s="94"/>
      <c r="AD51" s="94"/>
      <c r="AE51" s="94"/>
      <c r="AF51" s="94"/>
      <c r="AG51" s="94"/>
      <c r="AH51" s="94"/>
    </row>
    <row r="52" spans="1:34" ht="409.6">
      <c r="A52" s="7">
        <v>27</v>
      </c>
      <c r="B52" s="15">
        <v>15</v>
      </c>
      <c r="C52" s="15">
        <v>0</v>
      </c>
      <c r="D52" s="8">
        <v>45033</v>
      </c>
      <c r="E52" s="9" t="s">
        <v>21</v>
      </c>
      <c r="F52" s="10" t="s">
        <v>389</v>
      </c>
      <c r="G52" s="14" t="s">
        <v>4657</v>
      </c>
      <c r="H52" s="15" t="s">
        <v>4657</v>
      </c>
      <c r="I52" s="15" t="s">
        <v>4657</v>
      </c>
      <c r="J52" s="48"/>
      <c r="K52" s="18" t="s">
        <v>6833</v>
      </c>
      <c r="L52" s="14"/>
      <c r="M52" s="14"/>
      <c r="N52" s="14"/>
      <c r="O52" s="14"/>
      <c r="P52" s="15"/>
      <c r="Q52" s="14"/>
      <c r="R52" s="15"/>
      <c r="S52" s="16"/>
      <c r="T52" s="94"/>
      <c r="U52" s="94"/>
      <c r="V52" s="94"/>
      <c r="W52" s="94"/>
      <c r="X52" s="94"/>
      <c r="Y52" s="94"/>
      <c r="Z52" s="94"/>
      <c r="AA52" s="94"/>
      <c r="AB52" s="94"/>
      <c r="AC52" s="94"/>
      <c r="AD52" s="94"/>
      <c r="AE52" s="94"/>
      <c r="AF52" s="94"/>
      <c r="AG52" s="94"/>
      <c r="AH52" s="94"/>
    </row>
    <row r="53" spans="1:34" ht="13.2">
      <c r="A53" s="126">
        <v>26</v>
      </c>
      <c r="B53" s="128">
        <v>14</v>
      </c>
      <c r="C53" s="128">
        <v>5</v>
      </c>
      <c r="D53" s="129"/>
      <c r="E53" s="130"/>
      <c r="F53" s="131" t="s">
        <v>84</v>
      </c>
      <c r="G53" s="132"/>
      <c r="H53" s="128"/>
      <c r="I53" s="128"/>
      <c r="J53" s="133"/>
      <c r="K53" s="134"/>
      <c r="L53" s="132"/>
      <c r="M53" s="132"/>
      <c r="N53" s="132"/>
      <c r="O53" s="132"/>
      <c r="P53" s="15"/>
      <c r="Q53" s="14"/>
      <c r="R53" s="15"/>
      <c r="S53" s="16"/>
      <c r="T53" s="94"/>
      <c r="U53" s="94"/>
      <c r="V53" s="94"/>
      <c r="W53" s="94"/>
      <c r="X53" s="94"/>
      <c r="Y53" s="94"/>
      <c r="Z53" s="94"/>
      <c r="AA53" s="94"/>
      <c r="AB53" s="94"/>
      <c r="AC53" s="94"/>
      <c r="AD53" s="94"/>
      <c r="AE53" s="94"/>
      <c r="AF53" s="94"/>
      <c r="AG53" s="94"/>
      <c r="AH53" s="94"/>
    </row>
    <row r="54" spans="1:34" ht="13.2">
      <c r="A54" s="7">
        <v>25</v>
      </c>
      <c r="B54" s="15">
        <v>14</v>
      </c>
      <c r="C54" s="15">
        <v>4</v>
      </c>
      <c r="D54" s="8"/>
      <c r="E54" s="9"/>
      <c r="F54" s="10" t="s">
        <v>84</v>
      </c>
      <c r="G54" s="14"/>
      <c r="H54" s="15"/>
      <c r="I54" s="15"/>
      <c r="J54" s="48"/>
      <c r="K54" s="18"/>
      <c r="L54" s="14"/>
      <c r="M54" s="14"/>
      <c r="N54" s="14"/>
      <c r="O54" s="14"/>
      <c r="P54" s="15"/>
      <c r="Q54" s="14"/>
      <c r="R54" s="15"/>
      <c r="S54" s="16"/>
      <c r="T54" s="94"/>
      <c r="U54" s="94"/>
      <c r="V54" s="94"/>
      <c r="W54" s="94"/>
      <c r="X54" s="94"/>
      <c r="Y54" s="94"/>
      <c r="Z54" s="94"/>
      <c r="AA54" s="94"/>
      <c r="AB54" s="94"/>
      <c r="AC54" s="94"/>
      <c r="AD54" s="94"/>
      <c r="AE54" s="94"/>
      <c r="AF54" s="94"/>
      <c r="AG54" s="94"/>
      <c r="AH54" s="94"/>
    </row>
    <row r="55" spans="1:34" ht="13.2">
      <c r="A55" s="7">
        <v>24</v>
      </c>
      <c r="B55" s="15">
        <v>14</v>
      </c>
      <c r="C55" s="15">
        <v>3</v>
      </c>
      <c r="D55" s="8"/>
      <c r="E55" s="9"/>
      <c r="F55" s="10" t="s">
        <v>84</v>
      </c>
      <c r="G55" s="14"/>
      <c r="H55" s="15"/>
      <c r="I55" s="15"/>
      <c r="J55" s="48"/>
      <c r="K55" s="18"/>
      <c r="L55" s="14"/>
      <c r="M55" s="14"/>
      <c r="N55" s="14"/>
      <c r="O55" s="14"/>
      <c r="P55" s="15"/>
      <c r="Q55" s="14"/>
      <c r="R55" s="15"/>
      <c r="S55" s="16"/>
      <c r="T55" s="94"/>
      <c r="U55" s="94"/>
      <c r="V55" s="94"/>
      <c r="W55" s="94"/>
      <c r="X55" s="94"/>
      <c r="Y55" s="94"/>
      <c r="Z55" s="94"/>
      <c r="AA55" s="94"/>
      <c r="AB55" s="94"/>
      <c r="AC55" s="94"/>
      <c r="AD55" s="94"/>
      <c r="AE55" s="94"/>
      <c r="AF55" s="94"/>
      <c r="AG55" s="94"/>
      <c r="AH55" s="94"/>
    </row>
    <row r="56" spans="1:34" ht="51">
      <c r="A56" s="7">
        <v>23</v>
      </c>
      <c r="B56" s="15">
        <v>14</v>
      </c>
      <c r="C56" s="15">
        <v>2</v>
      </c>
      <c r="D56" s="8">
        <v>45028</v>
      </c>
      <c r="E56" s="9" t="s">
        <v>27</v>
      </c>
      <c r="F56" s="10" t="s">
        <v>84</v>
      </c>
      <c r="G56" s="14"/>
      <c r="H56" s="15" t="s">
        <v>31</v>
      </c>
      <c r="I56" s="15"/>
      <c r="J56" s="48"/>
      <c r="K56" s="18" t="s">
        <v>6834</v>
      </c>
      <c r="L56" s="14"/>
      <c r="M56" s="14"/>
      <c r="N56" s="14"/>
      <c r="O56" s="14"/>
      <c r="P56" s="15"/>
      <c r="Q56" s="14"/>
      <c r="R56" s="15"/>
      <c r="S56" s="16"/>
      <c r="T56" s="94"/>
      <c r="U56" s="94"/>
      <c r="V56" s="94"/>
      <c r="W56" s="94"/>
      <c r="X56" s="94"/>
      <c r="Y56" s="94"/>
      <c r="Z56" s="94"/>
      <c r="AA56" s="94"/>
      <c r="AB56" s="94"/>
      <c r="AC56" s="94"/>
      <c r="AD56" s="94"/>
      <c r="AE56" s="94"/>
      <c r="AF56" s="94"/>
      <c r="AG56" s="94"/>
      <c r="AH56" s="94"/>
    </row>
    <row r="57" spans="1:34" ht="30.6">
      <c r="A57" s="7">
        <v>22</v>
      </c>
      <c r="B57" s="15">
        <v>14</v>
      </c>
      <c r="C57" s="15">
        <v>1</v>
      </c>
      <c r="D57" s="8">
        <v>45026</v>
      </c>
      <c r="E57" s="9" t="s">
        <v>21</v>
      </c>
      <c r="F57" s="10" t="s">
        <v>84</v>
      </c>
      <c r="G57" s="14"/>
      <c r="H57" s="15" t="s">
        <v>31</v>
      </c>
      <c r="I57" s="15"/>
      <c r="J57" s="48"/>
      <c r="K57" s="18" t="s">
        <v>6835</v>
      </c>
      <c r="L57" s="14"/>
      <c r="M57" s="14"/>
      <c r="N57" s="14"/>
      <c r="O57" s="14"/>
      <c r="P57" s="15"/>
      <c r="Q57" s="14"/>
      <c r="R57" s="15"/>
      <c r="S57" s="16"/>
      <c r="T57" s="94"/>
      <c r="U57" s="94"/>
      <c r="V57" s="94"/>
      <c r="W57" s="94"/>
      <c r="X57" s="94"/>
      <c r="Y57" s="94"/>
      <c r="Z57" s="94"/>
      <c r="AA57" s="94"/>
      <c r="AB57" s="94"/>
      <c r="AC57" s="94"/>
      <c r="AD57" s="94"/>
      <c r="AE57" s="94"/>
      <c r="AF57" s="94"/>
      <c r="AG57" s="94"/>
      <c r="AH57" s="94"/>
    </row>
    <row r="58" spans="1:34" ht="91.8">
      <c r="A58" s="126">
        <v>21</v>
      </c>
      <c r="B58" s="128">
        <v>13</v>
      </c>
      <c r="C58" s="128">
        <v>4</v>
      </c>
      <c r="D58" s="129">
        <v>45025</v>
      </c>
      <c r="E58" s="130" t="s">
        <v>23</v>
      </c>
      <c r="F58" s="131" t="s">
        <v>6764</v>
      </c>
      <c r="G58" s="132" t="s">
        <v>5627</v>
      </c>
      <c r="H58" s="128" t="s">
        <v>4</v>
      </c>
      <c r="I58" s="128"/>
      <c r="J58" s="133"/>
      <c r="K58" s="134" t="s">
        <v>6836</v>
      </c>
      <c r="L58" s="132"/>
      <c r="M58" s="132"/>
      <c r="N58" s="132"/>
      <c r="O58" s="132"/>
      <c r="P58" s="128"/>
      <c r="Q58" s="132"/>
      <c r="R58" s="128"/>
      <c r="S58" s="135"/>
      <c r="T58" s="94"/>
      <c r="U58" s="94"/>
      <c r="V58" s="94"/>
      <c r="W58" s="94"/>
      <c r="X58" s="94"/>
      <c r="Y58" s="94"/>
      <c r="Z58" s="94"/>
      <c r="AA58" s="94"/>
      <c r="AB58" s="94"/>
      <c r="AC58" s="94"/>
      <c r="AD58" s="94"/>
      <c r="AE58" s="94"/>
      <c r="AF58" s="94"/>
      <c r="AG58" s="94"/>
      <c r="AH58" s="94"/>
    </row>
    <row r="59" spans="1:34" ht="112.2">
      <c r="A59" s="7">
        <v>20</v>
      </c>
      <c r="B59" s="15">
        <v>13</v>
      </c>
      <c r="C59" s="15">
        <v>3</v>
      </c>
      <c r="D59" s="8">
        <v>45024</v>
      </c>
      <c r="E59" s="9" t="s">
        <v>24</v>
      </c>
      <c r="F59" s="10" t="s">
        <v>6764</v>
      </c>
      <c r="G59" s="14" t="s">
        <v>6837</v>
      </c>
      <c r="H59" s="15" t="s">
        <v>4</v>
      </c>
      <c r="I59" s="15"/>
      <c r="J59" s="48"/>
      <c r="K59" s="18" t="s">
        <v>6838</v>
      </c>
      <c r="L59" s="14"/>
      <c r="M59" s="14"/>
      <c r="N59" s="14"/>
      <c r="O59" s="14"/>
      <c r="P59" s="15"/>
      <c r="Q59" s="14"/>
      <c r="R59" s="15"/>
      <c r="S59" s="16"/>
      <c r="T59" s="94"/>
      <c r="U59" s="94"/>
      <c r="V59" s="94"/>
      <c r="W59" s="94"/>
      <c r="X59" s="94"/>
      <c r="Y59" s="94"/>
      <c r="Z59" s="94"/>
      <c r="AA59" s="94"/>
      <c r="AB59" s="94"/>
      <c r="AC59" s="94"/>
      <c r="AD59" s="94"/>
      <c r="AE59" s="94"/>
      <c r="AF59" s="94"/>
      <c r="AG59" s="94"/>
      <c r="AH59" s="94"/>
    </row>
    <row r="60" spans="1:34" ht="40.799999999999997">
      <c r="A60" s="7">
        <v>19</v>
      </c>
      <c r="B60" s="15">
        <v>13</v>
      </c>
      <c r="C60" s="15">
        <v>2</v>
      </c>
      <c r="D60" s="8">
        <v>45021</v>
      </c>
      <c r="E60" s="9" t="s">
        <v>27</v>
      </c>
      <c r="F60" s="10" t="s">
        <v>6764</v>
      </c>
      <c r="G60" s="14" t="s">
        <v>6839</v>
      </c>
      <c r="H60" s="15" t="s">
        <v>4</v>
      </c>
      <c r="I60" s="15"/>
      <c r="J60" s="48"/>
      <c r="K60" s="18" t="s">
        <v>6840</v>
      </c>
      <c r="L60" s="14"/>
      <c r="M60" s="14"/>
      <c r="N60" s="14"/>
      <c r="O60" s="14"/>
      <c r="P60" s="15"/>
      <c r="Q60" s="14"/>
      <c r="R60" s="15"/>
      <c r="S60" s="16"/>
      <c r="T60" s="94"/>
      <c r="U60" s="94"/>
      <c r="V60" s="94"/>
      <c r="W60" s="94"/>
      <c r="X60" s="94"/>
      <c r="Y60" s="94"/>
      <c r="Z60" s="94"/>
      <c r="AA60" s="94"/>
      <c r="AB60" s="94"/>
      <c r="AC60" s="94"/>
      <c r="AD60" s="94"/>
      <c r="AE60" s="94"/>
      <c r="AF60" s="94"/>
      <c r="AG60" s="94"/>
      <c r="AH60" s="94"/>
    </row>
    <row r="61" spans="1:34" ht="40.799999999999997">
      <c r="A61" s="7">
        <v>18</v>
      </c>
      <c r="B61" s="15">
        <v>13</v>
      </c>
      <c r="C61" s="15">
        <v>1</v>
      </c>
      <c r="D61" s="8">
        <v>45019</v>
      </c>
      <c r="E61" s="9" t="s">
        <v>21</v>
      </c>
      <c r="F61" s="10" t="s">
        <v>6764</v>
      </c>
      <c r="G61" s="14" t="s">
        <v>6841</v>
      </c>
      <c r="H61" s="15" t="s">
        <v>4</v>
      </c>
      <c r="I61" s="15"/>
      <c r="J61" s="48"/>
      <c r="K61" s="18" t="s">
        <v>6842</v>
      </c>
      <c r="L61" s="14"/>
      <c r="M61" s="14"/>
      <c r="N61" s="14"/>
      <c r="O61" s="14"/>
      <c r="P61" s="15"/>
      <c r="Q61" s="14"/>
      <c r="R61" s="15"/>
      <c r="S61" s="16"/>
      <c r="T61" s="94"/>
      <c r="U61" s="94"/>
      <c r="V61" s="94"/>
      <c r="W61" s="94"/>
      <c r="X61" s="94"/>
      <c r="Y61" s="94"/>
      <c r="Z61" s="94"/>
      <c r="AA61" s="94"/>
      <c r="AB61" s="94"/>
      <c r="AC61" s="94"/>
      <c r="AD61" s="94"/>
      <c r="AE61" s="94"/>
      <c r="AF61" s="94"/>
      <c r="AG61" s="94"/>
      <c r="AH61" s="94"/>
    </row>
    <row r="62" spans="1:34" ht="30.6">
      <c r="A62" s="126">
        <v>17</v>
      </c>
      <c r="B62" s="128">
        <v>12</v>
      </c>
      <c r="C62" s="128">
        <v>4</v>
      </c>
      <c r="D62" s="129">
        <v>45017</v>
      </c>
      <c r="E62" s="130" t="s">
        <v>24</v>
      </c>
      <c r="F62" s="131" t="s">
        <v>389</v>
      </c>
      <c r="G62" s="132" t="s">
        <v>6843</v>
      </c>
      <c r="H62" s="128" t="s">
        <v>64</v>
      </c>
      <c r="I62" s="128">
        <v>7</v>
      </c>
      <c r="J62" s="128" t="s">
        <v>575</v>
      </c>
      <c r="K62" s="134" t="s">
        <v>6844</v>
      </c>
      <c r="L62" s="132"/>
      <c r="M62" s="132"/>
      <c r="N62" s="132"/>
      <c r="O62" s="132"/>
      <c r="P62" s="15"/>
      <c r="Q62" s="14"/>
      <c r="R62" s="15"/>
      <c r="S62" s="16"/>
      <c r="T62" s="94"/>
      <c r="U62" s="94"/>
      <c r="V62" s="94"/>
      <c r="W62" s="94"/>
      <c r="X62" s="94"/>
      <c r="Y62" s="94"/>
      <c r="Z62" s="94"/>
      <c r="AA62" s="94"/>
      <c r="AB62" s="94"/>
      <c r="AC62" s="94"/>
      <c r="AD62" s="94"/>
      <c r="AE62" s="94"/>
      <c r="AF62" s="94"/>
      <c r="AG62" s="94"/>
      <c r="AH62" s="94"/>
    </row>
    <row r="63" spans="1:34" ht="30.6">
      <c r="A63" s="7">
        <v>16</v>
      </c>
      <c r="B63" s="15">
        <v>12</v>
      </c>
      <c r="C63" s="15">
        <v>3</v>
      </c>
      <c r="D63" s="8">
        <v>45016</v>
      </c>
      <c r="E63" s="9" t="s">
        <v>25</v>
      </c>
      <c r="F63" s="10" t="s">
        <v>389</v>
      </c>
      <c r="G63" s="14" t="s">
        <v>6845</v>
      </c>
      <c r="H63" s="15" t="s">
        <v>64</v>
      </c>
      <c r="I63" s="15">
        <v>5</v>
      </c>
      <c r="J63" s="15" t="s">
        <v>575</v>
      </c>
      <c r="K63" s="18" t="s">
        <v>6846</v>
      </c>
      <c r="L63" s="14"/>
      <c r="M63" s="14"/>
      <c r="N63" s="14"/>
      <c r="O63" s="14"/>
      <c r="P63" s="15"/>
      <c r="Q63" s="14"/>
      <c r="R63" s="15"/>
      <c r="S63" s="16"/>
      <c r="T63" s="94"/>
      <c r="U63" s="94"/>
      <c r="V63" s="94"/>
      <c r="W63" s="94"/>
      <c r="X63" s="94"/>
      <c r="Y63" s="94"/>
      <c r="Z63" s="94"/>
      <c r="AA63" s="94"/>
      <c r="AB63" s="94"/>
      <c r="AC63" s="94"/>
      <c r="AD63" s="94"/>
      <c r="AE63" s="94"/>
      <c r="AF63" s="94"/>
      <c r="AG63" s="94"/>
      <c r="AH63" s="94"/>
    </row>
    <row r="64" spans="1:34" ht="71.400000000000006">
      <c r="A64" s="7">
        <v>15</v>
      </c>
      <c r="B64" s="15">
        <v>12</v>
      </c>
      <c r="C64" s="15">
        <v>2</v>
      </c>
      <c r="D64" s="8">
        <v>45014</v>
      </c>
      <c r="E64" s="9" t="s">
        <v>27</v>
      </c>
      <c r="F64" s="10" t="s">
        <v>389</v>
      </c>
      <c r="G64" s="14" t="s">
        <v>6845</v>
      </c>
      <c r="H64" s="15" t="s">
        <v>64</v>
      </c>
      <c r="I64" s="15">
        <v>4</v>
      </c>
      <c r="J64" s="15" t="s">
        <v>575</v>
      </c>
      <c r="K64" s="18" t="s">
        <v>6847</v>
      </c>
      <c r="L64" s="14"/>
      <c r="M64" s="14"/>
      <c r="N64" s="14"/>
      <c r="O64" s="14"/>
      <c r="P64" s="15"/>
      <c r="Q64" s="14"/>
      <c r="R64" s="15"/>
      <c r="S64" s="16"/>
      <c r="T64" s="94"/>
      <c r="U64" s="94"/>
      <c r="V64" s="94"/>
      <c r="W64" s="94"/>
      <c r="X64" s="94"/>
      <c r="Y64" s="94"/>
      <c r="Z64" s="94"/>
      <c r="AA64" s="94"/>
      <c r="AB64" s="94"/>
      <c r="AC64" s="94"/>
      <c r="AD64" s="94"/>
      <c r="AE64" s="94"/>
      <c r="AF64" s="94"/>
      <c r="AG64" s="94"/>
      <c r="AH64" s="94"/>
    </row>
    <row r="65" spans="1:34" ht="91.8">
      <c r="A65" s="7">
        <v>14</v>
      </c>
      <c r="B65" s="15">
        <v>12</v>
      </c>
      <c r="C65" s="15">
        <v>1</v>
      </c>
      <c r="D65" s="8">
        <v>45012</v>
      </c>
      <c r="E65" s="9" t="s">
        <v>21</v>
      </c>
      <c r="F65" s="10" t="s">
        <v>389</v>
      </c>
      <c r="G65" s="14" t="s">
        <v>6845</v>
      </c>
      <c r="H65" s="15" t="s">
        <v>64</v>
      </c>
      <c r="I65" s="15">
        <v>3</v>
      </c>
      <c r="J65" s="15" t="s">
        <v>575</v>
      </c>
      <c r="K65" s="18" t="s">
        <v>6848</v>
      </c>
      <c r="L65" s="14"/>
      <c r="M65" s="14"/>
      <c r="N65" s="14"/>
      <c r="O65" s="14"/>
      <c r="P65" s="15"/>
      <c r="Q65" s="14"/>
      <c r="R65" s="15"/>
      <c r="S65" s="16"/>
      <c r="T65" s="94"/>
      <c r="U65" s="94"/>
      <c r="V65" s="94"/>
      <c r="W65" s="94"/>
      <c r="X65" s="94"/>
      <c r="Y65" s="94"/>
      <c r="Z65" s="94"/>
      <c r="AA65" s="94"/>
      <c r="AB65" s="94"/>
      <c r="AC65" s="94"/>
      <c r="AD65" s="94"/>
      <c r="AE65" s="94"/>
      <c r="AF65" s="94"/>
      <c r="AG65" s="94"/>
      <c r="AH65" s="94"/>
    </row>
    <row r="66" spans="1:34" ht="153">
      <c r="A66" s="136">
        <v>13</v>
      </c>
      <c r="B66" s="119">
        <v>12</v>
      </c>
      <c r="C66" s="119">
        <v>0</v>
      </c>
      <c r="D66" s="120">
        <v>45012</v>
      </c>
      <c r="E66" s="121" t="s">
        <v>21</v>
      </c>
      <c r="F66" s="122" t="s">
        <v>389</v>
      </c>
      <c r="G66" s="123" t="s">
        <v>4657</v>
      </c>
      <c r="H66" s="119" t="s">
        <v>4657</v>
      </c>
      <c r="I66" s="119" t="s">
        <v>4657</v>
      </c>
      <c r="J66" s="119" t="s">
        <v>4657</v>
      </c>
      <c r="K66" s="125" t="s">
        <v>6849</v>
      </c>
      <c r="L66" s="123"/>
      <c r="M66" s="123"/>
      <c r="N66" s="123"/>
      <c r="O66" s="123"/>
      <c r="P66" s="15"/>
      <c r="Q66" s="14"/>
      <c r="R66" s="15"/>
      <c r="S66" s="16"/>
      <c r="T66" s="94"/>
      <c r="U66" s="94"/>
      <c r="V66" s="94"/>
      <c r="W66" s="94"/>
      <c r="X66" s="94"/>
      <c r="Y66" s="94"/>
      <c r="Z66" s="94"/>
      <c r="AA66" s="94"/>
      <c r="AB66" s="94"/>
      <c r="AC66" s="94"/>
      <c r="AD66" s="94"/>
      <c r="AE66" s="94"/>
      <c r="AF66" s="94"/>
      <c r="AG66" s="94"/>
      <c r="AH66" s="94"/>
    </row>
    <row r="67" spans="1:34" ht="13.2">
      <c r="A67" s="7">
        <v>12</v>
      </c>
      <c r="B67" s="15">
        <v>11</v>
      </c>
      <c r="C67" s="15">
        <v>1</v>
      </c>
      <c r="D67" s="8">
        <v>44996</v>
      </c>
      <c r="E67" s="9" t="s">
        <v>24</v>
      </c>
      <c r="F67" s="10"/>
      <c r="G67" s="14"/>
      <c r="H67" s="15"/>
      <c r="I67" s="15"/>
      <c r="J67" s="48"/>
      <c r="K67" s="18"/>
      <c r="L67" s="14"/>
      <c r="M67" s="14"/>
      <c r="N67" s="14"/>
      <c r="O67" s="14"/>
      <c r="P67" s="15"/>
      <c r="Q67" s="14"/>
      <c r="R67" s="15"/>
      <c r="S67" s="16"/>
      <c r="T67" s="94"/>
      <c r="U67" s="94"/>
      <c r="V67" s="94"/>
      <c r="W67" s="94"/>
      <c r="X67" s="94"/>
      <c r="Y67" s="94"/>
      <c r="Z67" s="94"/>
      <c r="AA67" s="94"/>
      <c r="AB67" s="94"/>
      <c r="AC67" s="94"/>
      <c r="AD67" s="94"/>
      <c r="AE67" s="94"/>
      <c r="AF67" s="94"/>
      <c r="AG67" s="94"/>
      <c r="AH67" s="94"/>
    </row>
    <row r="68" spans="1:34" ht="13.2">
      <c r="A68" s="126">
        <v>11</v>
      </c>
      <c r="B68" s="128">
        <v>10</v>
      </c>
      <c r="C68" s="128">
        <v>1</v>
      </c>
      <c r="D68" s="129">
        <v>44989</v>
      </c>
      <c r="E68" s="130" t="s">
        <v>24</v>
      </c>
      <c r="F68" s="131"/>
      <c r="G68" s="132"/>
      <c r="H68" s="128"/>
      <c r="I68" s="128"/>
      <c r="J68" s="133"/>
      <c r="K68" s="134"/>
      <c r="L68" s="132"/>
      <c r="M68" s="132"/>
      <c r="N68" s="132"/>
      <c r="O68" s="132"/>
      <c r="P68" s="15"/>
      <c r="Q68" s="14"/>
      <c r="R68" s="15"/>
      <c r="S68" s="16"/>
      <c r="T68" s="94"/>
      <c r="U68" s="94"/>
      <c r="V68" s="94"/>
      <c r="W68" s="94"/>
      <c r="X68" s="94"/>
      <c r="Y68" s="94"/>
      <c r="Z68" s="94"/>
      <c r="AA68" s="94"/>
      <c r="AB68" s="94"/>
      <c r="AC68" s="94"/>
      <c r="AD68" s="94"/>
      <c r="AE68" s="94"/>
      <c r="AF68" s="94"/>
      <c r="AG68" s="94"/>
      <c r="AH68" s="94"/>
    </row>
    <row r="69" spans="1:34" ht="183.6">
      <c r="A69" s="126">
        <v>10</v>
      </c>
      <c r="B69" s="128">
        <v>9</v>
      </c>
      <c r="C69" s="128">
        <v>1</v>
      </c>
      <c r="D69" s="129">
        <v>44982</v>
      </c>
      <c r="E69" s="130" t="s">
        <v>24</v>
      </c>
      <c r="F69" s="131" t="s">
        <v>389</v>
      </c>
      <c r="G69" s="132" t="s">
        <v>6850</v>
      </c>
      <c r="H69" s="128" t="s">
        <v>70</v>
      </c>
      <c r="I69" s="128">
        <v>7</v>
      </c>
      <c r="J69" s="128" t="s">
        <v>849</v>
      </c>
      <c r="K69" s="134" t="s">
        <v>6851</v>
      </c>
      <c r="L69" s="132"/>
      <c r="M69" s="132"/>
      <c r="N69" s="132"/>
      <c r="O69" s="132"/>
      <c r="P69" s="15"/>
      <c r="Q69" s="14"/>
      <c r="R69" s="15"/>
      <c r="S69" s="16"/>
      <c r="T69" s="94"/>
      <c r="U69" s="94"/>
      <c r="V69" s="94"/>
      <c r="W69" s="94"/>
      <c r="X69" s="94"/>
      <c r="Y69" s="94"/>
      <c r="Z69" s="94"/>
      <c r="AA69" s="94"/>
      <c r="AB69" s="94"/>
      <c r="AC69" s="94"/>
      <c r="AD69" s="94"/>
      <c r="AE69" s="94"/>
      <c r="AF69" s="94"/>
      <c r="AG69" s="94"/>
      <c r="AH69" s="94"/>
    </row>
    <row r="70" spans="1:34" ht="13.2">
      <c r="A70" s="137">
        <v>9</v>
      </c>
      <c r="B70" s="138">
        <v>8</v>
      </c>
      <c r="C70" s="138">
        <v>1</v>
      </c>
      <c r="D70" s="139">
        <v>44975</v>
      </c>
      <c r="E70" s="140" t="s">
        <v>24</v>
      </c>
      <c r="F70" s="141"/>
      <c r="G70" s="142"/>
      <c r="H70" s="138"/>
      <c r="I70" s="138"/>
      <c r="J70" s="143"/>
      <c r="K70" s="144"/>
      <c r="L70" s="142"/>
      <c r="M70" s="142"/>
      <c r="N70" s="142"/>
      <c r="O70" s="142"/>
      <c r="P70" s="15"/>
      <c r="Q70" s="14"/>
      <c r="R70" s="15"/>
      <c r="S70" s="16"/>
      <c r="T70" s="94"/>
      <c r="U70" s="94"/>
      <c r="V70" s="94"/>
      <c r="W70" s="94"/>
      <c r="X70" s="94"/>
      <c r="Y70" s="94"/>
      <c r="Z70" s="94"/>
      <c r="AA70" s="94"/>
      <c r="AB70" s="94"/>
      <c r="AC70" s="94"/>
      <c r="AD70" s="94"/>
      <c r="AE70" s="94"/>
      <c r="AF70" s="94"/>
      <c r="AG70" s="94"/>
      <c r="AH70" s="94"/>
    </row>
    <row r="71" spans="1:34" ht="13.2">
      <c r="A71" s="7">
        <v>8</v>
      </c>
      <c r="B71" s="15">
        <v>7</v>
      </c>
      <c r="C71" s="15">
        <v>1</v>
      </c>
      <c r="D71" s="8">
        <v>44968</v>
      </c>
      <c r="E71" s="9" t="s">
        <v>24</v>
      </c>
      <c r="F71" s="10"/>
      <c r="G71" s="14"/>
      <c r="H71" s="15"/>
      <c r="I71" s="15"/>
      <c r="J71" s="48"/>
      <c r="K71" s="18"/>
      <c r="L71" s="14"/>
      <c r="M71" s="14"/>
      <c r="N71" s="14"/>
      <c r="O71" s="14"/>
      <c r="P71" s="15"/>
      <c r="Q71" s="14"/>
      <c r="R71" s="15"/>
      <c r="S71" s="16"/>
      <c r="T71" s="94"/>
      <c r="U71" s="94"/>
      <c r="V71" s="94"/>
      <c r="W71" s="94"/>
      <c r="X71" s="94"/>
      <c r="Y71" s="94"/>
      <c r="Z71" s="94"/>
      <c r="AA71" s="94"/>
      <c r="AB71" s="94"/>
      <c r="AC71" s="94"/>
      <c r="AD71" s="94"/>
      <c r="AE71" s="94"/>
      <c r="AF71" s="94"/>
      <c r="AG71" s="94"/>
      <c r="AH71" s="94"/>
    </row>
    <row r="72" spans="1:34" ht="163.19999999999999">
      <c r="A72" s="126">
        <v>7</v>
      </c>
      <c r="B72" s="128">
        <v>6</v>
      </c>
      <c r="C72" s="128">
        <v>1</v>
      </c>
      <c r="D72" s="129">
        <v>44961</v>
      </c>
      <c r="E72" s="130" t="s">
        <v>24</v>
      </c>
      <c r="F72" s="131" t="s">
        <v>389</v>
      </c>
      <c r="G72" s="132" t="s">
        <v>5656</v>
      </c>
      <c r="H72" s="128" t="s">
        <v>31</v>
      </c>
      <c r="I72" s="128">
        <v>7</v>
      </c>
      <c r="J72" s="133"/>
      <c r="K72" s="134" t="s">
        <v>6852</v>
      </c>
      <c r="L72" s="132"/>
      <c r="M72" s="132"/>
      <c r="N72" s="132"/>
      <c r="O72" s="132"/>
      <c r="P72" s="15"/>
      <c r="Q72" s="14"/>
      <c r="R72" s="15"/>
      <c r="S72" s="16"/>
      <c r="T72" s="94"/>
      <c r="U72" s="94"/>
      <c r="V72" s="94"/>
      <c r="W72" s="94"/>
      <c r="X72" s="94"/>
      <c r="Y72" s="94"/>
      <c r="Z72" s="94"/>
      <c r="AA72" s="94"/>
      <c r="AB72" s="94"/>
      <c r="AC72" s="94"/>
      <c r="AD72" s="94"/>
      <c r="AE72" s="94"/>
      <c r="AF72" s="94"/>
      <c r="AG72" s="94"/>
      <c r="AH72" s="94"/>
    </row>
    <row r="73" spans="1:34" ht="13.2">
      <c r="A73" s="126">
        <v>6</v>
      </c>
      <c r="B73" s="128">
        <v>5</v>
      </c>
      <c r="C73" s="128">
        <v>1</v>
      </c>
      <c r="D73" s="129">
        <v>44954</v>
      </c>
      <c r="E73" s="130" t="s">
        <v>24</v>
      </c>
      <c r="F73" s="131" t="s">
        <v>84</v>
      </c>
      <c r="G73" s="132"/>
      <c r="H73" s="128"/>
      <c r="I73" s="128"/>
      <c r="J73" s="133"/>
      <c r="K73" s="134"/>
      <c r="L73" s="132"/>
      <c r="M73" s="132"/>
      <c r="N73" s="132"/>
      <c r="O73" s="132"/>
      <c r="P73" s="15"/>
      <c r="Q73" s="14"/>
      <c r="R73" s="15"/>
      <c r="S73" s="16"/>
      <c r="T73" s="94"/>
      <c r="U73" s="94"/>
      <c r="V73" s="94"/>
      <c r="W73" s="94"/>
      <c r="X73" s="94"/>
      <c r="Y73" s="94"/>
      <c r="Z73" s="94"/>
      <c r="AA73" s="94"/>
      <c r="AB73" s="94"/>
      <c r="AC73" s="94"/>
      <c r="AD73" s="94"/>
      <c r="AE73" s="94"/>
      <c r="AF73" s="94"/>
      <c r="AG73" s="94"/>
      <c r="AH73" s="94"/>
    </row>
    <row r="74" spans="1:34" ht="13.2">
      <c r="A74" s="126">
        <v>5</v>
      </c>
      <c r="B74" s="128">
        <v>4</v>
      </c>
      <c r="C74" s="128">
        <v>1</v>
      </c>
      <c r="D74" s="129">
        <v>44947</v>
      </c>
      <c r="E74" s="130" t="s">
        <v>24</v>
      </c>
      <c r="F74" s="131" t="s">
        <v>6764</v>
      </c>
      <c r="G74" s="132"/>
      <c r="H74" s="128"/>
      <c r="I74" s="128"/>
      <c r="J74" s="133"/>
      <c r="K74" s="134"/>
      <c r="L74" s="132"/>
      <c r="M74" s="132"/>
      <c r="N74" s="132"/>
      <c r="O74" s="132"/>
      <c r="P74" s="15"/>
      <c r="Q74" s="14"/>
      <c r="R74" s="15"/>
      <c r="S74" s="16"/>
      <c r="T74" s="94"/>
      <c r="U74" s="94"/>
      <c r="V74" s="94"/>
      <c r="W74" s="94"/>
      <c r="X74" s="94"/>
      <c r="Y74" s="94"/>
      <c r="Z74" s="94"/>
      <c r="AA74" s="94"/>
      <c r="AB74" s="94"/>
      <c r="AC74" s="94"/>
      <c r="AD74" s="94"/>
      <c r="AE74" s="94"/>
      <c r="AF74" s="94"/>
      <c r="AG74" s="94"/>
      <c r="AH74" s="94"/>
    </row>
    <row r="75" spans="1:34" ht="153">
      <c r="A75" s="126">
        <v>4</v>
      </c>
      <c r="B75" s="128">
        <v>3</v>
      </c>
      <c r="C75" s="128">
        <v>1</v>
      </c>
      <c r="D75" s="129">
        <v>44940</v>
      </c>
      <c r="E75" s="130" t="s">
        <v>24</v>
      </c>
      <c r="F75" s="131" t="s">
        <v>29</v>
      </c>
      <c r="G75" s="132" t="s">
        <v>6853</v>
      </c>
      <c r="H75" s="128" t="s">
        <v>70</v>
      </c>
      <c r="I75" s="128">
        <v>7</v>
      </c>
      <c r="J75" s="133"/>
      <c r="K75" s="134" t="s">
        <v>6854</v>
      </c>
      <c r="L75" s="132" t="s">
        <v>6855</v>
      </c>
      <c r="M75" s="132" t="s">
        <v>6856</v>
      </c>
      <c r="N75" s="132" t="s">
        <v>6857</v>
      </c>
      <c r="O75" s="132" t="s">
        <v>6858</v>
      </c>
      <c r="P75" s="15"/>
      <c r="Q75" s="14"/>
      <c r="R75" s="15"/>
      <c r="S75" s="16"/>
      <c r="T75" s="94"/>
      <c r="U75" s="94"/>
      <c r="V75" s="94"/>
      <c r="W75" s="94"/>
      <c r="X75" s="94"/>
      <c r="Y75" s="94"/>
      <c r="Z75" s="94"/>
      <c r="AA75" s="94"/>
      <c r="AB75" s="94"/>
      <c r="AC75" s="94"/>
      <c r="AD75" s="94"/>
      <c r="AE75" s="94"/>
      <c r="AF75" s="94"/>
      <c r="AG75" s="94"/>
      <c r="AH75" s="94"/>
    </row>
    <row r="76" spans="1:34" ht="285.60000000000002">
      <c r="A76" s="7">
        <v>3</v>
      </c>
      <c r="B76" s="15">
        <v>3</v>
      </c>
      <c r="C76" s="15">
        <v>0</v>
      </c>
      <c r="D76" s="8">
        <v>44940</v>
      </c>
      <c r="E76" s="9" t="s">
        <v>24</v>
      </c>
      <c r="F76" s="10" t="s">
        <v>29</v>
      </c>
      <c r="G76" s="14" t="s">
        <v>4657</v>
      </c>
      <c r="H76" s="15" t="s">
        <v>4657</v>
      </c>
      <c r="I76" s="15" t="s">
        <v>4657</v>
      </c>
      <c r="J76" s="15"/>
      <c r="K76" s="145" t="s">
        <v>6859</v>
      </c>
      <c r="L76" s="14"/>
      <c r="M76" s="14"/>
      <c r="N76" s="14"/>
      <c r="O76" s="14"/>
      <c r="P76" s="15"/>
      <c r="Q76" s="14"/>
      <c r="R76" s="15"/>
      <c r="S76" s="16"/>
      <c r="T76" s="94"/>
      <c r="U76" s="94"/>
      <c r="V76" s="94"/>
      <c r="W76" s="94"/>
      <c r="X76" s="94"/>
      <c r="Y76" s="94"/>
      <c r="Z76" s="94"/>
      <c r="AA76" s="94"/>
      <c r="AB76" s="94"/>
      <c r="AC76" s="94"/>
      <c r="AD76" s="94"/>
      <c r="AE76" s="94"/>
      <c r="AF76" s="94"/>
      <c r="AG76" s="94"/>
      <c r="AH76" s="94"/>
    </row>
    <row r="77" spans="1:34" ht="81.599999999999994">
      <c r="A77" s="126">
        <v>2</v>
      </c>
      <c r="B77" s="128">
        <v>2</v>
      </c>
      <c r="C77" s="128">
        <v>1</v>
      </c>
      <c r="D77" s="129">
        <v>44933</v>
      </c>
      <c r="E77" s="130" t="s">
        <v>24</v>
      </c>
      <c r="F77" s="131" t="s">
        <v>389</v>
      </c>
      <c r="G77" s="132" t="s">
        <v>6860</v>
      </c>
      <c r="H77" s="128" t="s">
        <v>4</v>
      </c>
      <c r="I77" s="128">
        <v>8</v>
      </c>
      <c r="J77" s="128" t="s">
        <v>104</v>
      </c>
      <c r="K77" s="134" t="s">
        <v>6861</v>
      </c>
      <c r="L77" s="132"/>
      <c r="M77" s="132"/>
      <c r="N77" s="132"/>
      <c r="O77" s="132"/>
      <c r="P77" s="15"/>
      <c r="Q77" s="14"/>
      <c r="R77" s="15"/>
      <c r="S77" s="16"/>
      <c r="T77" s="94"/>
      <c r="U77" s="94"/>
      <c r="V77" s="94"/>
      <c r="W77" s="94"/>
      <c r="X77" s="94"/>
      <c r="Y77" s="94"/>
      <c r="Z77" s="94"/>
      <c r="AA77" s="94"/>
      <c r="AB77" s="94"/>
      <c r="AC77" s="94"/>
      <c r="AD77" s="94"/>
      <c r="AE77" s="94"/>
      <c r="AF77" s="94"/>
      <c r="AG77" s="94"/>
      <c r="AH77" s="94"/>
    </row>
    <row r="78" spans="1:34" ht="71.400000000000006">
      <c r="A78" s="137">
        <v>1</v>
      </c>
      <c r="B78" s="138">
        <v>1</v>
      </c>
      <c r="C78" s="138">
        <v>1</v>
      </c>
      <c r="D78" s="139">
        <v>44926</v>
      </c>
      <c r="E78" s="140" t="s">
        <v>24</v>
      </c>
      <c r="F78" s="141" t="s">
        <v>84</v>
      </c>
      <c r="G78" s="142" t="s">
        <v>6862</v>
      </c>
      <c r="H78" s="138" t="s">
        <v>64</v>
      </c>
      <c r="I78" s="138">
        <v>9</v>
      </c>
      <c r="J78" s="138" t="s">
        <v>269</v>
      </c>
      <c r="K78" s="144" t="s">
        <v>6863</v>
      </c>
      <c r="L78" s="142" t="s">
        <v>6864</v>
      </c>
      <c r="M78" s="142" t="s">
        <v>6865</v>
      </c>
      <c r="N78" s="142" t="s">
        <v>6866</v>
      </c>
      <c r="O78" s="142"/>
      <c r="P78" s="15"/>
      <c r="Q78" s="14"/>
      <c r="R78" s="15"/>
      <c r="S78" s="16"/>
      <c r="T78" s="94"/>
      <c r="U78" s="94"/>
      <c r="V78" s="94"/>
      <c r="W78" s="94"/>
      <c r="X78" s="94"/>
      <c r="Y78" s="94"/>
      <c r="Z78" s="94"/>
      <c r="AA78" s="94"/>
      <c r="AB78" s="94"/>
      <c r="AC78" s="94"/>
      <c r="AD78" s="94"/>
      <c r="AE78" s="94"/>
      <c r="AF78" s="94"/>
      <c r="AG78" s="94"/>
      <c r="AH78" s="94"/>
    </row>
    <row r="79" spans="1:34" ht="13.2">
      <c r="A79" s="7"/>
      <c r="B79" s="15"/>
      <c r="C79" s="15"/>
      <c r="D79" s="8"/>
      <c r="E79" s="9"/>
      <c r="F79" s="10"/>
      <c r="G79" s="14"/>
      <c r="H79" s="15"/>
      <c r="I79" s="15"/>
      <c r="J79" s="48"/>
      <c r="K79" s="18"/>
      <c r="L79" s="14"/>
      <c r="M79" s="14"/>
      <c r="N79" s="14"/>
      <c r="O79" s="14"/>
      <c r="P79" s="15"/>
      <c r="Q79" s="14"/>
      <c r="R79" s="15"/>
      <c r="S79" s="16"/>
      <c r="T79" s="94"/>
      <c r="U79" s="94"/>
      <c r="V79" s="94"/>
      <c r="W79" s="94"/>
      <c r="X79" s="94"/>
      <c r="Y79" s="94"/>
      <c r="Z79" s="94"/>
      <c r="AA79" s="94"/>
      <c r="AB79" s="94"/>
      <c r="AC79" s="94"/>
      <c r="AD79" s="94"/>
      <c r="AE79" s="94"/>
      <c r="AF79" s="94"/>
      <c r="AG79" s="94"/>
      <c r="AH79" s="94"/>
    </row>
    <row r="80" spans="1:34" ht="13.2">
      <c r="A80" s="7"/>
      <c r="B80" s="15"/>
      <c r="C80" s="15"/>
      <c r="D80" s="8"/>
      <c r="E80" s="9"/>
      <c r="F80" s="10"/>
      <c r="G80" s="14"/>
      <c r="H80" s="15"/>
      <c r="I80" s="15"/>
      <c r="J80" s="48"/>
      <c r="K80" s="18"/>
      <c r="L80" s="14"/>
      <c r="M80" s="14"/>
      <c r="N80" s="14"/>
      <c r="O80" s="14"/>
      <c r="P80" s="15"/>
      <c r="Q80" s="14"/>
      <c r="R80" s="15"/>
      <c r="S80" s="16"/>
      <c r="T80" s="94"/>
      <c r="U80" s="94"/>
      <c r="V80" s="94"/>
      <c r="W80" s="94"/>
      <c r="X80" s="94"/>
      <c r="Y80" s="94"/>
      <c r="Z80" s="94"/>
      <c r="AA80" s="94"/>
      <c r="AB80" s="94"/>
      <c r="AC80" s="94"/>
      <c r="AD80" s="94"/>
      <c r="AE80" s="94"/>
      <c r="AF80" s="94"/>
      <c r="AG80" s="94"/>
      <c r="AH80" s="94"/>
    </row>
    <row r="81" spans="1:34" ht="13.2">
      <c r="A81" s="7"/>
      <c r="B81" s="15"/>
      <c r="C81" s="15"/>
      <c r="D81" s="8"/>
      <c r="E81" s="9"/>
      <c r="F81" s="10"/>
      <c r="G81" s="14"/>
      <c r="H81" s="15"/>
      <c r="I81" s="15"/>
      <c r="J81" s="48"/>
      <c r="K81" s="18"/>
      <c r="L81" s="14"/>
      <c r="M81" s="14"/>
      <c r="N81" s="14"/>
      <c r="O81" s="14"/>
      <c r="P81" s="15"/>
      <c r="Q81" s="14"/>
      <c r="R81" s="15"/>
      <c r="S81" s="16"/>
      <c r="T81" s="94"/>
      <c r="U81" s="94"/>
      <c r="V81" s="94"/>
      <c r="W81" s="94"/>
      <c r="X81" s="94"/>
      <c r="Y81" s="94"/>
      <c r="Z81" s="94"/>
      <c r="AA81" s="94"/>
      <c r="AB81" s="94"/>
      <c r="AC81" s="94"/>
      <c r="AD81" s="94"/>
      <c r="AE81" s="94"/>
      <c r="AF81" s="94"/>
      <c r="AG81" s="94"/>
      <c r="AH81" s="94"/>
    </row>
    <row r="82" spans="1:34" ht="13.2">
      <c r="A82" s="7"/>
      <c r="B82" s="15"/>
      <c r="C82" s="15"/>
      <c r="D82" s="8"/>
      <c r="E82" s="9"/>
      <c r="F82" s="10"/>
      <c r="G82" s="14"/>
      <c r="H82" s="15"/>
      <c r="I82" s="15"/>
      <c r="J82" s="48"/>
      <c r="K82" s="18"/>
      <c r="L82" s="14"/>
      <c r="M82" s="14"/>
      <c r="N82" s="14"/>
      <c r="O82" s="14"/>
      <c r="P82" s="15"/>
      <c r="Q82" s="14"/>
      <c r="R82" s="15"/>
      <c r="S82" s="16"/>
      <c r="T82" s="94"/>
      <c r="U82" s="94"/>
      <c r="V82" s="94"/>
      <c r="W82" s="94"/>
      <c r="X82" s="94"/>
      <c r="Y82" s="94"/>
      <c r="Z82" s="94"/>
      <c r="AA82" s="94"/>
      <c r="AB82" s="94"/>
      <c r="AC82" s="94"/>
      <c r="AD82" s="94"/>
      <c r="AE82" s="94"/>
      <c r="AF82" s="94"/>
      <c r="AG82" s="94"/>
      <c r="AH82" s="94"/>
    </row>
    <row r="83" spans="1:34" ht="13.2">
      <c r="A83" s="7"/>
      <c r="B83" s="15"/>
      <c r="C83" s="15"/>
      <c r="D83" s="8"/>
      <c r="E83" s="9"/>
      <c r="F83" s="10"/>
      <c r="G83" s="14"/>
      <c r="H83" s="15"/>
      <c r="I83" s="15"/>
      <c r="J83" s="48"/>
      <c r="K83" s="18"/>
      <c r="L83" s="14"/>
      <c r="M83" s="14"/>
      <c r="N83" s="14"/>
      <c r="O83" s="14"/>
      <c r="P83" s="15"/>
      <c r="Q83" s="14"/>
      <c r="R83" s="15"/>
      <c r="S83" s="16"/>
      <c r="T83" s="94"/>
      <c r="U83" s="94"/>
      <c r="V83" s="94"/>
      <c r="W83" s="94"/>
      <c r="X83" s="94"/>
      <c r="Y83" s="94"/>
      <c r="Z83" s="94"/>
      <c r="AA83" s="94"/>
      <c r="AB83" s="94"/>
      <c r="AC83" s="94"/>
      <c r="AD83" s="94"/>
      <c r="AE83" s="94"/>
      <c r="AF83" s="94"/>
      <c r="AG83" s="94"/>
      <c r="AH83" s="94"/>
    </row>
    <row r="84" spans="1:34" ht="13.2">
      <c r="A84" s="7"/>
      <c r="B84" s="15"/>
      <c r="C84" s="15"/>
      <c r="D84" s="8"/>
      <c r="E84" s="9"/>
      <c r="F84" s="10"/>
      <c r="G84" s="14"/>
      <c r="H84" s="15"/>
      <c r="I84" s="15"/>
      <c r="J84" s="48"/>
      <c r="K84" s="18"/>
      <c r="L84" s="14"/>
      <c r="M84" s="14"/>
      <c r="N84" s="14"/>
      <c r="O84" s="14"/>
      <c r="P84" s="15"/>
      <c r="Q84" s="14"/>
      <c r="R84" s="15"/>
      <c r="S84" s="16"/>
      <c r="T84" s="94"/>
      <c r="U84" s="94"/>
      <c r="V84" s="94"/>
      <c r="W84" s="94"/>
      <c r="X84" s="94"/>
      <c r="Y84" s="94"/>
      <c r="Z84" s="94"/>
      <c r="AA84" s="94"/>
      <c r="AB84" s="94"/>
      <c r="AC84" s="94"/>
      <c r="AD84" s="94"/>
      <c r="AE84" s="94"/>
      <c r="AF84" s="94"/>
      <c r="AG84" s="94"/>
      <c r="AH84" s="94"/>
    </row>
    <row r="85" spans="1:34" ht="13.2">
      <c r="A85" s="7"/>
      <c r="B85" s="15"/>
      <c r="C85" s="15"/>
      <c r="D85" s="8"/>
      <c r="E85" s="9"/>
      <c r="F85" s="10"/>
      <c r="G85" s="14"/>
      <c r="H85" s="15"/>
      <c r="I85" s="15"/>
      <c r="J85" s="48"/>
      <c r="K85" s="18"/>
      <c r="L85" s="14"/>
      <c r="M85" s="14"/>
      <c r="N85" s="14"/>
      <c r="O85" s="14"/>
      <c r="P85" s="15"/>
      <c r="Q85" s="14"/>
      <c r="R85" s="15"/>
      <c r="S85" s="16"/>
      <c r="T85" s="94"/>
      <c r="U85" s="94"/>
      <c r="V85" s="94"/>
      <c r="W85" s="94"/>
      <c r="X85" s="94"/>
      <c r="Y85" s="94"/>
      <c r="Z85" s="94"/>
      <c r="AA85" s="94"/>
      <c r="AB85" s="94"/>
      <c r="AC85" s="94"/>
      <c r="AD85" s="94"/>
      <c r="AE85" s="94"/>
      <c r="AF85" s="94"/>
      <c r="AG85" s="94"/>
      <c r="AH85" s="94"/>
    </row>
    <row r="86" spans="1:34" ht="13.2">
      <c r="A86" s="7"/>
      <c r="B86" s="15"/>
      <c r="C86" s="15"/>
      <c r="D86" s="8"/>
      <c r="E86" s="9"/>
      <c r="F86" s="10"/>
      <c r="G86" s="14"/>
      <c r="H86" s="15"/>
      <c r="I86" s="15"/>
      <c r="J86" s="48"/>
      <c r="K86" s="18"/>
      <c r="L86" s="14"/>
      <c r="M86" s="14"/>
      <c r="N86" s="14"/>
      <c r="O86" s="14"/>
      <c r="P86" s="15"/>
      <c r="Q86" s="14"/>
      <c r="R86" s="15"/>
      <c r="S86" s="16"/>
      <c r="T86" s="94"/>
      <c r="U86" s="94"/>
      <c r="V86" s="94"/>
      <c r="W86" s="94"/>
      <c r="X86" s="94"/>
      <c r="Y86" s="94"/>
      <c r="Z86" s="94"/>
      <c r="AA86" s="94"/>
      <c r="AB86" s="94"/>
      <c r="AC86" s="94"/>
      <c r="AD86" s="94"/>
      <c r="AE86" s="94"/>
      <c r="AF86" s="94"/>
      <c r="AG86" s="94"/>
      <c r="AH86" s="94"/>
    </row>
    <row r="87" spans="1:34" ht="13.2">
      <c r="A87" s="7"/>
      <c r="B87" s="15"/>
      <c r="C87" s="15"/>
      <c r="D87" s="8"/>
      <c r="E87" s="9"/>
      <c r="F87" s="10"/>
      <c r="G87" s="14"/>
      <c r="H87" s="15"/>
      <c r="I87" s="15"/>
      <c r="J87" s="48"/>
      <c r="K87" s="18"/>
      <c r="L87" s="14"/>
      <c r="M87" s="14"/>
      <c r="N87" s="14"/>
      <c r="O87" s="14"/>
      <c r="P87" s="15"/>
      <c r="Q87" s="14"/>
      <c r="R87" s="15"/>
      <c r="S87" s="16"/>
      <c r="T87" s="94"/>
      <c r="U87" s="94"/>
      <c r="V87" s="94"/>
      <c r="W87" s="94"/>
      <c r="X87" s="94"/>
      <c r="Y87" s="94"/>
      <c r="Z87" s="94"/>
      <c r="AA87" s="94"/>
      <c r="AB87" s="94"/>
      <c r="AC87" s="94"/>
      <c r="AD87" s="94"/>
      <c r="AE87" s="94"/>
      <c r="AF87" s="94"/>
      <c r="AG87" s="94"/>
      <c r="AH87" s="94"/>
    </row>
    <row r="88" spans="1:34" ht="13.2">
      <c r="A88" s="7"/>
      <c r="B88" s="15"/>
      <c r="C88" s="15"/>
      <c r="D88" s="8"/>
      <c r="E88" s="9"/>
      <c r="F88" s="10"/>
      <c r="G88" s="14"/>
      <c r="H88" s="15"/>
      <c r="I88" s="15"/>
      <c r="J88" s="48"/>
      <c r="K88" s="18"/>
      <c r="L88" s="14"/>
      <c r="M88" s="14"/>
      <c r="N88" s="14"/>
      <c r="O88" s="14"/>
      <c r="P88" s="15"/>
      <c r="Q88" s="14"/>
      <c r="R88" s="15"/>
      <c r="S88" s="16"/>
      <c r="T88" s="94"/>
      <c r="U88" s="94"/>
      <c r="V88" s="94"/>
      <c r="W88" s="94"/>
      <c r="X88" s="94"/>
      <c r="Y88" s="94"/>
      <c r="Z88" s="94"/>
      <c r="AA88" s="94"/>
      <c r="AB88" s="94"/>
      <c r="AC88" s="94"/>
      <c r="AD88" s="94"/>
      <c r="AE88" s="94"/>
      <c r="AF88" s="94"/>
      <c r="AG88" s="94"/>
      <c r="AH88" s="94"/>
    </row>
    <row r="89" spans="1:34" ht="13.2">
      <c r="A89" s="7"/>
      <c r="B89" s="15"/>
      <c r="C89" s="15"/>
      <c r="D89" s="8"/>
      <c r="E89" s="9"/>
      <c r="F89" s="10"/>
      <c r="G89" s="14"/>
      <c r="H89" s="15"/>
      <c r="I89" s="15"/>
      <c r="J89" s="48"/>
      <c r="K89" s="18"/>
      <c r="L89" s="14"/>
      <c r="M89" s="14"/>
      <c r="N89" s="14"/>
      <c r="O89" s="14"/>
      <c r="P89" s="15"/>
      <c r="Q89" s="14"/>
      <c r="R89" s="15"/>
      <c r="S89" s="16"/>
      <c r="T89" s="94"/>
      <c r="U89" s="94"/>
      <c r="V89" s="94"/>
      <c r="W89" s="94"/>
      <c r="X89" s="94"/>
      <c r="Y89" s="94"/>
      <c r="Z89" s="94"/>
      <c r="AA89" s="94"/>
      <c r="AB89" s="94"/>
      <c r="AC89" s="94"/>
      <c r="AD89" s="94"/>
      <c r="AE89" s="94"/>
      <c r="AF89" s="94"/>
      <c r="AG89" s="94"/>
      <c r="AH89" s="94"/>
    </row>
    <row r="90" spans="1:34" ht="13.2">
      <c r="A90" s="7"/>
      <c r="B90" s="15"/>
      <c r="C90" s="15"/>
      <c r="D90" s="8"/>
      <c r="E90" s="9"/>
      <c r="F90" s="10"/>
      <c r="G90" s="14"/>
      <c r="H90" s="15"/>
      <c r="I90" s="15"/>
      <c r="J90" s="48"/>
      <c r="K90" s="18"/>
      <c r="L90" s="14"/>
      <c r="M90" s="14"/>
      <c r="N90" s="14"/>
      <c r="O90" s="14"/>
      <c r="P90" s="15"/>
      <c r="Q90" s="14"/>
      <c r="R90" s="15"/>
      <c r="S90" s="16"/>
      <c r="T90" s="94"/>
      <c r="U90" s="94"/>
      <c r="V90" s="94"/>
      <c r="W90" s="94"/>
      <c r="X90" s="94"/>
      <c r="Y90" s="94"/>
      <c r="Z90" s="94"/>
      <c r="AA90" s="94"/>
      <c r="AB90" s="94"/>
      <c r="AC90" s="94"/>
      <c r="AD90" s="94"/>
      <c r="AE90" s="94"/>
      <c r="AF90" s="94"/>
      <c r="AG90" s="94"/>
      <c r="AH90" s="94"/>
    </row>
    <row r="91" spans="1:34" ht="13.2">
      <c r="A91" s="7"/>
      <c r="B91" s="15"/>
      <c r="C91" s="15"/>
      <c r="D91" s="8"/>
      <c r="E91" s="9"/>
      <c r="F91" s="10"/>
      <c r="G91" s="14"/>
      <c r="H91" s="15"/>
      <c r="I91" s="15"/>
      <c r="J91" s="48"/>
      <c r="K91" s="18"/>
      <c r="L91" s="14"/>
      <c r="M91" s="14"/>
      <c r="N91" s="14"/>
      <c r="O91" s="14"/>
      <c r="P91" s="15"/>
      <c r="Q91" s="14"/>
      <c r="R91" s="15"/>
      <c r="S91" s="16"/>
      <c r="T91" s="94"/>
      <c r="U91" s="94"/>
      <c r="V91" s="94"/>
      <c r="W91" s="94"/>
      <c r="X91" s="94"/>
      <c r="Y91" s="94"/>
      <c r="Z91" s="94"/>
      <c r="AA91" s="94"/>
      <c r="AB91" s="94"/>
      <c r="AC91" s="94"/>
      <c r="AD91" s="94"/>
      <c r="AE91" s="94"/>
      <c r="AF91" s="94"/>
      <c r="AG91" s="94"/>
      <c r="AH91" s="94"/>
    </row>
    <row r="92" spans="1:34" ht="13.2">
      <c r="A92" s="7"/>
      <c r="B92" s="15"/>
      <c r="C92" s="15"/>
      <c r="D92" s="8"/>
      <c r="E92" s="9"/>
      <c r="F92" s="10"/>
      <c r="G92" s="14"/>
      <c r="H92" s="15"/>
      <c r="I92" s="15"/>
      <c r="J92" s="48"/>
      <c r="K92" s="18"/>
      <c r="L92" s="14"/>
      <c r="M92" s="14"/>
      <c r="N92" s="14"/>
      <c r="O92" s="14"/>
      <c r="P92" s="15"/>
      <c r="Q92" s="14"/>
      <c r="R92" s="15"/>
      <c r="S92" s="16"/>
      <c r="T92" s="94"/>
      <c r="U92" s="94"/>
      <c r="V92" s="94"/>
      <c r="W92" s="94"/>
      <c r="X92" s="94"/>
      <c r="Y92" s="94"/>
      <c r="Z92" s="94"/>
      <c r="AA92" s="94"/>
      <c r="AB92" s="94"/>
      <c r="AC92" s="94"/>
      <c r="AD92" s="94"/>
      <c r="AE92" s="94"/>
      <c r="AF92" s="94"/>
      <c r="AG92" s="94"/>
      <c r="AH92" s="94"/>
    </row>
    <row r="93" spans="1:34" ht="13.2">
      <c r="A93" s="7"/>
      <c r="B93" s="15"/>
      <c r="C93" s="15"/>
      <c r="D93" s="8"/>
      <c r="E93" s="9"/>
      <c r="F93" s="10"/>
      <c r="G93" s="14"/>
      <c r="H93" s="15"/>
      <c r="I93" s="15"/>
      <c r="J93" s="48"/>
      <c r="K93" s="18"/>
      <c r="L93" s="14"/>
      <c r="M93" s="14"/>
      <c r="N93" s="14"/>
      <c r="O93" s="14"/>
      <c r="P93" s="15"/>
      <c r="Q93" s="14"/>
      <c r="R93" s="15"/>
      <c r="S93" s="16"/>
      <c r="T93" s="94"/>
      <c r="U93" s="94"/>
      <c r="V93" s="94"/>
      <c r="W93" s="94"/>
      <c r="X93" s="94"/>
      <c r="Y93" s="94"/>
      <c r="Z93" s="94"/>
      <c r="AA93" s="94"/>
      <c r="AB93" s="94"/>
      <c r="AC93" s="94"/>
      <c r="AD93" s="94"/>
      <c r="AE93" s="94"/>
      <c r="AF93" s="94"/>
      <c r="AG93" s="94"/>
      <c r="AH93" s="94"/>
    </row>
    <row r="94" spans="1:34" ht="13.2">
      <c r="A94" s="7"/>
      <c r="B94" s="15"/>
      <c r="C94" s="15"/>
      <c r="D94" s="8"/>
      <c r="E94" s="9"/>
      <c r="F94" s="10"/>
      <c r="G94" s="14"/>
      <c r="H94" s="15"/>
      <c r="I94" s="15"/>
      <c r="J94" s="48"/>
      <c r="K94" s="18"/>
      <c r="L94" s="14"/>
      <c r="M94" s="14"/>
      <c r="N94" s="14"/>
      <c r="O94" s="14"/>
      <c r="P94" s="15"/>
      <c r="Q94" s="14"/>
      <c r="R94" s="15"/>
      <c r="S94" s="16"/>
      <c r="T94" s="94"/>
      <c r="U94" s="94"/>
      <c r="V94" s="94"/>
      <c r="W94" s="94"/>
      <c r="X94" s="94"/>
      <c r="Y94" s="94"/>
      <c r="Z94" s="94"/>
      <c r="AA94" s="94"/>
      <c r="AB94" s="94"/>
      <c r="AC94" s="94"/>
      <c r="AD94" s="94"/>
      <c r="AE94" s="94"/>
      <c r="AF94" s="94"/>
      <c r="AG94" s="94"/>
      <c r="AH94" s="94"/>
    </row>
    <row r="95" spans="1:34" ht="13.2">
      <c r="A95" s="7"/>
      <c r="B95" s="15"/>
      <c r="C95" s="15"/>
      <c r="D95" s="8"/>
      <c r="E95" s="9"/>
      <c r="F95" s="10"/>
      <c r="G95" s="14"/>
      <c r="H95" s="15"/>
      <c r="I95" s="15"/>
      <c r="J95" s="48"/>
      <c r="K95" s="18"/>
      <c r="L95" s="14"/>
      <c r="M95" s="14"/>
      <c r="N95" s="14"/>
      <c r="O95" s="14"/>
      <c r="P95" s="15"/>
      <c r="Q95" s="14"/>
      <c r="R95" s="15"/>
      <c r="S95" s="16"/>
      <c r="T95" s="94"/>
      <c r="U95" s="94"/>
      <c r="V95" s="94"/>
      <c r="W95" s="94"/>
      <c r="X95" s="94"/>
      <c r="Y95" s="94"/>
      <c r="Z95" s="94"/>
      <c r="AA95" s="94"/>
      <c r="AB95" s="94"/>
      <c r="AC95" s="94"/>
      <c r="AD95" s="94"/>
      <c r="AE95" s="94"/>
      <c r="AF95" s="94"/>
      <c r="AG95" s="94"/>
      <c r="AH95" s="94"/>
    </row>
    <row r="96" spans="1:34" ht="13.2">
      <c r="A96" s="7"/>
      <c r="B96" s="15"/>
      <c r="C96" s="15"/>
      <c r="D96" s="8"/>
      <c r="E96" s="9"/>
      <c r="F96" s="10"/>
      <c r="G96" s="14"/>
      <c r="H96" s="15"/>
      <c r="I96" s="15"/>
      <c r="J96" s="48"/>
      <c r="K96" s="18"/>
      <c r="L96" s="14"/>
      <c r="M96" s="14"/>
      <c r="N96" s="14"/>
      <c r="O96" s="14"/>
      <c r="P96" s="15"/>
      <c r="Q96" s="14"/>
      <c r="R96" s="15"/>
      <c r="S96" s="16"/>
      <c r="T96" s="94"/>
      <c r="U96" s="94"/>
      <c r="V96" s="94"/>
      <c r="W96" s="94"/>
      <c r="X96" s="94"/>
      <c r="Y96" s="94"/>
      <c r="Z96" s="94"/>
      <c r="AA96" s="94"/>
      <c r="AB96" s="94"/>
      <c r="AC96" s="94"/>
      <c r="AD96" s="94"/>
      <c r="AE96" s="94"/>
      <c r="AF96" s="94"/>
      <c r="AG96" s="94"/>
      <c r="AH96" s="94"/>
    </row>
    <row r="97" spans="1:34" ht="13.2">
      <c r="A97" s="7"/>
      <c r="B97" s="15"/>
      <c r="C97" s="15"/>
      <c r="D97" s="8"/>
      <c r="E97" s="9"/>
      <c r="F97" s="10"/>
      <c r="G97" s="14"/>
      <c r="H97" s="15"/>
      <c r="I97" s="15"/>
      <c r="J97" s="48"/>
      <c r="K97" s="18"/>
      <c r="L97" s="14"/>
      <c r="M97" s="14"/>
      <c r="N97" s="14"/>
      <c r="O97" s="14"/>
      <c r="P97" s="15"/>
      <c r="Q97" s="14"/>
      <c r="R97" s="15"/>
      <c r="S97" s="16"/>
      <c r="T97" s="94"/>
      <c r="U97" s="94"/>
      <c r="V97" s="94"/>
      <c r="W97" s="94"/>
      <c r="X97" s="94"/>
      <c r="Y97" s="94"/>
      <c r="Z97" s="94"/>
      <c r="AA97" s="94"/>
      <c r="AB97" s="94"/>
      <c r="AC97" s="94"/>
      <c r="AD97" s="94"/>
      <c r="AE97" s="94"/>
      <c r="AF97" s="94"/>
      <c r="AG97" s="94"/>
      <c r="AH97" s="94"/>
    </row>
    <row r="98" spans="1:34" ht="13.2">
      <c r="A98" s="7"/>
      <c r="B98" s="15"/>
      <c r="C98" s="15"/>
      <c r="D98" s="8"/>
      <c r="E98" s="9"/>
      <c r="F98" s="10"/>
      <c r="G98" s="14"/>
      <c r="H98" s="15"/>
      <c r="I98" s="15"/>
      <c r="J98" s="48"/>
      <c r="K98" s="18"/>
      <c r="L98" s="14"/>
      <c r="M98" s="14"/>
      <c r="N98" s="14"/>
      <c r="O98" s="14"/>
      <c r="P98" s="15"/>
      <c r="Q98" s="14"/>
      <c r="R98" s="15"/>
      <c r="S98" s="16"/>
      <c r="T98" s="94"/>
      <c r="U98" s="94"/>
      <c r="V98" s="94"/>
      <c r="W98" s="94"/>
      <c r="X98" s="94"/>
      <c r="Y98" s="94"/>
      <c r="Z98" s="94"/>
      <c r="AA98" s="94"/>
      <c r="AB98" s="94"/>
      <c r="AC98" s="94"/>
      <c r="AD98" s="94"/>
      <c r="AE98" s="94"/>
      <c r="AF98" s="94"/>
      <c r="AG98" s="94"/>
      <c r="AH98" s="94"/>
    </row>
    <row r="99" spans="1:34" ht="13.2">
      <c r="A99" s="7"/>
      <c r="B99" s="15"/>
      <c r="C99" s="15"/>
      <c r="D99" s="8"/>
      <c r="E99" s="9"/>
      <c r="F99" s="10"/>
      <c r="G99" s="14"/>
      <c r="H99" s="15"/>
      <c r="I99" s="15"/>
      <c r="J99" s="48"/>
      <c r="K99" s="18"/>
      <c r="L99" s="14"/>
      <c r="M99" s="14"/>
      <c r="N99" s="14"/>
      <c r="O99" s="14"/>
      <c r="P99" s="15"/>
      <c r="Q99" s="14"/>
      <c r="R99" s="15"/>
      <c r="S99" s="16"/>
      <c r="T99" s="94"/>
      <c r="U99" s="94"/>
      <c r="V99" s="94"/>
      <c r="W99" s="94"/>
      <c r="X99" s="94"/>
      <c r="Y99" s="94"/>
      <c r="Z99" s="94"/>
      <c r="AA99" s="94"/>
      <c r="AB99" s="94"/>
      <c r="AC99" s="94"/>
      <c r="AD99" s="94"/>
      <c r="AE99" s="94"/>
      <c r="AF99" s="94"/>
      <c r="AG99" s="94"/>
      <c r="AH99" s="94"/>
    </row>
    <row r="100" spans="1:34" ht="13.2">
      <c r="A100" s="7"/>
      <c r="B100" s="15"/>
      <c r="C100" s="15"/>
      <c r="D100" s="8"/>
      <c r="E100" s="9"/>
      <c r="F100" s="10"/>
      <c r="G100" s="14"/>
      <c r="H100" s="15"/>
      <c r="I100" s="15"/>
      <c r="J100" s="48"/>
      <c r="K100" s="18"/>
      <c r="L100" s="14"/>
      <c r="M100" s="14"/>
      <c r="N100" s="14"/>
      <c r="O100" s="14"/>
      <c r="P100" s="15"/>
      <c r="Q100" s="14"/>
      <c r="R100" s="15"/>
      <c r="S100" s="16"/>
      <c r="T100" s="94"/>
      <c r="U100" s="94"/>
      <c r="V100" s="94"/>
      <c r="W100" s="94"/>
      <c r="X100" s="94"/>
      <c r="Y100" s="94"/>
      <c r="Z100" s="94"/>
      <c r="AA100" s="94"/>
      <c r="AB100" s="94"/>
      <c r="AC100" s="94"/>
      <c r="AD100" s="94"/>
      <c r="AE100" s="94"/>
      <c r="AF100" s="94"/>
      <c r="AG100" s="94"/>
      <c r="AH100" s="94"/>
    </row>
    <row r="101" spans="1:34" ht="13.2">
      <c r="A101" s="7"/>
      <c r="B101" s="15"/>
      <c r="C101" s="15"/>
      <c r="D101" s="8"/>
      <c r="E101" s="9"/>
      <c r="F101" s="10"/>
      <c r="G101" s="14"/>
      <c r="H101" s="15"/>
      <c r="I101" s="15"/>
      <c r="J101" s="48"/>
      <c r="K101" s="18"/>
      <c r="L101" s="14"/>
      <c r="M101" s="14"/>
      <c r="N101" s="14"/>
      <c r="O101" s="14"/>
      <c r="P101" s="15"/>
      <c r="Q101" s="14"/>
      <c r="R101" s="15"/>
      <c r="S101" s="16"/>
      <c r="T101" s="94"/>
      <c r="U101" s="94"/>
      <c r="V101" s="94"/>
      <c r="W101" s="94"/>
      <c r="X101" s="94"/>
      <c r="Y101" s="94"/>
      <c r="Z101" s="94"/>
      <c r="AA101" s="94"/>
      <c r="AB101" s="94"/>
      <c r="AC101" s="94"/>
      <c r="AD101" s="94"/>
      <c r="AE101" s="94"/>
      <c r="AF101" s="94"/>
      <c r="AG101" s="94"/>
      <c r="AH101" s="94"/>
    </row>
    <row r="102" spans="1:34" ht="13.2">
      <c r="A102" s="7"/>
      <c r="B102" s="15"/>
      <c r="C102" s="15"/>
      <c r="D102" s="8"/>
      <c r="E102" s="9"/>
      <c r="F102" s="10"/>
      <c r="G102" s="14"/>
      <c r="H102" s="15"/>
      <c r="I102" s="15"/>
      <c r="J102" s="48"/>
      <c r="K102" s="18"/>
      <c r="L102" s="14"/>
      <c r="M102" s="14"/>
      <c r="N102" s="14"/>
      <c r="P102" s="15"/>
      <c r="Q102" s="14"/>
      <c r="R102" s="15"/>
      <c r="S102" s="16"/>
      <c r="T102" s="94"/>
      <c r="U102" s="94"/>
      <c r="V102" s="94"/>
      <c r="W102" s="94"/>
      <c r="X102" s="94"/>
      <c r="Y102" s="94"/>
      <c r="Z102" s="94"/>
      <c r="AA102" s="94"/>
      <c r="AB102" s="94"/>
      <c r="AC102" s="94"/>
      <c r="AD102" s="94"/>
      <c r="AE102" s="94"/>
      <c r="AF102" s="94"/>
      <c r="AG102" s="94"/>
      <c r="AH102" s="94"/>
    </row>
    <row r="103" spans="1:34" ht="13.2">
      <c r="A103" s="7"/>
      <c r="B103" s="15"/>
      <c r="C103" s="15"/>
      <c r="D103" s="8"/>
      <c r="E103" s="9"/>
      <c r="F103" s="10"/>
      <c r="G103" s="14"/>
      <c r="H103" s="15"/>
      <c r="I103" s="15"/>
      <c r="J103" s="48"/>
      <c r="K103" s="18"/>
      <c r="L103" s="14"/>
      <c r="M103" s="14"/>
      <c r="N103" s="14"/>
      <c r="O103" s="14"/>
      <c r="P103" s="15"/>
      <c r="Q103" s="14"/>
      <c r="R103" s="15"/>
      <c r="S103" s="16"/>
      <c r="T103" s="94"/>
      <c r="U103" s="94"/>
      <c r="V103" s="94"/>
      <c r="W103" s="94"/>
      <c r="X103" s="94"/>
      <c r="Y103" s="94"/>
      <c r="Z103" s="94"/>
      <c r="AA103" s="94"/>
      <c r="AB103" s="94"/>
      <c r="AC103" s="94"/>
      <c r="AD103" s="94"/>
      <c r="AE103" s="94"/>
      <c r="AF103" s="94"/>
      <c r="AG103" s="94"/>
      <c r="AH103" s="94"/>
    </row>
    <row r="104" spans="1:34" ht="13.2">
      <c r="A104" s="7"/>
      <c r="B104" s="15"/>
      <c r="C104" s="15"/>
      <c r="D104" s="8"/>
      <c r="E104" s="9"/>
      <c r="F104" s="10"/>
      <c r="G104" s="14"/>
      <c r="H104" s="15"/>
      <c r="I104" s="15"/>
      <c r="J104" s="48"/>
      <c r="K104" s="18"/>
      <c r="L104" s="14"/>
      <c r="M104" s="14"/>
      <c r="N104" s="14"/>
      <c r="O104" s="14"/>
      <c r="P104" s="15"/>
      <c r="Q104" s="14"/>
      <c r="R104" s="15"/>
      <c r="S104" s="16"/>
      <c r="T104" s="94"/>
      <c r="U104" s="94"/>
      <c r="V104" s="94"/>
      <c r="W104" s="94"/>
      <c r="X104" s="94"/>
      <c r="Y104" s="94"/>
      <c r="Z104" s="94"/>
      <c r="AA104" s="94"/>
      <c r="AB104" s="94"/>
      <c r="AC104" s="94"/>
      <c r="AD104" s="94"/>
      <c r="AE104" s="94"/>
      <c r="AF104" s="94"/>
      <c r="AG104" s="94"/>
      <c r="AH104" s="94"/>
    </row>
    <row r="105" spans="1:34" ht="13.2">
      <c r="A105" s="7"/>
      <c r="B105" s="15"/>
      <c r="C105" s="15"/>
      <c r="D105" s="8"/>
      <c r="E105" s="9"/>
      <c r="F105" s="10"/>
      <c r="G105" s="14"/>
      <c r="H105" s="15"/>
      <c r="I105" s="15"/>
      <c r="J105" s="48"/>
      <c r="K105" s="18"/>
      <c r="L105" s="14"/>
      <c r="M105" s="14"/>
      <c r="N105" s="14"/>
      <c r="O105" s="14"/>
      <c r="P105" s="15"/>
      <c r="Q105" s="14"/>
      <c r="R105" s="15"/>
      <c r="S105" s="16"/>
      <c r="T105" s="94"/>
      <c r="U105" s="94"/>
      <c r="V105" s="94"/>
      <c r="W105" s="94"/>
      <c r="X105" s="94"/>
      <c r="Y105" s="94"/>
      <c r="Z105" s="94"/>
      <c r="AA105" s="94"/>
      <c r="AB105" s="94"/>
      <c r="AC105" s="94"/>
      <c r="AD105" s="94"/>
      <c r="AE105" s="94"/>
      <c r="AF105" s="94"/>
      <c r="AG105" s="94"/>
      <c r="AH105" s="94"/>
    </row>
    <row r="106" spans="1:34" ht="13.2">
      <c r="A106" s="7"/>
      <c r="B106" s="15"/>
      <c r="C106" s="15"/>
      <c r="D106" s="8"/>
      <c r="E106" s="9"/>
      <c r="F106" s="10"/>
      <c r="G106" s="14"/>
      <c r="H106" s="15"/>
      <c r="I106" s="15"/>
      <c r="J106" s="48"/>
      <c r="K106" s="18"/>
      <c r="L106" s="14"/>
      <c r="M106" s="14"/>
      <c r="N106" s="14"/>
      <c r="O106" s="14"/>
      <c r="P106" s="15"/>
      <c r="Q106" s="14"/>
      <c r="R106" s="15"/>
      <c r="S106" s="16"/>
      <c r="T106" s="94"/>
      <c r="U106" s="94"/>
      <c r="V106" s="94"/>
      <c r="W106" s="94"/>
      <c r="X106" s="94"/>
      <c r="Y106" s="94"/>
      <c r="Z106" s="94"/>
      <c r="AA106" s="94"/>
      <c r="AB106" s="94"/>
      <c r="AC106" s="94"/>
      <c r="AD106" s="94"/>
      <c r="AE106" s="94"/>
      <c r="AF106" s="94"/>
      <c r="AG106" s="94"/>
      <c r="AH106" s="94"/>
    </row>
    <row r="107" spans="1:34" ht="13.2">
      <c r="A107" s="7"/>
      <c r="B107" s="15"/>
      <c r="C107" s="15"/>
      <c r="D107" s="8"/>
      <c r="E107" s="9"/>
      <c r="F107" s="10"/>
      <c r="G107" s="14"/>
      <c r="H107" s="15"/>
      <c r="I107" s="15"/>
      <c r="J107" s="15"/>
      <c r="K107" s="18"/>
      <c r="L107" s="14"/>
      <c r="M107" s="14"/>
      <c r="N107" s="14"/>
      <c r="P107" s="15"/>
      <c r="Q107" s="14"/>
      <c r="R107" s="15"/>
      <c r="S107" s="16"/>
      <c r="T107" s="94"/>
      <c r="U107" s="94"/>
      <c r="V107" s="94"/>
      <c r="W107" s="94"/>
      <c r="X107" s="94"/>
      <c r="Y107" s="94"/>
      <c r="Z107" s="94"/>
      <c r="AA107" s="94"/>
      <c r="AB107" s="94"/>
      <c r="AC107" s="94"/>
      <c r="AD107" s="94"/>
      <c r="AE107" s="94"/>
      <c r="AF107" s="94"/>
      <c r="AG107" s="94"/>
      <c r="AH107" s="94"/>
    </row>
    <row r="108" spans="1:34" ht="13.2">
      <c r="A108" s="7"/>
      <c r="B108" s="15"/>
      <c r="C108" s="15"/>
      <c r="D108" s="8"/>
      <c r="E108" s="9"/>
      <c r="F108" s="10"/>
      <c r="G108" s="14"/>
      <c r="H108" s="15"/>
      <c r="I108" s="15"/>
      <c r="J108" s="48"/>
      <c r="K108" s="18"/>
      <c r="L108" s="14"/>
      <c r="M108" s="14"/>
      <c r="N108" s="14"/>
      <c r="O108" s="14"/>
      <c r="P108" s="15"/>
      <c r="Q108" s="14"/>
      <c r="R108" s="15"/>
      <c r="S108" s="16"/>
      <c r="T108" s="94"/>
      <c r="U108" s="94"/>
      <c r="V108" s="94"/>
      <c r="W108" s="94"/>
      <c r="X108" s="94"/>
      <c r="Y108" s="94"/>
      <c r="Z108" s="94"/>
      <c r="AA108" s="94"/>
      <c r="AB108" s="94"/>
      <c r="AC108" s="94"/>
      <c r="AD108" s="94"/>
      <c r="AE108" s="94"/>
      <c r="AF108" s="94"/>
      <c r="AG108" s="94"/>
      <c r="AH108" s="94"/>
    </row>
    <row r="109" spans="1:34" ht="13.2">
      <c r="A109" s="7"/>
      <c r="B109" s="15"/>
      <c r="C109" s="15"/>
      <c r="D109" s="8"/>
      <c r="E109" s="9"/>
      <c r="F109" s="10"/>
      <c r="G109" s="14"/>
      <c r="H109" s="15"/>
      <c r="I109" s="15"/>
      <c r="J109" s="48"/>
      <c r="K109" s="18"/>
      <c r="L109" s="14"/>
      <c r="M109" s="14"/>
      <c r="N109" s="14"/>
      <c r="P109" s="15"/>
      <c r="Q109" s="14"/>
      <c r="R109" s="15"/>
      <c r="S109" s="16"/>
      <c r="T109" s="94"/>
      <c r="U109" s="94"/>
      <c r="V109" s="94"/>
      <c r="W109" s="94"/>
      <c r="X109" s="94"/>
      <c r="Y109" s="94"/>
      <c r="Z109" s="94"/>
      <c r="AA109" s="94"/>
      <c r="AB109" s="94"/>
      <c r="AC109" s="94"/>
      <c r="AD109" s="94"/>
      <c r="AE109" s="94"/>
      <c r="AF109" s="94"/>
      <c r="AG109" s="94"/>
      <c r="AH109" s="94"/>
    </row>
    <row r="110" spans="1:34" ht="13.2">
      <c r="A110" s="7"/>
      <c r="B110" s="15"/>
      <c r="C110" s="15"/>
      <c r="D110" s="8"/>
      <c r="E110" s="9"/>
      <c r="F110" s="21"/>
      <c r="G110" s="21"/>
      <c r="H110" s="15"/>
      <c r="I110" s="15"/>
      <c r="J110" s="48"/>
      <c r="K110" s="18"/>
      <c r="L110" s="14"/>
      <c r="M110" s="14"/>
      <c r="N110" s="14"/>
      <c r="O110" s="14"/>
      <c r="P110" s="15"/>
      <c r="Q110" s="14"/>
      <c r="R110" s="15"/>
      <c r="S110" s="16"/>
      <c r="T110" s="94"/>
      <c r="U110" s="94"/>
      <c r="V110" s="94"/>
      <c r="W110" s="94"/>
      <c r="X110" s="94"/>
      <c r="Y110" s="94"/>
      <c r="Z110" s="94"/>
      <c r="AA110" s="94"/>
      <c r="AB110" s="94"/>
      <c r="AC110" s="94"/>
      <c r="AD110" s="94"/>
      <c r="AE110" s="94"/>
      <c r="AF110" s="94"/>
      <c r="AG110" s="94"/>
      <c r="AH110" s="94"/>
    </row>
    <row r="111" spans="1:34" ht="13.2">
      <c r="A111" s="7"/>
      <c r="B111" s="15"/>
      <c r="C111" s="15"/>
      <c r="D111" s="8"/>
      <c r="E111" s="9"/>
      <c r="F111" s="10"/>
      <c r="G111" s="14"/>
      <c r="H111" s="15"/>
      <c r="I111" s="15"/>
      <c r="J111" s="48"/>
      <c r="K111" s="18"/>
      <c r="L111" s="14"/>
      <c r="M111" s="14"/>
      <c r="N111" s="14"/>
      <c r="O111" s="14"/>
      <c r="P111" s="15"/>
      <c r="Q111" s="14"/>
      <c r="R111" s="15"/>
      <c r="S111" s="16"/>
      <c r="T111" s="94"/>
      <c r="U111" s="94"/>
      <c r="V111" s="94"/>
      <c r="W111" s="94"/>
      <c r="X111" s="94"/>
      <c r="Y111" s="94"/>
      <c r="Z111" s="94"/>
      <c r="AA111" s="94"/>
      <c r="AB111" s="94"/>
      <c r="AC111" s="94"/>
      <c r="AD111" s="94"/>
      <c r="AE111" s="94"/>
      <c r="AF111" s="94"/>
      <c r="AG111" s="94"/>
      <c r="AH111" s="94"/>
    </row>
    <row r="112" spans="1:34" ht="13.2">
      <c r="A112" s="7"/>
      <c r="B112" s="15"/>
      <c r="C112" s="15"/>
      <c r="D112" s="8"/>
      <c r="E112" s="9"/>
      <c r="F112" s="10"/>
      <c r="G112" s="14"/>
      <c r="H112" s="15"/>
      <c r="I112" s="15"/>
      <c r="J112" s="48"/>
      <c r="K112" s="18"/>
      <c r="L112" s="35"/>
      <c r="M112" s="35"/>
      <c r="N112" s="35"/>
      <c r="O112" s="35"/>
      <c r="P112" s="15"/>
      <c r="Q112" s="14"/>
      <c r="R112" s="15"/>
      <c r="S112" s="16"/>
      <c r="T112" s="94"/>
      <c r="U112" s="94"/>
      <c r="V112" s="94"/>
      <c r="W112" s="94"/>
      <c r="X112" s="94"/>
      <c r="Y112" s="94"/>
      <c r="Z112" s="94"/>
      <c r="AA112" s="94"/>
      <c r="AB112" s="94"/>
      <c r="AC112" s="94"/>
      <c r="AD112" s="94"/>
      <c r="AE112" s="94"/>
      <c r="AF112" s="94"/>
      <c r="AG112" s="94"/>
      <c r="AH112" s="94"/>
    </row>
    <row r="113" spans="1:34" ht="13.2">
      <c r="A113" s="7"/>
      <c r="B113" s="15"/>
      <c r="C113" s="15"/>
      <c r="D113" s="8"/>
      <c r="E113" s="9"/>
      <c r="F113" s="10"/>
      <c r="G113" s="14"/>
      <c r="H113" s="15"/>
      <c r="I113" s="15"/>
      <c r="J113" s="48"/>
      <c r="K113" s="18"/>
      <c r="L113" s="14"/>
      <c r="M113" s="14"/>
      <c r="N113" s="14"/>
      <c r="O113" s="14"/>
      <c r="P113" s="15"/>
      <c r="Q113" s="14"/>
      <c r="R113" s="15"/>
      <c r="S113" s="16"/>
      <c r="T113" s="94"/>
      <c r="U113" s="94"/>
      <c r="V113" s="94"/>
      <c r="W113" s="94"/>
      <c r="X113" s="94"/>
      <c r="Y113" s="94"/>
      <c r="Z113" s="94"/>
      <c r="AA113" s="94"/>
      <c r="AB113" s="94"/>
      <c r="AC113" s="94"/>
      <c r="AD113" s="94"/>
      <c r="AE113" s="94"/>
      <c r="AF113" s="94"/>
      <c r="AG113" s="94"/>
      <c r="AH113" s="94"/>
    </row>
    <row r="114" spans="1:34" ht="13.2">
      <c r="A114" s="7"/>
      <c r="B114" s="15"/>
      <c r="C114" s="15"/>
      <c r="D114" s="8"/>
      <c r="E114" s="9"/>
      <c r="F114" s="10"/>
      <c r="G114" s="14"/>
      <c r="H114" s="15"/>
      <c r="I114" s="15"/>
      <c r="J114" s="48"/>
      <c r="K114" s="18"/>
      <c r="L114" s="14"/>
      <c r="M114" s="14"/>
      <c r="N114" s="14"/>
      <c r="O114" s="14"/>
      <c r="P114" s="15"/>
      <c r="Q114" s="14"/>
      <c r="R114" s="15"/>
      <c r="S114" s="16"/>
      <c r="T114" s="94"/>
      <c r="U114" s="94"/>
      <c r="V114" s="94"/>
      <c r="W114" s="94"/>
      <c r="X114" s="94"/>
      <c r="Y114" s="94"/>
      <c r="Z114" s="94"/>
      <c r="AA114" s="94"/>
      <c r="AB114" s="94"/>
      <c r="AC114" s="94"/>
      <c r="AD114" s="94"/>
      <c r="AE114" s="94"/>
      <c r="AF114" s="94"/>
      <c r="AG114" s="94"/>
      <c r="AH114" s="94"/>
    </row>
    <row r="115" spans="1:34" ht="13.2">
      <c r="A115" s="7"/>
      <c r="B115" s="15"/>
      <c r="C115" s="15"/>
      <c r="D115" s="8"/>
      <c r="E115" s="9"/>
      <c r="F115" s="10"/>
      <c r="G115" s="14"/>
      <c r="H115" s="15"/>
      <c r="I115" s="15"/>
      <c r="J115" s="48"/>
      <c r="K115" s="18"/>
      <c r="L115" s="14"/>
      <c r="M115" s="14"/>
      <c r="N115" s="14"/>
      <c r="O115" s="14"/>
      <c r="P115" s="15"/>
      <c r="Q115" s="14"/>
      <c r="R115" s="15"/>
      <c r="S115" s="16"/>
      <c r="T115" s="94"/>
      <c r="U115" s="94"/>
      <c r="V115" s="94"/>
      <c r="W115" s="94"/>
      <c r="X115" s="94"/>
      <c r="Y115" s="94"/>
      <c r="Z115" s="94"/>
      <c r="AA115" s="94"/>
      <c r="AB115" s="94"/>
      <c r="AC115" s="94"/>
      <c r="AD115" s="94"/>
      <c r="AE115" s="94"/>
      <c r="AF115" s="94"/>
      <c r="AG115" s="94"/>
      <c r="AH115" s="94"/>
    </row>
    <row r="116" spans="1:34" ht="13.2">
      <c r="A116" s="7"/>
      <c r="B116" s="15"/>
      <c r="C116" s="15"/>
      <c r="D116" s="8"/>
      <c r="E116" s="9"/>
      <c r="F116" s="10"/>
      <c r="G116" s="14"/>
      <c r="H116" s="15"/>
      <c r="I116" s="15"/>
      <c r="J116" s="15"/>
      <c r="K116" s="18"/>
      <c r="L116" s="14"/>
      <c r="M116" s="14"/>
      <c r="N116" s="14"/>
      <c r="O116" s="14"/>
      <c r="P116" s="15"/>
      <c r="Q116" s="14"/>
      <c r="R116" s="15"/>
      <c r="S116" s="16"/>
      <c r="T116" s="94"/>
      <c r="U116" s="94"/>
      <c r="V116" s="94"/>
      <c r="W116" s="94"/>
      <c r="X116" s="94"/>
      <c r="Y116" s="94"/>
      <c r="Z116" s="94"/>
      <c r="AA116" s="94"/>
      <c r="AB116" s="94"/>
      <c r="AC116" s="94"/>
      <c r="AD116" s="94"/>
      <c r="AE116" s="94"/>
      <c r="AF116" s="94"/>
      <c r="AG116" s="94"/>
      <c r="AH116" s="94"/>
    </row>
    <row r="117" spans="1:34" ht="13.2">
      <c r="A117" s="7"/>
      <c r="B117" s="15"/>
      <c r="C117" s="15"/>
      <c r="D117" s="8"/>
      <c r="E117" s="9"/>
      <c r="F117" s="10"/>
      <c r="G117" s="14"/>
      <c r="H117" s="15"/>
      <c r="I117" s="15"/>
      <c r="J117" s="48"/>
      <c r="K117" s="18"/>
      <c r="L117" s="14"/>
      <c r="M117" s="14"/>
      <c r="N117" s="14"/>
      <c r="O117" s="14"/>
      <c r="P117" s="15"/>
      <c r="Q117" s="14"/>
      <c r="R117" s="15"/>
      <c r="S117" s="16"/>
      <c r="T117" s="94"/>
      <c r="U117" s="94"/>
      <c r="V117" s="94"/>
      <c r="W117" s="94"/>
      <c r="X117" s="94"/>
      <c r="Y117" s="94"/>
      <c r="Z117" s="94"/>
      <c r="AA117" s="94"/>
      <c r="AB117" s="94"/>
      <c r="AC117" s="94"/>
      <c r="AD117" s="94"/>
      <c r="AE117" s="94"/>
      <c r="AF117" s="94"/>
      <c r="AG117" s="94"/>
      <c r="AH117" s="94"/>
    </row>
    <row r="118" spans="1:34" ht="13.2">
      <c r="A118" s="7"/>
      <c r="B118" s="15"/>
      <c r="C118" s="15"/>
      <c r="D118" s="8"/>
      <c r="E118" s="9"/>
      <c r="F118" s="10"/>
      <c r="G118" s="14"/>
      <c r="H118" s="15"/>
      <c r="I118" s="15"/>
      <c r="J118" s="48"/>
      <c r="K118" s="18"/>
      <c r="L118" s="14"/>
      <c r="M118" s="14"/>
      <c r="N118" s="14"/>
      <c r="O118" s="14"/>
      <c r="P118" s="15"/>
      <c r="Q118" s="14"/>
      <c r="R118" s="15"/>
      <c r="S118" s="16"/>
      <c r="T118" s="94"/>
      <c r="U118" s="94"/>
      <c r="V118" s="94"/>
      <c r="W118" s="94"/>
      <c r="X118" s="94"/>
      <c r="Y118" s="94"/>
      <c r="Z118" s="94"/>
      <c r="AA118" s="94"/>
      <c r="AB118" s="94"/>
      <c r="AC118" s="94"/>
      <c r="AD118" s="94"/>
      <c r="AE118" s="94"/>
      <c r="AF118" s="94"/>
      <c r="AG118" s="94"/>
      <c r="AH118" s="94"/>
    </row>
    <row r="119" spans="1:34" ht="13.2">
      <c r="A119" s="7"/>
      <c r="B119" s="15"/>
      <c r="C119" s="15"/>
      <c r="D119" s="8"/>
      <c r="E119" s="9"/>
      <c r="F119" s="10"/>
      <c r="G119" s="14"/>
      <c r="H119" s="15"/>
      <c r="I119" s="15"/>
      <c r="J119" s="48"/>
      <c r="K119" s="18"/>
      <c r="L119" s="14"/>
      <c r="M119" s="14"/>
      <c r="N119" s="14"/>
      <c r="O119" s="14"/>
      <c r="P119" s="15"/>
      <c r="Q119" s="14"/>
      <c r="R119" s="15"/>
      <c r="S119" s="16"/>
      <c r="T119" s="94"/>
      <c r="U119" s="94"/>
      <c r="V119" s="94"/>
      <c r="W119" s="94"/>
      <c r="X119" s="94"/>
      <c r="Y119" s="94"/>
      <c r="Z119" s="94"/>
      <c r="AA119" s="94"/>
      <c r="AB119" s="94"/>
      <c r="AC119" s="94"/>
      <c r="AD119" s="94"/>
      <c r="AE119" s="94"/>
      <c r="AF119" s="94"/>
      <c r="AG119" s="94"/>
      <c r="AH119" s="94"/>
    </row>
    <row r="120" spans="1:34" ht="13.2">
      <c r="A120" s="7"/>
      <c r="B120" s="15"/>
      <c r="C120" s="15"/>
      <c r="D120" s="8"/>
      <c r="E120" s="9"/>
      <c r="F120" s="10"/>
      <c r="G120" s="14"/>
      <c r="H120" s="15"/>
      <c r="I120" s="15"/>
      <c r="J120" s="48"/>
      <c r="K120" s="18"/>
      <c r="L120" s="14"/>
      <c r="M120" s="14"/>
      <c r="N120" s="14"/>
      <c r="O120" s="14"/>
      <c r="P120" s="15"/>
      <c r="Q120" s="14"/>
      <c r="R120" s="15"/>
      <c r="S120" s="16"/>
      <c r="T120" s="94"/>
      <c r="U120" s="94"/>
      <c r="V120" s="94"/>
      <c r="W120" s="94"/>
      <c r="X120" s="94"/>
      <c r="Y120" s="94"/>
      <c r="Z120" s="94"/>
      <c r="AA120" s="94"/>
      <c r="AB120" s="94"/>
      <c r="AC120" s="94"/>
      <c r="AD120" s="94"/>
      <c r="AE120" s="94"/>
      <c r="AF120" s="94"/>
      <c r="AG120" s="94"/>
      <c r="AH120" s="94"/>
    </row>
    <row r="121" spans="1:34" ht="13.2">
      <c r="A121" s="7"/>
      <c r="B121" s="15"/>
      <c r="C121" s="15"/>
      <c r="D121" s="8"/>
      <c r="E121" s="9"/>
      <c r="F121" s="10"/>
      <c r="G121" s="14"/>
      <c r="H121" s="15"/>
      <c r="I121" s="15"/>
      <c r="J121" s="15"/>
      <c r="K121" s="18"/>
      <c r="L121" s="14"/>
      <c r="M121" s="14"/>
      <c r="N121" s="14"/>
      <c r="O121" s="14"/>
      <c r="P121" s="15"/>
      <c r="Q121" s="14"/>
      <c r="R121" s="15"/>
      <c r="S121" s="16"/>
      <c r="T121" s="94"/>
      <c r="U121" s="94"/>
      <c r="V121" s="94"/>
      <c r="W121" s="94"/>
      <c r="X121" s="94"/>
      <c r="Y121" s="94"/>
      <c r="Z121" s="94"/>
      <c r="AA121" s="94"/>
      <c r="AB121" s="94"/>
      <c r="AC121" s="94"/>
      <c r="AD121" s="94"/>
      <c r="AE121" s="94"/>
      <c r="AF121" s="94"/>
      <c r="AG121" s="94"/>
      <c r="AH121" s="94"/>
    </row>
    <row r="122" spans="1:34" ht="13.2">
      <c r="A122" s="7"/>
      <c r="B122" s="15"/>
      <c r="C122" s="15"/>
      <c r="D122" s="8"/>
      <c r="E122" s="9"/>
      <c r="F122" s="10"/>
      <c r="G122" s="14"/>
      <c r="H122" s="15"/>
      <c r="I122" s="15"/>
      <c r="J122" s="48"/>
      <c r="K122" s="18"/>
      <c r="L122" s="14"/>
      <c r="M122" s="14"/>
      <c r="N122" s="14"/>
      <c r="O122" s="14"/>
      <c r="P122" s="15"/>
      <c r="Q122" s="14"/>
      <c r="R122" s="15"/>
      <c r="S122" s="16"/>
      <c r="T122" s="94"/>
      <c r="U122" s="94"/>
      <c r="V122" s="94"/>
      <c r="W122" s="94"/>
      <c r="X122" s="94"/>
      <c r="Y122" s="94"/>
      <c r="Z122" s="94"/>
      <c r="AA122" s="94"/>
      <c r="AB122" s="94"/>
      <c r="AC122" s="94"/>
      <c r="AD122" s="94"/>
      <c r="AE122" s="94"/>
      <c r="AF122" s="94"/>
      <c r="AG122" s="94"/>
      <c r="AH122" s="94"/>
    </row>
    <row r="123" spans="1:34" ht="13.2">
      <c r="A123" s="7"/>
      <c r="B123" s="15"/>
      <c r="C123" s="15"/>
      <c r="D123" s="8"/>
      <c r="E123" s="9"/>
      <c r="F123" s="10"/>
      <c r="G123" s="14"/>
      <c r="H123" s="15"/>
      <c r="I123" s="15"/>
      <c r="J123" s="48"/>
      <c r="K123" s="18"/>
      <c r="L123" s="14"/>
      <c r="M123" s="14"/>
      <c r="N123" s="14"/>
      <c r="O123" s="14"/>
      <c r="P123" s="15"/>
      <c r="Q123" s="14"/>
      <c r="R123" s="15"/>
      <c r="S123" s="16"/>
      <c r="T123" s="94"/>
      <c r="U123" s="94"/>
      <c r="V123" s="94"/>
      <c r="W123" s="94"/>
      <c r="X123" s="94"/>
      <c r="Y123" s="94"/>
      <c r="Z123" s="94"/>
      <c r="AA123" s="94"/>
      <c r="AB123" s="94"/>
      <c r="AC123" s="94"/>
      <c r="AD123" s="94"/>
      <c r="AE123" s="94"/>
      <c r="AF123" s="94"/>
      <c r="AG123" s="94"/>
      <c r="AH123" s="94"/>
    </row>
    <row r="124" spans="1:34" ht="13.2">
      <c r="A124" s="7"/>
      <c r="B124" s="15"/>
      <c r="C124" s="15"/>
      <c r="D124" s="8"/>
      <c r="E124" s="9"/>
      <c r="F124" s="10"/>
      <c r="G124" s="14"/>
      <c r="H124" s="15"/>
      <c r="I124" s="15"/>
      <c r="J124" s="48"/>
      <c r="K124" s="18"/>
      <c r="L124" s="14"/>
      <c r="M124" s="14"/>
      <c r="N124" s="14"/>
      <c r="O124" s="14"/>
      <c r="P124" s="15"/>
      <c r="Q124" s="14"/>
      <c r="R124" s="15"/>
      <c r="S124" s="16"/>
      <c r="T124" s="94"/>
      <c r="U124" s="94"/>
      <c r="V124" s="94"/>
      <c r="W124" s="94"/>
      <c r="X124" s="94"/>
      <c r="Y124" s="94"/>
      <c r="Z124" s="94"/>
      <c r="AA124" s="94"/>
      <c r="AB124" s="94"/>
      <c r="AC124" s="94"/>
      <c r="AD124" s="94"/>
      <c r="AE124" s="94"/>
      <c r="AF124" s="94"/>
      <c r="AG124" s="94"/>
      <c r="AH124" s="94"/>
    </row>
    <row r="125" spans="1:34" ht="13.2">
      <c r="A125" s="7"/>
      <c r="B125" s="15"/>
      <c r="C125" s="15"/>
      <c r="D125" s="8"/>
      <c r="E125" s="9"/>
      <c r="F125" s="10"/>
      <c r="G125" s="14"/>
      <c r="H125" s="15"/>
      <c r="I125" s="15"/>
      <c r="J125" s="48"/>
      <c r="K125" s="18"/>
      <c r="L125" s="14"/>
      <c r="M125" s="14"/>
      <c r="N125" s="14"/>
      <c r="O125" s="14"/>
      <c r="P125" s="15"/>
      <c r="Q125" s="14"/>
      <c r="R125" s="15"/>
      <c r="S125" s="16"/>
      <c r="T125" s="94"/>
      <c r="U125" s="94"/>
      <c r="V125" s="94"/>
      <c r="W125" s="94"/>
      <c r="X125" s="94"/>
      <c r="Y125" s="94"/>
      <c r="Z125" s="94"/>
      <c r="AA125" s="94"/>
      <c r="AB125" s="94"/>
      <c r="AC125" s="94"/>
      <c r="AD125" s="94"/>
      <c r="AE125" s="94"/>
      <c r="AF125" s="94"/>
      <c r="AG125" s="94"/>
      <c r="AH125" s="94"/>
    </row>
    <row r="126" spans="1:34" ht="13.2">
      <c r="A126" s="7"/>
      <c r="B126" s="15"/>
      <c r="C126" s="15"/>
      <c r="D126" s="8"/>
      <c r="E126" s="9"/>
      <c r="F126" s="10"/>
      <c r="G126" s="14"/>
      <c r="H126" s="15"/>
      <c r="I126" s="15"/>
      <c r="J126" s="48"/>
      <c r="K126" s="18"/>
      <c r="L126" s="35"/>
      <c r="M126" s="35"/>
      <c r="N126" s="35"/>
      <c r="O126" s="35"/>
      <c r="P126" s="15"/>
      <c r="Q126" s="14"/>
      <c r="R126" s="15"/>
      <c r="S126" s="16"/>
      <c r="T126" s="94"/>
      <c r="U126" s="94"/>
      <c r="V126" s="94"/>
      <c r="W126" s="94"/>
      <c r="X126" s="94"/>
      <c r="Y126" s="94"/>
      <c r="Z126" s="94"/>
      <c r="AA126" s="94"/>
      <c r="AB126" s="94"/>
      <c r="AC126" s="94"/>
      <c r="AD126" s="94"/>
      <c r="AE126" s="94"/>
      <c r="AF126" s="94"/>
      <c r="AG126" s="94"/>
      <c r="AH126" s="94"/>
    </row>
    <row r="127" spans="1:34" ht="13.2">
      <c r="A127" s="7"/>
      <c r="B127" s="15"/>
      <c r="C127" s="15"/>
      <c r="D127" s="8"/>
      <c r="E127" s="9"/>
      <c r="F127" s="10"/>
      <c r="G127" s="14"/>
      <c r="H127" s="15"/>
      <c r="I127" s="15"/>
      <c r="J127" s="48"/>
      <c r="K127" s="18"/>
      <c r="L127" s="14"/>
      <c r="M127" s="14"/>
      <c r="N127" s="14"/>
      <c r="O127" s="14"/>
      <c r="P127" s="15"/>
      <c r="Q127" s="14"/>
      <c r="R127" s="15"/>
      <c r="S127" s="16"/>
      <c r="T127" s="94"/>
      <c r="U127" s="94"/>
      <c r="V127" s="94"/>
      <c r="W127" s="94"/>
      <c r="X127" s="94"/>
      <c r="Y127" s="94"/>
      <c r="Z127" s="94"/>
      <c r="AA127" s="94"/>
      <c r="AB127" s="94"/>
      <c r="AC127" s="94"/>
      <c r="AD127" s="94"/>
      <c r="AE127" s="94"/>
      <c r="AF127" s="94"/>
      <c r="AG127" s="94"/>
      <c r="AH127" s="94"/>
    </row>
    <row r="128" spans="1:34" ht="13.2">
      <c r="A128" s="7"/>
      <c r="B128" s="15"/>
      <c r="C128" s="15"/>
      <c r="D128" s="8"/>
      <c r="E128" s="9"/>
      <c r="F128" s="10"/>
      <c r="G128" s="14"/>
      <c r="H128" s="15"/>
      <c r="I128" s="15"/>
      <c r="J128" s="48"/>
      <c r="K128" s="18"/>
      <c r="L128" s="14"/>
      <c r="M128" s="14"/>
      <c r="N128" s="14"/>
      <c r="O128" s="14"/>
      <c r="P128" s="15"/>
      <c r="Q128" s="14"/>
      <c r="R128" s="15"/>
      <c r="S128" s="16"/>
      <c r="T128" s="94"/>
      <c r="U128" s="94"/>
      <c r="V128" s="94"/>
      <c r="W128" s="94"/>
      <c r="X128" s="94"/>
      <c r="Y128" s="94"/>
      <c r="Z128" s="94"/>
      <c r="AA128" s="94"/>
      <c r="AB128" s="94"/>
      <c r="AC128" s="94"/>
      <c r="AD128" s="94"/>
      <c r="AE128" s="94"/>
      <c r="AF128" s="94"/>
      <c r="AG128" s="94"/>
      <c r="AH128" s="94"/>
    </row>
    <row r="129" spans="1:34" ht="13.2">
      <c r="A129" s="7"/>
      <c r="B129" s="15"/>
      <c r="C129" s="15"/>
      <c r="D129" s="8"/>
      <c r="E129" s="9"/>
      <c r="F129" s="10"/>
      <c r="G129" s="14"/>
      <c r="H129" s="15"/>
      <c r="I129" s="15"/>
      <c r="J129" s="15"/>
      <c r="K129" s="18"/>
      <c r="L129" s="14"/>
      <c r="M129" s="14"/>
      <c r="N129" s="14"/>
      <c r="O129" s="14"/>
      <c r="P129" s="15"/>
      <c r="Q129" s="14"/>
      <c r="R129" s="15"/>
      <c r="S129" s="16"/>
      <c r="T129" s="94"/>
      <c r="U129" s="94"/>
      <c r="V129" s="94"/>
      <c r="W129" s="94"/>
      <c r="X129" s="94"/>
      <c r="Y129" s="94"/>
      <c r="Z129" s="94"/>
      <c r="AA129" s="94"/>
      <c r="AB129" s="94"/>
      <c r="AC129" s="94"/>
      <c r="AD129" s="94"/>
      <c r="AE129" s="94"/>
      <c r="AF129" s="94"/>
      <c r="AG129" s="94"/>
      <c r="AH129" s="94"/>
    </row>
    <row r="130" spans="1:34" ht="13.2">
      <c r="A130" s="7"/>
      <c r="B130" s="15"/>
      <c r="C130" s="15"/>
      <c r="D130" s="8"/>
      <c r="E130" s="9"/>
      <c r="F130" s="10"/>
      <c r="G130" s="14"/>
      <c r="H130" s="15"/>
      <c r="I130" s="15"/>
      <c r="J130" s="15"/>
      <c r="K130" s="18"/>
      <c r="L130" s="14"/>
      <c r="M130" s="14"/>
      <c r="N130" s="14"/>
      <c r="O130" s="14"/>
      <c r="P130" s="15"/>
      <c r="Q130" s="14"/>
      <c r="R130" s="15"/>
      <c r="S130" s="16"/>
      <c r="T130" s="94"/>
      <c r="U130" s="94"/>
      <c r="V130" s="94"/>
      <c r="W130" s="94"/>
      <c r="X130" s="94"/>
      <c r="Y130" s="94"/>
      <c r="Z130" s="94"/>
      <c r="AA130" s="94"/>
      <c r="AB130" s="94"/>
      <c r="AC130" s="94"/>
      <c r="AD130" s="94"/>
      <c r="AE130" s="94"/>
      <c r="AF130" s="94"/>
      <c r="AG130" s="94"/>
      <c r="AH130" s="94"/>
    </row>
    <row r="131" spans="1:34" ht="13.2">
      <c r="A131" s="7"/>
      <c r="B131" s="15"/>
      <c r="C131" s="15"/>
      <c r="D131" s="8"/>
      <c r="E131" s="9"/>
      <c r="F131" s="10"/>
      <c r="G131" s="14"/>
      <c r="H131" s="15"/>
      <c r="I131" s="15"/>
      <c r="J131" s="48"/>
      <c r="K131" s="18"/>
      <c r="L131" s="14"/>
      <c r="M131" s="14"/>
      <c r="N131" s="14"/>
      <c r="O131" s="14"/>
      <c r="P131" s="15"/>
      <c r="Q131" s="14"/>
      <c r="R131" s="15"/>
      <c r="S131" s="16"/>
      <c r="T131" s="94"/>
      <c r="U131" s="94"/>
      <c r="V131" s="94"/>
      <c r="W131" s="94"/>
      <c r="X131" s="94"/>
      <c r="Y131" s="94"/>
      <c r="Z131" s="94"/>
      <c r="AA131" s="94"/>
      <c r="AB131" s="94"/>
      <c r="AC131" s="94"/>
      <c r="AD131" s="94"/>
      <c r="AE131" s="94"/>
      <c r="AF131" s="94"/>
      <c r="AG131" s="94"/>
      <c r="AH131" s="94"/>
    </row>
    <row r="132" spans="1:34" ht="13.2">
      <c r="A132" s="7"/>
      <c r="B132" s="15"/>
      <c r="C132" s="15"/>
      <c r="D132" s="8"/>
      <c r="E132" s="9"/>
      <c r="F132" s="10"/>
      <c r="G132" s="27"/>
      <c r="H132" s="15"/>
      <c r="I132" s="15"/>
      <c r="J132" s="48"/>
      <c r="K132" s="18"/>
      <c r="L132" s="14"/>
      <c r="M132" s="14"/>
      <c r="N132" s="14"/>
      <c r="O132" s="14"/>
      <c r="P132" s="15"/>
      <c r="Q132" s="14"/>
      <c r="R132" s="15"/>
      <c r="S132" s="16"/>
      <c r="T132" s="94"/>
      <c r="U132" s="94"/>
      <c r="V132" s="94"/>
      <c r="W132" s="94"/>
      <c r="X132" s="94"/>
      <c r="Y132" s="94"/>
      <c r="Z132" s="94"/>
      <c r="AA132" s="94"/>
      <c r="AB132" s="94"/>
      <c r="AC132" s="94"/>
      <c r="AD132" s="94"/>
      <c r="AE132" s="94"/>
      <c r="AF132" s="94"/>
      <c r="AG132" s="94"/>
      <c r="AH132" s="94"/>
    </row>
    <row r="133" spans="1:34" ht="13.2">
      <c r="A133" s="7"/>
      <c r="B133" s="15"/>
      <c r="C133" s="15"/>
      <c r="D133" s="8"/>
      <c r="E133" s="9"/>
      <c r="F133" s="10"/>
      <c r="G133" s="14"/>
      <c r="H133" s="15"/>
      <c r="I133" s="15"/>
      <c r="J133" s="15"/>
      <c r="K133" s="18"/>
      <c r="L133" s="14"/>
      <c r="M133" s="14"/>
      <c r="N133" s="14"/>
      <c r="O133" s="14"/>
      <c r="P133" s="15"/>
      <c r="Q133" s="14"/>
      <c r="R133" s="15"/>
      <c r="S133" s="16"/>
      <c r="T133" s="94"/>
      <c r="U133" s="94"/>
      <c r="V133" s="94"/>
      <c r="W133" s="94"/>
      <c r="X133" s="94"/>
      <c r="Y133" s="94"/>
      <c r="Z133" s="94"/>
      <c r="AA133" s="94"/>
      <c r="AB133" s="94"/>
      <c r="AC133" s="94"/>
      <c r="AD133" s="94"/>
      <c r="AE133" s="94"/>
      <c r="AF133" s="94"/>
      <c r="AG133" s="94"/>
      <c r="AH133" s="94"/>
    </row>
    <row r="134" spans="1:34" ht="13.2">
      <c r="A134" s="7"/>
      <c r="B134" s="15"/>
      <c r="C134" s="15"/>
      <c r="D134" s="8"/>
      <c r="E134" s="9"/>
      <c r="F134" s="10"/>
      <c r="G134" s="14"/>
      <c r="H134" s="15"/>
      <c r="I134" s="15"/>
      <c r="J134" s="48"/>
      <c r="K134" s="18"/>
      <c r="L134" s="14"/>
      <c r="M134" s="14"/>
      <c r="N134" s="14"/>
      <c r="O134" s="14"/>
      <c r="P134" s="15"/>
      <c r="Q134" s="14"/>
      <c r="R134" s="15"/>
      <c r="S134" s="16"/>
      <c r="T134" s="94"/>
      <c r="U134" s="94"/>
      <c r="V134" s="94"/>
      <c r="W134" s="94"/>
      <c r="X134" s="94"/>
      <c r="Y134" s="94"/>
      <c r="Z134" s="94"/>
      <c r="AA134" s="94"/>
      <c r="AB134" s="94"/>
      <c r="AC134" s="94"/>
      <c r="AD134" s="94"/>
      <c r="AE134" s="94"/>
      <c r="AF134" s="94"/>
      <c r="AG134" s="94"/>
      <c r="AH134" s="94"/>
    </row>
    <row r="135" spans="1:34" ht="13.2">
      <c r="A135" s="7"/>
      <c r="B135" s="15"/>
      <c r="C135" s="15"/>
      <c r="D135" s="8"/>
      <c r="E135" s="9"/>
      <c r="F135" s="10"/>
      <c r="G135" s="14"/>
      <c r="H135" s="15"/>
      <c r="I135" s="15"/>
      <c r="J135" s="15"/>
      <c r="K135" s="18"/>
      <c r="L135" s="14"/>
      <c r="M135" s="14"/>
      <c r="N135" s="14"/>
      <c r="O135" s="14"/>
      <c r="P135" s="15"/>
      <c r="Q135" s="14"/>
      <c r="R135" s="15"/>
      <c r="S135" s="16"/>
      <c r="T135" s="94"/>
      <c r="U135" s="94"/>
      <c r="V135" s="94"/>
      <c r="W135" s="94"/>
      <c r="X135" s="94"/>
      <c r="Y135" s="94"/>
      <c r="Z135" s="94"/>
      <c r="AA135" s="94"/>
      <c r="AB135" s="94"/>
      <c r="AC135" s="94"/>
      <c r="AD135" s="94"/>
      <c r="AE135" s="94"/>
      <c r="AF135" s="94"/>
      <c r="AG135" s="94"/>
      <c r="AH135" s="94"/>
    </row>
    <row r="136" spans="1:34" ht="13.2">
      <c r="A136" s="7"/>
      <c r="B136" s="15"/>
      <c r="C136" s="15"/>
      <c r="D136" s="8"/>
      <c r="E136" s="9"/>
      <c r="F136" s="10"/>
      <c r="G136" s="14"/>
      <c r="H136" s="15"/>
      <c r="I136" s="15"/>
      <c r="J136" s="15"/>
      <c r="K136" s="18"/>
      <c r="L136" s="14"/>
      <c r="M136" s="14"/>
      <c r="N136" s="14"/>
      <c r="O136" s="14"/>
      <c r="P136" s="15"/>
      <c r="Q136" s="14"/>
      <c r="R136" s="15"/>
      <c r="S136" s="16"/>
      <c r="T136" s="94"/>
      <c r="U136" s="94"/>
      <c r="V136" s="94"/>
      <c r="W136" s="94"/>
      <c r="X136" s="94"/>
      <c r="Y136" s="94"/>
      <c r="Z136" s="94"/>
      <c r="AA136" s="94"/>
      <c r="AB136" s="94"/>
      <c r="AC136" s="94"/>
      <c r="AD136" s="94"/>
      <c r="AE136" s="94"/>
      <c r="AF136" s="94"/>
      <c r="AG136" s="94"/>
      <c r="AH136" s="94"/>
    </row>
    <row r="137" spans="1:34" ht="13.2">
      <c r="A137" s="7"/>
      <c r="B137" s="15"/>
      <c r="C137" s="15"/>
      <c r="D137" s="8"/>
      <c r="E137" s="9"/>
      <c r="F137" s="21"/>
      <c r="G137" s="26"/>
      <c r="H137" s="15"/>
      <c r="I137" s="15"/>
      <c r="J137" s="15"/>
      <c r="K137" s="18"/>
      <c r="L137" s="14"/>
      <c r="M137" s="14"/>
      <c r="N137" s="14"/>
      <c r="O137" s="14"/>
      <c r="P137" s="15"/>
      <c r="Q137" s="14"/>
      <c r="R137" s="15"/>
      <c r="S137" s="16"/>
      <c r="T137" s="94"/>
      <c r="U137" s="94"/>
      <c r="V137" s="94"/>
      <c r="W137" s="94"/>
      <c r="X137" s="94"/>
      <c r="Y137" s="94"/>
      <c r="Z137" s="94"/>
      <c r="AA137" s="94"/>
      <c r="AB137" s="94"/>
      <c r="AC137" s="94"/>
      <c r="AD137" s="94"/>
      <c r="AE137" s="94"/>
      <c r="AF137" s="94"/>
      <c r="AG137" s="94"/>
      <c r="AH137" s="94"/>
    </row>
    <row r="138" spans="1:34" ht="13.2">
      <c r="A138" s="7"/>
      <c r="B138" s="15"/>
      <c r="C138" s="15"/>
      <c r="D138" s="8"/>
      <c r="E138" s="9"/>
      <c r="F138" s="10"/>
      <c r="G138" s="14"/>
      <c r="H138" s="15"/>
      <c r="I138" s="15"/>
      <c r="J138" s="48"/>
      <c r="K138" s="18"/>
      <c r="L138" s="14"/>
      <c r="M138" s="14"/>
      <c r="N138" s="14"/>
      <c r="O138" s="14"/>
      <c r="P138" s="15"/>
      <c r="Q138" s="14"/>
      <c r="R138" s="15"/>
      <c r="S138" s="16"/>
      <c r="T138" s="94"/>
      <c r="U138" s="94"/>
      <c r="V138" s="94"/>
      <c r="W138" s="94"/>
      <c r="X138" s="94"/>
      <c r="Y138" s="94"/>
      <c r="Z138" s="94"/>
      <c r="AA138" s="94"/>
      <c r="AB138" s="94"/>
      <c r="AC138" s="94"/>
      <c r="AD138" s="94"/>
      <c r="AE138" s="94"/>
      <c r="AF138" s="94"/>
      <c r="AG138" s="94"/>
      <c r="AH138" s="94"/>
    </row>
    <row r="139" spans="1:34" ht="13.2">
      <c r="A139" s="7"/>
      <c r="B139" s="15"/>
      <c r="C139" s="15"/>
      <c r="D139" s="8"/>
      <c r="E139" s="9"/>
      <c r="F139" s="10"/>
      <c r="G139" s="14"/>
      <c r="H139" s="15"/>
      <c r="I139" s="15"/>
      <c r="J139" s="48"/>
      <c r="K139" s="18"/>
      <c r="L139" s="14"/>
      <c r="M139" s="14"/>
      <c r="N139" s="14"/>
      <c r="O139" s="14"/>
      <c r="P139" s="15"/>
      <c r="Q139" s="14"/>
      <c r="R139" s="15"/>
      <c r="S139" s="16"/>
      <c r="T139" s="94"/>
      <c r="U139" s="94"/>
      <c r="V139" s="94"/>
      <c r="W139" s="94"/>
      <c r="X139" s="94"/>
      <c r="Y139" s="94"/>
      <c r="Z139" s="94"/>
      <c r="AA139" s="94"/>
      <c r="AB139" s="94"/>
      <c r="AC139" s="94"/>
      <c r="AD139" s="94"/>
      <c r="AE139" s="94"/>
      <c r="AF139" s="94"/>
      <c r="AG139" s="94"/>
      <c r="AH139" s="94"/>
    </row>
    <row r="140" spans="1:34" ht="13.2">
      <c r="A140" s="7"/>
      <c r="B140" s="15"/>
      <c r="C140" s="15"/>
      <c r="D140" s="8"/>
      <c r="E140" s="9"/>
      <c r="F140" s="10"/>
      <c r="G140" s="14"/>
      <c r="H140" s="15"/>
      <c r="I140" s="15"/>
      <c r="J140" s="48"/>
      <c r="K140" s="18"/>
      <c r="L140" s="14"/>
      <c r="M140" s="14"/>
      <c r="N140" s="14"/>
      <c r="O140" s="14"/>
      <c r="P140" s="15"/>
      <c r="Q140" s="14"/>
      <c r="R140" s="15"/>
      <c r="S140" s="16"/>
      <c r="T140" s="94"/>
      <c r="U140" s="94"/>
      <c r="V140" s="94"/>
      <c r="W140" s="94"/>
      <c r="X140" s="94"/>
      <c r="Y140" s="94"/>
      <c r="Z140" s="94"/>
      <c r="AA140" s="94"/>
      <c r="AB140" s="94"/>
      <c r="AC140" s="94"/>
      <c r="AD140" s="94"/>
      <c r="AE140" s="94"/>
      <c r="AF140" s="94"/>
      <c r="AG140" s="94"/>
      <c r="AH140" s="94"/>
    </row>
    <row r="141" spans="1:34" ht="13.2">
      <c r="A141" s="7"/>
      <c r="B141" s="15"/>
      <c r="C141" s="15"/>
      <c r="D141" s="8"/>
      <c r="E141" s="9"/>
      <c r="F141" s="10"/>
      <c r="G141" s="14"/>
      <c r="H141" s="15"/>
      <c r="I141" s="15"/>
      <c r="J141" s="48"/>
      <c r="K141" s="18"/>
      <c r="L141" s="14"/>
      <c r="M141" s="14"/>
      <c r="N141" s="14"/>
      <c r="O141" s="14"/>
      <c r="P141" s="15"/>
      <c r="Q141" s="14"/>
      <c r="R141" s="15"/>
      <c r="S141" s="16"/>
      <c r="T141" s="94"/>
      <c r="U141" s="94"/>
      <c r="V141" s="94"/>
      <c r="W141" s="94"/>
      <c r="X141" s="94"/>
      <c r="Y141" s="94"/>
      <c r="Z141" s="94"/>
      <c r="AA141" s="94"/>
      <c r="AB141" s="94"/>
      <c r="AC141" s="94"/>
      <c r="AD141" s="94"/>
      <c r="AE141" s="94"/>
      <c r="AF141" s="94"/>
      <c r="AG141" s="94"/>
      <c r="AH141" s="94"/>
    </row>
    <row r="142" spans="1:34" ht="13.2">
      <c r="A142" s="7"/>
      <c r="B142" s="15"/>
      <c r="C142" s="15"/>
      <c r="D142" s="8"/>
      <c r="E142" s="9"/>
      <c r="F142" s="10"/>
      <c r="G142" s="14"/>
      <c r="H142" s="15"/>
      <c r="I142" s="15"/>
      <c r="J142" s="15"/>
      <c r="K142" s="18"/>
      <c r="L142" s="14"/>
      <c r="M142" s="14"/>
      <c r="N142" s="14"/>
      <c r="O142" s="14"/>
      <c r="P142" s="15"/>
      <c r="Q142" s="14"/>
      <c r="R142" s="15"/>
      <c r="S142" s="16"/>
      <c r="T142" s="94"/>
      <c r="U142" s="94"/>
      <c r="V142" s="94"/>
      <c r="W142" s="94"/>
      <c r="X142" s="94"/>
      <c r="Y142" s="94"/>
      <c r="Z142" s="94"/>
      <c r="AA142" s="94"/>
      <c r="AB142" s="94"/>
      <c r="AC142" s="94"/>
      <c r="AD142" s="94"/>
      <c r="AE142" s="94"/>
      <c r="AF142" s="94"/>
      <c r="AG142" s="94"/>
      <c r="AH142" s="94"/>
    </row>
    <row r="143" spans="1:34" ht="13.2">
      <c r="A143" s="7"/>
      <c r="B143" s="15"/>
      <c r="C143" s="15"/>
      <c r="D143" s="8"/>
      <c r="E143" s="9"/>
      <c r="F143" s="10"/>
      <c r="G143" s="14"/>
      <c r="H143" s="15"/>
      <c r="I143" s="15"/>
      <c r="J143" s="48"/>
      <c r="K143" s="18"/>
      <c r="L143" s="14"/>
      <c r="M143" s="14"/>
      <c r="N143" s="14"/>
      <c r="O143" s="14"/>
      <c r="P143" s="15"/>
      <c r="Q143" s="14"/>
      <c r="R143" s="15"/>
      <c r="S143" s="16"/>
      <c r="T143" s="94"/>
      <c r="U143" s="94"/>
      <c r="V143" s="94"/>
      <c r="W143" s="94"/>
      <c r="X143" s="94"/>
      <c r="Y143" s="94"/>
      <c r="Z143" s="94"/>
      <c r="AA143" s="94"/>
      <c r="AB143" s="94"/>
      <c r="AC143" s="94"/>
      <c r="AD143" s="94"/>
      <c r="AE143" s="94"/>
      <c r="AF143" s="94"/>
      <c r="AG143" s="94"/>
      <c r="AH143" s="94"/>
    </row>
    <row r="144" spans="1:34" ht="13.2">
      <c r="A144" s="7"/>
      <c r="B144" s="15"/>
      <c r="C144" s="15"/>
      <c r="D144" s="8"/>
      <c r="E144" s="9"/>
      <c r="F144" s="10"/>
      <c r="G144" s="14"/>
      <c r="H144" s="15"/>
      <c r="I144" s="15"/>
      <c r="J144" s="15"/>
      <c r="K144" s="18"/>
      <c r="L144" s="14"/>
      <c r="M144" s="14"/>
      <c r="N144" s="14"/>
      <c r="O144" s="14"/>
      <c r="P144" s="15"/>
      <c r="Q144" s="14"/>
      <c r="R144" s="15"/>
      <c r="S144" s="16"/>
      <c r="T144" s="94"/>
      <c r="U144" s="94"/>
      <c r="V144" s="94"/>
      <c r="W144" s="94"/>
      <c r="X144" s="94"/>
      <c r="Y144" s="94"/>
      <c r="Z144" s="94"/>
      <c r="AA144" s="94"/>
      <c r="AB144" s="94"/>
      <c r="AC144" s="94"/>
      <c r="AD144" s="94"/>
      <c r="AE144" s="94"/>
      <c r="AF144" s="94"/>
      <c r="AG144" s="94"/>
      <c r="AH144" s="94"/>
    </row>
    <row r="145" spans="1:34" ht="13.2">
      <c r="A145" s="7"/>
      <c r="B145" s="15"/>
      <c r="C145" s="15"/>
      <c r="D145" s="8"/>
      <c r="E145" s="9"/>
      <c r="F145" s="10"/>
      <c r="G145" s="14"/>
      <c r="H145" s="15"/>
      <c r="I145" s="15"/>
      <c r="J145" s="48"/>
      <c r="K145" s="18"/>
      <c r="L145" s="14"/>
      <c r="M145" s="14"/>
      <c r="N145" s="14"/>
      <c r="O145" s="14"/>
      <c r="P145" s="15"/>
      <c r="Q145" s="14"/>
      <c r="R145" s="15"/>
      <c r="S145" s="16"/>
      <c r="T145" s="94"/>
      <c r="U145" s="94"/>
      <c r="V145" s="94"/>
      <c r="W145" s="94"/>
      <c r="X145" s="94"/>
      <c r="Y145" s="94"/>
      <c r="Z145" s="94"/>
      <c r="AA145" s="94"/>
      <c r="AB145" s="94"/>
      <c r="AC145" s="94"/>
      <c r="AD145" s="94"/>
      <c r="AE145" s="94"/>
      <c r="AF145" s="94"/>
      <c r="AG145" s="94"/>
      <c r="AH145" s="94"/>
    </row>
    <row r="146" spans="1:34" ht="13.2">
      <c r="A146" s="7"/>
      <c r="B146" s="15"/>
      <c r="C146" s="15"/>
      <c r="D146" s="8"/>
      <c r="E146" s="9"/>
      <c r="F146" s="10"/>
      <c r="G146" s="14"/>
      <c r="H146" s="15"/>
      <c r="I146" s="15"/>
      <c r="J146" s="48"/>
      <c r="K146" s="18"/>
      <c r="L146" s="14"/>
      <c r="M146" s="14"/>
      <c r="N146" s="14"/>
      <c r="O146" s="14"/>
      <c r="P146" s="15"/>
      <c r="Q146" s="14"/>
      <c r="R146" s="15"/>
      <c r="S146" s="16"/>
      <c r="T146" s="94"/>
      <c r="U146" s="94"/>
      <c r="V146" s="94"/>
      <c r="W146" s="94"/>
      <c r="X146" s="94"/>
      <c r="Y146" s="94"/>
      <c r="Z146" s="94"/>
      <c r="AA146" s="94"/>
      <c r="AB146" s="94"/>
      <c r="AC146" s="94"/>
      <c r="AD146" s="94"/>
      <c r="AE146" s="94"/>
      <c r="AF146" s="94"/>
      <c r="AG146" s="94"/>
      <c r="AH146" s="94"/>
    </row>
    <row r="147" spans="1:34" ht="13.2">
      <c r="A147" s="7"/>
      <c r="B147" s="15"/>
      <c r="C147" s="15"/>
      <c r="D147" s="8"/>
      <c r="E147" s="9"/>
      <c r="F147" s="21"/>
      <c r="G147" s="21"/>
      <c r="H147" s="15"/>
      <c r="I147" s="15"/>
      <c r="J147" s="48"/>
      <c r="K147" s="18"/>
      <c r="L147" s="14"/>
      <c r="M147" s="14"/>
      <c r="N147" s="14"/>
      <c r="O147" s="14"/>
      <c r="P147" s="15"/>
      <c r="Q147" s="14"/>
      <c r="R147" s="15"/>
      <c r="S147" s="16"/>
      <c r="T147" s="94"/>
      <c r="U147" s="94"/>
      <c r="V147" s="94"/>
      <c r="W147" s="94"/>
      <c r="X147" s="94"/>
      <c r="Y147" s="94"/>
      <c r="Z147" s="94"/>
      <c r="AA147" s="94"/>
      <c r="AB147" s="94"/>
      <c r="AC147" s="94"/>
      <c r="AD147" s="94"/>
      <c r="AE147" s="94"/>
      <c r="AF147" s="94"/>
      <c r="AG147" s="94"/>
      <c r="AH147" s="94"/>
    </row>
    <row r="148" spans="1:34" ht="13.2">
      <c r="A148" s="7"/>
      <c r="B148" s="15"/>
      <c r="C148" s="15"/>
      <c r="D148" s="8"/>
      <c r="E148" s="9"/>
      <c r="F148" s="10"/>
      <c r="G148" s="14"/>
      <c r="H148" s="15"/>
      <c r="I148" s="15"/>
      <c r="J148" s="48"/>
      <c r="K148" s="18"/>
      <c r="L148" s="14"/>
      <c r="M148" s="14"/>
      <c r="N148" s="14"/>
      <c r="O148" s="14"/>
      <c r="P148" s="15"/>
      <c r="Q148" s="14"/>
      <c r="R148" s="15"/>
      <c r="S148" s="16"/>
      <c r="T148" s="94"/>
      <c r="U148" s="94"/>
      <c r="V148" s="94"/>
      <c r="W148" s="94"/>
      <c r="X148" s="94"/>
      <c r="Y148" s="94"/>
      <c r="Z148" s="94"/>
      <c r="AA148" s="94"/>
      <c r="AB148" s="94"/>
      <c r="AC148" s="94"/>
      <c r="AD148" s="94"/>
      <c r="AE148" s="94"/>
      <c r="AF148" s="94"/>
      <c r="AG148" s="94"/>
      <c r="AH148" s="94"/>
    </row>
    <row r="149" spans="1:34" ht="13.2">
      <c r="A149" s="7"/>
      <c r="B149" s="15"/>
      <c r="C149" s="15"/>
      <c r="D149" s="8"/>
      <c r="E149" s="9"/>
      <c r="F149" s="10"/>
      <c r="G149" s="14"/>
      <c r="H149" s="15"/>
      <c r="I149" s="15"/>
      <c r="J149" s="48"/>
      <c r="K149" s="18"/>
      <c r="L149" s="14"/>
      <c r="M149" s="14"/>
      <c r="N149" s="14"/>
      <c r="O149" s="14"/>
      <c r="P149" s="15"/>
      <c r="Q149" s="14"/>
      <c r="R149" s="15"/>
      <c r="S149" s="16"/>
      <c r="T149" s="94"/>
      <c r="U149" s="94"/>
      <c r="V149" s="94"/>
      <c r="W149" s="94"/>
      <c r="X149" s="94"/>
      <c r="Y149" s="94"/>
      <c r="Z149" s="94"/>
      <c r="AA149" s="94"/>
      <c r="AB149" s="94"/>
      <c r="AC149" s="94"/>
      <c r="AD149" s="94"/>
      <c r="AE149" s="94"/>
      <c r="AF149" s="94"/>
      <c r="AG149" s="94"/>
      <c r="AH149" s="94"/>
    </row>
    <row r="150" spans="1:34" ht="13.2">
      <c r="A150" s="7"/>
      <c r="B150" s="15"/>
      <c r="C150" s="15"/>
      <c r="D150" s="8"/>
      <c r="E150" s="9"/>
      <c r="F150" s="10"/>
      <c r="G150" s="14"/>
      <c r="H150" s="15"/>
      <c r="I150" s="15"/>
      <c r="J150" s="48"/>
      <c r="K150" s="18"/>
      <c r="L150" s="14"/>
      <c r="M150" s="14"/>
      <c r="N150" s="14"/>
      <c r="O150" s="14"/>
      <c r="P150" s="15"/>
      <c r="Q150" s="14"/>
      <c r="R150" s="15"/>
      <c r="S150" s="16"/>
      <c r="T150" s="94"/>
      <c r="U150" s="94"/>
      <c r="V150" s="94"/>
      <c r="W150" s="94"/>
      <c r="X150" s="94"/>
      <c r="Y150" s="94"/>
      <c r="Z150" s="94"/>
      <c r="AA150" s="94"/>
      <c r="AB150" s="94"/>
      <c r="AC150" s="94"/>
      <c r="AD150" s="94"/>
      <c r="AE150" s="94"/>
      <c r="AF150" s="94"/>
      <c r="AG150" s="94"/>
      <c r="AH150" s="94"/>
    </row>
    <row r="151" spans="1:34" ht="13.2">
      <c r="A151" s="7"/>
      <c r="B151" s="15"/>
      <c r="C151" s="15"/>
      <c r="D151" s="8"/>
      <c r="E151" s="9"/>
      <c r="F151" s="10"/>
      <c r="G151" s="14"/>
      <c r="H151" s="15"/>
      <c r="I151" s="15"/>
      <c r="J151" s="15"/>
      <c r="K151" s="18"/>
      <c r="L151" s="14"/>
      <c r="M151" s="14"/>
      <c r="N151" s="14"/>
      <c r="O151" s="14"/>
      <c r="P151" s="15"/>
      <c r="Q151" s="14"/>
      <c r="R151" s="15"/>
      <c r="S151" s="16"/>
      <c r="T151" s="94"/>
      <c r="U151" s="94"/>
      <c r="V151" s="94"/>
      <c r="W151" s="94"/>
      <c r="X151" s="94"/>
      <c r="Y151" s="94"/>
      <c r="Z151" s="94"/>
      <c r="AA151" s="94"/>
      <c r="AB151" s="94"/>
      <c r="AC151" s="94"/>
      <c r="AD151" s="94"/>
      <c r="AE151" s="94"/>
      <c r="AF151" s="94"/>
      <c r="AG151" s="94"/>
      <c r="AH151" s="94"/>
    </row>
    <row r="152" spans="1:34" ht="13.2">
      <c r="A152" s="7"/>
      <c r="B152" s="15"/>
      <c r="C152" s="15"/>
      <c r="D152" s="8"/>
      <c r="E152" s="9"/>
      <c r="F152" s="10"/>
      <c r="G152" s="14"/>
      <c r="H152" s="15"/>
      <c r="I152" s="15"/>
      <c r="J152" s="48"/>
      <c r="K152" s="18"/>
      <c r="L152" s="14"/>
      <c r="M152" s="14"/>
      <c r="N152" s="14"/>
      <c r="O152" s="14"/>
      <c r="P152" s="15"/>
      <c r="Q152" s="14"/>
      <c r="R152" s="15"/>
      <c r="S152" s="16"/>
      <c r="T152" s="94"/>
      <c r="U152" s="94"/>
      <c r="V152" s="94"/>
      <c r="W152" s="94"/>
      <c r="X152" s="94"/>
      <c r="Y152" s="94"/>
      <c r="Z152" s="94"/>
      <c r="AA152" s="94"/>
      <c r="AB152" s="94"/>
      <c r="AC152" s="94"/>
      <c r="AD152" s="94"/>
      <c r="AE152" s="94"/>
      <c r="AF152" s="94"/>
      <c r="AG152" s="94"/>
      <c r="AH152" s="94"/>
    </row>
    <row r="153" spans="1:34" ht="13.2">
      <c r="A153" s="7"/>
      <c r="B153" s="15"/>
      <c r="C153" s="15"/>
      <c r="D153" s="8"/>
      <c r="E153" s="9"/>
      <c r="F153" s="10"/>
      <c r="G153" s="14"/>
      <c r="H153" s="15"/>
      <c r="I153" s="15"/>
      <c r="J153" s="48"/>
      <c r="K153" s="18"/>
      <c r="L153" s="14"/>
      <c r="M153" s="14"/>
      <c r="N153" s="14"/>
      <c r="O153" s="14"/>
      <c r="P153" s="15"/>
      <c r="Q153" s="14"/>
      <c r="R153" s="15"/>
      <c r="S153" s="16"/>
      <c r="T153" s="94"/>
      <c r="U153" s="94"/>
      <c r="V153" s="94"/>
      <c r="W153" s="94"/>
      <c r="X153" s="94"/>
      <c r="Y153" s="94"/>
      <c r="Z153" s="94"/>
      <c r="AA153" s="94"/>
      <c r="AB153" s="94"/>
      <c r="AC153" s="94"/>
      <c r="AD153" s="94"/>
      <c r="AE153" s="94"/>
      <c r="AF153" s="94"/>
      <c r="AG153" s="94"/>
      <c r="AH153" s="94"/>
    </row>
    <row r="154" spans="1:34" ht="13.2">
      <c r="A154" s="7"/>
      <c r="B154" s="15"/>
      <c r="C154" s="15"/>
      <c r="D154" s="8"/>
      <c r="E154" s="9"/>
      <c r="F154" s="10"/>
      <c r="G154" s="14"/>
      <c r="H154" s="15"/>
      <c r="I154" s="15"/>
      <c r="J154" s="15"/>
      <c r="K154" s="18"/>
      <c r="L154" s="14"/>
      <c r="M154" s="14"/>
      <c r="N154" s="14"/>
      <c r="O154" s="14"/>
      <c r="P154" s="15"/>
      <c r="Q154" s="14"/>
      <c r="R154" s="15"/>
      <c r="S154" s="16"/>
      <c r="T154" s="94"/>
      <c r="U154" s="94"/>
      <c r="V154" s="94"/>
      <c r="W154" s="94"/>
      <c r="X154" s="94"/>
      <c r="Y154" s="94"/>
      <c r="Z154" s="94"/>
      <c r="AA154" s="94"/>
      <c r="AB154" s="94"/>
      <c r="AC154" s="94"/>
      <c r="AD154" s="94"/>
      <c r="AE154" s="94"/>
      <c r="AF154" s="94"/>
      <c r="AG154" s="94"/>
      <c r="AH154" s="94"/>
    </row>
    <row r="155" spans="1:34" ht="13.2">
      <c r="A155" s="7"/>
      <c r="B155" s="15"/>
      <c r="C155" s="15"/>
      <c r="D155" s="8"/>
      <c r="E155" s="9"/>
      <c r="F155" s="10"/>
      <c r="G155" s="14"/>
      <c r="H155" s="15"/>
      <c r="I155" s="15"/>
      <c r="J155" s="48"/>
      <c r="K155" s="18"/>
      <c r="L155" s="14"/>
      <c r="M155" s="14"/>
      <c r="N155" s="14"/>
      <c r="O155" s="14"/>
      <c r="P155" s="15"/>
      <c r="Q155" s="14"/>
      <c r="R155" s="15"/>
      <c r="S155" s="16"/>
      <c r="T155" s="94"/>
      <c r="U155" s="94"/>
      <c r="V155" s="94"/>
      <c r="W155" s="94"/>
      <c r="X155" s="94"/>
      <c r="Y155" s="94"/>
      <c r="Z155" s="94"/>
      <c r="AA155" s="94"/>
      <c r="AB155" s="94"/>
      <c r="AC155" s="94"/>
      <c r="AD155" s="94"/>
      <c r="AE155" s="94"/>
      <c r="AF155" s="94"/>
      <c r="AG155" s="94"/>
      <c r="AH155" s="94"/>
    </row>
    <row r="156" spans="1:34" ht="13.2">
      <c r="A156" s="7"/>
      <c r="B156" s="15"/>
      <c r="C156" s="15"/>
      <c r="D156" s="8"/>
      <c r="E156" s="9"/>
      <c r="F156" s="10"/>
      <c r="G156" s="14"/>
      <c r="H156" s="15"/>
      <c r="I156" s="15"/>
      <c r="J156" s="48"/>
      <c r="K156" s="18"/>
      <c r="L156" s="14"/>
      <c r="M156" s="14"/>
      <c r="N156" s="14"/>
      <c r="O156" s="14"/>
      <c r="P156" s="15"/>
      <c r="Q156" s="14"/>
      <c r="R156" s="15"/>
      <c r="S156" s="16"/>
      <c r="T156" s="94"/>
      <c r="U156" s="94"/>
      <c r="V156" s="94"/>
      <c r="W156" s="94"/>
      <c r="X156" s="94"/>
      <c r="Y156" s="94"/>
      <c r="Z156" s="94"/>
      <c r="AA156" s="94"/>
      <c r="AB156" s="94"/>
      <c r="AC156" s="94"/>
      <c r="AD156" s="94"/>
      <c r="AE156" s="94"/>
      <c r="AF156" s="94"/>
      <c r="AG156" s="94"/>
      <c r="AH156" s="94"/>
    </row>
    <row r="157" spans="1:34" ht="13.2">
      <c r="A157" s="7"/>
      <c r="B157" s="15"/>
      <c r="C157" s="15"/>
      <c r="D157" s="8"/>
      <c r="E157" s="9"/>
      <c r="F157" s="10"/>
      <c r="G157" s="14"/>
      <c r="H157" s="15"/>
      <c r="I157" s="15"/>
      <c r="J157" s="48"/>
      <c r="K157" s="18"/>
      <c r="L157" s="14"/>
      <c r="M157" s="14"/>
      <c r="N157" s="14"/>
      <c r="O157" s="14"/>
      <c r="P157" s="15"/>
      <c r="Q157" s="14"/>
      <c r="R157" s="15"/>
      <c r="S157" s="16"/>
      <c r="T157" s="94"/>
      <c r="U157" s="94"/>
      <c r="V157" s="94"/>
      <c r="W157" s="94"/>
      <c r="X157" s="94"/>
      <c r="Y157" s="94"/>
      <c r="Z157" s="94"/>
      <c r="AA157" s="94"/>
      <c r="AB157" s="94"/>
      <c r="AC157" s="94"/>
      <c r="AD157" s="94"/>
      <c r="AE157" s="94"/>
      <c r="AF157" s="94"/>
      <c r="AG157" s="94"/>
      <c r="AH157" s="94"/>
    </row>
    <row r="158" spans="1:34" ht="13.2">
      <c r="A158" s="7"/>
      <c r="B158" s="15"/>
      <c r="C158" s="15"/>
      <c r="D158" s="8"/>
      <c r="E158" s="9"/>
      <c r="F158" s="10"/>
      <c r="G158" s="14"/>
      <c r="H158" s="15"/>
      <c r="I158" s="15"/>
      <c r="J158" s="15"/>
      <c r="K158" s="18"/>
      <c r="L158" s="14"/>
      <c r="M158" s="14"/>
      <c r="N158" s="14"/>
      <c r="O158" s="14"/>
      <c r="P158" s="15"/>
      <c r="Q158" s="14"/>
      <c r="R158" s="15"/>
      <c r="S158" s="16"/>
      <c r="T158" s="94"/>
      <c r="U158" s="94"/>
      <c r="V158" s="94"/>
      <c r="W158" s="94"/>
      <c r="X158" s="94"/>
      <c r="Y158" s="94"/>
      <c r="Z158" s="94"/>
      <c r="AA158" s="94"/>
      <c r="AB158" s="94"/>
      <c r="AC158" s="94"/>
      <c r="AD158" s="94"/>
      <c r="AE158" s="94"/>
      <c r="AF158" s="94"/>
      <c r="AG158" s="94"/>
      <c r="AH158" s="94"/>
    </row>
    <row r="159" spans="1:34" ht="13.2">
      <c r="A159" s="7"/>
      <c r="B159" s="15"/>
      <c r="C159" s="15"/>
      <c r="D159" s="8"/>
      <c r="E159" s="9"/>
      <c r="F159" s="10"/>
      <c r="G159" s="14"/>
      <c r="H159" s="15"/>
      <c r="I159" s="15"/>
      <c r="J159" s="48"/>
      <c r="K159" s="18"/>
      <c r="L159" s="14"/>
      <c r="M159" s="14"/>
      <c r="N159" s="14"/>
      <c r="O159" s="14"/>
      <c r="P159" s="15"/>
      <c r="Q159" s="14"/>
      <c r="R159" s="15"/>
      <c r="S159" s="16"/>
      <c r="T159" s="94"/>
      <c r="U159" s="94"/>
      <c r="V159" s="94"/>
      <c r="W159" s="94"/>
      <c r="X159" s="94"/>
      <c r="Y159" s="94"/>
      <c r="Z159" s="94"/>
      <c r="AA159" s="94"/>
      <c r="AB159" s="94"/>
      <c r="AC159" s="94"/>
      <c r="AD159" s="94"/>
      <c r="AE159" s="94"/>
      <c r="AF159" s="94"/>
      <c r="AG159" s="94"/>
      <c r="AH159" s="94"/>
    </row>
    <row r="160" spans="1:34" ht="13.2">
      <c r="A160" s="7"/>
      <c r="B160" s="15"/>
      <c r="C160" s="15"/>
      <c r="D160" s="8"/>
      <c r="E160" s="9"/>
      <c r="F160" s="10"/>
      <c r="G160" s="14"/>
      <c r="H160" s="15"/>
      <c r="I160" s="15"/>
      <c r="J160" s="48"/>
      <c r="K160" s="18"/>
      <c r="L160" s="14"/>
      <c r="M160" s="14"/>
      <c r="N160" s="14"/>
      <c r="O160" s="14"/>
      <c r="P160" s="15"/>
      <c r="Q160" s="14"/>
      <c r="R160" s="15"/>
      <c r="S160" s="16"/>
      <c r="T160" s="94"/>
      <c r="U160" s="94"/>
      <c r="V160" s="94"/>
      <c r="W160" s="94"/>
      <c r="X160" s="94"/>
      <c r="Y160" s="94"/>
      <c r="Z160" s="94"/>
      <c r="AA160" s="94"/>
      <c r="AB160" s="94"/>
      <c r="AC160" s="94"/>
      <c r="AD160" s="94"/>
      <c r="AE160" s="94"/>
      <c r="AF160" s="94"/>
      <c r="AG160" s="94"/>
      <c r="AH160" s="94"/>
    </row>
    <row r="161" spans="1:34" ht="13.2">
      <c r="A161" s="7"/>
      <c r="B161" s="15"/>
      <c r="C161" s="15"/>
      <c r="D161" s="8"/>
      <c r="E161" s="9"/>
      <c r="F161" s="10"/>
      <c r="G161" s="14"/>
      <c r="H161" s="15"/>
      <c r="I161" s="15"/>
      <c r="J161" s="48"/>
      <c r="K161" s="18"/>
      <c r="L161" s="14"/>
      <c r="M161" s="14"/>
      <c r="N161" s="14"/>
      <c r="O161" s="14"/>
      <c r="P161" s="15"/>
      <c r="Q161" s="14"/>
      <c r="R161" s="15"/>
      <c r="S161" s="16"/>
      <c r="T161" s="94"/>
      <c r="U161" s="94"/>
      <c r="V161" s="94"/>
      <c r="W161" s="94"/>
      <c r="X161" s="94"/>
      <c r="Y161" s="94"/>
      <c r="Z161" s="94"/>
      <c r="AA161" s="94"/>
      <c r="AB161" s="94"/>
      <c r="AC161" s="94"/>
      <c r="AD161" s="94"/>
      <c r="AE161" s="94"/>
      <c r="AF161" s="94"/>
      <c r="AG161" s="94"/>
      <c r="AH161" s="94"/>
    </row>
    <row r="162" spans="1:34" ht="13.2">
      <c r="A162" s="7"/>
      <c r="B162" s="15"/>
      <c r="C162" s="15"/>
      <c r="D162" s="8"/>
      <c r="E162" s="9"/>
      <c r="F162" s="10"/>
      <c r="G162" s="14"/>
      <c r="H162" s="15"/>
      <c r="I162" s="15"/>
      <c r="J162" s="48"/>
      <c r="K162" s="18"/>
      <c r="L162" s="14"/>
      <c r="M162" s="14"/>
      <c r="N162" s="14"/>
      <c r="O162" s="14"/>
      <c r="P162" s="15"/>
      <c r="Q162" s="14"/>
      <c r="R162" s="15"/>
      <c r="S162" s="16"/>
      <c r="T162" s="94"/>
      <c r="U162" s="94"/>
      <c r="V162" s="94"/>
      <c r="W162" s="94"/>
      <c r="X162" s="94"/>
      <c r="Y162" s="94"/>
      <c r="Z162" s="94"/>
      <c r="AA162" s="94"/>
      <c r="AB162" s="94"/>
      <c r="AC162" s="94"/>
      <c r="AD162" s="94"/>
      <c r="AE162" s="94"/>
      <c r="AF162" s="94"/>
      <c r="AG162" s="94"/>
      <c r="AH162" s="94"/>
    </row>
    <row r="163" spans="1:34" ht="13.2">
      <c r="A163" s="7"/>
      <c r="B163" s="15"/>
      <c r="C163" s="15"/>
      <c r="D163" s="8"/>
      <c r="E163" s="9"/>
      <c r="F163" s="10"/>
      <c r="G163" s="14"/>
      <c r="H163" s="15"/>
      <c r="I163" s="15"/>
      <c r="J163" s="48"/>
      <c r="K163" s="18"/>
      <c r="L163" s="14"/>
      <c r="M163" s="14"/>
      <c r="N163" s="14"/>
      <c r="O163" s="14"/>
      <c r="P163" s="15"/>
      <c r="Q163" s="14"/>
      <c r="R163" s="15"/>
      <c r="S163" s="16"/>
      <c r="T163" s="94"/>
      <c r="U163" s="94"/>
      <c r="V163" s="94"/>
      <c r="W163" s="94"/>
      <c r="X163" s="94"/>
      <c r="Y163" s="94"/>
      <c r="Z163" s="94"/>
      <c r="AA163" s="94"/>
      <c r="AB163" s="94"/>
      <c r="AC163" s="94"/>
      <c r="AD163" s="94"/>
      <c r="AE163" s="94"/>
      <c r="AF163" s="94"/>
      <c r="AG163" s="94"/>
      <c r="AH163" s="94"/>
    </row>
    <row r="164" spans="1:34" ht="13.2">
      <c r="A164" s="7"/>
      <c r="B164" s="15"/>
      <c r="C164" s="15"/>
      <c r="D164" s="8"/>
      <c r="E164" s="9"/>
      <c r="F164" s="10"/>
      <c r="G164" s="14"/>
      <c r="H164" s="15"/>
      <c r="I164" s="15"/>
      <c r="J164" s="48"/>
      <c r="K164" s="18"/>
      <c r="L164" s="14"/>
      <c r="M164" s="14"/>
      <c r="N164" s="14"/>
      <c r="O164" s="14"/>
      <c r="P164" s="15"/>
      <c r="Q164" s="14"/>
      <c r="R164" s="15"/>
      <c r="S164" s="16"/>
      <c r="T164" s="94"/>
      <c r="U164" s="94"/>
      <c r="V164" s="94"/>
      <c r="W164" s="94"/>
      <c r="X164" s="94"/>
      <c r="Y164" s="94"/>
      <c r="Z164" s="94"/>
      <c r="AA164" s="94"/>
      <c r="AB164" s="94"/>
      <c r="AC164" s="94"/>
      <c r="AD164" s="94"/>
      <c r="AE164" s="94"/>
      <c r="AF164" s="94"/>
      <c r="AG164" s="94"/>
      <c r="AH164" s="94"/>
    </row>
    <row r="165" spans="1:34" ht="13.2">
      <c r="A165" s="7"/>
      <c r="B165" s="15"/>
      <c r="C165" s="15"/>
      <c r="D165" s="8"/>
      <c r="E165" s="9"/>
      <c r="F165" s="10"/>
      <c r="G165" s="14"/>
      <c r="H165" s="15"/>
      <c r="I165" s="15"/>
      <c r="J165" s="48"/>
      <c r="K165" s="18"/>
      <c r="L165" s="14"/>
      <c r="M165" s="14"/>
      <c r="N165" s="14"/>
      <c r="O165" s="14"/>
      <c r="P165" s="15"/>
      <c r="Q165" s="14"/>
      <c r="R165" s="15"/>
      <c r="S165" s="16"/>
      <c r="T165" s="94"/>
      <c r="U165" s="94"/>
      <c r="V165" s="94"/>
      <c r="W165" s="94"/>
      <c r="X165" s="94"/>
      <c r="Y165" s="94"/>
      <c r="Z165" s="94"/>
      <c r="AA165" s="94"/>
      <c r="AB165" s="94"/>
      <c r="AC165" s="94"/>
      <c r="AD165" s="94"/>
      <c r="AE165" s="94"/>
      <c r="AF165" s="94"/>
      <c r="AG165" s="94"/>
      <c r="AH165" s="94"/>
    </row>
    <row r="166" spans="1:34" ht="13.2">
      <c r="A166" s="7"/>
      <c r="B166" s="15"/>
      <c r="C166" s="15"/>
      <c r="D166" s="8"/>
      <c r="E166" s="9"/>
      <c r="F166" s="10"/>
      <c r="G166" s="14"/>
      <c r="H166" s="15"/>
      <c r="I166" s="15"/>
      <c r="J166" s="48"/>
      <c r="K166" s="18"/>
      <c r="L166" s="14"/>
      <c r="M166" s="14"/>
      <c r="N166" s="14"/>
      <c r="O166" s="14"/>
      <c r="P166" s="15"/>
      <c r="Q166" s="14"/>
      <c r="R166" s="15"/>
      <c r="S166" s="16"/>
      <c r="T166" s="94"/>
      <c r="U166" s="94"/>
      <c r="V166" s="94"/>
      <c r="W166" s="94"/>
      <c r="X166" s="94"/>
      <c r="Y166" s="94"/>
      <c r="Z166" s="94"/>
      <c r="AA166" s="94"/>
      <c r="AB166" s="94"/>
      <c r="AC166" s="94"/>
      <c r="AD166" s="94"/>
      <c r="AE166" s="94"/>
      <c r="AF166" s="94"/>
      <c r="AG166" s="94"/>
      <c r="AH166" s="94"/>
    </row>
    <row r="167" spans="1:34" ht="13.2">
      <c r="A167" s="7"/>
      <c r="B167" s="15"/>
      <c r="C167" s="15"/>
      <c r="D167" s="8"/>
      <c r="E167" s="9"/>
      <c r="F167" s="10"/>
      <c r="G167" s="14"/>
      <c r="H167" s="15"/>
      <c r="I167" s="15"/>
      <c r="J167" s="48"/>
      <c r="K167" s="18"/>
      <c r="L167" s="14"/>
      <c r="M167" s="14"/>
      <c r="N167" s="14"/>
      <c r="O167" s="14"/>
      <c r="P167" s="15"/>
      <c r="Q167" s="14"/>
      <c r="R167" s="15"/>
      <c r="S167" s="16"/>
      <c r="T167" s="94"/>
      <c r="U167" s="94"/>
      <c r="V167" s="94"/>
      <c r="W167" s="94"/>
      <c r="X167" s="94"/>
      <c r="Y167" s="94"/>
      <c r="Z167" s="94"/>
      <c r="AA167" s="94"/>
      <c r="AB167" s="94"/>
      <c r="AC167" s="94"/>
      <c r="AD167" s="94"/>
      <c r="AE167" s="94"/>
      <c r="AF167" s="94"/>
      <c r="AG167" s="94"/>
      <c r="AH167" s="94"/>
    </row>
    <row r="168" spans="1:34" ht="13.2">
      <c r="A168" s="7"/>
      <c r="B168" s="15"/>
      <c r="C168" s="15"/>
      <c r="D168" s="8"/>
      <c r="E168" s="9"/>
      <c r="F168" s="10"/>
      <c r="G168" s="14"/>
      <c r="H168" s="15"/>
      <c r="I168" s="15"/>
      <c r="J168" s="15"/>
      <c r="K168" s="18"/>
      <c r="L168" s="14"/>
      <c r="M168" s="14"/>
      <c r="N168" s="14"/>
      <c r="O168" s="14"/>
      <c r="P168" s="15"/>
      <c r="Q168" s="14"/>
      <c r="R168" s="15"/>
      <c r="S168" s="16"/>
      <c r="T168" s="94"/>
      <c r="U168" s="94"/>
      <c r="V168" s="94"/>
      <c r="W168" s="94"/>
      <c r="X168" s="94"/>
      <c r="Y168" s="94"/>
      <c r="Z168" s="94"/>
      <c r="AA168" s="94"/>
      <c r="AB168" s="94"/>
      <c r="AC168" s="94"/>
      <c r="AD168" s="94"/>
      <c r="AE168" s="94"/>
      <c r="AF168" s="94"/>
      <c r="AG168" s="94"/>
      <c r="AH168" s="94"/>
    </row>
    <row r="169" spans="1:34" ht="13.2">
      <c r="A169" s="7"/>
      <c r="B169" s="15"/>
      <c r="C169" s="15"/>
      <c r="D169" s="8"/>
      <c r="E169" s="9"/>
      <c r="F169" s="10"/>
      <c r="G169" s="14"/>
      <c r="H169" s="15"/>
      <c r="I169" s="15"/>
      <c r="J169" s="48"/>
      <c r="K169" s="18"/>
      <c r="L169" s="14"/>
      <c r="M169" s="14"/>
      <c r="N169" s="14"/>
      <c r="O169" s="14"/>
      <c r="P169" s="15"/>
      <c r="Q169" s="14"/>
      <c r="R169" s="15"/>
      <c r="S169" s="16"/>
      <c r="T169" s="94"/>
      <c r="U169" s="94"/>
      <c r="V169" s="94"/>
      <c r="W169" s="94"/>
      <c r="X169" s="94"/>
      <c r="Y169" s="94"/>
      <c r="Z169" s="94"/>
      <c r="AA169" s="94"/>
      <c r="AB169" s="94"/>
      <c r="AC169" s="94"/>
      <c r="AD169" s="94"/>
      <c r="AE169" s="94"/>
      <c r="AF169" s="94"/>
      <c r="AG169" s="94"/>
      <c r="AH169" s="94"/>
    </row>
    <row r="170" spans="1:34" ht="13.2">
      <c r="A170" s="7"/>
      <c r="B170" s="15"/>
      <c r="C170" s="15"/>
      <c r="D170" s="8"/>
      <c r="E170" s="9"/>
      <c r="F170" s="10"/>
      <c r="G170" s="14"/>
      <c r="H170" s="15"/>
      <c r="I170" s="15"/>
      <c r="J170" s="15"/>
      <c r="K170" s="18"/>
      <c r="L170" s="14"/>
      <c r="M170" s="14"/>
      <c r="N170" s="14"/>
      <c r="O170" s="14"/>
      <c r="P170" s="15"/>
      <c r="Q170" s="14"/>
      <c r="R170" s="15"/>
      <c r="S170" s="16"/>
      <c r="T170" s="94"/>
      <c r="U170" s="94"/>
      <c r="V170" s="94"/>
      <c r="W170" s="94"/>
      <c r="X170" s="94"/>
      <c r="Y170" s="94"/>
      <c r="Z170" s="94"/>
      <c r="AA170" s="94"/>
      <c r="AB170" s="94"/>
      <c r="AC170" s="94"/>
      <c r="AD170" s="94"/>
      <c r="AE170" s="94"/>
      <c r="AF170" s="94"/>
      <c r="AG170" s="94"/>
      <c r="AH170" s="94"/>
    </row>
    <row r="171" spans="1:34" ht="13.2">
      <c r="A171" s="7"/>
      <c r="B171" s="15"/>
      <c r="C171" s="15"/>
      <c r="D171" s="8"/>
      <c r="E171" s="9"/>
      <c r="F171" s="10"/>
      <c r="G171" s="14"/>
      <c r="H171" s="15"/>
      <c r="I171" s="15"/>
      <c r="J171" s="48"/>
      <c r="K171" s="18"/>
      <c r="L171" s="14"/>
      <c r="M171" s="14"/>
      <c r="N171" s="14"/>
      <c r="O171" s="14"/>
      <c r="P171" s="15"/>
      <c r="Q171" s="14"/>
      <c r="R171" s="15"/>
      <c r="S171" s="16"/>
      <c r="T171" s="94"/>
      <c r="U171" s="94"/>
      <c r="V171" s="94"/>
      <c r="W171" s="94"/>
      <c r="X171" s="94"/>
      <c r="Y171" s="94"/>
      <c r="Z171" s="94"/>
      <c r="AA171" s="94"/>
      <c r="AB171" s="94"/>
      <c r="AC171" s="94"/>
      <c r="AD171" s="94"/>
      <c r="AE171" s="94"/>
      <c r="AF171" s="94"/>
      <c r="AG171" s="94"/>
      <c r="AH171" s="94"/>
    </row>
    <row r="172" spans="1:34" ht="13.2">
      <c r="A172" s="7"/>
      <c r="B172" s="15"/>
      <c r="C172" s="15"/>
      <c r="D172" s="8"/>
      <c r="E172" s="9"/>
      <c r="F172" s="10"/>
      <c r="G172" s="14"/>
      <c r="H172" s="15"/>
      <c r="I172" s="15"/>
      <c r="J172" s="48"/>
      <c r="K172" s="18"/>
      <c r="L172" s="14"/>
      <c r="M172" s="14"/>
      <c r="N172" s="14"/>
      <c r="O172" s="14"/>
      <c r="P172" s="15"/>
      <c r="Q172" s="14"/>
      <c r="R172" s="15"/>
      <c r="S172" s="16"/>
      <c r="T172" s="94"/>
      <c r="U172" s="94"/>
      <c r="V172" s="94"/>
      <c r="W172" s="94"/>
      <c r="X172" s="94"/>
      <c r="Y172" s="94"/>
      <c r="Z172" s="94"/>
      <c r="AA172" s="94"/>
      <c r="AB172" s="94"/>
      <c r="AC172" s="94"/>
      <c r="AD172" s="94"/>
      <c r="AE172" s="94"/>
      <c r="AF172" s="94"/>
      <c r="AG172" s="94"/>
      <c r="AH172" s="94"/>
    </row>
    <row r="173" spans="1:34" ht="13.2">
      <c r="A173" s="7"/>
      <c r="B173" s="15"/>
      <c r="C173" s="15"/>
      <c r="D173" s="8"/>
      <c r="E173" s="9"/>
      <c r="F173" s="10"/>
      <c r="G173" s="14"/>
      <c r="H173" s="15"/>
      <c r="I173" s="15"/>
      <c r="J173" s="48"/>
      <c r="K173" s="18"/>
      <c r="L173" s="14"/>
      <c r="M173" s="14"/>
      <c r="N173" s="14"/>
      <c r="O173" s="14"/>
      <c r="P173" s="15"/>
      <c r="Q173" s="14"/>
      <c r="R173" s="15"/>
      <c r="S173" s="16"/>
      <c r="T173" s="94"/>
      <c r="U173" s="94"/>
      <c r="V173" s="94"/>
      <c r="W173" s="94"/>
      <c r="X173" s="94"/>
      <c r="Y173" s="94"/>
      <c r="Z173" s="94"/>
      <c r="AA173" s="94"/>
      <c r="AB173" s="94"/>
      <c r="AC173" s="94"/>
      <c r="AD173" s="94"/>
      <c r="AE173" s="94"/>
      <c r="AF173" s="94"/>
      <c r="AG173" s="94"/>
      <c r="AH173" s="94"/>
    </row>
    <row r="174" spans="1:34" ht="13.2">
      <c r="A174" s="7"/>
      <c r="B174" s="15"/>
      <c r="C174" s="15"/>
      <c r="D174" s="8"/>
      <c r="E174" s="9"/>
      <c r="F174" s="10"/>
      <c r="G174" s="14"/>
      <c r="H174" s="15"/>
      <c r="I174" s="15"/>
      <c r="J174" s="48"/>
      <c r="K174" s="18"/>
      <c r="L174" s="14"/>
      <c r="M174" s="14"/>
      <c r="N174" s="14"/>
      <c r="O174" s="14"/>
      <c r="P174" s="15"/>
      <c r="Q174" s="14"/>
      <c r="R174" s="15"/>
      <c r="S174" s="16"/>
      <c r="T174" s="94"/>
      <c r="U174" s="94"/>
      <c r="V174" s="94"/>
      <c r="W174" s="94"/>
      <c r="X174" s="94"/>
      <c r="Y174" s="94"/>
      <c r="Z174" s="94"/>
      <c r="AA174" s="94"/>
      <c r="AB174" s="94"/>
      <c r="AC174" s="94"/>
      <c r="AD174" s="94"/>
      <c r="AE174" s="94"/>
      <c r="AF174" s="94"/>
      <c r="AG174" s="94"/>
      <c r="AH174" s="94"/>
    </row>
    <row r="175" spans="1:34" ht="13.2">
      <c r="A175" s="7"/>
      <c r="B175" s="15"/>
      <c r="C175" s="15"/>
      <c r="D175" s="8"/>
      <c r="E175" s="9"/>
      <c r="F175" s="10"/>
      <c r="G175" s="14"/>
      <c r="H175" s="15"/>
      <c r="I175" s="15"/>
      <c r="J175" s="15"/>
      <c r="K175" s="18"/>
      <c r="L175" s="14"/>
      <c r="M175" s="14"/>
      <c r="N175" s="14"/>
      <c r="O175" s="14"/>
      <c r="P175" s="15"/>
      <c r="Q175" s="14"/>
      <c r="R175" s="15"/>
      <c r="S175" s="16"/>
      <c r="T175" s="94"/>
      <c r="U175" s="94"/>
      <c r="V175" s="94"/>
      <c r="W175" s="94"/>
      <c r="X175" s="94"/>
      <c r="Y175" s="94"/>
      <c r="Z175" s="94"/>
      <c r="AA175" s="94"/>
      <c r="AB175" s="94"/>
      <c r="AC175" s="94"/>
      <c r="AD175" s="94"/>
      <c r="AE175" s="94"/>
      <c r="AF175" s="94"/>
      <c r="AG175" s="94"/>
      <c r="AH175" s="94"/>
    </row>
    <row r="176" spans="1:34" ht="13.2">
      <c r="A176" s="7"/>
      <c r="B176" s="15"/>
      <c r="C176" s="15"/>
      <c r="D176" s="8"/>
      <c r="E176" s="9"/>
      <c r="F176" s="10"/>
      <c r="G176" s="14"/>
      <c r="H176" s="15"/>
      <c r="I176" s="15"/>
      <c r="J176" s="48"/>
      <c r="K176" s="18"/>
      <c r="L176" s="14"/>
      <c r="M176" s="14"/>
      <c r="N176" s="14"/>
      <c r="O176" s="14"/>
      <c r="P176" s="15"/>
      <c r="Q176" s="14"/>
      <c r="R176" s="15"/>
      <c r="S176" s="16"/>
      <c r="T176" s="94"/>
      <c r="U176" s="94"/>
      <c r="V176" s="94"/>
      <c r="W176" s="94"/>
      <c r="X176" s="94"/>
      <c r="Y176" s="94"/>
      <c r="Z176" s="94"/>
      <c r="AA176" s="94"/>
      <c r="AB176" s="94"/>
      <c r="AC176" s="94"/>
      <c r="AD176" s="94"/>
      <c r="AE176" s="94"/>
      <c r="AF176" s="94"/>
      <c r="AG176" s="94"/>
      <c r="AH176" s="94"/>
    </row>
    <row r="177" spans="1:34" ht="13.2">
      <c r="A177" s="7"/>
      <c r="B177" s="15"/>
      <c r="C177" s="15"/>
      <c r="D177" s="8"/>
      <c r="E177" s="9"/>
      <c r="F177" s="10"/>
      <c r="G177" s="14"/>
      <c r="H177" s="15"/>
      <c r="I177" s="15"/>
      <c r="J177" s="48"/>
      <c r="K177" s="18"/>
      <c r="L177" s="14"/>
      <c r="M177" s="14"/>
      <c r="N177" s="14"/>
      <c r="O177" s="14"/>
      <c r="P177" s="15"/>
      <c r="Q177" s="14"/>
      <c r="R177" s="15"/>
      <c r="S177" s="16"/>
      <c r="T177" s="94"/>
      <c r="U177" s="94"/>
      <c r="V177" s="94"/>
      <c r="W177" s="94"/>
      <c r="X177" s="94"/>
      <c r="Y177" s="94"/>
      <c r="Z177" s="94"/>
      <c r="AA177" s="94"/>
      <c r="AB177" s="94"/>
      <c r="AC177" s="94"/>
      <c r="AD177" s="94"/>
      <c r="AE177" s="94"/>
      <c r="AF177" s="94"/>
      <c r="AG177" s="94"/>
      <c r="AH177" s="94"/>
    </row>
    <row r="178" spans="1:34" ht="13.2">
      <c r="A178" s="7"/>
      <c r="B178" s="15"/>
      <c r="C178" s="15"/>
      <c r="D178" s="8"/>
      <c r="E178" s="9"/>
      <c r="F178" s="10"/>
      <c r="G178" s="14"/>
      <c r="H178" s="15"/>
      <c r="I178" s="15"/>
      <c r="J178" s="48"/>
      <c r="K178" s="18"/>
      <c r="L178" s="14"/>
      <c r="M178" s="14"/>
      <c r="N178" s="14"/>
      <c r="O178" s="14"/>
      <c r="P178" s="15"/>
      <c r="Q178" s="14"/>
      <c r="R178" s="15"/>
      <c r="S178" s="16"/>
      <c r="T178" s="94"/>
      <c r="U178" s="94"/>
      <c r="V178" s="94"/>
      <c r="W178" s="94"/>
      <c r="X178" s="94"/>
      <c r="Y178" s="94"/>
      <c r="Z178" s="94"/>
      <c r="AA178" s="94"/>
      <c r="AB178" s="94"/>
      <c r="AC178" s="94"/>
      <c r="AD178" s="94"/>
      <c r="AE178" s="94"/>
      <c r="AF178" s="94"/>
      <c r="AG178" s="94"/>
      <c r="AH178" s="94"/>
    </row>
    <row r="179" spans="1:34" ht="13.2">
      <c r="A179" s="7"/>
      <c r="B179" s="15"/>
      <c r="C179" s="15"/>
      <c r="D179" s="8"/>
      <c r="E179" s="9"/>
      <c r="F179" s="10"/>
      <c r="G179" s="14"/>
      <c r="H179" s="15"/>
      <c r="I179" s="15"/>
      <c r="J179" s="48"/>
      <c r="K179" s="18"/>
      <c r="L179" s="14"/>
      <c r="M179" s="14"/>
      <c r="N179" s="14"/>
      <c r="O179" s="14"/>
      <c r="P179" s="15"/>
      <c r="Q179" s="14"/>
      <c r="R179" s="15"/>
      <c r="S179" s="16"/>
      <c r="T179" s="94"/>
      <c r="U179" s="94"/>
      <c r="V179" s="94"/>
      <c r="W179" s="94"/>
      <c r="X179" s="94"/>
      <c r="Y179" s="94"/>
      <c r="Z179" s="94"/>
      <c r="AA179" s="94"/>
      <c r="AB179" s="94"/>
      <c r="AC179" s="94"/>
      <c r="AD179" s="94"/>
      <c r="AE179" s="94"/>
      <c r="AF179" s="94"/>
      <c r="AG179" s="94"/>
      <c r="AH179" s="94"/>
    </row>
    <row r="180" spans="1:34" ht="13.2">
      <c r="A180" s="7"/>
      <c r="B180" s="15"/>
      <c r="C180" s="15"/>
      <c r="D180" s="8"/>
      <c r="E180" s="9"/>
      <c r="F180" s="10"/>
      <c r="G180" s="14"/>
      <c r="H180" s="15"/>
      <c r="I180" s="15"/>
      <c r="J180" s="48"/>
      <c r="K180" s="18"/>
      <c r="L180" s="14"/>
      <c r="M180" s="14"/>
      <c r="N180" s="14"/>
      <c r="O180" s="14"/>
      <c r="P180" s="15"/>
      <c r="Q180" s="14"/>
      <c r="R180" s="15"/>
      <c r="S180" s="16"/>
      <c r="T180" s="94"/>
      <c r="U180" s="94"/>
      <c r="V180" s="94"/>
      <c r="W180" s="94"/>
      <c r="X180" s="94"/>
      <c r="Y180" s="94"/>
      <c r="Z180" s="94"/>
      <c r="AA180" s="94"/>
      <c r="AB180" s="94"/>
      <c r="AC180" s="94"/>
      <c r="AD180" s="94"/>
      <c r="AE180" s="94"/>
      <c r="AF180" s="94"/>
      <c r="AG180" s="94"/>
      <c r="AH180" s="94"/>
    </row>
    <row r="181" spans="1:34" ht="13.2">
      <c r="A181" s="7"/>
      <c r="B181" s="15"/>
      <c r="C181" s="15"/>
      <c r="D181" s="8"/>
      <c r="E181" s="9"/>
      <c r="F181" s="10"/>
      <c r="G181" s="14"/>
      <c r="H181" s="15"/>
      <c r="I181" s="15"/>
      <c r="J181" s="48"/>
      <c r="K181" s="18"/>
      <c r="L181" s="14"/>
      <c r="M181" s="14"/>
      <c r="N181" s="14"/>
      <c r="O181" s="14"/>
      <c r="P181" s="15"/>
      <c r="Q181" s="14"/>
      <c r="R181" s="15"/>
      <c r="S181" s="16"/>
      <c r="T181" s="94"/>
      <c r="U181" s="94"/>
      <c r="V181" s="94"/>
      <c r="W181" s="94"/>
      <c r="X181" s="94"/>
      <c r="Y181" s="94"/>
      <c r="Z181" s="94"/>
      <c r="AA181" s="94"/>
      <c r="AB181" s="94"/>
      <c r="AC181" s="94"/>
      <c r="AD181" s="94"/>
      <c r="AE181" s="94"/>
      <c r="AF181" s="94"/>
      <c r="AG181" s="94"/>
      <c r="AH181" s="94"/>
    </row>
    <row r="182" spans="1:34" ht="13.2">
      <c r="A182" s="7"/>
      <c r="B182" s="15"/>
      <c r="C182" s="15"/>
      <c r="D182" s="8"/>
      <c r="E182" s="9"/>
      <c r="F182" s="10"/>
      <c r="G182" s="14"/>
      <c r="H182" s="15"/>
      <c r="I182" s="15"/>
      <c r="J182" s="48"/>
      <c r="K182" s="18"/>
      <c r="L182" s="14"/>
      <c r="M182" s="14"/>
      <c r="N182" s="14"/>
      <c r="O182" s="14"/>
      <c r="P182" s="15"/>
      <c r="Q182" s="14"/>
      <c r="R182" s="15"/>
      <c r="S182" s="16"/>
      <c r="T182" s="94"/>
      <c r="U182" s="94"/>
      <c r="V182" s="94"/>
      <c r="W182" s="94"/>
      <c r="X182" s="94"/>
      <c r="Y182" s="94"/>
      <c r="Z182" s="94"/>
      <c r="AA182" s="94"/>
      <c r="AB182" s="94"/>
      <c r="AC182" s="94"/>
      <c r="AD182" s="94"/>
      <c r="AE182" s="94"/>
      <c r="AF182" s="94"/>
      <c r="AG182" s="94"/>
      <c r="AH182" s="94"/>
    </row>
    <row r="183" spans="1:34" ht="13.2">
      <c r="A183" s="7"/>
      <c r="B183" s="15"/>
      <c r="C183" s="15"/>
      <c r="D183" s="8"/>
      <c r="E183" s="9"/>
      <c r="F183" s="10"/>
      <c r="G183" s="14"/>
      <c r="H183" s="15"/>
      <c r="I183" s="15"/>
      <c r="J183" s="48"/>
      <c r="K183" s="18"/>
      <c r="L183" s="14"/>
      <c r="M183" s="14"/>
      <c r="N183" s="14"/>
      <c r="O183" s="14"/>
      <c r="P183" s="15"/>
      <c r="Q183" s="14"/>
      <c r="R183" s="15"/>
      <c r="S183" s="16"/>
      <c r="T183" s="94"/>
      <c r="U183" s="94"/>
      <c r="V183" s="94"/>
      <c r="W183" s="94"/>
      <c r="X183" s="94"/>
      <c r="Y183" s="94"/>
      <c r="Z183" s="94"/>
      <c r="AA183" s="94"/>
      <c r="AB183" s="94"/>
      <c r="AC183" s="94"/>
      <c r="AD183" s="94"/>
      <c r="AE183" s="94"/>
      <c r="AF183" s="94"/>
      <c r="AG183" s="94"/>
      <c r="AH183" s="94"/>
    </row>
    <row r="184" spans="1:34" ht="13.2">
      <c r="A184" s="7"/>
      <c r="B184" s="15"/>
      <c r="C184" s="15"/>
      <c r="D184" s="8"/>
      <c r="E184" s="9"/>
      <c r="F184" s="10"/>
      <c r="G184" s="14"/>
      <c r="H184" s="15"/>
      <c r="I184" s="15"/>
      <c r="J184" s="48"/>
      <c r="K184" s="18"/>
      <c r="L184" s="14"/>
      <c r="M184" s="14"/>
      <c r="N184" s="14"/>
      <c r="O184" s="14"/>
      <c r="P184" s="15"/>
      <c r="Q184" s="14"/>
      <c r="R184" s="15"/>
      <c r="S184" s="16"/>
      <c r="T184" s="94"/>
      <c r="U184" s="94"/>
      <c r="V184" s="94"/>
      <c r="W184" s="94"/>
      <c r="X184" s="94"/>
      <c r="Y184" s="94"/>
      <c r="Z184" s="94"/>
      <c r="AA184" s="94"/>
      <c r="AB184" s="94"/>
      <c r="AC184" s="94"/>
      <c r="AD184" s="94"/>
      <c r="AE184" s="94"/>
      <c r="AF184" s="94"/>
      <c r="AG184" s="94"/>
      <c r="AH184" s="94"/>
    </row>
    <row r="185" spans="1:34" ht="13.2">
      <c r="A185" s="7"/>
      <c r="B185" s="15"/>
      <c r="C185" s="15"/>
      <c r="D185" s="8"/>
      <c r="E185" s="9"/>
      <c r="F185" s="10"/>
      <c r="G185" s="14"/>
      <c r="H185" s="15"/>
      <c r="I185" s="15"/>
      <c r="J185" s="48"/>
      <c r="K185" s="18"/>
      <c r="L185" s="14"/>
      <c r="M185" s="14"/>
      <c r="N185" s="14"/>
      <c r="O185" s="14"/>
      <c r="P185" s="15"/>
      <c r="Q185" s="14"/>
      <c r="R185" s="15"/>
      <c r="S185" s="16"/>
      <c r="T185" s="94"/>
      <c r="U185" s="94"/>
      <c r="V185" s="94"/>
      <c r="W185" s="94"/>
      <c r="X185" s="94"/>
      <c r="Y185" s="94"/>
      <c r="Z185" s="94"/>
      <c r="AA185" s="94"/>
      <c r="AB185" s="94"/>
      <c r="AC185" s="94"/>
      <c r="AD185" s="94"/>
      <c r="AE185" s="94"/>
      <c r="AF185" s="94"/>
      <c r="AG185" s="94"/>
      <c r="AH185" s="94"/>
    </row>
    <row r="186" spans="1:34" ht="13.2">
      <c r="A186" s="7"/>
      <c r="B186" s="15"/>
      <c r="C186" s="15"/>
      <c r="D186" s="8"/>
      <c r="E186" s="9"/>
      <c r="F186" s="10"/>
      <c r="G186" s="14"/>
      <c r="H186" s="15"/>
      <c r="I186" s="15"/>
      <c r="J186" s="48"/>
      <c r="K186" s="18"/>
      <c r="L186" s="14"/>
      <c r="M186" s="14"/>
      <c r="N186" s="14"/>
      <c r="O186" s="14"/>
      <c r="P186" s="15"/>
      <c r="Q186" s="14"/>
      <c r="R186" s="15"/>
      <c r="S186" s="16"/>
      <c r="T186" s="94"/>
      <c r="U186" s="94"/>
      <c r="V186" s="94"/>
      <c r="W186" s="94"/>
      <c r="X186" s="94"/>
      <c r="Y186" s="94"/>
      <c r="Z186" s="94"/>
      <c r="AA186" s="94"/>
      <c r="AB186" s="94"/>
      <c r="AC186" s="94"/>
      <c r="AD186" s="94"/>
      <c r="AE186" s="94"/>
      <c r="AF186" s="94"/>
      <c r="AG186" s="94"/>
      <c r="AH186" s="94"/>
    </row>
    <row r="187" spans="1:34" ht="13.2">
      <c r="A187" s="7"/>
      <c r="B187" s="15"/>
      <c r="C187" s="15"/>
      <c r="D187" s="8"/>
      <c r="E187" s="9"/>
      <c r="F187" s="10"/>
      <c r="G187" s="14"/>
      <c r="H187" s="15"/>
      <c r="I187" s="15"/>
      <c r="J187" s="48"/>
      <c r="K187" s="18"/>
      <c r="L187" s="14"/>
      <c r="M187" s="14"/>
      <c r="N187" s="14"/>
      <c r="O187" s="14"/>
      <c r="P187" s="15"/>
      <c r="Q187" s="14"/>
      <c r="R187" s="15"/>
      <c r="S187" s="16"/>
      <c r="T187" s="94"/>
      <c r="U187" s="94"/>
      <c r="V187" s="94"/>
      <c r="W187" s="94"/>
      <c r="X187" s="94"/>
      <c r="Y187" s="94"/>
      <c r="Z187" s="94"/>
      <c r="AA187" s="94"/>
      <c r="AB187" s="94"/>
      <c r="AC187" s="94"/>
      <c r="AD187" s="94"/>
      <c r="AE187" s="94"/>
      <c r="AF187" s="94"/>
      <c r="AG187" s="94"/>
      <c r="AH187" s="94"/>
    </row>
    <row r="188" spans="1:34" ht="13.2">
      <c r="A188" s="7"/>
      <c r="B188" s="15"/>
      <c r="C188" s="15"/>
      <c r="D188" s="8"/>
      <c r="E188" s="9"/>
      <c r="F188" s="10"/>
      <c r="G188" s="14"/>
      <c r="H188" s="15"/>
      <c r="I188" s="15"/>
      <c r="J188" s="48"/>
      <c r="K188" s="18"/>
      <c r="L188" s="14"/>
      <c r="M188" s="14"/>
      <c r="N188" s="14"/>
      <c r="O188" s="14"/>
      <c r="P188" s="15"/>
      <c r="Q188" s="14"/>
      <c r="R188" s="15"/>
      <c r="S188" s="16"/>
      <c r="T188" s="94"/>
      <c r="U188" s="94"/>
      <c r="V188" s="94"/>
      <c r="W188" s="94"/>
      <c r="X188" s="94"/>
      <c r="Y188" s="94"/>
      <c r="Z188" s="94"/>
      <c r="AA188" s="94"/>
      <c r="AB188" s="94"/>
      <c r="AC188" s="94"/>
      <c r="AD188" s="94"/>
      <c r="AE188" s="94"/>
      <c r="AF188" s="94"/>
      <c r="AG188" s="94"/>
      <c r="AH188" s="94"/>
    </row>
    <row r="189" spans="1:34" ht="13.2">
      <c r="A189" s="7"/>
      <c r="B189" s="15"/>
      <c r="C189" s="15"/>
      <c r="D189" s="8"/>
      <c r="E189" s="9"/>
      <c r="F189" s="10"/>
      <c r="G189" s="14"/>
      <c r="H189" s="15"/>
      <c r="I189" s="15"/>
      <c r="J189" s="48"/>
      <c r="K189" s="18"/>
      <c r="L189" s="14"/>
      <c r="M189" s="14"/>
      <c r="N189" s="14"/>
      <c r="O189" s="14"/>
      <c r="P189" s="15"/>
      <c r="Q189" s="14"/>
      <c r="R189" s="15"/>
      <c r="S189" s="16"/>
      <c r="T189" s="94"/>
      <c r="U189" s="94"/>
      <c r="V189" s="94"/>
      <c r="W189" s="94"/>
      <c r="X189" s="94"/>
      <c r="Y189" s="94"/>
      <c r="Z189" s="94"/>
      <c r="AA189" s="94"/>
      <c r="AB189" s="94"/>
      <c r="AC189" s="94"/>
      <c r="AD189" s="94"/>
      <c r="AE189" s="94"/>
      <c r="AF189" s="94"/>
      <c r="AG189" s="94"/>
      <c r="AH189" s="94"/>
    </row>
    <row r="190" spans="1:34" ht="13.2">
      <c r="A190" s="7"/>
      <c r="B190" s="15"/>
      <c r="C190" s="15"/>
      <c r="D190" s="8"/>
      <c r="E190" s="9"/>
      <c r="F190" s="10"/>
      <c r="G190" s="14"/>
      <c r="H190" s="15"/>
      <c r="I190" s="15"/>
      <c r="J190" s="48"/>
      <c r="K190" s="18"/>
      <c r="L190" s="14"/>
      <c r="M190" s="14"/>
      <c r="N190" s="14"/>
      <c r="O190" s="14"/>
      <c r="P190" s="15"/>
      <c r="Q190" s="14"/>
      <c r="R190" s="15"/>
      <c r="S190" s="16"/>
      <c r="T190" s="94"/>
      <c r="U190" s="94"/>
      <c r="V190" s="94"/>
      <c r="W190" s="94"/>
      <c r="X190" s="94"/>
      <c r="Y190" s="94"/>
      <c r="Z190" s="94"/>
      <c r="AA190" s="94"/>
      <c r="AB190" s="94"/>
      <c r="AC190" s="94"/>
      <c r="AD190" s="94"/>
      <c r="AE190" s="94"/>
      <c r="AF190" s="94"/>
      <c r="AG190" s="94"/>
      <c r="AH190" s="94"/>
    </row>
    <row r="191" spans="1:34" ht="13.2">
      <c r="A191" s="7"/>
      <c r="B191" s="15"/>
      <c r="C191" s="15"/>
      <c r="D191" s="8"/>
      <c r="E191" s="9"/>
      <c r="F191" s="10"/>
      <c r="G191" s="14"/>
      <c r="H191" s="15"/>
      <c r="I191" s="15"/>
      <c r="J191" s="48"/>
      <c r="K191" s="18"/>
      <c r="L191" s="14"/>
      <c r="M191" s="14"/>
      <c r="N191" s="14"/>
      <c r="O191" s="14"/>
      <c r="P191" s="15"/>
      <c r="Q191" s="14"/>
      <c r="R191" s="15"/>
      <c r="S191" s="16"/>
      <c r="T191" s="94"/>
      <c r="U191" s="94"/>
      <c r="V191" s="94"/>
      <c r="W191" s="94"/>
      <c r="X191" s="94"/>
      <c r="Y191" s="94"/>
      <c r="Z191" s="94"/>
      <c r="AA191" s="94"/>
      <c r="AB191" s="94"/>
      <c r="AC191" s="94"/>
      <c r="AD191" s="94"/>
      <c r="AE191" s="94"/>
      <c r="AF191" s="94"/>
      <c r="AG191" s="94"/>
      <c r="AH191" s="94"/>
    </row>
    <row r="192" spans="1:34" ht="13.2">
      <c r="A192" s="7"/>
      <c r="B192" s="15"/>
      <c r="C192" s="15"/>
      <c r="D192" s="8"/>
      <c r="E192" s="9"/>
      <c r="F192" s="10"/>
      <c r="G192" s="14"/>
      <c r="H192" s="15"/>
      <c r="I192" s="15"/>
      <c r="J192" s="48"/>
      <c r="K192" s="18"/>
      <c r="L192" s="14"/>
      <c r="M192" s="14"/>
      <c r="N192" s="14"/>
      <c r="O192" s="14"/>
      <c r="P192" s="15"/>
      <c r="Q192" s="14"/>
      <c r="R192" s="15"/>
      <c r="S192" s="16"/>
      <c r="T192" s="94"/>
      <c r="U192" s="94"/>
      <c r="V192" s="94"/>
      <c r="W192" s="94"/>
      <c r="X192" s="94"/>
      <c r="Y192" s="94"/>
      <c r="Z192" s="94"/>
      <c r="AA192" s="94"/>
      <c r="AB192" s="94"/>
      <c r="AC192" s="94"/>
      <c r="AD192" s="94"/>
      <c r="AE192" s="94"/>
      <c r="AF192" s="94"/>
      <c r="AG192" s="94"/>
      <c r="AH192" s="94"/>
    </row>
    <row r="193" spans="1:34" ht="13.2">
      <c r="A193" s="7"/>
      <c r="B193" s="15"/>
      <c r="C193" s="15"/>
      <c r="D193" s="8"/>
      <c r="E193" s="9"/>
      <c r="F193" s="10"/>
      <c r="G193" s="14"/>
      <c r="H193" s="15"/>
      <c r="I193" s="15"/>
      <c r="J193" s="48"/>
      <c r="K193" s="18"/>
      <c r="L193" s="14"/>
      <c r="M193" s="14"/>
      <c r="N193" s="14"/>
      <c r="O193" s="14"/>
      <c r="P193" s="15"/>
      <c r="Q193" s="14"/>
      <c r="R193" s="15"/>
      <c r="S193" s="16"/>
      <c r="T193" s="94"/>
      <c r="U193" s="94"/>
      <c r="V193" s="94"/>
      <c r="W193" s="94"/>
      <c r="X193" s="94"/>
      <c r="Y193" s="94"/>
      <c r="Z193" s="94"/>
      <c r="AA193" s="94"/>
      <c r="AB193" s="94"/>
      <c r="AC193" s="94"/>
      <c r="AD193" s="94"/>
      <c r="AE193" s="94"/>
      <c r="AF193" s="94"/>
      <c r="AG193" s="94"/>
      <c r="AH193" s="94"/>
    </row>
    <row r="194" spans="1:34" ht="13.2">
      <c r="A194" s="7"/>
      <c r="B194" s="15"/>
      <c r="C194" s="15"/>
      <c r="D194" s="8"/>
      <c r="E194" s="9"/>
      <c r="F194" s="10"/>
      <c r="G194" s="14"/>
      <c r="H194" s="15"/>
      <c r="I194" s="15"/>
      <c r="J194" s="48"/>
      <c r="K194" s="18"/>
      <c r="L194" s="14"/>
      <c r="M194" s="14"/>
      <c r="N194" s="14"/>
      <c r="O194" s="14"/>
      <c r="P194" s="15"/>
      <c r="Q194" s="14"/>
      <c r="R194" s="15"/>
      <c r="S194" s="16"/>
      <c r="T194" s="94"/>
      <c r="U194" s="94"/>
      <c r="V194" s="94"/>
      <c r="W194" s="94"/>
      <c r="X194" s="94"/>
      <c r="Y194" s="94"/>
      <c r="Z194" s="94"/>
      <c r="AA194" s="94"/>
      <c r="AB194" s="94"/>
      <c r="AC194" s="94"/>
      <c r="AD194" s="94"/>
      <c r="AE194" s="94"/>
      <c r="AF194" s="94"/>
      <c r="AG194" s="94"/>
      <c r="AH194" s="94"/>
    </row>
    <row r="195" spans="1:34" ht="13.2">
      <c r="A195" s="7"/>
      <c r="B195" s="15"/>
      <c r="C195" s="15"/>
      <c r="D195" s="8"/>
      <c r="E195" s="9"/>
      <c r="F195" s="10"/>
      <c r="G195" s="14"/>
      <c r="H195" s="15"/>
      <c r="I195" s="15"/>
      <c r="J195" s="48"/>
      <c r="K195" s="18"/>
      <c r="L195" s="14"/>
      <c r="M195" s="14"/>
      <c r="N195" s="14"/>
      <c r="O195" s="14"/>
      <c r="P195" s="15"/>
      <c r="Q195" s="14"/>
      <c r="R195" s="15"/>
      <c r="S195" s="16"/>
      <c r="T195" s="94"/>
      <c r="U195" s="94"/>
      <c r="V195" s="94"/>
      <c r="W195" s="94"/>
      <c r="X195" s="94"/>
      <c r="Y195" s="94"/>
      <c r="Z195" s="94"/>
      <c r="AA195" s="94"/>
      <c r="AB195" s="94"/>
      <c r="AC195" s="94"/>
      <c r="AD195" s="94"/>
      <c r="AE195" s="94"/>
      <c r="AF195" s="94"/>
      <c r="AG195" s="94"/>
      <c r="AH195" s="94"/>
    </row>
    <row r="196" spans="1:34" ht="13.2">
      <c r="A196" s="7"/>
      <c r="B196" s="15"/>
      <c r="C196" s="15"/>
      <c r="D196" s="8"/>
      <c r="E196" s="9"/>
      <c r="F196" s="10"/>
      <c r="G196" s="14"/>
      <c r="H196" s="15"/>
      <c r="I196" s="15"/>
      <c r="J196" s="48"/>
      <c r="K196" s="18"/>
      <c r="L196" s="14"/>
      <c r="M196" s="14"/>
      <c r="N196" s="14"/>
      <c r="O196" s="14"/>
      <c r="P196" s="15"/>
      <c r="Q196" s="14"/>
      <c r="R196" s="15"/>
      <c r="S196" s="16"/>
      <c r="T196" s="94"/>
      <c r="U196" s="94"/>
      <c r="V196" s="94"/>
      <c r="W196" s="94"/>
      <c r="X196" s="94"/>
      <c r="Y196" s="94"/>
      <c r="Z196" s="94"/>
      <c r="AA196" s="94"/>
      <c r="AB196" s="94"/>
      <c r="AC196" s="94"/>
      <c r="AD196" s="94"/>
      <c r="AE196" s="94"/>
      <c r="AF196" s="94"/>
      <c r="AG196" s="94"/>
      <c r="AH196" s="94"/>
    </row>
    <row r="197" spans="1:34" ht="13.2">
      <c r="A197" s="7"/>
      <c r="B197" s="15"/>
      <c r="C197" s="15"/>
      <c r="D197" s="8"/>
      <c r="E197" s="9"/>
      <c r="F197" s="10"/>
      <c r="G197" s="14"/>
      <c r="H197" s="15"/>
      <c r="I197" s="15"/>
      <c r="J197" s="48"/>
      <c r="K197" s="18"/>
      <c r="L197" s="14"/>
      <c r="M197" s="14"/>
      <c r="N197" s="14"/>
      <c r="O197" s="14"/>
      <c r="P197" s="15"/>
      <c r="Q197" s="14"/>
      <c r="R197" s="15"/>
      <c r="S197" s="16"/>
      <c r="T197" s="94"/>
      <c r="U197" s="94"/>
      <c r="V197" s="94"/>
      <c r="W197" s="94"/>
      <c r="X197" s="94"/>
      <c r="Y197" s="94"/>
      <c r="Z197" s="94"/>
      <c r="AA197" s="94"/>
      <c r="AB197" s="94"/>
      <c r="AC197" s="94"/>
      <c r="AD197" s="94"/>
      <c r="AE197" s="94"/>
      <c r="AF197" s="94"/>
      <c r="AG197" s="94"/>
      <c r="AH197" s="94"/>
    </row>
    <row r="198" spans="1:34" ht="13.2">
      <c r="A198" s="7"/>
      <c r="B198" s="15"/>
      <c r="C198" s="15"/>
      <c r="D198" s="8"/>
      <c r="E198" s="9"/>
      <c r="F198" s="10"/>
      <c r="G198" s="14"/>
      <c r="H198" s="15"/>
      <c r="I198" s="15"/>
      <c r="J198" s="48"/>
      <c r="K198" s="18"/>
      <c r="L198" s="14"/>
      <c r="M198" s="14"/>
      <c r="N198" s="14"/>
      <c r="O198" s="14"/>
      <c r="P198" s="15"/>
      <c r="Q198" s="14"/>
      <c r="R198" s="15"/>
      <c r="S198" s="16"/>
      <c r="T198" s="94"/>
      <c r="U198" s="94"/>
      <c r="V198" s="94"/>
      <c r="W198" s="94"/>
      <c r="X198" s="94"/>
      <c r="Y198" s="94"/>
      <c r="Z198" s="94"/>
      <c r="AA198" s="94"/>
      <c r="AB198" s="94"/>
      <c r="AC198" s="94"/>
      <c r="AD198" s="94"/>
      <c r="AE198" s="94"/>
      <c r="AF198" s="94"/>
      <c r="AG198" s="94"/>
      <c r="AH198" s="94"/>
    </row>
    <row r="199" spans="1:34" ht="13.2">
      <c r="A199" s="7"/>
      <c r="B199" s="15"/>
      <c r="C199" s="15"/>
      <c r="D199" s="8"/>
      <c r="E199" s="9"/>
      <c r="F199" s="10"/>
      <c r="G199" s="14"/>
      <c r="H199" s="15"/>
      <c r="I199" s="15"/>
      <c r="J199" s="48"/>
      <c r="K199" s="18"/>
      <c r="L199" s="14"/>
      <c r="M199" s="14"/>
      <c r="N199" s="14"/>
      <c r="O199" s="14"/>
      <c r="P199" s="15"/>
      <c r="Q199" s="14"/>
      <c r="R199" s="15"/>
      <c r="S199" s="16"/>
      <c r="T199" s="94"/>
      <c r="U199" s="94"/>
      <c r="V199" s="94"/>
      <c r="W199" s="94"/>
      <c r="X199" s="94"/>
      <c r="Y199" s="94"/>
      <c r="Z199" s="94"/>
      <c r="AA199" s="94"/>
      <c r="AB199" s="94"/>
      <c r="AC199" s="94"/>
      <c r="AD199" s="94"/>
      <c r="AE199" s="94"/>
      <c r="AF199" s="94"/>
      <c r="AG199" s="94"/>
      <c r="AH199" s="94"/>
    </row>
    <row r="200" spans="1:34" ht="13.2">
      <c r="A200" s="7"/>
      <c r="B200" s="15"/>
      <c r="C200" s="15"/>
      <c r="D200" s="8"/>
      <c r="E200" s="9"/>
      <c r="F200" s="10"/>
      <c r="G200" s="14"/>
      <c r="H200" s="15"/>
      <c r="I200" s="15"/>
      <c r="J200" s="48"/>
      <c r="K200" s="18"/>
      <c r="L200" s="14"/>
      <c r="M200" s="14"/>
      <c r="N200" s="14"/>
      <c r="O200" s="14"/>
      <c r="P200" s="15"/>
      <c r="Q200" s="14"/>
      <c r="R200" s="15"/>
      <c r="S200" s="16"/>
      <c r="T200" s="94"/>
      <c r="U200" s="94"/>
      <c r="V200" s="94"/>
      <c r="W200" s="94"/>
      <c r="X200" s="94"/>
      <c r="Y200" s="94"/>
      <c r="Z200" s="94"/>
      <c r="AA200" s="94"/>
      <c r="AB200" s="94"/>
      <c r="AC200" s="94"/>
      <c r="AD200" s="94"/>
      <c r="AE200" s="94"/>
      <c r="AF200" s="94"/>
      <c r="AG200" s="94"/>
      <c r="AH200" s="94"/>
    </row>
    <row r="201" spans="1:34" ht="13.2">
      <c r="A201" s="7"/>
      <c r="B201" s="15"/>
      <c r="C201" s="15"/>
      <c r="D201" s="8"/>
      <c r="E201" s="9"/>
      <c r="F201" s="10"/>
      <c r="G201" s="14"/>
      <c r="H201" s="15"/>
      <c r="I201" s="15"/>
      <c r="J201" s="48"/>
      <c r="K201" s="18"/>
      <c r="L201" s="14"/>
      <c r="M201" s="14"/>
      <c r="N201" s="14"/>
      <c r="O201" s="14"/>
      <c r="P201" s="15"/>
      <c r="Q201" s="14"/>
      <c r="R201" s="15"/>
      <c r="S201" s="16"/>
      <c r="T201" s="94"/>
      <c r="U201" s="94"/>
      <c r="V201" s="94"/>
      <c r="W201" s="94"/>
      <c r="X201" s="94"/>
      <c r="Y201" s="94"/>
      <c r="Z201" s="94"/>
      <c r="AA201" s="94"/>
      <c r="AB201" s="94"/>
      <c r="AC201" s="94"/>
      <c r="AD201" s="94"/>
      <c r="AE201" s="94"/>
      <c r="AF201" s="94"/>
      <c r="AG201" s="94"/>
      <c r="AH201" s="94"/>
    </row>
    <row r="202" spans="1:34" ht="13.2">
      <c r="A202" s="7"/>
      <c r="B202" s="15"/>
      <c r="C202" s="15"/>
      <c r="D202" s="8"/>
      <c r="E202" s="9"/>
      <c r="F202" s="10"/>
      <c r="G202" s="14"/>
      <c r="H202" s="15"/>
      <c r="I202" s="15"/>
      <c r="J202" s="48"/>
      <c r="K202" s="18"/>
      <c r="L202" s="14"/>
      <c r="M202" s="14"/>
      <c r="N202" s="14"/>
      <c r="O202" s="14"/>
      <c r="P202" s="15"/>
      <c r="Q202" s="14"/>
      <c r="R202" s="15"/>
      <c r="S202" s="16"/>
      <c r="T202" s="94"/>
      <c r="U202" s="94"/>
      <c r="V202" s="94"/>
      <c r="W202" s="94"/>
      <c r="X202" s="94"/>
      <c r="Y202" s="94"/>
      <c r="Z202" s="94"/>
      <c r="AA202" s="94"/>
      <c r="AB202" s="94"/>
      <c r="AC202" s="94"/>
      <c r="AD202" s="94"/>
      <c r="AE202" s="94"/>
      <c r="AF202" s="94"/>
      <c r="AG202" s="94"/>
      <c r="AH202" s="94"/>
    </row>
    <row r="203" spans="1:34" ht="13.2">
      <c r="A203" s="7"/>
      <c r="B203" s="15"/>
      <c r="C203" s="15"/>
      <c r="D203" s="8"/>
      <c r="E203" s="9"/>
      <c r="F203" s="10"/>
      <c r="G203" s="14"/>
      <c r="H203" s="15"/>
      <c r="I203" s="15"/>
      <c r="J203" s="48"/>
      <c r="K203" s="18"/>
      <c r="L203" s="14"/>
      <c r="M203" s="14"/>
      <c r="N203" s="14"/>
      <c r="O203" s="14"/>
      <c r="P203" s="15"/>
      <c r="Q203" s="14"/>
      <c r="R203" s="15"/>
      <c r="S203" s="16"/>
      <c r="T203" s="94"/>
      <c r="U203" s="94"/>
      <c r="V203" s="94"/>
      <c r="W203" s="94"/>
      <c r="X203" s="94"/>
      <c r="Y203" s="94"/>
      <c r="Z203" s="94"/>
      <c r="AA203" s="94"/>
      <c r="AB203" s="94"/>
      <c r="AC203" s="94"/>
      <c r="AD203" s="94"/>
      <c r="AE203" s="94"/>
      <c r="AF203" s="94"/>
      <c r="AG203" s="94"/>
      <c r="AH203" s="94"/>
    </row>
    <row r="204" spans="1:34" ht="13.2">
      <c r="A204" s="7"/>
      <c r="B204" s="15"/>
      <c r="C204" s="15"/>
      <c r="D204" s="8"/>
      <c r="E204" s="9"/>
      <c r="F204" s="10"/>
      <c r="G204" s="14"/>
      <c r="H204" s="15"/>
      <c r="I204" s="15"/>
      <c r="J204" s="48"/>
      <c r="K204" s="18"/>
      <c r="L204" s="14"/>
      <c r="M204" s="14"/>
      <c r="N204" s="14"/>
      <c r="O204" s="14"/>
      <c r="P204" s="15"/>
      <c r="Q204" s="14"/>
      <c r="R204" s="15"/>
      <c r="S204" s="16"/>
      <c r="T204" s="94"/>
      <c r="U204" s="94"/>
      <c r="V204" s="94"/>
      <c r="W204" s="94"/>
      <c r="X204" s="94"/>
      <c r="Y204" s="94"/>
      <c r="Z204" s="94"/>
      <c r="AA204" s="94"/>
      <c r="AB204" s="94"/>
      <c r="AC204" s="94"/>
      <c r="AD204" s="94"/>
      <c r="AE204" s="94"/>
      <c r="AF204" s="94"/>
      <c r="AG204" s="94"/>
      <c r="AH204" s="94"/>
    </row>
    <row r="205" spans="1:34" ht="13.2">
      <c r="A205" s="7"/>
      <c r="B205" s="15"/>
      <c r="C205" s="15"/>
      <c r="D205" s="8"/>
      <c r="E205" s="9"/>
      <c r="F205" s="10"/>
      <c r="G205" s="14"/>
      <c r="H205" s="15"/>
      <c r="I205" s="15"/>
      <c r="J205" s="48"/>
      <c r="K205" s="18"/>
      <c r="L205" s="14"/>
      <c r="M205" s="14"/>
      <c r="N205" s="14"/>
      <c r="O205" s="14"/>
      <c r="P205" s="15"/>
      <c r="Q205" s="14"/>
      <c r="R205" s="15"/>
      <c r="S205" s="16"/>
      <c r="T205" s="94"/>
      <c r="U205" s="94"/>
      <c r="V205" s="94"/>
      <c r="W205" s="94"/>
      <c r="X205" s="94"/>
      <c r="Y205" s="94"/>
      <c r="Z205" s="94"/>
      <c r="AA205" s="94"/>
      <c r="AB205" s="94"/>
      <c r="AC205" s="94"/>
      <c r="AD205" s="94"/>
      <c r="AE205" s="94"/>
      <c r="AF205" s="94"/>
      <c r="AG205" s="94"/>
      <c r="AH205" s="94"/>
    </row>
    <row r="206" spans="1:34" ht="13.2">
      <c r="A206" s="7"/>
      <c r="B206" s="15"/>
      <c r="C206" s="15"/>
      <c r="D206" s="8"/>
      <c r="E206" s="9"/>
      <c r="F206" s="10"/>
      <c r="G206" s="14"/>
      <c r="H206" s="15"/>
      <c r="I206" s="15"/>
      <c r="J206" s="48"/>
      <c r="K206" s="18"/>
      <c r="L206" s="14"/>
      <c r="M206" s="14"/>
      <c r="N206" s="14"/>
      <c r="O206" s="14"/>
      <c r="P206" s="15"/>
      <c r="Q206" s="14"/>
      <c r="R206" s="15"/>
      <c r="S206" s="16"/>
      <c r="T206" s="94"/>
      <c r="U206" s="94"/>
      <c r="V206" s="94"/>
      <c r="W206" s="94"/>
      <c r="X206" s="94"/>
      <c r="Y206" s="94"/>
      <c r="Z206" s="94"/>
      <c r="AA206" s="94"/>
      <c r="AB206" s="94"/>
      <c r="AC206" s="94"/>
      <c r="AD206" s="94"/>
      <c r="AE206" s="94"/>
      <c r="AF206" s="94"/>
      <c r="AG206" s="94"/>
      <c r="AH206" s="94"/>
    </row>
    <row r="207" spans="1:34" ht="13.2">
      <c r="A207" s="7"/>
      <c r="B207" s="15"/>
      <c r="C207" s="15"/>
      <c r="D207" s="8"/>
      <c r="E207" s="9"/>
      <c r="F207" s="10"/>
      <c r="G207" s="14"/>
      <c r="H207" s="15"/>
      <c r="I207" s="15"/>
      <c r="J207" s="48"/>
      <c r="K207" s="18"/>
      <c r="L207" s="14"/>
      <c r="M207" s="14"/>
      <c r="N207" s="14"/>
      <c r="O207" s="14"/>
      <c r="P207" s="15"/>
      <c r="Q207" s="14"/>
      <c r="R207" s="15"/>
      <c r="S207" s="16"/>
      <c r="T207" s="94"/>
      <c r="U207" s="94"/>
      <c r="V207" s="94"/>
      <c r="W207" s="94"/>
      <c r="X207" s="94"/>
      <c r="Y207" s="94"/>
      <c r="Z207" s="94"/>
      <c r="AA207" s="94"/>
      <c r="AB207" s="94"/>
      <c r="AC207" s="94"/>
      <c r="AD207" s="94"/>
      <c r="AE207" s="94"/>
      <c r="AF207" s="94"/>
      <c r="AG207" s="94"/>
      <c r="AH207" s="94"/>
    </row>
    <row r="208" spans="1:34" ht="13.2">
      <c r="A208" s="7"/>
      <c r="B208" s="15"/>
      <c r="C208" s="15"/>
      <c r="D208" s="8"/>
      <c r="E208" s="9"/>
      <c r="F208" s="10"/>
      <c r="G208" s="14"/>
      <c r="H208" s="15"/>
      <c r="I208" s="15"/>
      <c r="J208" s="48"/>
      <c r="K208" s="18"/>
      <c r="L208" s="14"/>
      <c r="M208" s="14"/>
      <c r="N208" s="14"/>
      <c r="O208" s="14"/>
      <c r="P208" s="15"/>
      <c r="Q208" s="14"/>
      <c r="R208" s="15"/>
      <c r="S208" s="16"/>
      <c r="T208" s="94"/>
      <c r="U208" s="94"/>
      <c r="V208" s="94"/>
      <c r="W208" s="94"/>
      <c r="X208" s="94"/>
      <c r="Y208" s="94"/>
      <c r="Z208" s="94"/>
      <c r="AA208" s="94"/>
      <c r="AB208" s="94"/>
      <c r="AC208" s="94"/>
      <c r="AD208" s="94"/>
      <c r="AE208" s="94"/>
      <c r="AF208" s="94"/>
      <c r="AG208" s="94"/>
      <c r="AH208" s="94"/>
    </row>
    <row r="209" spans="1:34" ht="13.2">
      <c r="A209" s="7"/>
      <c r="B209" s="15"/>
      <c r="C209" s="15"/>
      <c r="D209" s="8"/>
      <c r="E209" s="9"/>
      <c r="F209" s="10"/>
      <c r="G209" s="14"/>
      <c r="H209" s="15"/>
      <c r="I209" s="15"/>
      <c r="J209" s="48"/>
      <c r="K209" s="18"/>
      <c r="L209" s="14"/>
      <c r="M209" s="14"/>
      <c r="N209" s="14"/>
      <c r="O209" s="14"/>
      <c r="P209" s="15"/>
      <c r="Q209" s="14"/>
      <c r="R209" s="15"/>
      <c r="S209" s="16"/>
      <c r="T209" s="94"/>
      <c r="U209" s="94"/>
      <c r="V209" s="94"/>
      <c r="W209" s="94"/>
      <c r="X209" s="94"/>
      <c r="Y209" s="94"/>
      <c r="Z209" s="94"/>
      <c r="AA209" s="94"/>
      <c r="AB209" s="94"/>
      <c r="AC209" s="94"/>
      <c r="AD209" s="94"/>
      <c r="AE209" s="94"/>
      <c r="AF209" s="94"/>
      <c r="AG209" s="94"/>
      <c r="AH209" s="94"/>
    </row>
    <row r="210" spans="1:34" ht="13.2">
      <c r="A210" s="7"/>
      <c r="B210" s="15"/>
      <c r="C210" s="15"/>
      <c r="D210" s="8"/>
      <c r="E210" s="9"/>
      <c r="F210" s="10"/>
      <c r="G210" s="14"/>
      <c r="H210" s="15"/>
      <c r="I210" s="15"/>
      <c r="J210" s="48"/>
      <c r="K210" s="18"/>
      <c r="L210" s="14"/>
      <c r="M210" s="14"/>
      <c r="N210" s="14"/>
      <c r="O210" s="14"/>
      <c r="P210" s="15"/>
      <c r="Q210" s="14"/>
      <c r="R210" s="15"/>
      <c r="S210" s="16"/>
      <c r="T210" s="94"/>
      <c r="U210" s="94"/>
      <c r="V210" s="94"/>
      <c r="W210" s="94"/>
      <c r="X210" s="94"/>
      <c r="Y210" s="94"/>
      <c r="Z210" s="94"/>
      <c r="AA210" s="94"/>
      <c r="AB210" s="94"/>
      <c r="AC210" s="94"/>
      <c r="AD210" s="94"/>
      <c r="AE210" s="94"/>
      <c r="AF210" s="94"/>
      <c r="AG210" s="94"/>
      <c r="AH210" s="94"/>
    </row>
    <row r="211" spans="1:34" ht="13.2">
      <c r="A211" s="7"/>
      <c r="B211" s="15"/>
      <c r="C211" s="15"/>
      <c r="D211" s="8"/>
      <c r="E211" s="9"/>
      <c r="F211" s="10"/>
      <c r="G211" s="14"/>
      <c r="H211" s="15"/>
      <c r="I211" s="15"/>
      <c r="J211" s="48"/>
      <c r="K211" s="18"/>
      <c r="L211" s="14"/>
      <c r="M211" s="14"/>
      <c r="N211" s="14"/>
      <c r="O211" s="14"/>
      <c r="P211" s="15"/>
      <c r="Q211" s="14"/>
      <c r="R211" s="15"/>
      <c r="S211" s="16"/>
      <c r="T211" s="94"/>
      <c r="U211" s="94"/>
      <c r="V211" s="94"/>
      <c r="W211" s="94"/>
      <c r="X211" s="94"/>
      <c r="Y211" s="94"/>
      <c r="Z211" s="94"/>
      <c r="AA211" s="94"/>
      <c r="AB211" s="94"/>
      <c r="AC211" s="94"/>
      <c r="AD211" s="94"/>
      <c r="AE211" s="94"/>
      <c r="AF211" s="94"/>
      <c r="AG211" s="94"/>
      <c r="AH211" s="94"/>
    </row>
    <row r="212" spans="1:34" ht="13.2">
      <c r="A212" s="7"/>
      <c r="B212" s="15"/>
      <c r="C212" s="15"/>
      <c r="D212" s="8"/>
      <c r="E212" s="9"/>
      <c r="F212" s="10"/>
      <c r="G212" s="14"/>
      <c r="H212" s="15"/>
      <c r="I212" s="15"/>
      <c r="J212" s="48"/>
      <c r="K212" s="18"/>
      <c r="L212" s="14"/>
      <c r="M212" s="14"/>
      <c r="N212" s="14"/>
      <c r="O212" s="14"/>
      <c r="P212" s="15"/>
      <c r="Q212" s="14"/>
      <c r="R212" s="15"/>
      <c r="S212" s="16"/>
      <c r="T212" s="94"/>
      <c r="U212" s="94"/>
      <c r="V212" s="94"/>
      <c r="W212" s="94"/>
      <c r="X212" s="94"/>
      <c r="Y212" s="94"/>
      <c r="Z212" s="94"/>
      <c r="AA212" s="94"/>
      <c r="AB212" s="94"/>
      <c r="AC212" s="94"/>
      <c r="AD212" s="94"/>
      <c r="AE212" s="94"/>
      <c r="AF212" s="94"/>
      <c r="AG212" s="94"/>
      <c r="AH212" s="94"/>
    </row>
    <row r="213" spans="1:34" ht="13.2">
      <c r="A213" s="7"/>
      <c r="B213" s="15"/>
      <c r="C213" s="15"/>
      <c r="D213" s="8"/>
      <c r="E213" s="9"/>
      <c r="F213" s="10"/>
      <c r="G213" s="14"/>
      <c r="H213" s="15"/>
      <c r="I213" s="15"/>
      <c r="J213" s="48"/>
      <c r="K213" s="18"/>
      <c r="L213" s="14"/>
      <c r="M213" s="14"/>
      <c r="N213" s="14"/>
      <c r="O213" s="14"/>
      <c r="P213" s="15"/>
      <c r="Q213" s="14"/>
      <c r="R213" s="15"/>
      <c r="S213" s="16"/>
      <c r="T213" s="94"/>
      <c r="U213" s="94"/>
      <c r="V213" s="94"/>
      <c r="W213" s="94"/>
      <c r="X213" s="94"/>
      <c r="Y213" s="94"/>
      <c r="Z213" s="94"/>
      <c r="AA213" s="94"/>
      <c r="AB213" s="94"/>
      <c r="AC213" s="94"/>
      <c r="AD213" s="94"/>
      <c r="AE213" s="94"/>
      <c r="AF213" s="94"/>
      <c r="AG213" s="94"/>
      <c r="AH213" s="94"/>
    </row>
    <row r="214" spans="1:34" ht="13.2">
      <c r="A214" s="7"/>
      <c r="B214" s="15"/>
      <c r="C214" s="15"/>
      <c r="D214" s="8"/>
      <c r="E214" s="9"/>
      <c r="F214" s="10"/>
      <c r="G214" s="14"/>
      <c r="H214" s="15"/>
      <c r="I214" s="15"/>
      <c r="J214" s="48"/>
      <c r="K214" s="18"/>
      <c r="L214" s="14"/>
      <c r="M214" s="14"/>
      <c r="N214" s="14"/>
      <c r="O214" s="14"/>
      <c r="P214" s="15"/>
      <c r="Q214" s="14"/>
      <c r="R214" s="15"/>
      <c r="S214" s="16"/>
      <c r="T214" s="94"/>
      <c r="U214" s="94"/>
      <c r="V214" s="94"/>
      <c r="W214" s="94"/>
      <c r="X214" s="94"/>
      <c r="Y214" s="94"/>
      <c r="Z214" s="94"/>
      <c r="AA214" s="94"/>
      <c r="AB214" s="94"/>
      <c r="AC214" s="94"/>
      <c r="AD214" s="94"/>
      <c r="AE214" s="94"/>
      <c r="AF214" s="94"/>
      <c r="AG214" s="94"/>
      <c r="AH214" s="94"/>
    </row>
    <row r="215" spans="1:34" ht="13.2">
      <c r="A215" s="7"/>
      <c r="B215" s="15"/>
      <c r="C215" s="15"/>
      <c r="D215" s="8"/>
      <c r="E215" s="9"/>
      <c r="F215" s="10"/>
      <c r="G215" s="14"/>
      <c r="H215" s="15"/>
      <c r="I215" s="15"/>
      <c r="J215" s="48"/>
      <c r="K215" s="18"/>
      <c r="L215" s="14"/>
      <c r="M215" s="14"/>
      <c r="N215" s="14"/>
      <c r="O215" s="14"/>
      <c r="P215" s="15"/>
      <c r="Q215" s="14"/>
      <c r="R215" s="15"/>
      <c r="S215" s="16"/>
      <c r="T215" s="94"/>
      <c r="U215" s="94"/>
      <c r="V215" s="94"/>
      <c r="W215" s="94"/>
      <c r="X215" s="94"/>
      <c r="Y215" s="94"/>
      <c r="Z215" s="94"/>
      <c r="AA215" s="94"/>
      <c r="AB215" s="94"/>
      <c r="AC215" s="94"/>
      <c r="AD215" s="94"/>
      <c r="AE215" s="94"/>
      <c r="AF215" s="94"/>
      <c r="AG215" s="94"/>
      <c r="AH215" s="94"/>
    </row>
    <row r="216" spans="1:34" ht="13.2">
      <c r="A216" s="7"/>
      <c r="B216" s="15"/>
      <c r="C216" s="15"/>
      <c r="D216" s="8"/>
      <c r="E216" s="9"/>
      <c r="F216" s="10"/>
      <c r="G216" s="14"/>
      <c r="H216" s="15"/>
      <c r="I216" s="15"/>
      <c r="J216" s="48"/>
      <c r="K216" s="18"/>
      <c r="L216" s="14"/>
      <c r="M216" s="14"/>
      <c r="N216" s="14"/>
      <c r="O216" s="14"/>
      <c r="P216" s="15"/>
      <c r="Q216" s="14"/>
      <c r="R216" s="15"/>
      <c r="S216" s="16"/>
      <c r="T216" s="94"/>
      <c r="U216" s="94"/>
      <c r="V216" s="94"/>
      <c r="W216" s="94"/>
      <c r="X216" s="94"/>
      <c r="Y216" s="94"/>
      <c r="Z216" s="94"/>
      <c r="AA216" s="94"/>
      <c r="AB216" s="94"/>
      <c r="AC216" s="94"/>
      <c r="AD216" s="94"/>
      <c r="AE216" s="94"/>
      <c r="AF216" s="94"/>
      <c r="AG216" s="94"/>
      <c r="AH216" s="94"/>
    </row>
    <row r="217" spans="1:34" ht="13.2">
      <c r="A217" s="7"/>
      <c r="B217" s="15"/>
      <c r="C217" s="15"/>
      <c r="D217" s="8"/>
      <c r="E217" s="9"/>
      <c r="F217" s="10"/>
      <c r="G217" s="14"/>
      <c r="H217" s="15"/>
      <c r="I217" s="15"/>
      <c r="J217" s="48"/>
      <c r="K217" s="18"/>
      <c r="L217" s="14"/>
      <c r="M217" s="14"/>
      <c r="N217" s="14"/>
      <c r="O217" s="14"/>
      <c r="P217" s="15"/>
      <c r="Q217" s="14"/>
      <c r="R217" s="15"/>
      <c r="S217" s="16"/>
      <c r="T217" s="94"/>
      <c r="U217" s="94"/>
      <c r="V217" s="94"/>
      <c r="W217" s="94"/>
      <c r="X217" s="94"/>
      <c r="Y217" s="94"/>
      <c r="Z217" s="94"/>
      <c r="AA217" s="94"/>
      <c r="AB217" s="94"/>
      <c r="AC217" s="94"/>
      <c r="AD217" s="94"/>
      <c r="AE217" s="94"/>
      <c r="AF217" s="94"/>
      <c r="AG217" s="94"/>
      <c r="AH217" s="94"/>
    </row>
    <row r="218" spans="1:34" ht="13.2">
      <c r="A218" s="7"/>
      <c r="B218" s="15"/>
      <c r="C218" s="15"/>
      <c r="D218" s="8"/>
      <c r="E218" s="9"/>
      <c r="F218" s="10"/>
      <c r="G218" s="14"/>
      <c r="H218" s="15"/>
      <c r="I218" s="15"/>
      <c r="J218" s="48"/>
      <c r="K218" s="18"/>
      <c r="L218" s="14"/>
      <c r="M218" s="14"/>
      <c r="N218" s="14"/>
      <c r="O218" s="14"/>
      <c r="P218" s="15"/>
      <c r="Q218" s="14"/>
      <c r="R218" s="15"/>
      <c r="S218" s="16"/>
      <c r="T218" s="94"/>
      <c r="U218" s="94"/>
      <c r="V218" s="94"/>
      <c r="W218" s="94"/>
      <c r="X218" s="94"/>
      <c r="Y218" s="94"/>
      <c r="Z218" s="94"/>
      <c r="AA218" s="94"/>
      <c r="AB218" s="94"/>
      <c r="AC218" s="94"/>
      <c r="AD218" s="94"/>
      <c r="AE218" s="94"/>
      <c r="AF218" s="94"/>
      <c r="AG218" s="94"/>
      <c r="AH218" s="94"/>
    </row>
    <row r="219" spans="1:34" ht="13.2">
      <c r="A219" s="7"/>
      <c r="B219" s="15"/>
      <c r="C219" s="15"/>
      <c r="D219" s="8"/>
      <c r="E219" s="9"/>
      <c r="F219" s="10"/>
      <c r="G219" s="14"/>
      <c r="H219" s="15"/>
      <c r="I219" s="15"/>
      <c r="J219" s="48"/>
      <c r="K219" s="18"/>
      <c r="L219" s="14"/>
      <c r="M219" s="14"/>
      <c r="N219" s="14"/>
      <c r="O219" s="14"/>
      <c r="P219" s="15"/>
      <c r="Q219" s="14"/>
      <c r="R219" s="15"/>
      <c r="S219" s="16"/>
      <c r="T219" s="94"/>
      <c r="U219" s="94"/>
      <c r="V219" s="94"/>
      <c r="W219" s="94"/>
      <c r="X219" s="94"/>
      <c r="Y219" s="94"/>
      <c r="Z219" s="94"/>
      <c r="AA219" s="94"/>
      <c r="AB219" s="94"/>
      <c r="AC219" s="94"/>
      <c r="AD219" s="94"/>
      <c r="AE219" s="94"/>
      <c r="AF219" s="94"/>
      <c r="AG219" s="94"/>
      <c r="AH219" s="94"/>
    </row>
    <row r="220" spans="1:34" ht="13.2">
      <c r="A220" s="7"/>
      <c r="B220" s="15"/>
      <c r="C220" s="15"/>
      <c r="D220" s="8"/>
      <c r="E220" s="9"/>
      <c r="F220" s="10"/>
      <c r="G220" s="14"/>
      <c r="H220" s="15"/>
      <c r="I220" s="15"/>
      <c r="J220" s="48"/>
      <c r="K220" s="18"/>
      <c r="L220" s="14"/>
      <c r="M220" s="14"/>
      <c r="N220" s="14"/>
      <c r="O220" s="14"/>
      <c r="P220" s="15"/>
      <c r="Q220" s="14"/>
      <c r="R220" s="15"/>
      <c r="S220" s="16"/>
      <c r="T220" s="94"/>
      <c r="U220" s="94"/>
      <c r="V220" s="94"/>
      <c r="W220" s="94"/>
      <c r="X220" s="94"/>
      <c r="Y220" s="94"/>
      <c r="Z220" s="94"/>
      <c r="AA220" s="94"/>
      <c r="AB220" s="94"/>
      <c r="AC220" s="94"/>
      <c r="AD220" s="94"/>
      <c r="AE220" s="94"/>
      <c r="AF220" s="94"/>
      <c r="AG220" s="94"/>
      <c r="AH220" s="94"/>
    </row>
    <row r="221" spans="1:34" ht="13.2">
      <c r="A221" s="7"/>
      <c r="B221" s="15"/>
      <c r="C221" s="15"/>
      <c r="D221" s="8"/>
      <c r="E221" s="9"/>
      <c r="F221" s="10"/>
      <c r="G221" s="14"/>
      <c r="H221" s="15"/>
      <c r="I221" s="15"/>
      <c r="J221" s="48"/>
      <c r="K221" s="18"/>
      <c r="L221" s="14"/>
      <c r="M221" s="14"/>
      <c r="N221" s="14"/>
      <c r="O221" s="14"/>
      <c r="P221" s="15"/>
      <c r="Q221" s="14"/>
      <c r="R221" s="15"/>
      <c r="S221" s="16"/>
      <c r="T221" s="94"/>
      <c r="U221" s="94"/>
      <c r="V221" s="94"/>
      <c r="W221" s="94"/>
      <c r="X221" s="94"/>
      <c r="Y221" s="94"/>
      <c r="Z221" s="94"/>
      <c r="AA221" s="94"/>
      <c r="AB221" s="94"/>
      <c r="AC221" s="94"/>
      <c r="AD221" s="94"/>
      <c r="AE221" s="94"/>
      <c r="AF221" s="94"/>
      <c r="AG221" s="94"/>
      <c r="AH221" s="94"/>
    </row>
    <row r="222" spans="1:34" ht="13.2">
      <c r="A222" s="7"/>
      <c r="B222" s="15"/>
      <c r="C222" s="15"/>
      <c r="D222" s="8"/>
      <c r="E222" s="9"/>
      <c r="F222" s="10"/>
      <c r="G222" s="14"/>
      <c r="H222" s="15"/>
      <c r="I222" s="15"/>
      <c r="J222" s="48"/>
      <c r="K222" s="18"/>
      <c r="L222" s="14"/>
      <c r="M222" s="14"/>
      <c r="N222" s="14"/>
      <c r="O222" s="14"/>
      <c r="P222" s="15"/>
      <c r="Q222" s="14"/>
      <c r="R222" s="15"/>
      <c r="S222" s="16"/>
      <c r="T222" s="94"/>
      <c r="U222" s="94"/>
      <c r="V222" s="94"/>
      <c r="W222" s="94"/>
      <c r="X222" s="94"/>
      <c r="Y222" s="94"/>
      <c r="Z222" s="94"/>
      <c r="AA222" s="94"/>
      <c r="AB222" s="94"/>
      <c r="AC222" s="94"/>
      <c r="AD222" s="94"/>
      <c r="AE222" s="94"/>
      <c r="AF222" s="94"/>
      <c r="AG222" s="94"/>
      <c r="AH222" s="94"/>
    </row>
    <row r="223" spans="1:34" ht="13.2">
      <c r="A223" s="7"/>
      <c r="B223" s="15"/>
      <c r="C223" s="15"/>
      <c r="D223" s="8"/>
      <c r="E223" s="9"/>
      <c r="F223" s="10"/>
      <c r="G223" s="14"/>
      <c r="H223" s="15"/>
      <c r="I223" s="15"/>
      <c r="J223" s="48"/>
      <c r="K223" s="18"/>
      <c r="L223" s="14"/>
      <c r="M223" s="14"/>
      <c r="N223" s="14"/>
      <c r="O223" s="14"/>
      <c r="P223" s="15"/>
      <c r="Q223" s="14"/>
      <c r="R223" s="15"/>
      <c r="S223" s="16"/>
      <c r="T223" s="94"/>
      <c r="U223" s="94"/>
      <c r="V223" s="94"/>
      <c r="W223" s="94"/>
      <c r="X223" s="94"/>
      <c r="Y223" s="94"/>
      <c r="Z223" s="94"/>
      <c r="AA223" s="94"/>
      <c r="AB223" s="94"/>
      <c r="AC223" s="94"/>
      <c r="AD223" s="94"/>
      <c r="AE223" s="94"/>
      <c r="AF223" s="94"/>
      <c r="AG223" s="94"/>
      <c r="AH223" s="94"/>
    </row>
    <row r="224" spans="1:34" ht="13.2">
      <c r="A224" s="7"/>
      <c r="B224" s="15"/>
      <c r="C224" s="15"/>
      <c r="D224" s="8"/>
      <c r="E224" s="9"/>
      <c r="F224" s="10"/>
      <c r="G224" s="14"/>
      <c r="H224" s="15"/>
      <c r="I224" s="15"/>
      <c r="J224" s="48"/>
      <c r="K224" s="18"/>
      <c r="L224" s="35"/>
      <c r="M224" s="35"/>
      <c r="N224" s="35"/>
      <c r="O224" s="35"/>
      <c r="P224" s="15"/>
      <c r="Q224" s="14"/>
      <c r="R224" s="15"/>
      <c r="S224" s="16"/>
      <c r="T224" s="94"/>
      <c r="U224" s="94"/>
      <c r="V224" s="94"/>
      <c r="W224" s="94"/>
      <c r="X224" s="94"/>
      <c r="Y224" s="94"/>
      <c r="Z224" s="94"/>
      <c r="AA224" s="94"/>
      <c r="AB224" s="94"/>
      <c r="AC224" s="94"/>
      <c r="AD224" s="94"/>
      <c r="AE224" s="94"/>
      <c r="AF224" s="94"/>
      <c r="AG224" s="94"/>
      <c r="AH224" s="94"/>
    </row>
    <row r="225" spans="1:34" ht="13.2">
      <c r="A225" s="7"/>
      <c r="B225" s="15"/>
      <c r="C225" s="15"/>
      <c r="D225" s="8"/>
      <c r="E225" s="9"/>
      <c r="F225" s="10"/>
      <c r="G225" s="14"/>
      <c r="H225" s="15"/>
      <c r="I225" s="15"/>
      <c r="J225" s="48"/>
      <c r="K225" s="18"/>
      <c r="L225" s="14"/>
      <c r="M225" s="14"/>
      <c r="N225" s="14"/>
      <c r="O225" s="14"/>
      <c r="P225" s="15"/>
      <c r="Q225" s="14"/>
      <c r="R225" s="15"/>
      <c r="S225" s="16"/>
      <c r="T225" s="94"/>
      <c r="U225" s="94"/>
      <c r="V225" s="94"/>
      <c r="W225" s="94"/>
      <c r="X225" s="94"/>
      <c r="Y225" s="94"/>
      <c r="Z225" s="94"/>
      <c r="AA225" s="94"/>
      <c r="AB225" s="94"/>
      <c r="AC225" s="94"/>
      <c r="AD225" s="94"/>
      <c r="AE225" s="94"/>
      <c r="AF225" s="94"/>
      <c r="AG225" s="94"/>
      <c r="AH225" s="94"/>
    </row>
    <row r="226" spans="1:34" ht="13.2">
      <c r="A226" s="7"/>
      <c r="B226" s="15"/>
      <c r="C226" s="15"/>
      <c r="D226" s="8"/>
      <c r="E226" s="9"/>
      <c r="F226" s="10"/>
      <c r="G226" s="14"/>
      <c r="H226" s="15"/>
      <c r="I226" s="15"/>
      <c r="J226" s="48"/>
      <c r="K226" s="18"/>
      <c r="L226" s="14"/>
      <c r="M226" s="14"/>
      <c r="N226" s="14"/>
      <c r="O226" s="14"/>
      <c r="P226" s="15"/>
      <c r="Q226" s="14"/>
      <c r="R226" s="15"/>
      <c r="S226" s="16"/>
      <c r="T226" s="94"/>
      <c r="U226" s="94"/>
      <c r="V226" s="94"/>
      <c r="W226" s="94"/>
      <c r="X226" s="94"/>
      <c r="Y226" s="94"/>
      <c r="Z226" s="94"/>
      <c r="AA226" s="94"/>
      <c r="AB226" s="94"/>
      <c r="AC226" s="94"/>
      <c r="AD226" s="94"/>
      <c r="AE226" s="94"/>
      <c r="AF226" s="94"/>
      <c r="AG226" s="94"/>
      <c r="AH226" s="94"/>
    </row>
    <row r="227" spans="1:34" ht="13.2">
      <c r="A227" s="7"/>
      <c r="B227" s="15"/>
      <c r="C227" s="15"/>
      <c r="D227" s="8"/>
      <c r="E227" s="9"/>
      <c r="F227" s="10"/>
      <c r="G227" s="14"/>
      <c r="H227" s="15"/>
      <c r="I227" s="15"/>
      <c r="J227" s="48"/>
      <c r="K227" s="18"/>
      <c r="L227" s="14"/>
      <c r="M227" s="14"/>
      <c r="N227" s="14"/>
      <c r="O227" s="14"/>
      <c r="P227" s="15"/>
      <c r="Q227" s="14"/>
      <c r="R227" s="15"/>
      <c r="S227" s="16"/>
      <c r="T227" s="94"/>
      <c r="U227" s="94"/>
      <c r="V227" s="94"/>
      <c r="W227" s="94"/>
      <c r="X227" s="94"/>
      <c r="Y227" s="94"/>
      <c r="Z227" s="94"/>
      <c r="AA227" s="94"/>
      <c r="AB227" s="94"/>
      <c r="AC227" s="94"/>
      <c r="AD227" s="94"/>
      <c r="AE227" s="94"/>
      <c r="AF227" s="94"/>
      <c r="AG227" s="94"/>
      <c r="AH227" s="94"/>
    </row>
    <row r="228" spans="1:34" ht="13.2">
      <c r="A228" s="7"/>
      <c r="B228" s="15"/>
      <c r="C228" s="15"/>
      <c r="D228" s="8"/>
      <c r="E228" s="9"/>
      <c r="F228" s="10"/>
      <c r="G228" s="14"/>
      <c r="H228" s="15"/>
      <c r="I228" s="15"/>
      <c r="J228" s="48"/>
      <c r="K228" s="18"/>
      <c r="L228" s="14"/>
      <c r="M228" s="14"/>
      <c r="N228" s="14"/>
      <c r="O228" s="14"/>
      <c r="P228" s="15"/>
      <c r="Q228" s="14"/>
      <c r="R228" s="15"/>
      <c r="S228" s="16"/>
      <c r="T228" s="94"/>
      <c r="U228" s="94"/>
      <c r="V228" s="94"/>
      <c r="W228" s="94"/>
      <c r="X228" s="94"/>
      <c r="Y228" s="94"/>
      <c r="Z228" s="94"/>
      <c r="AA228" s="94"/>
      <c r="AB228" s="94"/>
      <c r="AC228" s="94"/>
      <c r="AD228" s="94"/>
      <c r="AE228" s="94"/>
      <c r="AF228" s="94"/>
      <c r="AG228" s="94"/>
      <c r="AH228" s="94"/>
    </row>
    <row r="229" spans="1:34" ht="13.2">
      <c r="A229" s="7"/>
      <c r="B229" s="15"/>
      <c r="C229" s="15"/>
      <c r="D229" s="8"/>
      <c r="E229" s="9"/>
      <c r="F229" s="10"/>
      <c r="G229" s="14"/>
      <c r="H229" s="15"/>
      <c r="I229" s="15"/>
      <c r="J229" s="48"/>
      <c r="K229" s="18"/>
      <c r="L229" s="14"/>
      <c r="M229" s="14"/>
      <c r="N229" s="14"/>
      <c r="O229" s="14"/>
      <c r="P229" s="15"/>
      <c r="Q229" s="14"/>
      <c r="R229" s="15"/>
      <c r="S229" s="16"/>
      <c r="T229" s="94"/>
      <c r="U229" s="94"/>
      <c r="V229" s="94"/>
      <c r="W229" s="94"/>
      <c r="X229" s="94"/>
      <c r="Y229" s="94"/>
      <c r="Z229" s="94"/>
      <c r="AA229" s="94"/>
      <c r="AB229" s="94"/>
      <c r="AC229" s="94"/>
      <c r="AD229" s="94"/>
      <c r="AE229" s="94"/>
      <c r="AF229" s="94"/>
      <c r="AG229" s="94"/>
      <c r="AH229" s="94"/>
    </row>
    <row r="230" spans="1:34" ht="13.2">
      <c r="A230" s="7"/>
      <c r="B230" s="15"/>
      <c r="C230" s="15"/>
      <c r="D230" s="8"/>
      <c r="E230" s="9"/>
      <c r="F230" s="10"/>
      <c r="G230" s="14"/>
      <c r="H230" s="15"/>
      <c r="I230" s="15"/>
      <c r="J230" s="48"/>
      <c r="K230" s="18"/>
      <c r="L230" s="14"/>
      <c r="M230" s="14"/>
      <c r="N230" s="14"/>
      <c r="O230" s="14"/>
      <c r="P230" s="15"/>
      <c r="Q230" s="14"/>
      <c r="R230" s="15"/>
      <c r="S230" s="16"/>
      <c r="T230" s="94"/>
      <c r="U230" s="94"/>
      <c r="V230" s="94"/>
      <c r="W230" s="94"/>
      <c r="X230" s="94"/>
      <c r="Y230" s="94"/>
      <c r="Z230" s="94"/>
      <c r="AA230" s="94"/>
      <c r="AB230" s="94"/>
      <c r="AC230" s="94"/>
      <c r="AD230" s="94"/>
      <c r="AE230" s="94"/>
      <c r="AF230" s="94"/>
      <c r="AG230" s="94"/>
      <c r="AH230" s="94"/>
    </row>
    <row r="231" spans="1:34" ht="13.2">
      <c r="A231" s="7"/>
      <c r="B231" s="15"/>
      <c r="C231" s="15"/>
      <c r="D231" s="8"/>
      <c r="E231" s="9"/>
      <c r="F231" s="10"/>
      <c r="G231" s="14"/>
      <c r="H231" s="15"/>
      <c r="I231" s="15"/>
      <c r="J231" s="48"/>
      <c r="K231" s="18"/>
      <c r="L231" s="14"/>
      <c r="M231" s="14"/>
      <c r="N231" s="14"/>
      <c r="O231" s="14"/>
      <c r="P231" s="15"/>
      <c r="Q231" s="14"/>
      <c r="R231" s="15"/>
      <c r="S231" s="16"/>
      <c r="T231" s="94"/>
      <c r="U231" s="94"/>
      <c r="V231" s="94"/>
      <c r="W231" s="94"/>
      <c r="X231" s="94"/>
      <c r="Y231" s="94"/>
      <c r="Z231" s="94"/>
      <c r="AA231" s="94"/>
      <c r="AB231" s="94"/>
      <c r="AC231" s="94"/>
      <c r="AD231" s="94"/>
      <c r="AE231" s="94"/>
      <c r="AF231" s="94"/>
      <c r="AG231" s="94"/>
      <c r="AH231" s="94"/>
    </row>
    <row r="232" spans="1:34" ht="13.2">
      <c r="A232" s="7"/>
      <c r="B232" s="15"/>
      <c r="C232" s="15"/>
      <c r="D232" s="8"/>
      <c r="E232" s="9"/>
      <c r="F232" s="10"/>
      <c r="G232" s="14"/>
      <c r="H232" s="15"/>
      <c r="I232" s="15"/>
      <c r="J232" s="48"/>
      <c r="K232" s="18"/>
      <c r="L232" s="14"/>
      <c r="M232" s="14"/>
      <c r="N232" s="14"/>
      <c r="O232" s="14"/>
      <c r="P232" s="15"/>
      <c r="Q232" s="14"/>
      <c r="R232" s="15"/>
      <c r="S232" s="16"/>
      <c r="T232" s="94"/>
      <c r="U232" s="94"/>
      <c r="V232" s="94"/>
      <c r="W232" s="94"/>
      <c r="X232" s="94"/>
      <c r="Y232" s="94"/>
      <c r="Z232" s="94"/>
      <c r="AA232" s="94"/>
      <c r="AB232" s="94"/>
      <c r="AC232" s="94"/>
      <c r="AD232" s="94"/>
      <c r="AE232" s="94"/>
      <c r="AF232" s="94"/>
      <c r="AG232" s="94"/>
      <c r="AH232" s="94"/>
    </row>
    <row r="233" spans="1:34" ht="13.2">
      <c r="A233" s="7"/>
      <c r="B233" s="15"/>
      <c r="C233" s="15"/>
      <c r="D233" s="8"/>
      <c r="E233" s="9"/>
      <c r="F233" s="10"/>
      <c r="G233" s="14"/>
      <c r="H233" s="15"/>
      <c r="I233" s="15"/>
      <c r="J233" s="48"/>
      <c r="K233" s="18"/>
      <c r="L233" s="14"/>
      <c r="M233" s="14"/>
      <c r="N233" s="14"/>
      <c r="O233" s="14"/>
      <c r="P233" s="15"/>
      <c r="Q233" s="14"/>
      <c r="R233" s="15"/>
      <c r="S233" s="16"/>
      <c r="T233" s="94"/>
      <c r="U233" s="94"/>
      <c r="V233" s="94"/>
      <c r="W233" s="94"/>
      <c r="X233" s="94"/>
      <c r="Y233" s="94"/>
      <c r="Z233" s="94"/>
      <c r="AA233" s="94"/>
      <c r="AB233" s="94"/>
      <c r="AC233" s="94"/>
      <c r="AD233" s="94"/>
      <c r="AE233" s="94"/>
      <c r="AF233" s="94"/>
      <c r="AG233" s="94"/>
      <c r="AH233" s="94"/>
    </row>
    <row r="234" spans="1:34" ht="13.2">
      <c r="A234" s="7"/>
      <c r="B234" s="15"/>
      <c r="C234" s="15"/>
      <c r="D234" s="8"/>
      <c r="E234" s="9"/>
      <c r="F234" s="10"/>
      <c r="G234" s="14"/>
      <c r="H234" s="15"/>
      <c r="I234" s="15"/>
      <c r="J234" s="48"/>
      <c r="K234" s="18"/>
      <c r="L234" s="14"/>
      <c r="M234" s="14"/>
      <c r="N234" s="14"/>
      <c r="O234" s="14"/>
      <c r="P234" s="15"/>
      <c r="Q234" s="14"/>
      <c r="R234" s="15"/>
      <c r="S234" s="16"/>
      <c r="T234" s="94"/>
      <c r="U234" s="94"/>
      <c r="V234" s="94"/>
      <c r="W234" s="94"/>
      <c r="X234" s="94"/>
      <c r="Y234" s="94"/>
      <c r="Z234" s="94"/>
      <c r="AA234" s="94"/>
      <c r="AB234" s="94"/>
      <c r="AC234" s="94"/>
      <c r="AD234" s="94"/>
      <c r="AE234" s="94"/>
      <c r="AF234" s="94"/>
      <c r="AG234" s="94"/>
      <c r="AH234" s="94"/>
    </row>
    <row r="235" spans="1:34" ht="13.2">
      <c r="A235" s="7"/>
      <c r="B235" s="15"/>
      <c r="C235" s="15"/>
      <c r="D235" s="8"/>
      <c r="E235" s="9"/>
      <c r="F235" s="10"/>
      <c r="G235" s="14"/>
      <c r="H235" s="15"/>
      <c r="I235" s="15"/>
      <c r="J235" s="48"/>
      <c r="K235" s="18"/>
      <c r="L235" s="14"/>
      <c r="M235" s="14"/>
      <c r="N235" s="14"/>
      <c r="O235" s="14"/>
      <c r="P235" s="15"/>
      <c r="Q235" s="14"/>
      <c r="R235" s="15"/>
      <c r="S235" s="16"/>
      <c r="T235" s="94"/>
      <c r="U235" s="94"/>
      <c r="V235" s="94"/>
      <c r="W235" s="94"/>
      <c r="X235" s="94"/>
      <c r="Y235" s="94"/>
      <c r="Z235" s="94"/>
      <c r="AA235" s="94"/>
      <c r="AB235" s="94"/>
      <c r="AC235" s="94"/>
      <c r="AD235" s="94"/>
      <c r="AE235" s="94"/>
      <c r="AF235" s="94"/>
      <c r="AG235" s="94"/>
      <c r="AH235" s="94"/>
    </row>
    <row r="236" spans="1:34" ht="13.2">
      <c r="A236" s="7"/>
      <c r="B236" s="15"/>
      <c r="C236" s="15"/>
      <c r="D236" s="8"/>
      <c r="E236" s="9"/>
      <c r="F236" s="10"/>
      <c r="G236" s="14"/>
      <c r="H236" s="15"/>
      <c r="I236" s="15"/>
      <c r="J236" s="48"/>
      <c r="K236" s="18"/>
      <c r="L236" s="14"/>
      <c r="M236" s="14"/>
      <c r="N236" s="14"/>
      <c r="O236" s="14"/>
      <c r="P236" s="15"/>
      <c r="Q236" s="14"/>
      <c r="R236" s="15"/>
      <c r="S236" s="16"/>
      <c r="T236" s="94"/>
      <c r="U236" s="94"/>
      <c r="V236" s="94"/>
      <c r="W236" s="94"/>
      <c r="X236" s="94"/>
      <c r="Y236" s="94"/>
      <c r="Z236" s="94"/>
      <c r="AA236" s="94"/>
      <c r="AB236" s="94"/>
      <c r="AC236" s="94"/>
      <c r="AD236" s="94"/>
      <c r="AE236" s="94"/>
      <c r="AF236" s="94"/>
      <c r="AG236" s="94"/>
      <c r="AH236" s="94"/>
    </row>
    <row r="237" spans="1:34" ht="13.2">
      <c r="A237" s="7"/>
      <c r="B237" s="15"/>
      <c r="C237" s="15"/>
      <c r="D237" s="8"/>
      <c r="E237" s="9"/>
      <c r="F237" s="10"/>
      <c r="G237" s="14"/>
      <c r="H237" s="15"/>
      <c r="I237" s="15"/>
      <c r="J237" s="48"/>
      <c r="K237" s="18"/>
      <c r="L237" s="14"/>
      <c r="M237" s="14"/>
      <c r="N237" s="14"/>
      <c r="O237" s="14"/>
      <c r="P237" s="15"/>
      <c r="Q237" s="14"/>
      <c r="R237" s="15"/>
      <c r="S237" s="16"/>
      <c r="T237" s="94"/>
      <c r="U237" s="94"/>
      <c r="V237" s="94"/>
      <c r="W237" s="94"/>
      <c r="X237" s="94"/>
      <c r="Y237" s="94"/>
      <c r="Z237" s="94"/>
      <c r="AA237" s="94"/>
      <c r="AB237" s="94"/>
      <c r="AC237" s="94"/>
      <c r="AD237" s="94"/>
      <c r="AE237" s="94"/>
      <c r="AF237" s="94"/>
      <c r="AG237" s="94"/>
      <c r="AH237" s="94"/>
    </row>
    <row r="238" spans="1:34" ht="13.2">
      <c r="A238" s="7"/>
      <c r="B238" s="15"/>
      <c r="C238" s="15"/>
      <c r="D238" s="8"/>
      <c r="E238" s="9"/>
      <c r="F238" s="10"/>
      <c r="G238" s="14"/>
      <c r="H238" s="15"/>
      <c r="I238" s="15"/>
      <c r="J238" s="48"/>
      <c r="K238" s="18"/>
      <c r="L238" s="14"/>
      <c r="M238" s="14"/>
      <c r="N238" s="14"/>
      <c r="O238" s="14"/>
      <c r="P238" s="15"/>
      <c r="Q238" s="14"/>
      <c r="R238" s="15"/>
      <c r="S238" s="16"/>
      <c r="T238" s="94"/>
      <c r="U238" s="94"/>
      <c r="V238" s="94"/>
      <c r="W238" s="94"/>
      <c r="X238" s="94"/>
      <c r="Y238" s="94"/>
      <c r="Z238" s="94"/>
      <c r="AA238" s="94"/>
      <c r="AB238" s="94"/>
      <c r="AC238" s="94"/>
      <c r="AD238" s="94"/>
      <c r="AE238" s="94"/>
      <c r="AF238" s="94"/>
      <c r="AG238" s="94"/>
      <c r="AH238" s="94"/>
    </row>
    <row r="239" spans="1:34" ht="13.2">
      <c r="A239" s="7"/>
      <c r="B239" s="15"/>
      <c r="C239" s="15"/>
      <c r="D239" s="8"/>
      <c r="E239" s="9"/>
      <c r="F239" s="10"/>
      <c r="G239" s="14"/>
      <c r="H239" s="15"/>
      <c r="I239" s="15"/>
      <c r="J239" s="48"/>
      <c r="K239" s="18"/>
      <c r="L239" s="14"/>
      <c r="M239" s="14"/>
      <c r="N239" s="14"/>
      <c r="O239" s="14"/>
      <c r="P239" s="15"/>
      <c r="Q239" s="14"/>
      <c r="R239" s="15"/>
      <c r="S239" s="16"/>
      <c r="T239" s="94"/>
      <c r="U239" s="94"/>
      <c r="V239" s="94"/>
      <c r="W239" s="94"/>
      <c r="X239" s="94"/>
      <c r="Y239" s="94"/>
      <c r="Z239" s="94"/>
      <c r="AA239" s="94"/>
      <c r="AB239" s="94"/>
      <c r="AC239" s="94"/>
      <c r="AD239" s="94"/>
      <c r="AE239" s="94"/>
      <c r="AF239" s="94"/>
      <c r="AG239" s="94"/>
      <c r="AH239" s="94"/>
    </row>
    <row r="240" spans="1:34" ht="13.2">
      <c r="A240" s="7"/>
      <c r="B240" s="15"/>
      <c r="C240" s="15"/>
      <c r="D240" s="8"/>
      <c r="E240" s="9"/>
      <c r="F240" s="10"/>
      <c r="G240" s="14"/>
      <c r="H240" s="15"/>
      <c r="I240" s="15"/>
      <c r="J240" s="48"/>
      <c r="K240" s="18"/>
      <c r="L240" s="14"/>
      <c r="M240" s="14"/>
      <c r="N240" s="14"/>
      <c r="O240" s="14"/>
      <c r="P240" s="15"/>
      <c r="Q240" s="14"/>
      <c r="R240" s="15"/>
      <c r="S240" s="16"/>
      <c r="T240" s="94"/>
      <c r="U240" s="94"/>
      <c r="V240" s="94"/>
      <c r="W240" s="94"/>
      <c r="X240" s="94"/>
      <c r="Y240" s="94"/>
      <c r="Z240" s="94"/>
      <c r="AA240" s="94"/>
      <c r="AB240" s="94"/>
      <c r="AC240" s="94"/>
      <c r="AD240" s="94"/>
      <c r="AE240" s="94"/>
      <c r="AF240" s="94"/>
      <c r="AG240" s="94"/>
      <c r="AH240" s="94"/>
    </row>
    <row r="241" spans="1:34" ht="13.2">
      <c r="A241" s="7"/>
      <c r="B241" s="15"/>
      <c r="C241" s="15"/>
      <c r="D241" s="8"/>
      <c r="E241" s="9"/>
      <c r="F241" s="10"/>
      <c r="G241" s="14"/>
      <c r="H241" s="15"/>
      <c r="I241" s="15"/>
      <c r="J241" s="48"/>
      <c r="K241" s="18"/>
      <c r="L241" s="14"/>
      <c r="M241" s="14"/>
      <c r="N241" s="14"/>
      <c r="O241" s="14"/>
      <c r="P241" s="15"/>
      <c r="Q241" s="14"/>
      <c r="R241" s="15"/>
      <c r="S241" s="16"/>
      <c r="T241" s="94"/>
      <c r="U241" s="94"/>
      <c r="V241" s="94"/>
      <c r="W241" s="94"/>
      <c r="X241" s="94"/>
      <c r="Y241" s="94"/>
      <c r="Z241" s="94"/>
      <c r="AA241" s="94"/>
      <c r="AB241" s="94"/>
      <c r="AC241" s="94"/>
      <c r="AD241" s="94"/>
      <c r="AE241" s="94"/>
      <c r="AF241" s="94"/>
      <c r="AG241" s="94"/>
      <c r="AH241" s="94"/>
    </row>
    <row r="242" spans="1:34" ht="13.2">
      <c r="A242" s="7"/>
      <c r="B242" s="15"/>
      <c r="C242" s="15"/>
      <c r="D242" s="8"/>
      <c r="E242" s="9"/>
      <c r="F242" s="10"/>
      <c r="G242" s="14"/>
      <c r="H242" s="15"/>
      <c r="I242" s="15"/>
      <c r="J242" s="48"/>
      <c r="K242" s="18"/>
      <c r="L242" s="14"/>
      <c r="M242" s="14"/>
      <c r="N242" s="14"/>
      <c r="O242" s="14"/>
      <c r="P242" s="15"/>
      <c r="Q242" s="14"/>
      <c r="R242" s="15"/>
      <c r="S242" s="16"/>
      <c r="T242" s="94"/>
      <c r="U242" s="94"/>
      <c r="V242" s="94"/>
      <c r="W242" s="94"/>
      <c r="X242" s="94"/>
      <c r="Y242" s="94"/>
      <c r="Z242" s="94"/>
      <c r="AA242" s="94"/>
      <c r="AB242" s="94"/>
      <c r="AC242" s="94"/>
      <c r="AD242" s="94"/>
      <c r="AE242" s="94"/>
      <c r="AF242" s="94"/>
      <c r="AG242" s="94"/>
      <c r="AH242" s="94"/>
    </row>
    <row r="243" spans="1:34" ht="13.2">
      <c r="A243" s="7"/>
      <c r="B243" s="15"/>
      <c r="C243" s="15"/>
      <c r="D243" s="8"/>
      <c r="E243" s="9"/>
      <c r="F243" s="10"/>
      <c r="G243" s="14"/>
      <c r="H243" s="15"/>
      <c r="I243" s="15"/>
      <c r="J243" s="48"/>
      <c r="K243" s="18"/>
      <c r="L243" s="14"/>
      <c r="M243" s="14"/>
      <c r="N243" s="14"/>
      <c r="O243" s="14"/>
      <c r="P243" s="15"/>
      <c r="Q243" s="14"/>
      <c r="R243" s="15"/>
      <c r="S243" s="16"/>
      <c r="T243" s="94"/>
      <c r="U243" s="94"/>
      <c r="V243" s="94"/>
      <c r="W243" s="94"/>
      <c r="X243" s="94"/>
      <c r="Y243" s="94"/>
      <c r="Z243" s="94"/>
      <c r="AA243" s="94"/>
      <c r="AB243" s="94"/>
      <c r="AC243" s="94"/>
      <c r="AD243" s="94"/>
      <c r="AE243" s="94"/>
      <c r="AF243" s="94"/>
      <c r="AG243" s="94"/>
      <c r="AH243" s="94"/>
    </row>
    <row r="244" spans="1:34" ht="13.2">
      <c r="A244" s="7"/>
      <c r="B244" s="15"/>
      <c r="C244" s="15"/>
      <c r="D244" s="8"/>
      <c r="E244" s="9"/>
      <c r="F244" s="10"/>
      <c r="G244" s="14"/>
      <c r="H244" s="15"/>
      <c r="I244" s="15"/>
      <c r="J244" s="48"/>
      <c r="K244" s="18"/>
      <c r="L244" s="14"/>
      <c r="M244" s="14"/>
      <c r="N244" s="14"/>
      <c r="O244" s="14"/>
      <c r="P244" s="15"/>
      <c r="Q244" s="14"/>
      <c r="R244" s="15"/>
      <c r="S244" s="16"/>
      <c r="T244" s="94"/>
      <c r="U244" s="94"/>
      <c r="V244" s="94"/>
      <c r="W244" s="94"/>
      <c r="X244" s="94"/>
      <c r="Y244" s="94"/>
      <c r="Z244" s="94"/>
      <c r="AA244" s="94"/>
      <c r="AB244" s="94"/>
      <c r="AC244" s="94"/>
      <c r="AD244" s="94"/>
      <c r="AE244" s="94"/>
      <c r="AF244" s="94"/>
      <c r="AG244" s="94"/>
      <c r="AH244" s="94"/>
    </row>
    <row r="245" spans="1:34" ht="13.2">
      <c r="A245" s="7"/>
      <c r="B245" s="15"/>
      <c r="C245" s="15"/>
      <c r="D245" s="8"/>
      <c r="E245" s="9"/>
      <c r="F245" s="10"/>
      <c r="G245" s="10"/>
      <c r="H245" s="15"/>
      <c r="I245" s="15"/>
      <c r="J245" s="48"/>
      <c r="K245" s="18"/>
      <c r="L245" s="14"/>
      <c r="M245" s="14"/>
      <c r="N245" s="14"/>
      <c r="O245" s="14"/>
      <c r="P245" s="15"/>
      <c r="Q245" s="14"/>
      <c r="R245" s="15"/>
      <c r="S245" s="16"/>
      <c r="T245" s="94"/>
      <c r="U245" s="94"/>
      <c r="V245" s="94"/>
      <c r="W245" s="94"/>
      <c r="X245" s="94"/>
      <c r="Y245" s="94"/>
      <c r="Z245" s="94"/>
      <c r="AA245" s="94"/>
      <c r="AB245" s="94"/>
      <c r="AC245" s="94"/>
      <c r="AD245" s="94"/>
      <c r="AE245" s="94"/>
      <c r="AF245" s="94"/>
      <c r="AG245" s="94"/>
      <c r="AH245" s="94"/>
    </row>
    <row r="246" spans="1:34" ht="13.2">
      <c r="A246" s="7"/>
      <c r="B246" s="15"/>
      <c r="C246" s="15"/>
      <c r="D246" s="8"/>
      <c r="E246" s="9"/>
      <c r="F246" s="10"/>
      <c r="G246" s="14"/>
      <c r="H246" s="15"/>
      <c r="I246" s="15"/>
      <c r="J246" s="48"/>
      <c r="K246" s="18"/>
      <c r="L246" s="14"/>
      <c r="M246" s="14"/>
      <c r="N246" s="14"/>
      <c r="O246" s="14"/>
      <c r="P246" s="15"/>
      <c r="Q246" s="14"/>
      <c r="R246" s="15"/>
      <c r="S246" s="16"/>
      <c r="T246" s="94"/>
      <c r="U246" s="94"/>
      <c r="V246" s="94"/>
      <c r="W246" s="94"/>
      <c r="X246" s="94"/>
      <c r="Y246" s="94"/>
      <c r="Z246" s="94"/>
      <c r="AA246" s="94"/>
      <c r="AB246" s="94"/>
      <c r="AC246" s="94"/>
      <c r="AD246" s="94"/>
      <c r="AE246" s="94"/>
      <c r="AF246" s="94"/>
      <c r="AG246" s="94"/>
      <c r="AH246" s="94"/>
    </row>
    <row r="247" spans="1:34" ht="13.2">
      <c r="A247" s="7"/>
      <c r="B247" s="15"/>
      <c r="C247" s="15"/>
      <c r="D247" s="8"/>
      <c r="E247" s="9"/>
      <c r="F247" s="10"/>
      <c r="G247" s="14"/>
      <c r="H247" s="15"/>
      <c r="I247" s="15"/>
      <c r="J247" s="48"/>
      <c r="K247" s="18"/>
      <c r="L247" s="14"/>
      <c r="M247" s="14"/>
      <c r="N247" s="14"/>
      <c r="O247" s="14"/>
      <c r="P247" s="15"/>
      <c r="Q247" s="14"/>
      <c r="R247" s="15"/>
      <c r="S247" s="16"/>
      <c r="T247" s="94"/>
      <c r="U247" s="94"/>
      <c r="V247" s="94"/>
      <c r="W247" s="94"/>
      <c r="X247" s="94"/>
      <c r="Y247" s="94"/>
      <c r="Z247" s="94"/>
      <c r="AA247" s="94"/>
      <c r="AB247" s="94"/>
      <c r="AC247" s="94"/>
      <c r="AD247" s="94"/>
      <c r="AE247" s="94"/>
      <c r="AF247" s="94"/>
      <c r="AG247" s="94"/>
      <c r="AH247" s="94"/>
    </row>
    <row r="248" spans="1:34" ht="13.2">
      <c r="A248" s="7"/>
      <c r="B248" s="15"/>
      <c r="C248" s="15"/>
      <c r="D248" s="8"/>
      <c r="E248" s="9"/>
      <c r="F248" s="10"/>
      <c r="G248" s="14"/>
      <c r="H248" s="15"/>
      <c r="I248" s="15"/>
      <c r="J248" s="48"/>
      <c r="K248" s="18"/>
      <c r="L248" s="14"/>
      <c r="M248" s="14"/>
      <c r="N248" s="14"/>
      <c r="O248" s="14"/>
      <c r="P248" s="15"/>
      <c r="Q248" s="14"/>
      <c r="R248" s="15"/>
      <c r="S248" s="16"/>
      <c r="T248" s="94"/>
      <c r="U248" s="94"/>
      <c r="V248" s="94"/>
      <c r="W248" s="94"/>
      <c r="X248" s="94"/>
      <c r="Y248" s="94"/>
      <c r="Z248" s="94"/>
      <c r="AA248" s="94"/>
      <c r="AB248" s="94"/>
      <c r="AC248" s="94"/>
      <c r="AD248" s="94"/>
      <c r="AE248" s="94"/>
      <c r="AF248" s="94"/>
      <c r="AG248" s="94"/>
      <c r="AH248" s="94"/>
    </row>
    <row r="249" spans="1:34" ht="13.2">
      <c r="A249" s="7"/>
      <c r="B249" s="15"/>
      <c r="C249" s="15"/>
      <c r="D249" s="8"/>
      <c r="E249" s="9"/>
      <c r="F249" s="10"/>
      <c r="G249" s="14"/>
      <c r="H249" s="15"/>
      <c r="I249" s="15"/>
      <c r="J249" s="48"/>
      <c r="K249" s="18"/>
      <c r="L249" s="14"/>
      <c r="M249" s="14"/>
      <c r="N249" s="14"/>
      <c r="O249" s="14"/>
      <c r="P249" s="15"/>
      <c r="Q249" s="14"/>
      <c r="R249" s="15"/>
      <c r="S249" s="16"/>
      <c r="T249" s="94"/>
      <c r="U249" s="94"/>
      <c r="V249" s="94"/>
      <c r="W249" s="94"/>
      <c r="X249" s="94"/>
      <c r="Y249" s="94"/>
      <c r="Z249" s="94"/>
      <c r="AA249" s="94"/>
      <c r="AB249" s="94"/>
      <c r="AC249" s="94"/>
      <c r="AD249" s="94"/>
      <c r="AE249" s="94"/>
      <c r="AF249" s="94"/>
      <c r="AG249" s="94"/>
      <c r="AH249" s="94"/>
    </row>
    <row r="250" spans="1:34" ht="13.2">
      <c r="A250" s="7"/>
      <c r="B250" s="15"/>
      <c r="C250" s="15"/>
      <c r="D250" s="8"/>
      <c r="E250" s="9"/>
      <c r="F250" s="10"/>
      <c r="G250" s="14"/>
      <c r="H250" s="15"/>
      <c r="I250" s="15"/>
      <c r="J250" s="48"/>
      <c r="K250" s="18"/>
      <c r="L250" s="14"/>
      <c r="M250" s="14"/>
      <c r="N250" s="14"/>
      <c r="O250" s="14"/>
      <c r="P250" s="15"/>
      <c r="Q250" s="14"/>
      <c r="R250" s="15"/>
      <c r="S250" s="16"/>
      <c r="T250" s="94"/>
      <c r="U250" s="94"/>
      <c r="V250" s="94"/>
      <c r="W250" s="94"/>
      <c r="X250" s="94"/>
      <c r="Y250" s="94"/>
      <c r="Z250" s="94"/>
      <c r="AA250" s="94"/>
      <c r="AB250" s="94"/>
      <c r="AC250" s="94"/>
      <c r="AD250" s="94"/>
      <c r="AE250" s="94"/>
      <c r="AF250" s="94"/>
      <c r="AG250" s="94"/>
      <c r="AH250" s="94"/>
    </row>
    <row r="251" spans="1:34" ht="13.2">
      <c r="A251" s="7"/>
      <c r="B251" s="15"/>
      <c r="C251" s="15"/>
      <c r="D251" s="8"/>
      <c r="E251" s="9"/>
      <c r="F251" s="10"/>
      <c r="G251" s="14"/>
      <c r="H251" s="15"/>
      <c r="I251" s="15"/>
      <c r="J251" s="48"/>
      <c r="K251" s="18"/>
      <c r="L251" s="14"/>
      <c r="M251" s="14"/>
      <c r="N251" s="14"/>
      <c r="O251" s="14"/>
      <c r="P251" s="15"/>
      <c r="Q251" s="14"/>
      <c r="R251" s="15"/>
      <c r="S251" s="16"/>
      <c r="T251" s="94"/>
      <c r="U251" s="94"/>
      <c r="V251" s="94"/>
      <c r="W251" s="94"/>
      <c r="X251" s="94"/>
      <c r="Y251" s="94"/>
      <c r="Z251" s="94"/>
      <c r="AA251" s="94"/>
      <c r="AB251" s="94"/>
      <c r="AC251" s="94"/>
      <c r="AD251" s="94"/>
      <c r="AE251" s="94"/>
      <c r="AF251" s="94"/>
      <c r="AG251" s="94"/>
      <c r="AH251" s="94"/>
    </row>
    <row r="252" spans="1:34" ht="13.2">
      <c r="A252" s="7"/>
      <c r="B252" s="15"/>
      <c r="C252" s="15"/>
      <c r="D252" s="8"/>
      <c r="E252" s="9"/>
      <c r="F252" s="10"/>
      <c r="G252" s="14"/>
      <c r="H252" s="15"/>
      <c r="I252" s="15"/>
      <c r="J252" s="48"/>
      <c r="K252" s="18"/>
      <c r="L252" s="14"/>
      <c r="M252" s="14"/>
      <c r="N252" s="14"/>
      <c r="O252" s="14"/>
      <c r="P252" s="15"/>
      <c r="Q252" s="14"/>
      <c r="R252" s="15"/>
      <c r="S252" s="16"/>
      <c r="T252" s="94"/>
      <c r="U252" s="94"/>
      <c r="V252" s="94"/>
      <c r="W252" s="94"/>
      <c r="X252" s="94"/>
      <c r="Y252" s="94"/>
      <c r="Z252" s="94"/>
      <c r="AA252" s="94"/>
      <c r="AB252" s="94"/>
      <c r="AC252" s="94"/>
      <c r="AD252" s="94"/>
      <c r="AE252" s="94"/>
      <c r="AF252" s="94"/>
      <c r="AG252" s="94"/>
      <c r="AH252" s="94"/>
    </row>
    <row r="253" spans="1:34" ht="13.2">
      <c r="A253" s="7"/>
      <c r="B253" s="15"/>
      <c r="C253" s="15"/>
      <c r="D253" s="8"/>
      <c r="E253" s="9"/>
      <c r="F253" s="10"/>
      <c r="G253" s="14"/>
      <c r="H253" s="15"/>
      <c r="I253" s="15"/>
      <c r="J253" s="48"/>
      <c r="K253" s="18"/>
      <c r="L253" s="14"/>
      <c r="M253" s="14"/>
      <c r="N253" s="14"/>
      <c r="O253" s="14"/>
      <c r="P253" s="15"/>
      <c r="Q253" s="14"/>
      <c r="R253" s="15"/>
      <c r="S253" s="16"/>
      <c r="T253" s="94"/>
      <c r="U253" s="94"/>
      <c r="V253" s="94"/>
      <c r="W253" s="94"/>
      <c r="X253" s="94"/>
      <c r="Y253" s="94"/>
      <c r="Z253" s="94"/>
      <c r="AA253" s="94"/>
      <c r="AB253" s="94"/>
      <c r="AC253" s="94"/>
      <c r="AD253" s="94"/>
      <c r="AE253" s="94"/>
      <c r="AF253" s="94"/>
      <c r="AG253" s="94"/>
      <c r="AH253" s="94"/>
    </row>
    <row r="254" spans="1:34" ht="13.2">
      <c r="A254" s="7"/>
      <c r="B254" s="15"/>
      <c r="C254" s="15"/>
      <c r="D254" s="8"/>
      <c r="E254" s="9"/>
      <c r="F254" s="10"/>
      <c r="G254" s="14"/>
      <c r="H254" s="15"/>
      <c r="I254" s="15"/>
      <c r="J254" s="48"/>
      <c r="K254" s="18"/>
      <c r="L254" s="14"/>
      <c r="M254" s="14"/>
      <c r="N254" s="14"/>
      <c r="O254" s="14"/>
      <c r="P254" s="15"/>
      <c r="Q254" s="14"/>
      <c r="R254" s="15"/>
      <c r="S254" s="16"/>
      <c r="T254" s="94"/>
      <c r="U254" s="94"/>
      <c r="V254" s="94"/>
      <c r="W254" s="94"/>
      <c r="X254" s="94"/>
      <c r="Y254" s="94"/>
      <c r="Z254" s="94"/>
      <c r="AA254" s="94"/>
      <c r="AB254" s="94"/>
      <c r="AC254" s="94"/>
      <c r="AD254" s="94"/>
      <c r="AE254" s="94"/>
      <c r="AF254" s="94"/>
      <c r="AG254" s="94"/>
      <c r="AH254" s="94"/>
    </row>
    <row r="255" spans="1:34" ht="13.2">
      <c r="A255" s="7"/>
      <c r="B255" s="15"/>
      <c r="C255" s="15"/>
      <c r="D255" s="8"/>
      <c r="E255" s="9"/>
      <c r="F255" s="10"/>
      <c r="G255" s="14"/>
      <c r="H255" s="15"/>
      <c r="I255" s="15"/>
      <c r="J255" s="48"/>
      <c r="K255" s="18"/>
      <c r="L255" s="14"/>
      <c r="M255" s="14"/>
      <c r="N255" s="14"/>
      <c r="O255" s="14"/>
      <c r="P255" s="15"/>
      <c r="Q255" s="14"/>
      <c r="R255" s="15"/>
      <c r="S255" s="16"/>
      <c r="T255" s="94"/>
      <c r="U255" s="94"/>
      <c r="V255" s="94"/>
      <c r="W255" s="94"/>
      <c r="X255" s="94"/>
      <c r="Y255" s="94"/>
      <c r="Z255" s="94"/>
      <c r="AA255" s="94"/>
      <c r="AB255" s="94"/>
      <c r="AC255" s="94"/>
      <c r="AD255" s="94"/>
      <c r="AE255" s="94"/>
      <c r="AF255" s="94"/>
      <c r="AG255" s="94"/>
      <c r="AH255" s="94"/>
    </row>
    <row r="256" spans="1:34" ht="13.2">
      <c r="A256" s="7"/>
      <c r="B256" s="15"/>
      <c r="C256" s="15"/>
      <c r="D256" s="8"/>
      <c r="E256" s="9"/>
      <c r="F256" s="10"/>
      <c r="G256" s="14"/>
      <c r="H256" s="15"/>
      <c r="I256" s="15"/>
      <c r="J256" s="48"/>
      <c r="K256" s="18"/>
      <c r="L256" s="14"/>
      <c r="M256" s="14"/>
      <c r="N256" s="14"/>
      <c r="O256" s="14"/>
      <c r="P256" s="15"/>
      <c r="Q256" s="14"/>
      <c r="R256" s="15"/>
      <c r="S256" s="16"/>
      <c r="T256" s="94"/>
      <c r="U256" s="94"/>
      <c r="V256" s="94"/>
      <c r="W256" s="94"/>
      <c r="X256" s="94"/>
      <c r="Y256" s="94"/>
      <c r="Z256" s="94"/>
      <c r="AA256" s="94"/>
      <c r="AB256" s="94"/>
      <c r="AC256" s="94"/>
      <c r="AD256" s="94"/>
      <c r="AE256" s="94"/>
      <c r="AF256" s="94"/>
      <c r="AG256" s="94"/>
      <c r="AH256" s="94"/>
    </row>
    <row r="257" spans="1:34" ht="13.2">
      <c r="A257" s="7"/>
      <c r="B257" s="15"/>
      <c r="C257" s="15"/>
      <c r="D257" s="8"/>
      <c r="E257" s="9"/>
      <c r="F257" s="10"/>
      <c r="G257" s="14"/>
      <c r="H257" s="15"/>
      <c r="I257" s="15"/>
      <c r="J257" s="48"/>
      <c r="K257" s="18"/>
      <c r="L257" s="14"/>
      <c r="M257" s="14"/>
      <c r="N257" s="14"/>
      <c r="O257" s="14"/>
      <c r="P257" s="15"/>
      <c r="Q257" s="14"/>
      <c r="R257" s="15"/>
      <c r="S257" s="16"/>
      <c r="T257" s="94"/>
      <c r="U257" s="94"/>
      <c r="V257" s="94"/>
      <c r="W257" s="94"/>
      <c r="X257" s="94"/>
      <c r="Y257" s="94"/>
      <c r="Z257" s="94"/>
      <c r="AA257" s="94"/>
      <c r="AB257" s="94"/>
      <c r="AC257" s="94"/>
      <c r="AD257" s="94"/>
      <c r="AE257" s="94"/>
      <c r="AF257" s="94"/>
      <c r="AG257" s="94"/>
      <c r="AH257" s="94"/>
    </row>
    <row r="258" spans="1:34" ht="13.2">
      <c r="A258" s="7"/>
      <c r="B258" s="15"/>
      <c r="C258" s="15"/>
      <c r="D258" s="8"/>
      <c r="E258" s="9"/>
      <c r="F258" s="10"/>
      <c r="G258" s="14"/>
      <c r="H258" s="15"/>
      <c r="I258" s="15"/>
      <c r="J258" s="48"/>
      <c r="K258" s="18"/>
      <c r="L258" s="14"/>
      <c r="M258" s="14"/>
      <c r="N258" s="14"/>
      <c r="O258" s="14"/>
      <c r="P258" s="15"/>
      <c r="Q258" s="14"/>
      <c r="R258" s="15"/>
      <c r="S258" s="16"/>
      <c r="T258" s="94"/>
      <c r="U258" s="94"/>
      <c r="V258" s="94"/>
      <c r="W258" s="94"/>
      <c r="X258" s="94"/>
      <c r="Y258" s="94"/>
      <c r="Z258" s="94"/>
      <c r="AA258" s="94"/>
      <c r="AB258" s="94"/>
      <c r="AC258" s="94"/>
      <c r="AD258" s="94"/>
      <c r="AE258" s="94"/>
      <c r="AF258" s="94"/>
      <c r="AG258" s="94"/>
      <c r="AH258" s="94"/>
    </row>
    <row r="259" spans="1:34" ht="13.2">
      <c r="A259" s="7"/>
      <c r="B259" s="15"/>
      <c r="C259" s="15"/>
      <c r="D259" s="8"/>
      <c r="E259" s="9"/>
      <c r="F259" s="10"/>
      <c r="G259" s="14"/>
      <c r="H259" s="15"/>
      <c r="I259" s="15"/>
      <c r="J259" s="48"/>
      <c r="K259" s="18"/>
      <c r="L259" s="65"/>
      <c r="M259" s="65"/>
      <c r="N259" s="65"/>
      <c r="O259" s="65"/>
      <c r="P259" s="15"/>
      <c r="Q259" s="14"/>
      <c r="R259" s="15"/>
      <c r="S259" s="16"/>
      <c r="T259" s="94"/>
      <c r="U259" s="94"/>
      <c r="V259" s="94"/>
      <c r="W259" s="94"/>
      <c r="X259" s="94"/>
      <c r="Y259" s="94"/>
      <c r="Z259" s="94"/>
      <c r="AA259" s="94"/>
      <c r="AB259" s="94"/>
      <c r="AC259" s="94"/>
      <c r="AD259" s="94"/>
      <c r="AE259" s="94"/>
      <c r="AF259" s="94"/>
      <c r="AG259" s="94"/>
      <c r="AH259" s="94"/>
    </row>
    <row r="260" spans="1:34" ht="13.2">
      <c r="A260" s="7"/>
      <c r="B260" s="15"/>
      <c r="C260" s="15"/>
      <c r="D260" s="8"/>
      <c r="E260" s="9"/>
      <c r="F260" s="10"/>
      <c r="G260" s="14"/>
      <c r="H260" s="15"/>
      <c r="I260" s="15"/>
      <c r="J260" s="48"/>
      <c r="K260" s="18"/>
      <c r="L260" s="14"/>
      <c r="M260" s="14"/>
      <c r="N260" s="14"/>
      <c r="O260" s="14"/>
      <c r="P260" s="15"/>
      <c r="Q260" s="14"/>
      <c r="R260" s="15"/>
      <c r="S260" s="16"/>
      <c r="T260" s="94"/>
      <c r="U260" s="94"/>
      <c r="V260" s="94"/>
      <c r="W260" s="94"/>
      <c r="X260" s="94"/>
      <c r="Y260" s="94"/>
      <c r="Z260" s="94"/>
      <c r="AA260" s="94"/>
      <c r="AB260" s="94"/>
      <c r="AC260" s="94"/>
      <c r="AD260" s="94"/>
      <c r="AE260" s="94"/>
      <c r="AF260" s="94"/>
      <c r="AG260" s="94"/>
      <c r="AH260" s="94"/>
    </row>
    <row r="261" spans="1:34" ht="13.2">
      <c r="A261" s="7"/>
      <c r="B261" s="15"/>
      <c r="C261" s="15"/>
      <c r="D261" s="8"/>
      <c r="E261" s="9"/>
      <c r="F261" s="10"/>
      <c r="G261" s="14"/>
      <c r="H261" s="15"/>
      <c r="I261" s="15"/>
      <c r="J261" s="48"/>
      <c r="K261" s="18"/>
      <c r="L261" s="14"/>
      <c r="M261" s="14"/>
      <c r="N261" s="14"/>
      <c r="O261" s="14"/>
      <c r="P261" s="15"/>
      <c r="Q261" s="14"/>
      <c r="R261" s="15"/>
      <c r="S261" s="16"/>
      <c r="T261" s="94"/>
      <c r="U261" s="94"/>
      <c r="V261" s="94"/>
      <c r="W261" s="94"/>
      <c r="X261" s="94"/>
      <c r="Y261" s="94"/>
      <c r="Z261" s="94"/>
      <c r="AA261" s="94"/>
      <c r="AB261" s="94"/>
      <c r="AC261" s="94"/>
      <c r="AD261" s="94"/>
      <c r="AE261" s="94"/>
      <c r="AF261" s="94"/>
      <c r="AG261" s="94"/>
      <c r="AH261" s="94"/>
    </row>
    <row r="262" spans="1:34" ht="13.2">
      <c r="A262" s="7"/>
      <c r="B262" s="15"/>
      <c r="C262" s="15"/>
      <c r="D262" s="8"/>
      <c r="E262" s="9"/>
      <c r="F262" s="10"/>
      <c r="G262" s="14"/>
      <c r="H262" s="15"/>
      <c r="I262" s="15"/>
      <c r="J262" s="48"/>
      <c r="K262" s="18"/>
      <c r="L262" s="14"/>
      <c r="M262" s="14"/>
      <c r="N262" s="14"/>
      <c r="O262" s="14"/>
      <c r="P262" s="15"/>
      <c r="Q262" s="14"/>
      <c r="R262" s="15"/>
      <c r="S262" s="16"/>
      <c r="T262" s="94"/>
      <c r="U262" s="94"/>
      <c r="V262" s="94"/>
      <c r="W262" s="94"/>
      <c r="X262" s="94"/>
      <c r="Y262" s="94"/>
      <c r="Z262" s="94"/>
      <c r="AA262" s="94"/>
      <c r="AB262" s="94"/>
      <c r="AC262" s="94"/>
      <c r="AD262" s="94"/>
      <c r="AE262" s="94"/>
      <c r="AF262" s="94"/>
      <c r="AG262" s="94"/>
      <c r="AH262" s="94"/>
    </row>
    <row r="263" spans="1:34" ht="13.2">
      <c r="A263" s="7"/>
      <c r="B263" s="15"/>
      <c r="C263" s="15"/>
      <c r="D263" s="8"/>
      <c r="E263" s="9"/>
      <c r="F263" s="10"/>
      <c r="G263" s="14"/>
      <c r="H263" s="15"/>
      <c r="I263" s="15"/>
      <c r="J263" s="48"/>
      <c r="K263" s="18"/>
      <c r="L263" s="14"/>
      <c r="M263" s="14"/>
      <c r="N263" s="14"/>
      <c r="O263" s="14"/>
      <c r="P263" s="15"/>
      <c r="Q263" s="14"/>
      <c r="R263" s="15"/>
      <c r="S263" s="16"/>
      <c r="T263" s="94"/>
      <c r="U263" s="94"/>
      <c r="V263" s="94"/>
      <c r="W263" s="94"/>
      <c r="X263" s="94"/>
      <c r="Y263" s="94"/>
      <c r="Z263" s="94"/>
      <c r="AA263" s="94"/>
      <c r="AB263" s="94"/>
      <c r="AC263" s="94"/>
      <c r="AD263" s="94"/>
      <c r="AE263" s="94"/>
      <c r="AF263" s="94"/>
      <c r="AG263" s="94"/>
      <c r="AH263" s="94"/>
    </row>
    <row r="264" spans="1:34" ht="13.2">
      <c r="A264" s="7"/>
      <c r="B264" s="15"/>
      <c r="C264" s="15"/>
      <c r="D264" s="8"/>
      <c r="E264" s="9"/>
      <c r="F264" s="10"/>
      <c r="G264" s="14"/>
      <c r="H264" s="15"/>
      <c r="I264" s="15"/>
      <c r="J264" s="48"/>
      <c r="K264" s="18"/>
      <c r="L264" s="14"/>
      <c r="M264" s="14"/>
      <c r="N264" s="14"/>
      <c r="O264" s="14"/>
      <c r="P264" s="15"/>
      <c r="Q264" s="14"/>
      <c r="R264" s="15"/>
      <c r="S264" s="16"/>
      <c r="T264" s="94"/>
      <c r="U264" s="94"/>
      <c r="V264" s="94"/>
      <c r="W264" s="94"/>
      <c r="X264" s="94"/>
      <c r="Y264" s="94"/>
      <c r="Z264" s="94"/>
      <c r="AA264" s="94"/>
      <c r="AB264" s="94"/>
      <c r="AC264" s="94"/>
      <c r="AD264" s="94"/>
      <c r="AE264" s="94"/>
      <c r="AF264" s="94"/>
      <c r="AG264" s="94"/>
      <c r="AH264" s="94"/>
    </row>
    <row r="265" spans="1:34" ht="13.2">
      <c r="A265" s="7"/>
      <c r="B265" s="15"/>
      <c r="C265" s="15"/>
      <c r="D265" s="8"/>
      <c r="E265" s="9"/>
      <c r="F265" s="10"/>
      <c r="G265" s="14"/>
      <c r="H265" s="15"/>
      <c r="I265" s="15"/>
      <c r="J265" s="48"/>
      <c r="K265" s="18"/>
      <c r="L265" s="14"/>
      <c r="M265" s="14"/>
      <c r="N265" s="14"/>
      <c r="O265" s="14"/>
      <c r="P265" s="15"/>
      <c r="Q265" s="14"/>
      <c r="R265" s="15"/>
      <c r="S265" s="16"/>
      <c r="T265" s="94"/>
      <c r="U265" s="94"/>
      <c r="V265" s="94"/>
      <c r="W265" s="94"/>
      <c r="X265" s="94"/>
      <c r="Y265" s="94"/>
      <c r="Z265" s="94"/>
      <c r="AA265" s="94"/>
      <c r="AB265" s="94"/>
      <c r="AC265" s="94"/>
      <c r="AD265" s="94"/>
      <c r="AE265" s="94"/>
      <c r="AF265" s="94"/>
      <c r="AG265" s="94"/>
      <c r="AH265" s="94"/>
    </row>
    <row r="266" spans="1:34" ht="13.2">
      <c r="A266" s="7"/>
      <c r="B266" s="15"/>
      <c r="C266" s="15"/>
      <c r="D266" s="8"/>
      <c r="E266" s="9"/>
      <c r="F266" s="10"/>
      <c r="G266" s="14"/>
      <c r="H266" s="15"/>
      <c r="I266" s="15"/>
      <c r="J266" s="48"/>
      <c r="K266" s="18"/>
      <c r="L266" s="14"/>
      <c r="M266" s="14"/>
      <c r="N266" s="14"/>
      <c r="O266" s="14"/>
      <c r="P266" s="15"/>
      <c r="Q266" s="14"/>
      <c r="R266" s="15"/>
      <c r="S266" s="16"/>
      <c r="T266" s="94"/>
      <c r="U266" s="94"/>
      <c r="V266" s="94"/>
      <c r="W266" s="94"/>
      <c r="X266" s="94"/>
      <c r="Y266" s="94"/>
      <c r="Z266" s="94"/>
      <c r="AA266" s="94"/>
      <c r="AB266" s="94"/>
      <c r="AC266" s="94"/>
      <c r="AD266" s="94"/>
      <c r="AE266" s="94"/>
      <c r="AF266" s="94"/>
      <c r="AG266" s="94"/>
      <c r="AH266" s="94"/>
    </row>
    <row r="267" spans="1:34" ht="13.2">
      <c r="A267" s="7"/>
      <c r="B267" s="15"/>
      <c r="C267" s="15"/>
      <c r="D267" s="8"/>
      <c r="E267" s="9"/>
      <c r="F267" s="10"/>
      <c r="G267" s="14"/>
      <c r="H267" s="15"/>
      <c r="I267" s="15"/>
      <c r="J267" s="48"/>
      <c r="K267" s="18"/>
      <c r="L267" s="14"/>
      <c r="M267" s="14"/>
      <c r="N267" s="14"/>
      <c r="O267" s="14"/>
      <c r="P267" s="15"/>
      <c r="Q267" s="14"/>
      <c r="R267" s="15"/>
      <c r="S267" s="16"/>
      <c r="T267" s="94"/>
      <c r="U267" s="94"/>
      <c r="V267" s="94"/>
      <c r="W267" s="94"/>
      <c r="X267" s="94"/>
      <c r="Y267" s="94"/>
      <c r="Z267" s="94"/>
      <c r="AA267" s="94"/>
      <c r="AB267" s="94"/>
      <c r="AC267" s="94"/>
      <c r="AD267" s="94"/>
      <c r="AE267" s="94"/>
      <c r="AF267" s="94"/>
      <c r="AG267" s="94"/>
      <c r="AH267" s="94"/>
    </row>
    <row r="268" spans="1:34" ht="13.2">
      <c r="A268" s="7"/>
      <c r="B268" s="15"/>
      <c r="C268" s="15"/>
      <c r="D268" s="8"/>
      <c r="E268" s="9"/>
      <c r="F268" s="10"/>
      <c r="G268" s="14"/>
      <c r="H268" s="15"/>
      <c r="I268" s="15"/>
      <c r="J268" s="48"/>
      <c r="K268" s="18"/>
      <c r="L268" s="14"/>
      <c r="M268" s="14"/>
      <c r="N268" s="14"/>
      <c r="O268" s="14"/>
      <c r="P268" s="15"/>
      <c r="Q268" s="14"/>
      <c r="R268" s="15"/>
      <c r="S268" s="16"/>
      <c r="T268" s="94"/>
      <c r="U268" s="94"/>
      <c r="V268" s="94"/>
      <c r="W268" s="94"/>
      <c r="X268" s="94"/>
      <c r="Y268" s="94"/>
      <c r="Z268" s="94"/>
      <c r="AA268" s="94"/>
      <c r="AB268" s="94"/>
      <c r="AC268" s="94"/>
      <c r="AD268" s="94"/>
      <c r="AE268" s="94"/>
      <c r="AF268" s="94"/>
      <c r="AG268" s="94"/>
      <c r="AH268" s="94"/>
    </row>
    <row r="269" spans="1:34" ht="13.2">
      <c r="A269" s="7"/>
      <c r="B269" s="15"/>
      <c r="C269" s="15"/>
      <c r="D269" s="8"/>
      <c r="E269" s="9"/>
      <c r="F269" s="10"/>
      <c r="G269" s="14"/>
      <c r="H269" s="15"/>
      <c r="I269" s="15"/>
      <c r="J269" s="48"/>
      <c r="K269" s="18"/>
      <c r="L269" s="14"/>
      <c r="M269" s="14"/>
      <c r="N269" s="14"/>
      <c r="O269" s="14"/>
      <c r="P269" s="15"/>
      <c r="Q269" s="14"/>
      <c r="R269" s="15"/>
      <c r="S269" s="16"/>
      <c r="T269" s="94"/>
      <c r="U269" s="94"/>
      <c r="V269" s="94"/>
      <c r="W269" s="94"/>
      <c r="X269" s="94"/>
      <c r="Y269" s="94"/>
      <c r="Z269" s="94"/>
      <c r="AA269" s="94"/>
      <c r="AB269" s="94"/>
      <c r="AC269" s="94"/>
      <c r="AD269" s="94"/>
      <c r="AE269" s="94"/>
      <c r="AF269" s="94"/>
      <c r="AG269" s="94"/>
      <c r="AH269" s="94"/>
    </row>
    <row r="270" spans="1:34" ht="13.2">
      <c r="A270" s="7"/>
      <c r="B270" s="15"/>
      <c r="C270" s="15"/>
      <c r="D270" s="8"/>
      <c r="E270" s="9"/>
      <c r="F270" s="10"/>
      <c r="G270" s="14"/>
      <c r="H270" s="15"/>
      <c r="I270" s="15"/>
      <c r="J270" s="48"/>
      <c r="K270" s="18"/>
      <c r="L270" s="14"/>
      <c r="M270" s="14"/>
      <c r="N270" s="14"/>
      <c r="O270" s="14"/>
      <c r="P270" s="15"/>
      <c r="Q270" s="14"/>
      <c r="R270" s="15"/>
      <c r="S270" s="16"/>
      <c r="T270" s="94"/>
      <c r="U270" s="94"/>
      <c r="V270" s="94"/>
      <c r="W270" s="94"/>
      <c r="X270" s="94"/>
      <c r="Y270" s="94"/>
      <c r="Z270" s="94"/>
      <c r="AA270" s="94"/>
      <c r="AB270" s="94"/>
      <c r="AC270" s="94"/>
      <c r="AD270" s="94"/>
      <c r="AE270" s="94"/>
      <c r="AF270" s="94"/>
      <c r="AG270" s="94"/>
      <c r="AH270" s="94"/>
    </row>
    <row r="271" spans="1:34" ht="13.2">
      <c r="A271" s="7"/>
      <c r="B271" s="15"/>
      <c r="C271" s="15"/>
      <c r="D271" s="8"/>
      <c r="E271" s="9"/>
      <c r="F271" s="10"/>
      <c r="G271" s="14"/>
      <c r="H271" s="15"/>
      <c r="I271" s="15"/>
      <c r="J271" s="48"/>
      <c r="K271" s="18"/>
      <c r="L271" s="14"/>
      <c r="M271" s="14"/>
      <c r="N271" s="14"/>
      <c r="O271" s="14"/>
      <c r="P271" s="15"/>
      <c r="Q271" s="14"/>
      <c r="R271" s="15"/>
      <c r="S271" s="16"/>
      <c r="T271" s="94"/>
      <c r="U271" s="94"/>
      <c r="V271" s="94"/>
      <c r="W271" s="94"/>
      <c r="X271" s="94"/>
      <c r="Y271" s="94"/>
      <c r="Z271" s="94"/>
      <c r="AA271" s="94"/>
      <c r="AB271" s="94"/>
      <c r="AC271" s="94"/>
      <c r="AD271" s="94"/>
      <c r="AE271" s="94"/>
      <c r="AF271" s="94"/>
      <c r="AG271" s="94"/>
      <c r="AH271" s="94"/>
    </row>
    <row r="272" spans="1:34" ht="13.2">
      <c r="A272" s="7"/>
      <c r="B272" s="15"/>
      <c r="C272" s="15"/>
      <c r="D272" s="8"/>
      <c r="E272" s="9"/>
      <c r="F272" s="10"/>
      <c r="G272" s="14"/>
      <c r="H272" s="15"/>
      <c r="I272" s="15"/>
      <c r="J272" s="48"/>
      <c r="K272" s="18"/>
      <c r="L272" s="14"/>
      <c r="M272" s="14"/>
      <c r="N272" s="14"/>
      <c r="O272" s="14"/>
      <c r="P272" s="15"/>
      <c r="Q272" s="14"/>
      <c r="R272" s="15"/>
      <c r="S272" s="16"/>
      <c r="T272" s="94"/>
      <c r="U272" s="94"/>
      <c r="V272" s="94"/>
      <c r="W272" s="94"/>
      <c r="X272" s="94"/>
      <c r="Y272" s="94"/>
      <c r="Z272" s="94"/>
      <c r="AA272" s="94"/>
      <c r="AB272" s="94"/>
      <c r="AC272" s="94"/>
      <c r="AD272" s="94"/>
      <c r="AE272" s="94"/>
      <c r="AF272" s="94"/>
      <c r="AG272" s="94"/>
      <c r="AH272" s="94"/>
    </row>
    <row r="273" spans="1:34" ht="13.2">
      <c r="A273" s="7"/>
      <c r="B273" s="15"/>
      <c r="C273" s="15"/>
      <c r="D273" s="8"/>
      <c r="E273" s="9"/>
      <c r="F273" s="10"/>
      <c r="G273" s="14"/>
      <c r="H273" s="15"/>
      <c r="I273" s="15"/>
      <c r="J273" s="48"/>
      <c r="K273" s="18"/>
      <c r="L273" s="14"/>
      <c r="M273" s="14"/>
      <c r="N273" s="14"/>
      <c r="O273" s="14"/>
      <c r="P273" s="15"/>
      <c r="Q273" s="14"/>
      <c r="R273" s="15"/>
      <c r="S273" s="16"/>
      <c r="T273" s="94"/>
      <c r="U273" s="94"/>
      <c r="V273" s="94"/>
      <c r="W273" s="94"/>
      <c r="X273" s="94"/>
      <c r="Y273" s="94"/>
      <c r="Z273" s="94"/>
      <c r="AA273" s="94"/>
      <c r="AB273" s="94"/>
      <c r="AC273" s="94"/>
      <c r="AD273" s="94"/>
      <c r="AE273" s="94"/>
      <c r="AF273" s="94"/>
      <c r="AG273" s="94"/>
      <c r="AH273" s="94"/>
    </row>
    <row r="274" spans="1:34" ht="13.2">
      <c r="A274" s="7"/>
      <c r="B274" s="15"/>
      <c r="C274" s="15"/>
      <c r="D274" s="8"/>
      <c r="E274" s="9"/>
      <c r="F274" s="10"/>
      <c r="G274" s="14"/>
      <c r="H274" s="15"/>
      <c r="I274" s="15"/>
      <c r="J274" s="48"/>
      <c r="K274" s="18"/>
      <c r="L274" s="14"/>
      <c r="M274" s="14"/>
      <c r="N274" s="14"/>
      <c r="O274" s="14"/>
      <c r="P274" s="15"/>
      <c r="Q274" s="14"/>
      <c r="R274" s="15"/>
      <c r="S274" s="16"/>
      <c r="T274" s="94"/>
      <c r="U274" s="94"/>
      <c r="V274" s="94"/>
      <c r="W274" s="94"/>
      <c r="X274" s="94"/>
      <c r="Y274" s="94"/>
      <c r="Z274" s="94"/>
      <c r="AA274" s="94"/>
      <c r="AB274" s="94"/>
      <c r="AC274" s="94"/>
      <c r="AD274" s="94"/>
      <c r="AE274" s="94"/>
      <c r="AF274" s="94"/>
      <c r="AG274" s="94"/>
      <c r="AH274" s="94"/>
    </row>
    <row r="275" spans="1:34" ht="13.2">
      <c r="A275" s="7"/>
      <c r="B275" s="15"/>
      <c r="C275" s="15"/>
      <c r="D275" s="8"/>
      <c r="E275" s="9"/>
      <c r="F275" s="10"/>
      <c r="G275" s="14"/>
      <c r="H275" s="15"/>
      <c r="I275" s="15"/>
      <c r="J275" s="48"/>
      <c r="K275" s="18"/>
      <c r="L275" s="14"/>
      <c r="M275" s="14"/>
      <c r="N275" s="14"/>
      <c r="O275" s="14"/>
      <c r="P275" s="15"/>
      <c r="Q275" s="14"/>
      <c r="R275" s="15"/>
      <c r="S275" s="16"/>
      <c r="T275" s="94"/>
      <c r="U275" s="94"/>
      <c r="V275" s="94"/>
      <c r="W275" s="94"/>
      <c r="X275" s="94"/>
      <c r="Y275" s="94"/>
      <c r="Z275" s="94"/>
      <c r="AA275" s="94"/>
      <c r="AB275" s="94"/>
      <c r="AC275" s="94"/>
      <c r="AD275" s="94"/>
      <c r="AE275" s="94"/>
      <c r="AF275" s="94"/>
      <c r="AG275" s="94"/>
      <c r="AH275" s="94"/>
    </row>
    <row r="276" spans="1:34" ht="13.2">
      <c r="A276" s="7"/>
      <c r="B276" s="15"/>
      <c r="C276" s="15"/>
      <c r="D276" s="8"/>
      <c r="E276" s="9"/>
      <c r="F276" s="10"/>
      <c r="G276" s="14"/>
      <c r="H276" s="15"/>
      <c r="I276" s="15"/>
      <c r="J276" s="48"/>
      <c r="K276" s="18"/>
      <c r="L276" s="14"/>
      <c r="M276" s="14"/>
      <c r="N276" s="14"/>
      <c r="O276" s="14"/>
      <c r="P276" s="15"/>
      <c r="Q276" s="14"/>
      <c r="R276" s="15"/>
      <c r="S276" s="16"/>
      <c r="T276" s="94"/>
      <c r="U276" s="94"/>
      <c r="V276" s="94"/>
      <c r="W276" s="94"/>
      <c r="X276" s="94"/>
      <c r="Y276" s="94"/>
      <c r="Z276" s="94"/>
      <c r="AA276" s="94"/>
      <c r="AB276" s="94"/>
      <c r="AC276" s="94"/>
      <c r="AD276" s="94"/>
      <c r="AE276" s="94"/>
      <c r="AF276" s="94"/>
      <c r="AG276" s="94"/>
      <c r="AH276" s="94"/>
    </row>
    <row r="277" spans="1:34" ht="13.2">
      <c r="A277" s="7"/>
      <c r="B277" s="15"/>
      <c r="C277" s="15"/>
      <c r="D277" s="8"/>
      <c r="E277" s="9"/>
      <c r="F277" s="10"/>
      <c r="G277" s="14"/>
      <c r="H277" s="15"/>
      <c r="I277" s="15"/>
      <c r="J277" s="48"/>
      <c r="K277" s="18"/>
      <c r="L277" s="14"/>
      <c r="M277" s="14"/>
      <c r="N277" s="14"/>
      <c r="O277" s="14"/>
      <c r="P277" s="15"/>
      <c r="Q277" s="14"/>
      <c r="R277" s="15"/>
      <c r="S277" s="16"/>
      <c r="T277" s="94"/>
      <c r="U277" s="94"/>
      <c r="V277" s="94"/>
      <c r="W277" s="94"/>
      <c r="X277" s="94"/>
      <c r="Y277" s="94"/>
      <c r="Z277" s="94"/>
      <c r="AA277" s="94"/>
      <c r="AB277" s="94"/>
      <c r="AC277" s="94"/>
      <c r="AD277" s="94"/>
      <c r="AE277" s="94"/>
      <c r="AF277" s="94"/>
      <c r="AG277" s="94"/>
      <c r="AH277" s="94"/>
    </row>
    <row r="278" spans="1:34" ht="13.2">
      <c r="A278" s="7"/>
      <c r="B278" s="15"/>
      <c r="C278" s="15"/>
      <c r="D278" s="8"/>
      <c r="E278" s="9"/>
      <c r="F278" s="10"/>
      <c r="G278" s="14"/>
      <c r="H278" s="15"/>
      <c r="I278" s="15"/>
      <c r="J278" s="48"/>
      <c r="K278" s="18"/>
      <c r="L278" s="14"/>
      <c r="M278" s="14"/>
      <c r="N278" s="14"/>
      <c r="O278" s="14"/>
      <c r="P278" s="15"/>
      <c r="Q278" s="14"/>
      <c r="R278" s="15"/>
      <c r="S278" s="16"/>
      <c r="T278" s="94"/>
      <c r="U278" s="94"/>
      <c r="V278" s="94"/>
      <c r="W278" s="94"/>
      <c r="X278" s="94"/>
      <c r="Y278" s="94"/>
      <c r="Z278" s="94"/>
      <c r="AA278" s="94"/>
      <c r="AB278" s="94"/>
      <c r="AC278" s="94"/>
      <c r="AD278" s="94"/>
      <c r="AE278" s="94"/>
      <c r="AF278" s="94"/>
      <c r="AG278" s="94"/>
      <c r="AH278" s="94"/>
    </row>
    <row r="279" spans="1:34" ht="13.2">
      <c r="A279" s="7"/>
      <c r="B279" s="15"/>
      <c r="C279" s="15"/>
      <c r="D279" s="8"/>
      <c r="E279" s="9"/>
      <c r="F279" s="10"/>
      <c r="G279" s="14"/>
      <c r="H279" s="15"/>
      <c r="I279" s="15"/>
      <c r="J279" s="48"/>
      <c r="K279" s="18"/>
      <c r="L279" s="14"/>
      <c r="M279" s="14"/>
      <c r="N279" s="14"/>
      <c r="O279" s="14"/>
      <c r="P279" s="15"/>
      <c r="Q279" s="14"/>
      <c r="R279" s="15"/>
      <c r="S279" s="16"/>
      <c r="T279" s="94"/>
      <c r="U279" s="94"/>
      <c r="V279" s="94"/>
      <c r="W279" s="94"/>
      <c r="X279" s="94"/>
      <c r="Y279" s="94"/>
      <c r="Z279" s="94"/>
      <c r="AA279" s="94"/>
      <c r="AB279" s="94"/>
      <c r="AC279" s="94"/>
      <c r="AD279" s="94"/>
      <c r="AE279" s="94"/>
      <c r="AF279" s="94"/>
      <c r="AG279" s="94"/>
      <c r="AH279" s="94"/>
    </row>
    <row r="280" spans="1:34" ht="13.2">
      <c r="A280" s="7"/>
      <c r="B280" s="15"/>
      <c r="C280" s="15"/>
      <c r="D280" s="8"/>
      <c r="E280" s="9"/>
      <c r="F280" s="10"/>
      <c r="G280" s="14"/>
      <c r="H280" s="15"/>
      <c r="I280" s="15"/>
      <c r="J280" s="48"/>
      <c r="K280" s="18"/>
      <c r="L280" s="14"/>
      <c r="M280" s="14"/>
      <c r="N280" s="14"/>
      <c r="O280" s="14"/>
      <c r="P280" s="15"/>
      <c r="Q280" s="14"/>
      <c r="R280" s="15"/>
      <c r="S280" s="16"/>
      <c r="T280" s="94"/>
      <c r="U280" s="94"/>
      <c r="V280" s="94"/>
      <c r="W280" s="94"/>
      <c r="X280" s="94"/>
      <c r="Y280" s="94"/>
      <c r="Z280" s="94"/>
      <c r="AA280" s="94"/>
      <c r="AB280" s="94"/>
      <c r="AC280" s="94"/>
      <c r="AD280" s="94"/>
      <c r="AE280" s="94"/>
      <c r="AF280" s="94"/>
      <c r="AG280" s="94"/>
      <c r="AH280" s="94"/>
    </row>
    <row r="281" spans="1:34" ht="13.2">
      <c r="A281" s="7"/>
      <c r="B281" s="15"/>
      <c r="C281" s="15"/>
      <c r="D281" s="8"/>
      <c r="E281" s="9"/>
      <c r="F281" s="10"/>
      <c r="G281" s="14"/>
      <c r="H281" s="15"/>
      <c r="I281" s="15"/>
      <c r="J281" s="48"/>
      <c r="K281" s="18"/>
      <c r="L281" s="14"/>
      <c r="M281" s="14"/>
      <c r="N281" s="14"/>
      <c r="O281" s="14"/>
      <c r="P281" s="15"/>
      <c r="Q281" s="14"/>
      <c r="R281" s="15"/>
      <c r="S281" s="16"/>
      <c r="T281" s="94"/>
      <c r="U281" s="94"/>
      <c r="V281" s="94"/>
      <c r="W281" s="94"/>
      <c r="X281" s="94"/>
      <c r="Y281" s="94"/>
      <c r="Z281" s="94"/>
      <c r="AA281" s="94"/>
      <c r="AB281" s="94"/>
      <c r="AC281" s="94"/>
      <c r="AD281" s="94"/>
      <c r="AE281" s="94"/>
      <c r="AF281" s="94"/>
      <c r="AG281" s="94"/>
      <c r="AH281" s="94"/>
    </row>
    <row r="282" spans="1:34" ht="13.2">
      <c r="A282" s="7"/>
      <c r="B282" s="15"/>
      <c r="C282" s="15"/>
      <c r="D282" s="8"/>
      <c r="E282" s="9"/>
      <c r="F282" s="10"/>
      <c r="G282" s="14"/>
      <c r="H282" s="15"/>
      <c r="I282" s="15"/>
      <c r="J282" s="48"/>
      <c r="K282" s="18"/>
      <c r="L282" s="14"/>
      <c r="M282" s="14"/>
      <c r="N282" s="14"/>
      <c r="O282" s="14"/>
      <c r="P282" s="15"/>
      <c r="Q282" s="14"/>
      <c r="R282" s="15"/>
      <c r="S282" s="16"/>
      <c r="T282" s="94"/>
      <c r="U282" s="94"/>
      <c r="V282" s="94"/>
      <c r="W282" s="94"/>
      <c r="X282" s="94"/>
      <c r="Y282" s="94"/>
      <c r="Z282" s="94"/>
      <c r="AA282" s="94"/>
      <c r="AB282" s="94"/>
      <c r="AC282" s="94"/>
      <c r="AD282" s="94"/>
      <c r="AE282" s="94"/>
      <c r="AF282" s="94"/>
      <c r="AG282" s="94"/>
      <c r="AH282" s="94"/>
    </row>
    <row r="283" spans="1:34" ht="13.2">
      <c r="A283" s="7"/>
      <c r="B283" s="15"/>
      <c r="C283" s="15"/>
      <c r="D283" s="8"/>
      <c r="E283" s="9"/>
      <c r="F283" s="10"/>
      <c r="G283" s="14"/>
      <c r="H283" s="15"/>
      <c r="I283" s="15"/>
      <c r="J283" s="48"/>
      <c r="K283" s="18"/>
      <c r="L283" s="14"/>
      <c r="M283" s="14"/>
      <c r="N283" s="14"/>
      <c r="O283" s="14"/>
      <c r="P283" s="15"/>
      <c r="Q283" s="14"/>
      <c r="R283" s="15"/>
      <c r="S283" s="16"/>
      <c r="T283" s="94"/>
      <c r="U283" s="94"/>
      <c r="V283" s="94"/>
      <c r="W283" s="94"/>
      <c r="X283" s="94"/>
      <c r="Y283" s="94"/>
      <c r="Z283" s="94"/>
      <c r="AA283" s="94"/>
      <c r="AB283" s="94"/>
      <c r="AC283" s="94"/>
      <c r="AD283" s="94"/>
      <c r="AE283" s="94"/>
      <c r="AF283" s="94"/>
      <c r="AG283" s="94"/>
      <c r="AH283" s="94"/>
    </row>
    <row r="284" spans="1:34" ht="13.2">
      <c r="A284" s="7"/>
      <c r="B284" s="15"/>
      <c r="C284" s="15"/>
      <c r="D284" s="8"/>
      <c r="E284" s="9"/>
      <c r="F284" s="10"/>
      <c r="G284" s="14"/>
      <c r="H284" s="15"/>
      <c r="I284" s="15"/>
      <c r="J284" s="48"/>
      <c r="K284" s="18"/>
      <c r="L284" s="14"/>
      <c r="M284" s="14"/>
      <c r="N284" s="14"/>
      <c r="O284" s="14"/>
      <c r="P284" s="15"/>
      <c r="Q284" s="14"/>
      <c r="R284" s="15"/>
      <c r="S284" s="16"/>
      <c r="T284" s="94"/>
      <c r="U284" s="94"/>
      <c r="V284" s="94"/>
      <c r="W284" s="94"/>
      <c r="X284" s="94"/>
      <c r="Y284" s="94"/>
      <c r="Z284" s="94"/>
      <c r="AA284" s="94"/>
      <c r="AB284" s="94"/>
      <c r="AC284" s="94"/>
      <c r="AD284" s="94"/>
      <c r="AE284" s="94"/>
      <c r="AF284" s="94"/>
      <c r="AG284" s="94"/>
      <c r="AH284" s="94"/>
    </row>
    <row r="285" spans="1:34" ht="13.2">
      <c r="A285" s="7"/>
      <c r="B285" s="15"/>
      <c r="C285" s="15"/>
      <c r="D285" s="8"/>
      <c r="E285" s="9"/>
      <c r="F285" s="10"/>
      <c r="G285" s="14"/>
      <c r="H285" s="15"/>
      <c r="I285" s="15"/>
      <c r="J285" s="48"/>
      <c r="K285" s="18"/>
      <c r="L285" s="14"/>
      <c r="M285" s="14"/>
      <c r="N285" s="14"/>
      <c r="O285" s="14"/>
      <c r="P285" s="15"/>
      <c r="Q285" s="14"/>
      <c r="R285" s="15"/>
      <c r="S285" s="16"/>
      <c r="T285" s="94"/>
      <c r="U285" s="94"/>
      <c r="V285" s="94"/>
      <c r="W285" s="94"/>
      <c r="X285" s="94"/>
      <c r="Y285" s="94"/>
      <c r="Z285" s="94"/>
      <c r="AA285" s="94"/>
      <c r="AB285" s="94"/>
      <c r="AC285" s="94"/>
      <c r="AD285" s="94"/>
      <c r="AE285" s="94"/>
      <c r="AF285" s="94"/>
      <c r="AG285" s="94"/>
      <c r="AH285" s="94"/>
    </row>
    <row r="286" spans="1:34" ht="13.2">
      <c r="A286" s="7"/>
      <c r="B286" s="15"/>
      <c r="C286" s="15"/>
      <c r="D286" s="8"/>
      <c r="E286" s="9"/>
      <c r="F286" s="10"/>
      <c r="G286" s="14"/>
      <c r="H286" s="15"/>
      <c r="I286" s="15"/>
      <c r="J286" s="48"/>
      <c r="K286" s="18"/>
      <c r="L286" s="14"/>
      <c r="M286" s="14"/>
      <c r="N286" s="14"/>
      <c r="O286" s="14"/>
      <c r="P286" s="15"/>
      <c r="Q286" s="14"/>
      <c r="R286" s="15"/>
      <c r="S286" s="16"/>
      <c r="T286" s="94"/>
      <c r="U286" s="94"/>
      <c r="V286" s="94"/>
      <c r="W286" s="94"/>
      <c r="X286" s="94"/>
      <c r="Y286" s="94"/>
      <c r="Z286" s="94"/>
      <c r="AA286" s="94"/>
      <c r="AB286" s="94"/>
      <c r="AC286" s="94"/>
      <c r="AD286" s="94"/>
      <c r="AE286" s="94"/>
      <c r="AF286" s="94"/>
      <c r="AG286" s="94"/>
      <c r="AH286" s="94"/>
    </row>
    <row r="287" spans="1:34" ht="13.2">
      <c r="A287" s="7"/>
      <c r="B287" s="15"/>
      <c r="C287" s="15"/>
      <c r="D287" s="8"/>
      <c r="E287" s="9"/>
      <c r="F287" s="10"/>
      <c r="G287" s="14"/>
      <c r="H287" s="15"/>
      <c r="I287" s="15"/>
      <c r="J287" s="48"/>
      <c r="K287" s="18"/>
      <c r="L287" s="14"/>
      <c r="M287" s="14"/>
      <c r="N287" s="14"/>
      <c r="O287" s="14"/>
      <c r="P287" s="15"/>
      <c r="Q287" s="14"/>
      <c r="R287" s="15"/>
      <c r="S287" s="16"/>
      <c r="T287" s="94"/>
      <c r="U287" s="94"/>
      <c r="V287" s="94"/>
      <c r="W287" s="94"/>
      <c r="X287" s="94"/>
      <c r="Y287" s="94"/>
      <c r="Z287" s="94"/>
      <c r="AA287" s="94"/>
      <c r="AB287" s="94"/>
      <c r="AC287" s="94"/>
      <c r="AD287" s="94"/>
      <c r="AE287" s="94"/>
      <c r="AF287" s="94"/>
      <c r="AG287" s="94"/>
      <c r="AH287" s="94"/>
    </row>
    <row r="288" spans="1:34" ht="13.2">
      <c r="A288" s="7"/>
      <c r="B288" s="15"/>
      <c r="C288" s="15"/>
      <c r="D288" s="8"/>
      <c r="E288" s="9"/>
      <c r="F288" s="10"/>
      <c r="G288" s="14"/>
      <c r="H288" s="15"/>
      <c r="I288" s="15"/>
      <c r="J288" s="48"/>
      <c r="K288" s="18"/>
      <c r="L288" s="14"/>
      <c r="M288" s="14"/>
      <c r="N288" s="14"/>
      <c r="O288" s="14"/>
      <c r="P288" s="15"/>
      <c r="Q288" s="14"/>
      <c r="R288" s="15"/>
      <c r="S288" s="16"/>
      <c r="T288" s="94"/>
      <c r="U288" s="94"/>
      <c r="V288" s="94"/>
      <c r="W288" s="94"/>
      <c r="X288" s="94"/>
      <c r="Y288" s="94"/>
      <c r="Z288" s="94"/>
      <c r="AA288" s="94"/>
      <c r="AB288" s="94"/>
      <c r="AC288" s="94"/>
      <c r="AD288" s="94"/>
      <c r="AE288" s="94"/>
      <c r="AF288" s="94"/>
      <c r="AG288" s="94"/>
      <c r="AH288" s="94"/>
    </row>
    <row r="289" spans="1:34" ht="13.2">
      <c r="A289" s="7"/>
      <c r="B289" s="15"/>
      <c r="C289" s="15"/>
      <c r="D289" s="8"/>
      <c r="E289" s="9"/>
      <c r="F289" s="10"/>
      <c r="G289" s="14"/>
      <c r="H289" s="15"/>
      <c r="I289" s="15"/>
      <c r="J289" s="48"/>
      <c r="K289" s="18"/>
      <c r="L289" s="14"/>
      <c r="M289" s="14"/>
      <c r="N289" s="14"/>
      <c r="O289" s="14"/>
      <c r="P289" s="15"/>
      <c r="Q289" s="14"/>
      <c r="R289" s="15"/>
      <c r="S289" s="16"/>
      <c r="T289" s="94"/>
      <c r="U289" s="94"/>
      <c r="V289" s="94"/>
      <c r="W289" s="94"/>
      <c r="X289" s="94"/>
      <c r="Y289" s="94"/>
      <c r="Z289" s="94"/>
      <c r="AA289" s="94"/>
      <c r="AB289" s="94"/>
      <c r="AC289" s="94"/>
      <c r="AD289" s="94"/>
      <c r="AE289" s="94"/>
      <c r="AF289" s="94"/>
      <c r="AG289" s="94"/>
      <c r="AH289" s="94"/>
    </row>
    <row r="290" spans="1:34" ht="13.2">
      <c r="A290" s="7"/>
      <c r="B290" s="15"/>
      <c r="C290" s="15"/>
      <c r="D290" s="8"/>
      <c r="E290" s="9"/>
      <c r="F290" s="10"/>
      <c r="G290" s="14"/>
      <c r="H290" s="15"/>
      <c r="I290" s="15"/>
      <c r="J290" s="48"/>
      <c r="K290" s="18"/>
      <c r="L290" s="14"/>
      <c r="M290" s="14"/>
      <c r="N290" s="14"/>
      <c r="O290" s="14"/>
      <c r="P290" s="15"/>
      <c r="Q290" s="14"/>
      <c r="R290" s="15"/>
      <c r="S290" s="16"/>
      <c r="T290" s="94"/>
      <c r="U290" s="94"/>
      <c r="V290" s="94"/>
      <c r="W290" s="94"/>
      <c r="X290" s="94"/>
      <c r="Y290" s="94"/>
      <c r="Z290" s="94"/>
      <c r="AA290" s="94"/>
      <c r="AB290" s="94"/>
      <c r="AC290" s="94"/>
      <c r="AD290" s="94"/>
      <c r="AE290" s="94"/>
      <c r="AF290" s="94"/>
      <c r="AG290" s="94"/>
      <c r="AH290" s="94"/>
    </row>
    <row r="291" spans="1:34" ht="13.2">
      <c r="A291" s="7"/>
      <c r="B291" s="15"/>
      <c r="C291" s="15"/>
      <c r="D291" s="8"/>
      <c r="E291" s="9"/>
      <c r="F291" s="10"/>
      <c r="G291" s="14"/>
      <c r="H291" s="15"/>
      <c r="I291" s="15"/>
      <c r="J291" s="48"/>
      <c r="K291" s="18"/>
      <c r="L291" s="14"/>
      <c r="M291" s="14"/>
      <c r="N291" s="14"/>
      <c r="O291" s="14"/>
      <c r="P291" s="15"/>
      <c r="Q291" s="14"/>
      <c r="R291" s="15"/>
      <c r="S291" s="16"/>
      <c r="T291" s="94"/>
      <c r="U291" s="94"/>
      <c r="V291" s="94"/>
      <c r="W291" s="94"/>
      <c r="X291" s="94"/>
      <c r="Y291" s="94"/>
      <c r="Z291" s="94"/>
      <c r="AA291" s="94"/>
      <c r="AB291" s="94"/>
      <c r="AC291" s="94"/>
      <c r="AD291" s="94"/>
      <c r="AE291" s="94"/>
      <c r="AF291" s="94"/>
      <c r="AG291" s="94"/>
      <c r="AH291" s="94"/>
    </row>
    <row r="292" spans="1:34" ht="13.2">
      <c r="A292" s="7"/>
      <c r="B292" s="15"/>
      <c r="C292" s="15"/>
      <c r="D292" s="8"/>
      <c r="E292" s="9"/>
      <c r="F292" s="10"/>
      <c r="G292" s="14"/>
      <c r="H292" s="15"/>
      <c r="I292" s="15"/>
      <c r="J292" s="48"/>
      <c r="K292" s="18"/>
      <c r="L292" s="14"/>
      <c r="M292" s="14"/>
      <c r="N292" s="14"/>
      <c r="O292" s="14"/>
      <c r="P292" s="15"/>
      <c r="Q292" s="14"/>
      <c r="R292" s="15"/>
      <c r="S292" s="16"/>
      <c r="T292" s="94"/>
      <c r="U292" s="94"/>
      <c r="V292" s="94"/>
      <c r="W292" s="94"/>
      <c r="X292" s="94"/>
      <c r="Y292" s="94"/>
      <c r="Z292" s="94"/>
      <c r="AA292" s="94"/>
      <c r="AB292" s="94"/>
      <c r="AC292" s="94"/>
      <c r="AD292" s="94"/>
      <c r="AE292" s="94"/>
      <c r="AF292" s="94"/>
      <c r="AG292" s="94"/>
      <c r="AH292" s="94"/>
    </row>
    <row r="293" spans="1:34" ht="13.2">
      <c r="A293" s="7"/>
      <c r="B293" s="15"/>
      <c r="C293" s="15"/>
      <c r="D293" s="8"/>
      <c r="E293" s="9"/>
      <c r="F293" s="10"/>
      <c r="G293" s="14"/>
      <c r="H293" s="15"/>
      <c r="I293" s="15"/>
      <c r="J293" s="48"/>
      <c r="K293" s="18"/>
      <c r="L293" s="14"/>
      <c r="M293" s="14"/>
      <c r="N293" s="14"/>
      <c r="O293" s="14"/>
      <c r="P293" s="15"/>
      <c r="Q293" s="14"/>
      <c r="R293" s="15"/>
      <c r="S293" s="16"/>
      <c r="T293" s="94"/>
      <c r="U293" s="94"/>
      <c r="V293" s="94"/>
      <c r="W293" s="94"/>
      <c r="X293" s="94"/>
      <c r="Y293" s="94"/>
      <c r="Z293" s="94"/>
      <c r="AA293" s="94"/>
      <c r="AB293" s="94"/>
      <c r="AC293" s="94"/>
      <c r="AD293" s="94"/>
      <c r="AE293" s="94"/>
      <c r="AF293" s="94"/>
      <c r="AG293" s="94"/>
      <c r="AH293" s="94"/>
    </row>
    <row r="294" spans="1:34" ht="13.2">
      <c r="A294" s="7"/>
      <c r="B294" s="15"/>
      <c r="C294" s="15"/>
      <c r="D294" s="8"/>
      <c r="E294" s="9"/>
      <c r="F294" s="10"/>
      <c r="G294" s="14"/>
      <c r="H294" s="15"/>
      <c r="I294" s="15"/>
      <c r="J294" s="48"/>
      <c r="K294" s="18"/>
      <c r="L294" s="14"/>
      <c r="M294" s="14"/>
      <c r="N294" s="14"/>
      <c r="O294" s="14"/>
      <c r="P294" s="15"/>
      <c r="Q294" s="14"/>
      <c r="R294" s="15"/>
      <c r="S294" s="16"/>
      <c r="T294" s="94"/>
      <c r="U294" s="94"/>
      <c r="V294" s="94"/>
      <c r="W294" s="94"/>
      <c r="X294" s="94"/>
      <c r="Y294" s="94"/>
      <c r="Z294" s="94"/>
      <c r="AA294" s="94"/>
      <c r="AB294" s="94"/>
      <c r="AC294" s="94"/>
      <c r="AD294" s="94"/>
      <c r="AE294" s="94"/>
      <c r="AF294" s="94"/>
      <c r="AG294" s="94"/>
      <c r="AH294" s="94"/>
    </row>
    <row r="295" spans="1:34" ht="13.2">
      <c r="A295" s="7"/>
      <c r="B295" s="15"/>
      <c r="C295" s="15"/>
      <c r="D295" s="8"/>
      <c r="E295" s="9"/>
      <c r="F295" s="10"/>
      <c r="G295" s="14"/>
      <c r="H295" s="15"/>
      <c r="I295" s="15"/>
      <c r="J295" s="48"/>
      <c r="K295" s="18"/>
      <c r="L295" s="14"/>
      <c r="M295" s="14"/>
      <c r="N295" s="14"/>
      <c r="O295" s="14"/>
      <c r="P295" s="15"/>
      <c r="Q295" s="14"/>
      <c r="R295" s="15"/>
      <c r="S295" s="16"/>
      <c r="T295" s="94"/>
      <c r="U295" s="94"/>
      <c r="V295" s="94"/>
      <c r="W295" s="94"/>
      <c r="X295" s="94"/>
      <c r="Y295" s="94"/>
      <c r="Z295" s="94"/>
      <c r="AA295" s="94"/>
      <c r="AB295" s="94"/>
      <c r="AC295" s="94"/>
      <c r="AD295" s="94"/>
      <c r="AE295" s="94"/>
      <c r="AF295" s="94"/>
      <c r="AG295" s="94"/>
      <c r="AH295" s="94"/>
    </row>
    <row r="296" spans="1:34" ht="13.2">
      <c r="A296" s="7"/>
      <c r="B296" s="15"/>
      <c r="C296" s="15"/>
      <c r="D296" s="8"/>
      <c r="E296" s="9"/>
      <c r="F296" s="10"/>
      <c r="G296" s="14"/>
      <c r="H296" s="15"/>
      <c r="I296" s="15"/>
      <c r="J296" s="48"/>
      <c r="K296" s="18"/>
      <c r="L296" s="65"/>
      <c r="M296" s="65"/>
      <c r="N296" s="65"/>
      <c r="O296" s="65"/>
      <c r="P296" s="15"/>
      <c r="Q296" s="14"/>
      <c r="R296" s="15"/>
      <c r="S296" s="16"/>
      <c r="T296" s="94"/>
      <c r="U296" s="94"/>
      <c r="V296" s="94"/>
      <c r="W296" s="94"/>
      <c r="X296" s="94"/>
      <c r="Y296" s="94"/>
      <c r="Z296" s="94"/>
      <c r="AA296" s="94"/>
      <c r="AB296" s="94"/>
      <c r="AC296" s="94"/>
      <c r="AD296" s="94"/>
      <c r="AE296" s="94"/>
      <c r="AF296" s="94"/>
      <c r="AG296" s="94"/>
      <c r="AH296" s="94"/>
    </row>
    <row r="297" spans="1:34" ht="13.2">
      <c r="A297" s="7"/>
      <c r="B297" s="15"/>
      <c r="C297" s="15"/>
      <c r="D297" s="8"/>
      <c r="E297" s="9"/>
      <c r="F297" s="10"/>
      <c r="G297" s="14"/>
      <c r="H297" s="15"/>
      <c r="I297" s="15"/>
      <c r="J297" s="48"/>
      <c r="K297" s="18"/>
      <c r="L297" s="14"/>
      <c r="M297" s="14"/>
      <c r="N297" s="14"/>
      <c r="O297" s="14"/>
      <c r="P297" s="15"/>
      <c r="Q297" s="14"/>
      <c r="R297" s="15"/>
      <c r="S297" s="16"/>
      <c r="T297" s="94"/>
      <c r="U297" s="94"/>
      <c r="V297" s="94"/>
      <c r="W297" s="94"/>
      <c r="X297" s="94"/>
      <c r="Y297" s="94"/>
      <c r="Z297" s="94"/>
      <c r="AA297" s="94"/>
      <c r="AB297" s="94"/>
      <c r="AC297" s="94"/>
      <c r="AD297" s="94"/>
      <c r="AE297" s="94"/>
      <c r="AF297" s="94"/>
      <c r="AG297" s="94"/>
      <c r="AH297" s="94"/>
    </row>
    <row r="298" spans="1:34" ht="13.2">
      <c r="A298" s="7"/>
      <c r="B298" s="15"/>
      <c r="C298" s="15"/>
      <c r="D298" s="8"/>
      <c r="E298" s="9"/>
      <c r="F298" s="10"/>
      <c r="G298" s="14"/>
      <c r="H298" s="15"/>
      <c r="I298" s="15"/>
      <c r="J298" s="48"/>
      <c r="K298" s="18"/>
      <c r="L298" s="14"/>
      <c r="M298" s="14"/>
      <c r="N298" s="14"/>
      <c r="O298" s="14"/>
      <c r="P298" s="15"/>
      <c r="Q298" s="14"/>
      <c r="R298" s="15"/>
      <c r="S298" s="16"/>
      <c r="T298" s="94"/>
      <c r="U298" s="94"/>
      <c r="V298" s="94"/>
      <c r="W298" s="94"/>
      <c r="X298" s="94"/>
      <c r="Y298" s="94"/>
      <c r="Z298" s="94"/>
      <c r="AA298" s="94"/>
      <c r="AB298" s="94"/>
      <c r="AC298" s="94"/>
      <c r="AD298" s="94"/>
      <c r="AE298" s="94"/>
      <c r="AF298" s="94"/>
      <c r="AG298" s="94"/>
      <c r="AH298" s="94"/>
    </row>
    <row r="299" spans="1:34" ht="13.2">
      <c r="A299" s="7"/>
      <c r="B299" s="15"/>
      <c r="C299" s="15"/>
      <c r="D299" s="8"/>
      <c r="E299" s="9"/>
      <c r="F299" s="10"/>
      <c r="G299" s="14"/>
      <c r="H299" s="15"/>
      <c r="I299" s="15"/>
      <c r="J299" s="48"/>
      <c r="K299" s="18"/>
      <c r="L299" s="14"/>
      <c r="M299" s="14"/>
      <c r="N299" s="14"/>
      <c r="O299" s="14"/>
      <c r="P299" s="15"/>
      <c r="Q299" s="14"/>
      <c r="R299" s="15"/>
      <c r="S299" s="16"/>
      <c r="T299" s="94"/>
      <c r="U299" s="94"/>
      <c r="V299" s="94"/>
      <c r="W299" s="94"/>
      <c r="X299" s="94"/>
      <c r="Y299" s="94"/>
      <c r="Z299" s="94"/>
      <c r="AA299" s="94"/>
      <c r="AB299" s="94"/>
      <c r="AC299" s="94"/>
      <c r="AD299" s="94"/>
      <c r="AE299" s="94"/>
      <c r="AF299" s="94"/>
      <c r="AG299" s="94"/>
      <c r="AH299" s="94"/>
    </row>
    <row r="300" spans="1:34" ht="13.2">
      <c r="A300" s="7"/>
      <c r="B300" s="15"/>
      <c r="C300" s="15"/>
      <c r="D300" s="8"/>
      <c r="E300" s="9"/>
      <c r="F300" s="10"/>
      <c r="G300" s="14"/>
      <c r="H300" s="15"/>
      <c r="I300" s="15"/>
      <c r="J300" s="48"/>
      <c r="K300" s="18"/>
      <c r="L300" s="14"/>
      <c r="M300" s="14"/>
      <c r="N300" s="14"/>
      <c r="O300" s="14"/>
      <c r="P300" s="15"/>
      <c r="Q300" s="14"/>
      <c r="R300" s="15"/>
      <c r="S300" s="16"/>
      <c r="T300" s="94"/>
      <c r="U300" s="94"/>
      <c r="V300" s="94"/>
      <c r="W300" s="94"/>
      <c r="X300" s="94"/>
      <c r="Y300" s="94"/>
      <c r="Z300" s="94"/>
      <c r="AA300" s="94"/>
      <c r="AB300" s="94"/>
      <c r="AC300" s="94"/>
      <c r="AD300" s="94"/>
      <c r="AE300" s="94"/>
      <c r="AF300" s="94"/>
      <c r="AG300" s="94"/>
      <c r="AH300" s="94"/>
    </row>
    <row r="301" spans="1:34" ht="13.2">
      <c r="A301" s="7"/>
      <c r="B301" s="15"/>
      <c r="C301" s="15"/>
      <c r="D301" s="8"/>
      <c r="E301" s="9"/>
      <c r="F301" s="10"/>
      <c r="G301" s="14"/>
      <c r="H301" s="15"/>
      <c r="I301" s="15"/>
      <c r="J301" s="48"/>
      <c r="K301" s="18"/>
      <c r="L301" s="14"/>
      <c r="M301" s="14"/>
      <c r="N301" s="14"/>
      <c r="O301" s="14"/>
      <c r="P301" s="15"/>
      <c r="Q301" s="14"/>
      <c r="R301" s="15"/>
      <c r="S301" s="16"/>
      <c r="T301" s="94"/>
      <c r="U301" s="94"/>
      <c r="V301" s="94"/>
      <c r="W301" s="94"/>
      <c r="X301" s="94"/>
      <c r="Y301" s="94"/>
      <c r="Z301" s="94"/>
      <c r="AA301" s="94"/>
      <c r="AB301" s="94"/>
      <c r="AC301" s="94"/>
      <c r="AD301" s="94"/>
      <c r="AE301" s="94"/>
      <c r="AF301" s="94"/>
      <c r="AG301" s="94"/>
      <c r="AH301" s="94"/>
    </row>
    <row r="302" spans="1:34" ht="13.2">
      <c r="A302" s="7"/>
      <c r="B302" s="15"/>
      <c r="C302" s="15"/>
      <c r="D302" s="8"/>
      <c r="E302" s="9"/>
      <c r="F302" s="10"/>
      <c r="G302" s="14"/>
      <c r="H302" s="15"/>
      <c r="I302" s="15"/>
      <c r="J302" s="48"/>
      <c r="K302" s="18"/>
      <c r="L302" s="14"/>
      <c r="M302" s="14"/>
      <c r="N302" s="14"/>
      <c r="O302" s="14"/>
      <c r="P302" s="15"/>
      <c r="Q302" s="14"/>
      <c r="R302" s="15"/>
      <c r="S302" s="16"/>
      <c r="T302" s="94"/>
      <c r="U302" s="94"/>
      <c r="V302" s="94"/>
      <c r="W302" s="94"/>
      <c r="X302" s="94"/>
      <c r="Y302" s="94"/>
      <c r="Z302" s="94"/>
      <c r="AA302" s="94"/>
      <c r="AB302" s="94"/>
      <c r="AC302" s="94"/>
      <c r="AD302" s="94"/>
      <c r="AE302" s="94"/>
      <c r="AF302" s="94"/>
      <c r="AG302" s="94"/>
      <c r="AH302" s="94"/>
    </row>
    <row r="303" spans="1:34" ht="13.2">
      <c r="A303" s="7"/>
      <c r="B303" s="15"/>
      <c r="C303" s="15"/>
      <c r="D303" s="8"/>
      <c r="E303" s="9"/>
      <c r="F303" s="10"/>
      <c r="G303" s="14"/>
      <c r="H303" s="15"/>
      <c r="I303" s="15"/>
      <c r="J303" s="48"/>
      <c r="K303" s="18"/>
      <c r="L303" s="14"/>
      <c r="M303" s="14"/>
      <c r="N303" s="14"/>
      <c r="O303" s="14"/>
      <c r="P303" s="15"/>
      <c r="Q303" s="14"/>
      <c r="R303" s="15"/>
      <c r="S303" s="16"/>
      <c r="T303" s="94"/>
      <c r="U303" s="94"/>
      <c r="V303" s="94"/>
      <c r="W303" s="94"/>
      <c r="X303" s="94"/>
      <c r="Y303" s="94"/>
      <c r="Z303" s="94"/>
      <c r="AA303" s="94"/>
      <c r="AB303" s="94"/>
      <c r="AC303" s="94"/>
      <c r="AD303" s="94"/>
      <c r="AE303" s="94"/>
      <c r="AF303" s="94"/>
      <c r="AG303" s="94"/>
      <c r="AH303" s="94"/>
    </row>
    <row r="304" spans="1:34" ht="13.2">
      <c r="A304" s="7"/>
      <c r="B304" s="15"/>
      <c r="C304" s="15"/>
      <c r="D304" s="8"/>
      <c r="E304" s="9"/>
      <c r="F304" s="10"/>
      <c r="G304" s="14"/>
      <c r="H304" s="15"/>
      <c r="I304" s="15"/>
      <c r="J304" s="48"/>
      <c r="K304" s="18"/>
      <c r="L304" s="14"/>
      <c r="M304" s="14"/>
      <c r="N304" s="14"/>
      <c r="O304" s="14"/>
      <c r="P304" s="15"/>
      <c r="Q304" s="14"/>
      <c r="R304" s="15"/>
      <c r="S304" s="16"/>
      <c r="T304" s="94"/>
      <c r="U304" s="94"/>
      <c r="V304" s="94"/>
      <c r="W304" s="94"/>
      <c r="X304" s="94"/>
      <c r="Y304" s="94"/>
      <c r="Z304" s="94"/>
      <c r="AA304" s="94"/>
      <c r="AB304" s="94"/>
      <c r="AC304" s="94"/>
      <c r="AD304" s="94"/>
      <c r="AE304" s="94"/>
      <c r="AF304" s="94"/>
      <c r="AG304" s="94"/>
      <c r="AH304" s="94"/>
    </row>
    <row r="305" spans="1:34" ht="13.2">
      <c r="A305" s="7"/>
      <c r="B305" s="15"/>
      <c r="C305" s="15"/>
      <c r="D305" s="8"/>
      <c r="E305" s="9"/>
      <c r="F305" s="10"/>
      <c r="G305" s="14"/>
      <c r="H305" s="15"/>
      <c r="I305" s="15"/>
      <c r="J305" s="48"/>
      <c r="K305" s="18"/>
      <c r="L305" s="14"/>
      <c r="M305" s="14"/>
      <c r="N305" s="14"/>
      <c r="O305" s="14"/>
      <c r="P305" s="15"/>
      <c r="Q305" s="14"/>
      <c r="R305" s="15"/>
      <c r="S305" s="16"/>
      <c r="T305" s="94"/>
      <c r="U305" s="94"/>
      <c r="V305" s="94"/>
      <c r="W305" s="94"/>
      <c r="X305" s="94"/>
      <c r="Y305" s="94"/>
      <c r="Z305" s="94"/>
      <c r="AA305" s="94"/>
      <c r="AB305" s="94"/>
      <c r="AC305" s="94"/>
      <c r="AD305" s="94"/>
      <c r="AE305" s="94"/>
      <c r="AF305" s="94"/>
      <c r="AG305" s="94"/>
      <c r="AH305" s="94"/>
    </row>
    <row r="306" spans="1:34" ht="13.2">
      <c r="A306" s="7"/>
      <c r="B306" s="15"/>
      <c r="C306" s="15"/>
      <c r="D306" s="8"/>
      <c r="E306" s="9"/>
      <c r="F306" s="10"/>
      <c r="G306" s="14"/>
      <c r="H306" s="15"/>
      <c r="I306" s="15"/>
      <c r="J306" s="48"/>
      <c r="K306" s="18"/>
      <c r="L306" s="14"/>
      <c r="M306" s="14"/>
      <c r="N306" s="14"/>
      <c r="O306" s="14"/>
      <c r="P306" s="15"/>
      <c r="Q306" s="14"/>
      <c r="R306" s="15"/>
      <c r="S306" s="16"/>
      <c r="T306" s="94"/>
      <c r="U306" s="94"/>
      <c r="V306" s="94"/>
      <c r="W306" s="94"/>
      <c r="X306" s="94"/>
      <c r="Y306" s="94"/>
      <c r="Z306" s="94"/>
      <c r="AA306" s="94"/>
      <c r="AB306" s="94"/>
      <c r="AC306" s="94"/>
      <c r="AD306" s="94"/>
      <c r="AE306" s="94"/>
      <c r="AF306" s="94"/>
      <c r="AG306" s="94"/>
      <c r="AH306" s="94"/>
    </row>
    <row r="307" spans="1:34" ht="13.2">
      <c r="A307" s="7"/>
      <c r="B307" s="15"/>
      <c r="C307" s="15"/>
      <c r="D307" s="8"/>
      <c r="E307" s="9"/>
      <c r="F307" s="10"/>
      <c r="G307" s="14"/>
      <c r="H307" s="15"/>
      <c r="I307" s="15"/>
      <c r="J307" s="48"/>
      <c r="K307" s="18"/>
      <c r="L307" s="14"/>
      <c r="M307" s="14"/>
      <c r="N307" s="14"/>
      <c r="O307" s="14"/>
      <c r="P307" s="15"/>
      <c r="Q307" s="14"/>
      <c r="R307" s="15"/>
      <c r="S307" s="16"/>
      <c r="T307" s="94"/>
      <c r="U307" s="94"/>
      <c r="V307" s="94"/>
      <c r="W307" s="94"/>
      <c r="X307" s="94"/>
      <c r="Y307" s="94"/>
      <c r="Z307" s="94"/>
      <c r="AA307" s="94"/>
      <c r="AB307" s="94"/>
      <c r="AC307" s="94"/>
      <c r="AD307" s="94"/>
      <c r="AE307" s="94"/>
      <c r="AF307" s="94"/>
      <c r="AG307" s="94"/>
      <c r="AH307" s="94"/>
    </row>
    <row r="308" spans="1:34" ht="13.2">
      <c r="A308" s="7"/>
      <c r="B308" s="15"/>
      <c r="C308" s="15"/>
      <c r="D308" s="8"/>
      <c r="E308" s="9"/>
      <c r="F308" s="10"/>
      <c r="G308" s="14"/>
      <c r="H308" s="15"/>
      <c r="I308" s="15"/>
      <c r="J308" s="48"/>
      <c r="K308" s="18"/>
      <c r="L308" s="35"/>
      <c r="M308" s="35"/>
      <c r="N308" s="35"/>
      <c r="O308" s="35"/>
      <c r="P308" s="15"/>
      <c r="Q308" s="14"/>
      <c r="R308" s="15"/>
      <c r="S308" s="16"/>
      <c r="T308" s="94"/>
      <c r="U308" s="94"/>
      <c r="V308" s="94"/>
      <c r="W308" s="94"/>
      <c r="X308" s="94"/>
      <c r="Y308" s="94"/>
      <c r="Z308" s="94"/>
      <c r="AA308" s="94"/>
      <c r="AB308" s="94"/>
      <c r="AC308" s="94"/>
      <c r="AD308" s="94"/>
      <c r="AE308" s="94"/>
      <c r="AF308" s="94"/>
      <c r="AG308" s="94"/>
      <c r="AH308" s="94"/>
    </row>
    <row r="309" spans="1:34" ht="13.2">
      <c r="A309" s="7"/>
      <c r="B309" s="15"/>
      <c r="C309" s="15"/>
      <c r="D309" s="8"/>
      <c r="E309" s="9"/>
      <c r="F309" s="10"/>
      <c r="G309" s="14"/>
      <c r="H309" s="15"/>
      <c r="I309" s="15"/>
      <c r="J309" s="48"/>
      <c r="K309" s="18"/>
      <c r="L309" s="14"/>
      <c r="M309" s="14"/>
      <c r="N309" s="14"/>
      <c r="O309" s="14"/>
      <c r="P309" s="15"/>
      <c r="Q309" s="14"/>
      <c r="R309" s="15"/>
      <c r="S309" s="16"/>
      <c r="T309" s="94"/>
      <c r="U309" s="94"/>
      <c r="V309" s="94"/>
      <c r="W309" s="94"/>
      <c r="X309" s="94"/>
      <c r="Y309" s="94"/>
      <c r="Z309" s="94"/>
      <c r="AA309" s="94"/>
      <c r="AB309" s="94"/>
      <c r="AC309" s="94"/>
      <c r="AD309" s="94"/>
      <c r="AE309" s="94"/>
      <c r="AF309" s="94"/>
      <c r="AG309" s="94"/>
      <c r="AH309" s="94"/>
    </row>
    <row r="310" spans="1:34" ht="13.2">
      <c r="A310" s="7"/>
      <c r="B310" s="15"/>
      <c r="C310" s="15"/>
      <c r="D310" s="8"/>
      <c r="E310" s="9"/>
      <c r="F310" s="10"/>
      <c r="G310" s="14"/>
      <c r="H310" s="15"/>
      <c r="I310" s="15"/>
      <c r="J310" s="48"/>
      <c r="K310" s="18"/>
      <c r="L310" s="14"/>
      <c r="M310" s="14"/>
      <c r="N310" s="14"/>
      <c r="O310" s="14"/>
      <c r="P310" s="15"/>
      <c r="Q310" s="14"/>
      <c r="R310" s="15"/>
      <c r="S310" s="16"/>
      <c r="T310" s="94"/>
      <c r="U310" s="94"/>
      <c r="V310" s="94"/>
      <c r="W310" s="94"/>
      <c r="X310" s="94"/>
      <c r="Y310" s="94"/>
      <c r="Z310" s="94"/>
      <c r="AA310" s="94"/>
      <c r="AB310" s="94"/>
      <c r="AC310" s="94"/>
      <c r="AD310" s="94"/>
      <c r="AE310" s="94"/>
      <c r="AF310" s="94"/>
      <c r="AG310" s="94"/>
      <c r="AH310" s="94"/>
    </row>
    <row r="311" spans="1:34" ht="13.2">
      <c r="A311" s="7"/>
      <c r="B311" s="15"/>
      <c r="C311" s="15"/>
      <c r="D311" s="8"/>
      <c r="E311" s="9"/>
      <c r="F311" s="10"/>
      <c r="G311" s="14"/>
      <c r="H311" s="15"/>
      <c r="I311" s="15"/>
      <c r="J311" s="48"/>
      <c r="K311" s="18"/>
      <c r="L311" s="14"/>
      <c r="M311" s="14"/>
      <c r="N311" s="14"/>
      <c r="O311" s="14"/>
      <c r="P311" s="15"/>
      <c r="Q311" s="14"/>
      <c r="R311" s="15"/>
      <c r="S311" s="16"/>
      <c r="T311" s="94"/>
      <c r="U311" s="94"/>
      <c r="V311" s="94"/>
      <c r="W311" s="94"/>
      <c r="X311" s="94"/>
      <c r="Y311" s="94"/>
      <c r="Z311" s="94"/>
      <c r="AA311" s="94"/>
      <c r="AB311" s="94"/>
      <c r="AC311" s="94"/>
      <c r="AD311" s="94"/>
      <c r="AE311" s="94"/>
      <c r="AF311" s="94"/>
      <c r="AG311" s="94"/>
      <c r="AH311" s="94"/>
    </row>
    <row r="312" spans="1:34" ht="13.2">
      <c r="A312" s="7"/>
      <c r="B312" s="15"/>
      <c r="C312" s="15"/>
      <c r="D312" s="8"/>
      <c r="E312" s="9"/>
      <c r="F312" s="10"/>
      <c r="G312" s="14"/>
      <c r="H312" s="15"/>
      <c r="I312" s="15"/>
      <c r="J312" s="48"/>
      <c r="K312" s="18"/>
      <c r="L312" s="14"/>
      <c r="M312" s="14"/>
      <c r="N312" s="14"/>
      <c r="O312" s="14"/>
      <c r="P312" s="15"/>
      <c r="Q312" s="14"/>
      <c r="R312" s="15"/>
      <c r="S312" s="16"/>
      <c r="T312" s="94"/>
      <c r="U312" s="94"/>
      <c r="V312" s="94"/>
      <c r="W312" s="94"/>
      <c r="X312" s="94"/>
      <c r="Y312" s="94"/>
      <c r="Z312" s="94"/>
      <c r="AA312" s="94"/>
      <c r="AB312" s="94"/>
      <c r="AC312" s="94"/>
      <c r="AD312" s="94"/>
      <c r="AE312" s="94"/>
      <c r="AF312" s="94"/>
      <c r="AG312" s="94"/>
      <c r="AH312" s="94"/>
    </row>
    <row r="313" spans="1:34" ht="13.2">
      <c r="A313" s="7"/>
      <c r="B313" s="15"/>
      <c r="C313" s="15"/>
      <c r="D313" s="8"/>
      <c r="E313" s="9"/>
      <c r="F313" s="10"/>
      <c r="G313" s="14"/>
      <c r="H313" s="15"/>
      <c r="I313" s="15"/>
      <c r="J313" s="48"/>
      <c r="K313" s="18"/>
      <c r="L313" s="14"/>
      <c r="M313" s="14"/>
      <c r="N313" s="14"/>
      <c r="O313" s="14"/>
      <c r="P313" s="15"/>
      <c r="Q313" s="14"/>
      <c r="R313" s="15"/>
      <c r="S313" s="16"/>
      <c r="T313" s="94"/>
      <c r="U313" s="94"/>
      <c r="V313" s="94"/>
      <c r="W313" s="94"/>
      <c r="X313" s="94"/>
      <c r="Y313" s="94"/>
      <c r="Z313" s="94"/>
      <c r="AA313" s="94"/>
      <c r="AB313" s="94"/>
      <c r="AC313" s="94"/>
      <c r="AD313" s="94"/>
      <c r="AE313" s="94"/>
      <c r="AF313" s="94"/>
      <c r="AG313" s="94"/>
      <c r="AH313" s="94"/>
    </row>
    <row r="314" spans="1:34" ht="13.2">
      <c r="A314" s="7"/>
      <c r="B314" s="15"/>
      <c r="C314" s="15"/>
      <c r="D314" s="8"/>
      <c r="E314" s="9"/>
      <c r="F314" s="10"/>
      <c r="G314" s="14"/>
      <c r="H314" s="15"/>
      <c r="I314" s="15"/>
      <c r="J314" s="48"/>
      <c r="K314" s="18"/>
      <c r="L314" s="14"/>
      <c r="M314" s="14"/>
      <c r="N314" s="14"/>
      <c r="O314" s="14"/>
      <c r="P314" s="15"/>
      <c r="Q314" s="14"/>
      <c r="R314" s="15"/>
      <c r="S314" s="16"/>
      <c r="T314" s="94"/>
      <c r="U314" s="94"/>
      <c r="V314" s="94"/>
      <c r="W314" s="94"/>
      <c r="X314" s="94"/>
      <c r="Y314" s="94"/>
      <c r="Z314" s="94"/>
      <c r="AA314" s="94"/>
      <c r="AB314" s="94"/>
      <c r="AC314" s="94"/>
      <c r="AD314" s="94"/>
      <c r="AE314" s="94"/>
      <c r="AF314" s="94"/>
      <c r="AG314" s="94"/>
      <c r="AH314" s="94"/>
    </row>
    <row r="315" spans="1:34" ht="13.2">
      <c r="A315" s="7"/>
      <c r="B315" s="15"/>
      <c r="C315" s="15"/>
      <c r="D315" s="8"/>
      <c r="E315" s="9"/>
      <c r="F315" s="10"/>
      <c r="G315" s="14"/>
      <c r="H315" s="15"/>
      <c r="I315" s="15"/>
      <c r="J315" s="48"/>
      <c r="K315" s="18"/>
      <c r="L315" s="35"/>
      <c r="M315" s="35"/>
      <c r="N315" s="35"/>
      <c r="O315" s="35"/>
      <c r="P315" s="15"/>
      <c r="Q315" s="14"/>
      <c r="R315" s="15"/>
      <c r="S315" s="16"/>
      <c r="T315" s="94"/>
      <c r="U315" s="94"/>
      <c r="V315" s="94"/>
      <c r="W315" s="94"/>
      <c r="X315" s="94"/>
      <c r="Y315" s="94"/>
      <c r="Z315" s="94"/>
      <c r="AA315" s="94"/>
      <c r="AB315" s="94"/>
      <c r="AC315" s="94"/>
      <c r="AD315" s="94"/>
      <c r="AE315" s="94"/>
      <c r="AF315" s="94"/>
      <c r="AG315" s="94"/>
      <c r="AH315" s="94"/>
    </row>
    <row r="316" spans="1:34" ht="13.2">
      <c r="A316" s="7"/>
      <c r="B316" s="15"/>
      <c r="C316" s="15"/>
      <c r="D316" s="8"/>
      <c r="E316" s="9"/>
      <c r="F316" s="10"/>
      <c r="G316" s="14"/>
      <c r="H316" s="15"/>
      <c r="I316" s="15"/>
      <c r="J316" s="48"/>
      <c r="K316" s="18"/>
      <c r="L316" s="14"/>
      <c r="M316" s="14"/>
      <c r="N316" s="14"/>
      <c r="O316" s="14"/>
      <c r="P316" s="15"/>
      <c r="Q316" s="14"/>
      <c r="R316" s="15"/>
      <c r="S316" s="16"/>
      <c r="T316" s="94"/>
      <c r="U316" s="94"/>
      <c r="V316" s="94"/>
      <c r="W316" s="94"/>
      <c r="X316" s="94"/>
      <c r="Y316" s="94"/>
      <c r="Z316" s="94"/>
      <c r="AA316" s="94"/>
      <c r="AB316" s="94"/>
      <c r="AC316" s="94"/>
      <c r="AD316" s="94"/>
      <c r="AE316" s="94"/>
      <c r="AF316" s="94"/>
      <c r="AG316" s="94"/>
      <c r="AH316" s="94"/>
    </row>
    <row r="317" spans="1:34" ht="13.2">
      <c r="A317" s="7"/>
      <c r="B317" s="15"/>
      <c r="C317" s="15"/>
      <c r="D317" s="8"/>
      <c r="E317" s="9"/>
      <c r="F317" s="10"/>
      <c r="G317" s="14"/>
      <c r="H317" s="15"/>
      <c r="I317" s="15"/>
      <c r="J317" s="48"/>
      <c r="K317" s="18"/>
      <c r="L317" s="14"/>
      <c r="M317" s="14"/>
      <c r="N317" s="14"/>
      <c r="O317" s="14"/>
      <c r="P317" s="15"/>
      <c r="Q317" s="14"/>
      <c r="R317" s="15"/>
      <c r="S317" s="16"/>
      <c r="T317" s="94"/>
      <c r="U317" s="94"/>
      <c r="V317" s="94"/>
      <c r="W317" s="94"/>
      <c r="X317" s="94"/>
      <c r="Y317" s="94"/>
      <c r="Z317" s="94"/>
      <c r="AA317" s="94"/>
      <c r="AB317" s="94"/>
      <c r="AC317" s="94"/>
      <c r="AD317" s="94"/>
      <c r="AE317" s="94"/>
      <c r="AF317" s="94"/>
      <c r="AG317" s="94"/>
      <c r="AH317" s="94"/>
    </row>
    <row r="318" spans="1:34" ht="13.2">
      <c r="A318" s="7"/>
      <c r="B318" s="15"/>
      <c r="C318" s="15"/>
      <c r="D318" s="8"/>
      <c r="E318" s="9"/>
      <c r="F318" s="10"/>
      <c r="G318" s="14"/>
      <c r="H318" s="15"/>
      <c r="I318" s="15"/>
      <c r="J318" s="48"/>
      <c r="K318" s="18"/>
      <c r="L318" s="14"/>
      <c r="M318" s="14"/>
      <c r="N318" s="14"/>
      <c r="O318" s="14"/>
      <c r="P318" s="15"/>
      <c r="Q318" s="14"/>
      <c r="R318" s="15"/>
      <c r="S318" s="16"/>
      <c r="T318" s="94"/>
      <c r="U318" s="94"/>
      <c r="V318" s="94"/>
      <c r="W318" s="94"/>
      <c r="X318" s="94"/>
      <c r="Y318" s="94"/>
      <c r="Z318" s="94"/>
      <c r="AA318" s="94"/>
      <c r="AB318" s="94"/>
      <c r="AC318" s="94"/>
      <c r="AD318" s="94"/>
      <c r="AE318" s="94"/>
      <c r="AF318" s="94"/>
      <c r="AG318" s="94"/>
      <c r="AH318" s="94"/>
    </row>
    <row r="319" spans="1:34" ht="13.2">
      <c r="A319" s="7"/>
      <c r="B319" s="15"/>
      <c r="C319" s="15"/>
      <c r="D319" s="8"/>
      <c r="E319" s="9"/>
      <c r="F319" s="10"/>
      <c r="G319" s="14"/>
      <c r="H319" s="15"/>
      <c r="I319" s="15"/>
      <c r="J319" s="48"/>
      <c r="K319" s="18"/>
      <c r="L319" s="14"/>
      <c r="M319" s="14"/>
      <c r="N319" s="14"/>
      <c r="O319" s="14"/>
      <c r="P319" s="15"/>
      <c r="Q319" s="14"/>
      <c r="R319" s="15"/>
      <c r="S319" s="16"/>
      <c r="T319" s="94"/>
      <c r="U319" s="94"/>
      <c r="V319" s="94"/>
      <c r="W319" s="94"/>
      <c r="X319" s="94"/>
      <c r="Y319" s="94"/>
      <c r="Z319" s="94"/>
      <c r="AA319" s="94"/>
      <c r="AB319" s="94"/>
      <c r="AC319" s="94"/>
      <c r="AD319" s="94"/>
      <c r="AE319" s="94"/>
      <c r="AF319" s="94"/>
      <c r="AG319" s="94"/>
      <c r="AH319" s="94"/>
    </row>
    <row r="320" spans="1:34" ht="13.2">
      <c r="A320" s="7"/>
      <c r="B320" s="15"/>
      <c r="C320" s="15"/>
      <c r="D320" s="8"/>
      <c r="E320" s="9"/>
      <c r="F320" s="10"/>
      <c r="G320" s="14"/>
      <c r="H320" s="15"/>
      <c r="I320" s="15"/>
      <c r="J320" s="48"/>
      <c r="K320" s="18"/>
      <c r="L320" s="14"/>
      <c r="M320" s="14"/>
      <c r="N320" s="14"/>
      <c r="O320" s="14"/>
      <c r="P320" s="15"/>
      <c r="Q320" s="14"/>
      <c r="R320" s="15"/>
      <c r="S320" s="16"/>
      <c r="T320" s="94"/>
      <c r="U320" s="94"/>
      <c r="V320" s="94"/>
      <c r="W320" s="94"/>
      <c r="X320" s="94"/>
      <c r="Y320" s="94"/>
      <c r="Z320" s="94"/>
      <c r="AA320" s="94"/>
      <c r="AB320" s="94"/>
      <c r="AC320" s="94"/>
      <c r="AD320" s="94"/>
      <c r="AE320" s="94"/>
      <c r="AF320" s="94"/>
      <c r="AG320" s="94"/>
      <c r="AH320" s="94"/>
    </row>
    <row r="321" spans="1:34" ht="13.2">
      <c r="A321" s="7"/>
      <c r="B321" s="15"/>
      <c r="C321" s="15"/>
      <c r="D321" s="8"/>
      <c r="E321" s="9"/>
      <c r="F321" s="10"/>
      <c r="G321" s="14"/>
      <c r="H321" s="15"/>
      <c r="I321" s="15"/>
      <c r="J321" s="48"/>
      <c r="K321" s="18"/>
      <c r="L321" s="65"/>
      <c r="M321" s="65"/>
      <c r="N321" s="65"/>
      <c r="O321" s="65"/>
      <c r="P321" s="15"/>
      <c r="Q321" s="14"/>
      <c r="R321" s="15"/>
      <c r="S321" s="16"/>
      <c r="T321" s="94"/>
      <c r="U321" s="94"/>
      <c r="V321" s="94"/>
      <c r="W321" s="94"/>
      <c r="X321" s="94"/>
      <c r="Y321" s="94"/>
      <c r="Z321" s="94"/>
      <c r="AA321" s="94"/>
      <c r="AB321" s="94"/>
      <c r="AC321" s="94"/>
      <c r="AD321" s="94"/>
      <c r="AE321" s="94"/>
      <c r="AF321" s="94"/>
      <c r="AG321" s="94"/>
      <c r="AH321" s="94"/>
    </row>
    <row r="322" spans="1:34" ht="13.2">
      <c r="A322" s="7"/>
      <c r="B322" s="15"/>
      <c r="C322" s="15"/>
      <c r="D322" s="8"/>
      <c r="E322" s="9"/>
      <c r="F322" s="10"/>
      <c r="G322" s="14"/>
      <c r="H322" s="15"/>
      <c r="I322" s="15"/>
      <c r="J322" s="48"/>
      <c r="K322" s="18"/>
      <c r="L322" s="14"/>
      <c r="M322" s="14"/>
      <c r="N322" s="14"/>
      <c r="O322" s="14"/>
      <c r="P322" s="15"/>
      <c r="Q322" s="14"/>
      <c r="R322" s="15"/>
      <c r="S322" s="16"/>
      <c r="T322" s="94"/>
      <c r="U322" s="94"/>
      <c r="V322" s="94"/>
      <c r="W322" s="94"/>
      <c r="X322" s="94"/>
      <c r="Y322" s="94"/>
      <c r="Z322" s="94"/>
      <c r="AA322" s="94"/>
      <c r="AB322" s="94"/>
      <c r="AC322" s="94"/>
      <c r="AD322" s="94"/>
      <c r="AE322" s="94"/>
      <c r="AF322" s="94"/>
      <c r="AG322" s="94"/>
      <c r="AH322" s="94"/>
    </row>
    <row r="323" spans="1:34" ht="13.2">
      <c r="A323" s="7"/>
      <c r="B323" s="15"/>
      <c r="C323" s="15"/>
      <c r="D323" s="8"/>
      <c r="E323" s="9"/>
      <c r="F323" s="10"/>
      <c r="G323" s="14"/>
      <c r="H323" s="15"/>
      <c r="I323" s="15"/>
      <c r="J323" s="48"/>
      <c r="K323" s="18"/>
      <c r="L323" s="65"/>
      <c r="M323" s="65"/>
      <c r="N323" s="65"/>
      <c r="O323" s="65"/>
      <c r="P323" s="15"/>
      <c r="Q323" s="14"/>
      <c r="R323" s="15"/>
      <c r="S323" s="16"/>
      <c r="T323" s="94"/>
      <c r="U323" s="94"/>
      <c r="V323" s="94"/>
      <c r="W323" s="94"/>
      <c r="X323" s="94"/>
      <c r="Y323" s="94"/>
      <c r="Z323" s="94"/>
      <c r="AA323" s="94"/>
      <c r="AB323" s="94"/>
      <c r="AC323" s="94"/>
      <c r="AD323" s="94"/>
      <c r="AE323" s="94"/>
      <c r="AF323" s="94"/>
      <c r="AG323" s="94"/>
      <c r="AH323" s="94"/>
    </row>
    <row r="324" spans="1:34" ht="13.2">
      <c r="A324" s="7"/>
      <c r="B324" s="15"/>
      <c r="C324" s="15"/>
      <c r="D324" s="8"/>
      <c r="E324" s="9"/>
      <c r="F324" s="10"/>
      <c r="G324" s="14"/>
      <c r="H324" s="15"/>
      <c r="I324" s="15"/>
      <c r="J324" s="48"/>
      <c r="K324" s="18"/>
      <c r="L324" s="14"/>
      <c r="M324" s="14"/>
      <c r="N324" s="14"/>
      <c r="O324" s="14"/>
      <c r="P324" s="15"/>
      <c r="Q324" s="14"/>
      <c r="R324" s="15"/>
      <c r="S324" s="16"/>
      <c r="T324" s="94"/>
      <c r="U324" s="94"/>
      <c r="V324" s="94"/>
      <c r="W324" s="94"/>
      <c r="X324" s="94"/>
      <c r="Y324" s="94"/>
      <c r="Z324" s="94"/>
      <c r="AA324" s="94"/>
      <c r="AB324" s="94"/>
      <c r="AC324" s="94"/>
      <c r="AD324" s="94"/>
      <c r="AE324" s="94"/>
      <c r="AF324" s="94"/>
      <c r="AG324" s="94"/>
      <c r="AH324" s="94"/>
    </row>
    <row r="325" spans="1:34" ht="13.2">
      <c r="A325" s="7"/>
      <c r="B325" s="15"/>
      <c r="C325" s="15"/>
      <c r="D325" s="8"/>
      <c r="E325" s="9"/>
      <c r="F325" s="10"/>
      <c r="G325" s="14"/>
      <c r="H325" s="15"/>
      <c r="I325" s="15"/>
      <c r="J325" s="48"/>
      <c r="K325" s="18"/>
      <c r="L325" s="65"/>
      <c r="M325" s="65"/>
      <c r="N325" s="65"/>
      <c r="O325" s="65"/>
      <c r="P325" s="15"/>
      <c r="Q325" s="14"/>
      <c r="R325" s="15"/>
      <c r="S325" s="16"/>
      <c r="T325" s="94"/>
      <c r="U325" s="94"/>
      <c r="V325" s="94"/>
      <c r="W325" s="94"/>
      <c r="X325" s="94"/>
      <c r="Y325" s="94"/>
      <c r="Z325" s="94"/>
      <c r="AA325" s="94"/>
      <c r="AB325" s="94"/>
      <c r="AC325" s="94"/>
      <c r="AD325" s="94"/>
      <c r="AE325" s="94"/>
      <c r="AF325" s="94"/>
      <c r="AG325" s="94"/>
      <c r="AH325" s="94"/>
    </row>
    <row r="326" spans="1:34" ht="13.2">
      <c r="A326" s="7"/>
      <c r="B326" s="15"/>
      <c r="C326" s="15"/>
      <c r="D326" s="8"/>
      <c r="E326" s="9"/>
      <c r="F326" s="10"/>
      <c r="G326" s="14"/>
      <c r="H326" s="15"/>
      <c r="I326" s="15"/>
      <c r="J326" s="48"/>
      <c r="K326" s="18"/>
      <c r="L326" s="14"/>
      <c r="M326" s="14"/>
      <c r="N326" s="14"/>
      <c r="O326" s="14"/>
      <c r="P326" s="15"/>
      <c r="Q326" s="14"/>
      <c r="R326" s="15"/>
      <c r="S326" s="16"/>
      <c r="T326" s="94"/>
      <c r="U326" s="94"/>
      <c r="V326" s="94"/>
      <c r="W326" s="94"/>
      <c r="X326" s="94"/>
      <c r="Y326" s="94"/>
      <c r="Z326" s="94"/>
      <c r="AA326" s="94"/>
      <c r="AB326" s="94"/>
      <c r="AC326" s="94"/>
      <c r="AD326" s="94"/>
      <c r="AE326" s="94"/>
      <c r="AF326" s="94"/>
      <c r="AG326" s="94"/>
      <c r="AH326" s="94"/>
    </row>
    <row r="327" spans="1:34" ht="13.2">
      <c r="A327" s="7"/>
      <c r="B327" s="15"/>
      <c r="C327" s="15"/>
      <c r="D327" s="8"/>
      <c r="E327" s="9"/>
      <c r="F327" s="10"/>
      <c r="G327" s="14"/>
      <c r="H327" s="15"/>
      <c r="I327" s="15"/>
      <c r="J327" s="48"/>
      <c r="K327" s="18"/>
      <c r="L327" s="14"/>
      <c r="M327" s="14"/>
      <c r="N327" s="14"/>
      <c r="O327" s="14"/>
      <c r="P327" s="15"/>
      <c r="Q327" s="14"/>
      <c r="R327" s="15"/>
      <c r="S327" s="16"/>
      <c r="T327" s="94"/>
      <c r="U327" s="94"/>
      <c r="V327" s="94"/>
      <c r="W327" s="94"/>
      <c r="X327" s="94"/>
      <c r="Y327" s="94"/>
      <c r="Z327" s="94"/>
      <c r="AA327" s="94"/>
      <c r="AB327" s="94"/>
      <c r="AC327" s="94"/>
      <c r="AD327" s="94"/>
      <c r="AE327" s="94"/>
      <c r="AF327" s="94"/>
      <c r="AG327" s="94"/>
      <c r="AH327" s="94"/>
    </row>
    <row r="328" spans="1:34" ht="13.2">
      <c r="A328" s="7"/>
      <c r="B328" s="15"/>
      <c r="C328" s="15"/>
      <c r="D328" s="8"/>
      <c r="E328" s="9"/>
      <c r="F328" s="10"/>
      <c r="G328" s="14"/>
      <c r="H328" s="15"/>
      <c r="I328" s="15"/>
      <c r="J328" s="48"/>
      <c r="K328" s="18"/>
      <c r="L328" s="14"/>
      <c r="M328" s="14"/>
      <c r="N328" s="14"/>
      <c r="O328" s="14"/>
      <c r="P328" s="15"/>
      <c r="Q328" s="14"/>
      <c r="R328" s="15"/>
      <c r="S328" s="16"/>
      <c r="T328" s="94"/>
      <c r="U328" s="94"/>
      <c r="V328" s="94"/>
      <c r="W328" s="94"/>
      <c r="X328" s="94"/>
      <c r="Y328" s="94"/>
      <c r="Z328" s="94"/>
      <c r="AA328" s="94"/>
      <c r="AB328" s="94"/>
      <c r="AC328" s="94"/>
      <c r="AD328" s="94"/>
      <c r="AE328" s="94"/>
      <c r="AF328" s="94"/>
      <c r="AG328" s="94"/>
      <c r="AH328" s="94"/>
    </row>
    <row r="329" spans="1:34" ht="13.2">
      <c r="A329" s="7"/>
      <c r="B329" s="15"/>
      <c r="C329" s="15"/>
      <c r="D329" s="8"/>
      <c r="E329" s="9"/>
      <c r="F329" s="10"/>
      <c r="G329" s="14"/>
      <c r="H329" s="15"/>
      <c r="I329" s="15"/>
      <c r="J329" s="48"/>
      <c r="K329" s="18"/>
      <c r="L329" s="65"/>
      <c r="M329" s="65"/>
      <c r="N329" s="65"/>
      <c r="O329" s="65"/>
      <c r="P329" s="15"/>
      <c r="Q329" s="14"/>
      <c r="R329" s="15"/>
      <c r="S329" s="16"/>
      <c r="T329" s="94"/>
      <c r="U329" s="94"/>
      <c r="V329" s="94"/>
      <c r="W329" s="94"/>
      <c r="X329" s="94"/>
      <c r="Y329" s="94"/>
      <c r="Z329" s="94"/>
      <c r="AA329" s="94"/>
      <c r="AB329" s="94"/>
      <c r="AC329" s="94"/>
      <c r="AD329" s="94"/>
      <c r="AE329" s="94"/>
      <c r="AF329" s="94"/>
      <c r="AG329" s="94"/>
      <c r="AH329" s="94"/>
    </row>
    <row r="330" spans="1:34" ht="13.2">
      <c r="A330" s="7"/>
      <c r="B330" s="15"/>
      <c r="C330" s="15"/>
      <c r="D330" s="8"/>
      <c r="E330" s="9"/>
      <c r="F330" s="10"/>
      <c r="G330" s="14"/>
      <c r="H330" s="15"/>
      <c r="I330" s="15"/>
      <c r="J330" s="48"/>
      <c r="K330" s="18"/>
      <c r="L330" s="14"/>
      <c r="M330" s="14"/>
      <c r="N330" s="14"/>
      <c r="O330" s="14"/>
      <c r="P330" s="15"/>
      <c r="Q330" s="14"/>
      <c r="R330" s="15"/>
      <c r="S330" s="16"/>
      <c r="T330" s="94"/>
      <c r="U330" s="94"/>
      <c r="V330" s="94"/>
      <c r="W330" s="94"/>
      <c r="X330" s="94"/>
      <c r="Y330" s="94"/>
      <c r="Z330" s="94"/>
      <c r="AA330" s="94"/>
      <c r="AB330" s="94"/>
      <c r="AC330" s="94"/>
      <c r="AD330" s="94"/>
      <c r="AE330" s="94"/>
      <c r="AF330" s="94"/>
      <c r="AG330" s="94"/>
      <c r="AH330" s="94"/>
    </row>
    <row r="331" spans="1:34" ht="13.2">
      <c r="A331" s="7"/>
      <c r="B331" s="15"/>
      <c r="C331" s="15"/>
      <c r="D331" s="8"/>
      <c r="E331" s="9"/>
      <c r="F331" s="10"/>
      <c r="G331" s="14"/>
      <c r="H331" s="15"/>
      <c r="I331" s="15"/>
      <c r="J331" s="48"/>
      <c r="K331" s="18"/>
      <c r="L331" s="14"/>
      <c r="M331" s="14"/>
      <c r="N331" s="14"/>
      <c r="O331" s="14"/>
      <c r="P331" s="15"/>
      <c r="Q331" s="14"/>
      <c r="R331" s="15"/>
      <c r="S331" s="16"/>
      <c r="T331" s="94"/>
      <c r="U331" s="94"/>
      <c r="V331" s="94"/>
      <c r="W331" s="94"/>
      <c r="X331" s="94"/>
      <c r="Y331" s="94"/>
      <c r="Z331" s="94"/>
      <c r="AA331" s="94"/>
      <c r="AB331" s="94"/>
      <c r="AC331" s="94"/>
      <c r="AD331" s="94"/>
      <c r="AE331" s="94"/>
      <c r="AF331" s="94"/>
      <c r="AG331" s="94"/>
      <c r="AH331" s="94"/>
    </row>
    <row r="332" spans="1:34" ht="13.2">
      <c r="A332" s="7"/>
      <c r="B332" s="15"/>
      <c r="C332" s="15"/>
      <c r="D332" s="8"/>
      <c r="E332" s="9"/>
      <c r="F332" s="10"/>
      <c r="G332" s="14"/>
      <c r="H332" s="15"/>
      <c r="I332" s="15"/>
      <c r="J332" s="48"/>
      <c r="K332" s="18"/>
      <c r="L332" s="14"/>
      <c r="M332" s="14"/>
      <c r="N332" s="14"/>
      <c r="O332" s="14"/>
      <c r="P332" s="15"/>
      <c r="Q332" s="14"/>
      <c r="R332" s="15"/>
      <c r="S332" s="16"/>
      <c r="T332" s="94"/>
      <c r="U332" s="94"/>
      <c r="V332" s="94"/>
      <c r="W332" s="94"/>
      <c r="X332" s="94"/>
      <c r="Y332" s="94"/>
      <c r="Z332" s="94"/>
      <c r="AA332" s="94"/>
      <c r="AB332" s="94"/>
      <c r="AC332" s="94"/>
      <c r="AD332" s="94"/>
      <c r="AE332" s="94"/>
      <c r="AF332" s="94"/>
      <c r="AG332" s="94"/>
      <c r="AH332" s="94"/>
    </row>
    <row r="333" spans="1:34" ht="13.2">
      <c r="A333" s="7"/>
      <c r="B333" s="15"/>
      <c r="C333" s="15"/>
      <c r="D333" s="8"/>
      <c r="E333" s="9"/>
      <c r="F333" s="10"/>
      <c r="G333" s="14"/>
      <c r="H333" s="15"/>
      <c r="I333" s="15"/>
      <c r="J333" s="48"/>
      <c r="K333" s="18"/>
      <c r="L333" s="14"/>
      <c r="M333" s="14"/>
      <c r="N333" s="14"/>
      <c r="O333" s="14"/>
      <c r="P333" s="15"/>
      <c r="Q333" s="14"/>
      <c r="R333" s="15"/>
      <c r="S333" s="16"/>
      <c r="T333" s="94"/>
      <c r="U333" s="94"/>
      <c r="V333" s="94"/>
      <c r="W333" s="94"/>
      <c r="X333" s="94"/>
      <c r="Y333" s="94"/>
      <c r="Z333" s="94"/>
      <c r="AA333" s="94"/>
      <c r="AB333" s="94"/>
      <c r="AC333" s="94"/>
      <c r="AD333" s="94"/>
      <c r="AE333" s="94"/>
      <c r="AF333" s="94"/>
      <c r="AG333" s="94"/>
      <c r="AH333" s="94"/>
    </row>
    <row r="334" spans="1:34" ht="13.2">
      <c r="A334" s="7"/>
      <c r="B334" s="15"/>
      <c r="C334" s="15"/>
      <c r="D334" s="8"/>
      <c r="E334" s="9"/>
      <c r="F334" s="10"/>
      <c r="G334" s="14"/>
      <c r="H334" s="15"/>
      <c r="I334" s="15"/>
      <c r="J334" s="48"/>
      <c r="K334" s="18"/>
      <c r="L334" s="14"/>
      <c r="M334" s="14"/>
      <c r="N334" s="14"/>
      <c r="O334" s="14"/>
      <c r="P334" s="15"/>
      <c r="Q334" s="14"/>
      <c r="R334" s="15"/>
      <c r="S334" s="16"/>
      <c r="T334" s="94"/>
      <c r="U334" s="94"/>
      <c r="V334" s="94"/>
      <c r="W334" s="94"/>
      <c r="X334" s="94"/>
      <c r="Y334" s="94"/>
      <c r="Z334" s="94"/>
      <c r="AA334" s="94"/>
      <c r="AB334" s="94"/>
      <c r="AC334" s="94"/>
      <c r="AD334" s="94"/>
      <c r="AE334" s="94"/>
      <c r="AF334" s="94"/>
      <c r="AG334" s="94"/>
      <c r="AH334" s="94"/>
    </row>
    <row r="335" spans="1:34" ht="13.2">
      <c r="A335" s="7"/>
      <c r="B335" s="15"/>
      <c r="C335" s="15"/>
      <c r="D335" s="8"/>
      <c r="E335" s="9"/>
      <c r="F335" s="10"/>
      <c r="G335" s="14"/>
      <c r="H335" s="15"/>
      <c r="I335" s="15"/>
      <c r="J335" s="48"/>
      <c r="K335" s="18"/>
      <c r="L335" s="14"/>
      <c r="M335" s="14"/>
      <c r="N335" s="14"/>
      <c r="O335" s="14"/>
      <c r="P335" s="15"/>
      <c r="Q335" s="14"/>
      <c r="R335" s="15"/>
      <c r="S335" s="16"/>
      <c r="T335" s="94"/>
      <c r="U335" s="94"/>
      <c r="V335" s="94"/>
      <c r="W335" s="94"/>
      <c r="X335" s="94"/>
      <c r="Y335" s="94"/>
      <c r="Z335" s="94"/>
      <c r="AA335" s="94"/>
      <c r="AB335" s="94"/>
      <c r="AC335" s="94"/>
      <c r="AD335" s="94"/>
      <c r="AE335" s="94"/>
      <c r="AF335" s="94"/>
      <c r="AG335" s="94"/>
      <c r="AH335" s="94"/>
    </row>
    <row r="336" spans="1:34" ht="13.2">
      <c r="A336" s="7"/>
      <c r="B336" s="15"/>
      <c r="C336" s="15"/>
      <c r="D336" s="8"/>
      <c r="E336" s="9"/>
      <c r="F336" s="10"/>
      <c r="G336" s="14"/>
      <c r="H336" s="15"/>
      <c r="I336" s="15"/>
      <c r="J336" s="48"/>
      <c r="K336" s="18"/>
      <c r="L336" s="14"/>
      <c r="M336" s="14"/>
      <c r="N336" s="14"/>
      <c r="O336" s="14"/>
      <c r="P336" s="15"/>
      <c r="Q336" s="14"/>
      <c r="R336" s="15"/>
      <c r="S336" s="16"/>
      <c r="T336" s="94"/>
      <c r="U336" s="94"/>
      <c r="V336" s="94"/>
      <c r="W336" s="94"/>
      <c r="X336" s="94"/>
      <c r="Y336" s="94"/>
      <c r="Z336" s="94"/>
      <c r="AA336" s="94"/>
      <c r="AB336" s="94"/>
      <c r="AC336" s="94"/>
      <c r="AD336" s="94"/>
      <c r="AE336" s="94"/>
      <c r="AF336" s="94"/>
      <c r="AG336" s="94"/>
      <c r="AH336" s="94"/>
    </row>
    <row r="337" spans="1:34" ht="13.2">
      <c r="A337" s="7"/>
      <c r="B337" s="15"/>
      <c r="C337" s="15"/>
      <c r="D337" s="8"/>
      <c r="E337" s="9"/>
      <c r="F337" s="10"/>
      <c r="G337" s="14"/>
      <c r="H337" s="15"/>
      <c r="I337" s="15"/>
      <c r="J337" s="48"/>
      <c r="K337" s="18"/>
      <c r="L337" s="14"/>
      <c r="M337" s="14"/>
      <c r="N337" s="14"/>
      <c r="O337" s="14"/>
      <c r="P337" s="15"/>
      <c r="Q337" s="14"/>
      <c r="R337" s="15"/>
      <c r="S337" s="16"/>
      <c r="T337" s="94"/>
      <c r="U337" s="94"/>
      <c r="V337" s="94"/>
      <c r="W337" s="94"/>
      <c r="X337" s="94"/>
      <c r="Y337" s="94"/>
      <c r="Z337" s="94"/>
      <c r="AA337" s="94"/>
      <c r="AB337" s="94"/>
      <c r="AC337" s="94"/>
      <c r="AD337" s="94"/>
      <c r="AE337" s="94"/>
      <c r="AF337" s="94"/>
      <c r="AG337" s="94"/>
      <c r="AH337" s="94"/>
    </row>
    <row r="338" spans="1:34" ht="13.2">
      <c r="A338" s="7"/>
      <c r="B338" s="15"/>
      <c r="C338" s="15"/>
      <c r="D338" s="8"/>
      <c r="E338" s="9"/>
      <c r="F338" s="10"/>
      <c r="G338" s="14"/>
      <c r="H338" s="15"/>
      <c r="I338" s="15"/>
      <c r="J338" s="48"/>
      <c r="K338" s="18"/>
      <c r="L338" s="14"/>
      <c r="M338" s="14"/>
      <c r="N338" s="14"/>
      <c r="O338" s="14"/>
      <c r="P338" s="15"/>
      <c r="Q338" s="14"/>
      <c r="R338" s="15"/>
      <c r="S338" s="16"/>
      <c r="T338" s="94"/>
      <c r="U338" s="94"/>
      <c r="V338" s="94"/>
      <c r="W338" s="94"/>
      <c r="X338" s="94"/>
      <c r="Y338" s="94"/>
      <c r="Z338" s="94"/>
      <c r="AA338" s="94"/>
      <c r="AB338" s="94"/>
      <c r="AC338" s="94"/>
      <c r="AD338" s="94"/>
      <c r="AE338" s="94"/>
      <c r="AF338" s="94"/>
      <c r="AG338" s="94"/>
      <c r="AH338" s="94"/>
    </row>
    <row r="339" spans="1:34" ht="13.2">
      <c r="A339" s="7"/>
      <c r="B339" s="15"/>
      <c r="C339" s="15"/>
      <c r="D339" s="8"/>
      <c r="E339" s="9"/>
      <c r="F339" s="10"/>
      <c r="G339" s="14"/>
      <c r="H339" s="15"/>
      <c r="I339" s="15"/>
      <c r="J339" s="48"/>
      <c r="K339" s="18"/>
      <c r="L339" s="14"/>
      <c r="M339" s="14"/>
      <c r="N339" s="14"/>
      <c r="O339" s="14"/>
      <c r="P339" s="15"/>
      <c r="Q339" s="14"/>
      <c r="R339" s="15"/>
      <c r="S339" s="16"/>
      <c r="T339" s="94"/>
      <c r="U339" s="94"/>
      <c r="V339" s="94"/>
      <c r="W339" s="94"/>
      <c r="X339" s="94"/>
      <c r="Y339" s="94"/>
      <c r="Z339" s="94"/>
      <c r="AA339" s="94"/>
      <c r="AB339" s="94"/>
      <c r="AC339" s="94"/>
      <c r="AD339" s="94"/>
      <c r="AE339" s="94"/>
      <c r="AF339" s="94"/>
      <c r="AG339" s="94"/>
      <c r="AH339" s="94"/>
    </row>
    <row r="340" spans="1:34" ht="13.2">
      <c r="A340" s="7"/>
      <c r="B340" s="15"/>
      <c r="C340" s="15"/>
      <c r="D340" s="8"/>
      <c r="E340" s="9"/>
      <c r="F340" s="10"/>
      <c r="G340" s="14"/>
      <c r="H340" s="15"/>
      <c r="I340" s="15"/>
      <c r="J340" s="48"/>
      <c r="K340" s="18"/>
      <c r="L340" s="14"/>
      <c r="M340" s="14"/>
      <c r="N340" s="14"/>
      <c r="O340" s="14"/>
      <c r="P340" s="15"/>
      <c r="Q340" s="14"/>
      <c r="R340" s="15"/>
      <c r="S340" s="16"/>
      <c r="T340" s="94"/>
      <c r="U340" s="94"/>
      <c r="V340" s="94"/>
      <c r="W340" s="94"/>
      <c r="X340" s="94"/>
      <c r="Y340" s="94"/>
      <c r="Z340" s="94"/>
      <c r="AA340" s="94"/>
      <c r="AB340" s="94"/>
      <c r="AC340" s="94"/>
      <c r="AD340" s="94"/>
      <c r="AE340" s="94"/>
      <c r="AF340" s="94"/>
      <c r="AG340" s="94"/>
      <c r="AH340" s="94"/>
    </row>
    <row r="341" spans="1:34" ht="13.2">
      <c r="A341" s="7"/>
      <c r="B341" s="15"/>
      <c r="C341" s="15"/>
      <c r="D341" s="8"/>
      <c r="E341" s="9"/>
      <c r="F341" s="10"/>
      <c r="G341" s="14"/>
      <c r="H341" s="15"/>
      <c r="I341" s="15"/>
      <c r="J341" s="48"/>
      <c r="K341" s="18"/>
      <c r="L341" s="14"/>
      <c r="M341" s="14"/>
      <c r="N341" s="14"/>
      <c r="O341" s="14"/>
      <c r="P341" s="15"/>
      <c r="Q341" s="14"/>
      <c r="R341" s="15"/>
      <c r="S341" s="16"/>
      <c r="T341" s="94"/>
      <c r="U341" s="94"/>
      <c r="V341" s="94"/>
      <c r="W341" s="94"/>
      <c r="X341" s="94"/>
      <c r="Y341" s="94"/>
      <c r="Z341" s="94"/>
      <c r="AA341" s="94"/>
      <c r="AB341" s="94"/>
      <c r="AC341" s="94"/>
      <c r="AD341" s="94"/>
      <c r="AE341" s="94"/>
      <c r="AF341" s="94"/>
      <c r="AG341" s="94"/>
      <c r="AH341" s="94"/>
    </row>
    <row r="342" spans="1:34" ht="13.2">
      <c r="A342" s="7"/>
      <c r="B342" s="15"/>
      <c r="C342" s="15"/>
      <c r="D342" s="8"/>
      <c r="E342" s="9"/>
      <c r="F342" s="10"/>
      <c r="G342" s="14"/>
      <c r="H342" s="15"/>
      <c r="I342" s="15"/>
      <c r="J342" s="48"/>
      <c r="K342" s="18"/>
      <c r="L342" s="14"/>
      <c r="M342" s="14"/>
      <c r="N342" s="14"/>
      <c r="O342" s="14"/>
      <c r="P342" s="15"/>
      <c r="Q342" s="14"/>
      <c r="R342" s="15"/>
      <c r="S342" s="16"/>
      <c r="T342" s="94"/>
      <c r="U342" s="94"/>
      <c r="V342" s="94"/>
      <c r="W342" s="94"/>
      <c r="X342" s="94"/>
      <c r="Y342" s="94"/>
      <c r="Z342" s="94"/>
      <c r="AA342" s="94"/>
      <c r="AB342" s="94"/>
      <c r="AC342" s="94"/>
      <c r="AD342" s="94"/>
      <c r="AE342" s="94"/>
      <c r="AF342" s="94"/>
      <c r="AG342" s="94"/>
      <c r="AH342" s="94"/>
    </row>
    <row r="343" spans="1:34" ht="13.2">
      <c r="A343" s="7"/>
      <c r="B343" s="15"/>
      <c r="C343" s="15"/>
      <c r="D343" s="8"/>
      <c r="E343" s="9"/>
      <c r="F343" s="10"/>
      <c r="G343" s="14"/>
      <c r="H343" s="15"/>
      <c r="I343" s="15"/>
      <c r="J343" s="48"/>
      <c r="K343" s="18"/>
      <c r="L343" s="14"/>
      <c r="M343" s="14"/>
      <c r="N343" s="14"/>
      <c r="O343" s="14"/>
      <c r="P343" s="15"/>
      <c r="Q343" s="14"/>
      <c r="R343" s="15"/>
      <c r="S343" s="16"/>
      <c r="T343" s="94"/>
      <c r="U343" s="94"/>
      <c r="V343" s="94"/>
      <c r="W343" s="94"/>
      <c r="X343" s="94"/>
      <c r="Y343" s="94"/>
      <c r="Z343" s="94"/>
      <c r="AA343" s="94"/>
      <c r="AB343" s="94"/>
      <c r="AC343" s="94"/>
      <c r="AD343" s="94"/>
      <c r="AE343" s="94"/>
      <c r="AF343" s="94"/>
      <c r="AG343" s="94"/>
      <c r="AH343" s="94"/>
    </row>
    <row r="344" spans="1:34" ht="13.2">
      <c r="A344" s="7"/>
      <c r="B344" s="15"/>
      <c r="C344" s="15"/>
      <c r="D344" s="8"/>
      <c r="E344" s="9"/>
      <c r="F344" s="10"/>
      <c r="G344" s="14"/>
      <c r="H344" s="15"/>
      <c r="I344" s="15"/>
      <c r="J344" s="48"/>
      <c r="K344" s="18"/>
      <c r="L344" s="14"/>
      <c r="M344" s="14"/>
      <c r="N344" s="14"/>
      <c r="O344" s="14"/>
      <c r="P344" s="15"/>
      <c r="Q344" s="14"/>
      <c r="R344" s="15"/>
      <c r="S344" s="16"/>
      <c r="T344" s="94"/>
      <c r="U344" s="94"/>
      <c r="V344" s="94"/>
      <c r="W344" s="94"/>
      <c r="X344" s="94"/>
      <c r="Y344" s="94"/>
      <c r="Z344" s="94"/>
      <c r="AA344" s="94"/>
      <c r="AB344" s="94"/>
      <c r="AC344" s="94"/>
      <c r="AD344" s="94"/>
      <c r="AE344" s="94"/>
      <c r="AF344" s="94"/>
      <c r="AG344" s="94"/>
      <c r="AH344" s="94"/>
    </row>
    <row r="345" spans="1:34" ht="13.2">
      <c r="A345" s="7"/>
      <c r="B345" s="15"/>
      <c r="C345" s="15"/>
      <c r="D345" s="8"/>
      <c r="E345" s="9"/>
      <c r="F345" s="10"/>
      <c r="G345" s="14"/>
      <c r="H345" s="15"/>
      <c r="I345" s="15"/>
      <c r="J345" s="48"/>
      <c r="K345" s="18"/>
      <c r="L345" s="14"/>
      <c r="M345" s="14"/>
      <c r="N345" s="14"/>
      <c r="O345" s="14"/>
      <c r="P345" s="15"/>
      <c r="Q345" s="14"/>
      <c r="R345" s="15"/>
      <c r="S345" s="16"/>
      <c r="T345" s="94"/>
      <c r="U345" s="94"/>
      <c r="V345" s="94"/>
      <c r="W345" s="94"/>
      <c r="X345" s="94"/>
      <c r="Y345" s="94"/>
      <c r="Z345" s="94"/>
      <c r="AA345" s="94"/>
      <c r="AB345" s="94"/>
      <c r="AC345" s="94"/>
      <c r="AD345" s="94"/>
      <c r="AE345" s="94"/>
      <c r="AF345" s="94"/>
      <c r="AG345" s="94"/>
      <c r="AH345" s="94"/>
    </row>
    <row r="346" spans="1:34" ht="13.2">
      <c r="A346" s="7"/>
      <c r="B346" s="15"/>
      <c r="C346" s="15"/>
      <c r="D346" s="8"/>
      <c r="E346" s="9"/>
      <c r="F346" s="10"/>
      <c r="G346" s="14"/>
      <c r="H346" s="15"/>
      <c r="I346" s="15"/>
      <c r="J346" s="48"/>
      <c r="K346" s="18"/>
      <c r="L346" s="14"/>
      <c r="M346" s="14"/>
      <c r="N346" s="14"/>
      <c r="O346" s="14"/>
      <c r="P346" s="15"/>
      <c r="Q346" s="14"/>
      <c r="R346" s="15"/>
      <c r="S346" s="16"/>
      <c r="T346" s="94"/>
      <c r="U346" s="94"/>
      <c r="V346" s="94"/>
      <c r="W346" s="94"/>
      <c r="X346" s="94"/>
      <c r="Y346" s="94"/>
      <c r="Z346" s="94"/>
      <c r="AA346" s="94"/>
      <c r="AB346" s="94"/>
      <c r="AC346" s="94"/>
      <c r="AD346" s="94"/>
      <c r="AE346" s="94"/>
      <c r="AF346" s="94"/>
      <c r="AG346" s="94"/>
      <c r="AH346" s="94"/>
    </row>
    <row r="347" spans="1:34" ht="13.2">
      <c r="A347" s="7"/>
      <c r="B347" s="15"/>
      <c r="C347" s="15"/>
      <c r="D347" s="8"/>
      <c r="E347" s="9"/>
      <c r="F347" s="10"/>
      <c r="G347" s="14"/>
      <c r="H347" s="15"/>
      <c r="I347" s="15"/>
      <c r="J347" s="48"/>
      <c r="K347" s="18"/>
      <c r="L347" s="14"/>
      <c r="M347" s="14"/>
      <c r="N347" s="14"/>
      <c r="O347" s="14"/>
      <c r="P347" s="15"/>
      <c r="Q347" s="14"/>
      <c r="R347" s="15"/>
      <c r="S347" s="16"/>
      <c r="T347" s="94"/>
      <c r="U347" s="94"/>
      <c r="V347" s="94"/>
      <c r="W347" s="94"/>
      <c r="X347" s="94"/>
      <c r="Y347" s="94"/>
      <c r="Z347" s="94"/>
      <c r="AA347" s="94"/>
      <c r="AB347" s="94"/>
      <c r="AC347" s="94"/>
      <c r="AD347" s="94"/>
      <c r="AE347" s="94"/>
      <c r="AF347" s="94"/>
      <c r="AG347" s="94"/>
      <c r="AH347" s="94"/>
    </row>
    <row r="348" spans="1:34" ht="13.2">
      <c r="A348" s="7"/>
      <c r="B348" s="15"/>
      <c r="C348" s="15"/>
      <c r="D348" s="8"/>
      <c r="E348" s="9"/>
      <c r="F348" s="10"/>
      <c r="G348" s="14"/>
      <c r="H348" s="15"/>
      <c r="I348" s="15"/>
      <c r="J348" s="48"/>
      <c r="K348" s="18"/>
      <c r="L348" s="14"/>
      <c r="M348" s="14"/>
      <c r="N348" s="14"/>
      <c r="O348" s="14"/>
      <c r="P348" s="15"/>
      <c r="Q348" s="14"/>
      <c r="R348" s="15"/>
      <c r="S348" s="16"/>
      <c r="T348" s="94"/>
      <c r="U348" s="94"/>
      <c r="V348" s="94"/>
      <c r="W348" s="94"/>
      <c r="X348" s="94"/>
      <c r="Y348" s="94"/>
      <c r="Z348" s="94"/>
      <c r="AA348" s="94"/>
      <c r="AB348" s="94"/>
      <c r="AC348" s="94"/>
      <c r="AD348" s="94"/>
      <c r="AE348" s="94"/>
      <c r="AF348" s="94"/>
      <c r="AG348" s="94"/>
      <c r="AH348" s="94"/>
    </row>
    <row r="349" spans="1:34" ht="13.2">
      <c r="A349" s="7"/>
      <c r="B349" s="15"/>
      <c r="C349" s="15"/>
      <c r="D349" s="8"/>
      <c r="E349" s="9"/>
      <c r="F349" s="10"/>
      <c r="G349" s="14"/>
      <c r="H349" s="15"/>
      <c r="I349" s="15"/>
      <c r="J349" s="48"/>
      <c r="K349" s="18"/>
      <c r="L349" s="14"/>
      <c r="M349" s="14"/>
      <c r="N349" s="14"/>
      <c r="O349" s="14"/>
      <c r="P349" s="15"/>
      <c r="Q349" s="14"/>
      <c r="R349" s="15"/>
      <c r="S349" s="16"/>
      <c r="T349" s="94"/>
      <c r="U349" s="94"/>
      <c r="V349" s="94"/>
      <c r="W349" s="94"/>
      <c r="X349" s="94"/>
      <c r="Y349" s="94"/>
      <c r="Z349" s="94"/>
      <c r="AA349" s="94"/>
      <c r="AB349" s="94"/>
      <c r="AC349" s="94"/>
      <c r="AD349" s="94"/>
      <c r="AE349" s="94"/>
      <c r="AF349" s="94"/>
      <c r="AG349" s="94"/>
      <c r="AH349" s="94"/>
    </row>
    <row r="350" spans="1:34" ht="13.2">
      <c r="A350" s="7"/>
      <c r="B350" s="15"/>
      <c r="C350" s="15"/>
      <c r="D350" s="8"/>
      <c r="E350" s="9"/>
      <c r="F350" s="10"/>
      <c r="G350" s="14"/>
      <c r="H350" s="15"/>
      <c r="I350" s="15"/>
      <c r="J350" s="48"/>
      <c r="K350" s="18"/>
      <c r="L350" s="14"/>
      <c r="M350" s="14"/>
      <c r="N350" s="14"/>
      <c r="O350" s="14"/>
      <c r="P350" s="15"/>
      <c r="Q350" s="14"/>
      <c r="R350" s="15"/>
      <c r="S350" s="16"/>
      <c r="T350" s="94"/>
      <c r="U350" s="94"/>
      <c r="V350" s="94"/>
      <c r="W350" s="94"/>
      <c r="X350" s="94"/>
      <c r="Y350" s="94"/>
      <c r="Z350" s="94"/>
      <c r="AA350" s="94"/>
      <c r="AB350" s="94"/>
      <c r="AC350" s="94"/>
      <c r="AD350" s="94"/>
      <c r="AE350" s="94"/>
      <c r="AF350" s="94"/>
      <c r="AG350" s="94"/>
      <c r="AH350" s="94"/>
    </row>
    <row r="351" spans="1:34" ht="13.2">
      <c r="A351" s="7"/>
      <c r="B351" s="15"/>
      <c r="C351" s="15"/>
      <c r="D351" s="8"/>
      <c r="E351" s="9"/>
      <c r="F351" s="10"/>
      <c r="G351" s="14"/>
      <c r="H351" s="15"/>
      <c r="I351" s="15"/>
      <c r="J351" s="48"/>
      <c r="K351" s="18"/>
      <c r="L351" s="14"/>
      <c r="M351" s="14"/>
      <c r="N351" s="14"/>
      <c r="O351" s="14"/>
      <c r="P351" s="15"/>
      <c r="Q351" s="14"/>
      <c r="R351" s="15"/>
      <c r="S351" s="16"/>
      <c r="T351" s="94"/>
      <c r="U351" s="94"/>
      <c r="V351" s="94"/>
      <c r="W351" s="94"/>
      <c r="X351" s="94"/>
      <c r="Y351" s="94"/>
      <c r="Z351" s="94"/>
      <c r="AA351" s="94"/>
      <c r="AB351" s="94"/>
      <c r="AC351" s="94"/>
      <c r="AD351" s="94"/>
      <c r="AE351" s="94"/>
      <c r="AF351" s="94"/>
      <c r="AG351" s="94"/>
      <c r="AH351" s="94"/>
    </row>
    <row r="352" spans="1:34" ht="13.2">
      <c r="A352" s="7"/>
      <c r="B352" s="15"/>
      <c r="C352" s="15"/>
      <c r="D352" s="8"/>
      <c r="E352" s="9"/>
      <c r="F352" s="10"/>
      <c r="G352" s="14"/>
      <c r="H352" s="15"/>
      <c r="I352" s="15"/>
      <c r="J352" s="48"/>
      <c r="K352" s="18"/>
      <c r="L352" s="14"/>
      <c r="M352" s="14"/>
      <c r="N352" s="14"/>
      <c r="O352" s="14"/>
      <c r="P352" s="15"/>
      <c r="Q352" s="14"/>
      <c r="R352" s="15"/>
      <c r="S352" s="16"/>
      <c r="T352" s="94"/>
      <c r="U352" s="94"/>
      <c r="V352" s="94"/>
      <c r="W352" s="94"/>
      <c r="X352" s="94"/>
      <c r="Y352" s="94"/>
      <c r="Z352" s="94"/>
      <c r="AA352" s="94"/>
      <c r="AB352" s="94"/>
      <c r="AC352" s="94"/>
      <c r="AD352" s="94"/>
      <c r="AE352" s="94"/>
      <c r="AF352" s="94"/>
      <c r="AG352" s="94"/>
      <c r="AH352" s="94"/>
    </row>
    <row r="353" spans="1:34" ht="13.2">
      <c r="A353" s="7"/>
      <c r="B353" s="15"/>
      <c r="C353" s="15"/>
      <c r="D353" s="8"/>
      <c r="E353" s="9"/>
      <c r="F353" s="10"/>
      <c r="G353" s="14"/>
      <c r="H353" s="15"/>
      <c r="I353" s="15"/>
      <c r="J353" s="48"/>
      <c r="K353" s="18"/>
      <c r="L353" s="14"/>
      <c r="M353" s="14"/>
      <c r="N353" s="14"/>
      <c r="O353" s="14"/>
      <c r="P353" s="15"/>
      <c r="Q353" s="14"/>
      <c r="R353" s="15"/>
      <c r="S353" s="16"/>
      <c r="T353" s="94"/>
      <c r="U353" s="94"/>
      <c r="V353" s="94"/>
      <c r="W353" s="94"/>
      <c r="X353" s="94"/>
      <c r="Y353" s="94"/>
      <c r="Z353" s="94"/>
      <c r="AA353" s="94"/>
      <c r="AB353" s="94"/>
      <c r="AC353" s="94"/>
      <c r="AD353" s="94"/>
      <c r="AE353" s="94"/>
      <c r="AF353" s="94"/>
      <c r="AG353" s="94"/>
      <c r="AH353" s="94"/>
    </row>
    <row r="354" spans="1:34" ht="13.2">
      <c r="A354" s="7"/>
      <c r="B354" s="15"/>
      <c r="C354" s="15"/>
      <c r="D354" s="8"/>
      <c r="E354" s="9"/>
      <c r="F354" s="10"/>
      <c r="G354" s="14"/>
      <c r="H354" s="15"/>
      <c r="I354" s="15"/>
      <c r="J354" s="48"/>
      <c r="K354" s="18"/>
      <c r="L354" s="14"/>
      <c r="M354" s="14"/>
      <c r="N354" s="14"/>
      <c r="O354" s="14"/>
      <c r="P354" s="15"/>
      <c r="Q354" s="14"/>
      <c r="R354" s="15"/>
      <c r="S354" s="16"/>
      <c r="T354" s="94"/>
      <c r="U354" s="94"/>
      <c r="V354" s="94"/>
      <c r="W354" s="94"/>
      <c r="X354" s="94"/>
      <c r="Y354" s="94"/>
      <c r="Z354" s="94"/>
      <c r="AA354" s="94"/>
      <c r="AB354" s="94"/>
      <c r="AC354" s="94"/>
      <c r="AD354" s="94"/>
      <c r="AE354" s="94"/>
      <c r="AF354" s="94"/>
      <c r="AG354" s="94"/>
      <c r="AH354" s="94"/>
    </row>
    <row r="355" spans="1:34" ht="13.2">
      <c r="A355" s="7"/>
      <c r="B355" s="15"/>
      <c r="C355" s="15"/>
      <c r="D355" s="8"/>
      <c r="E355" s="9"/>
      <c r="F355" s="10"/>
      <c r="G355" s="14"/>
      <c r="H355" s="15"/>
      <c r="I355" s="15"/>
      <c r="J355" s="48"/>
      <c r="K355" s="18"/>
      <c r="L355" s="35"/>
      <c r="M355" s="35"/>
      <c r="N355" s="35"/>
      <c r="O355" s="35"/>
      <c r="P355" s="15"/>
      <c r="Q355" s="14"/>
      <c r="R355" s="15"/>
      <c r="S355" s="16"/>
      <c r="T355" s="94"/>
      <c r="U355" s="94"/>
      <c r="V355" s="94"/>
      <c r="W355" s="94"/>
      <c r="X355" s="94"/>
      <c r="Y355" s="94"/>
      <c r="Z355" s="94"/>
      <c r="AA355" s="94"/>
      <c r="AB355" s="94"/>
      <c r="AC355" s="94"/>
      <c r="AD355" s="94"/>
      <c r="AE355" s="94"/>
      <c r="AF355" s="94"/>
      <c r="AG355" s="94"/>
      <c r="AH355" s="94"/>
    </row>
    <row r="356" spans="1:34" ht="13.2">
      <c r="A356" s="7"/>
      <c r="B356" s="15"/>
      <c r="C356" s="15"/>
      <c r="D356" s="8"/>
      <c r="E356" s="9"/>
      <c r="F356" s="10"/>
      <c r="G356" s="14"/>
      <c r="H356" s="15"/>
      <c r="I356" s="15"/>
      <c r="J356" s="48"/>
      <c r="K356" s="18"/>
      <c r="L356" s="35"/>
      <c r="M356" s="35"/>
      <c r="N356" s="35"/>
      <c r="O356" s="35"/>
      <c r="P356" s="15"/>
      <c r="Q356" s="14"/>
      <c r="R356" s="15"/>
      <c r="S356" s="16"/>
      <c r="T356" s="94"/>
      <c r="U356" s="94"/>
      <c r="V356" s="94"/>
      <c r="W356" s="94"/>
      <c r="X356" s="94"/>
      <c r="Y356" s="94"/>
      <c r="Z356" s="94"/>
      <c r="AA356" s="94"/>
      <c r="AB356" s="94"/>
      <c r="AC356" s="94"/>
      <c r="AD356" s="94"/>
      <c r="AE356" s="94"/>
      <c r="AF356" s="94"/>
      <c r="AG356" s="94"/>
      <c r="AH356" s="94"/>
    </row>
    <row r="357" spans="1:34" ht="13.2">
      <c r="A357" s="7"/>
      <c r="B357" s="15"/>
      <c r="C357" s="15"/>
      <c r="D357" s="8"/>
      <c r="E357" s="9"/>
      <c r="F357" s="10"/>
      <c r="G357" s="14"/>
      <c r="H357" s="15"/>
      <c r="I357" s="15"/>
      <c r="J357" s="48"/>
      <c r="K357" s="18"/>
      <c r="L357" s="14"/>
      <c r="M357" s="14"/>
      <c r="N357" s="14"/>
      <c r="O357" s="14"/>
      <c r="P357" s="15"/>
      <c r="Q357" s="14"/>
      <c r="R357" s="15"/>
      <c r="S357" s="16"/>
      <c r="T357" s="94"/>
      <c r="U357" s="94"/>
      <c r="V357" s="94"/>
      <c r="W357" s="94"/>
      <c r="X357" s="94"/>
      <c r="Y357" s="94"/>
      <c r="Z357" s="94"/>
      <c r="AA357" s="94"/>
      <c r="AB357" s="94"/>
      <c r="AC357" s="94"/>
      <c r="AD357" s="94"/>
      <c r="AE357" s="94"/>
      <c r="AF357" s="94"/>
      <c r="AG357" s="94"/>
      <c r="AH357" s="94"/>
    </row>
    <row r="358" spans="1:34" ht="13.2">
      <c r="A358" s="7"/>
      <c r="B358" s="15"/>
      <c r="C358" s="15"/>
      <c r="D358" s="8"/>
      <c r="E358" s="9"/>
      <c r="F358" s="10"/>
      <c r="G358" s="14"/>
      <c r="H358" s="15"/>
      <c r="I358" s="15"/>
      <c r="J358" s="48"/>
      <c r="K358" s="18"/>
      <c r="L358" s="14"/>
      <c r="M358" s="14"/>
      <c r="N358" s="14"/>
      <c r="O358" s="14"/>
      <c r="P358" s="15"/>
      <c r="Q358" s="14"/>
      <c r="R358" s="15"/>
      <c r="S358" s="16"/>
      <c r="T358" s="94"/>
      <c r="U358" s="94"/>
      <c r="V358" s="94"/>
      <c r="W358" s="94"/>
      <c r="X358" s="94"/>
      <c r="Y358" s="94"/>
      <c r="Z358" s="94"/>
      <c r="AA358" s="94"/>
      <c r="AB358" s="94"/>
      <c r="AC358" s="94"/>
      <c r="AD358" s="94"/>
      <c r="AE358" s="94"/>
      <c r="AF358" s="94"/>
      <c r="AG358" s="94"/>
      <c r="AH358" s="94"/>
    </row>
    <row r="359" spans="1:34" ht="13.2">
      <c r="A359" s="7"/>
      <c r="B359" s="15"/>
      <c r="C359" s="15"/>
      <c r="D359" s="8"/>
      <c r="E359" s="9"/>
      <c r="F359" s="10"/>
      <c r="G359" s="14"/>
      <c r="H359" s="15"/>
      <c r="I359" s="15"/>
      <c r="J359" s="48"/>
      <c r="K359" s="18"/>
      <c r="L359" s="14"/>
      <c r="M359" s="14"/>
      <c r="N359" s="14"/>
      <c r="O359" s="14"/>
      <c r="P359" s="15"/>
      <c r="Q359" s="14"/>
      <c r="R359" s="15"/>
      <c r="S359" s="16"/>
      <c r="T359" s="94"/>
      <c r="U359" s="94"/>
      <c r="V359" s="94"/>
      <c r="W359" s="94"/>
      <c r="X359" s="94"/>
      <c r="Y359" s="94"/>
      <c r="Z359" s="94"/>
      <c r="AA359" s="94"/>
      <c r="AB359" s="94"/>
      <c r="AC359" s="94"/>
      <c r="AD359" s="94"/>
      <c r="AE359" s="94"/>
      <c r="AF359" s="94"/>
      <c r="AG359" s="94"/>
      <c r="AH359" s="94"/>
    </row>
    <row r="360" spans="1:34" ht="13.2">
      <c r="A360" s="7"/>
      <c r="B360" s="15"/>
      <c r="C360" s="15"/>
      <c r="D360" s="8"/>
      <c r="E360" s="9"/>
      <c r="F360" s="10"/>
      <c r="G360" s="14"/>
      <c r="H360" s="15"/>
      <c r="I360" s="15"/>
      <c r="J360" s="48"/>
      <c r="K360" s="18"/>
      <c r="L360" s="14"/>
      <c r="M360" s="14"/>
      <c r="N360" s="14"/>
      <c r="O360" s="14"/>
      <c r="P360" s="15"/>
      <c r="Q360" s="14"/>
      <c r="R360" s="15"/>
      <c r="S360" s="16"/>
      <c r="T360" s="94"/>
      <c r="U360" s="94"/>
      <c r="V360" s="94"/>
      <c r="W360" s="94"/>
      <c r="X360" s="94"/>
      <c r="Y360" s="94"/>
      <c r="Z360" s="94"/>
      <c r="AA360" s="94"/>
      <c r="AB360" s="94"/>
      <c r="AC360" s="94"/>
      <c r="AD360" s="94"/>
      <c r="AE360" s="94"/>
      <c r="AF360" s="94"/>
      <c r="AG360" s="94"/>
      <c r="AH360" s="94"/>
    </row>
    <row r="361" spans="1:34" ht="13.2">
      <c r="A361" s="7"/>
      <c r="B361" s="15"/>
      <c r="C361" s="15"/>
      <c r="D361" s="8"/>
      <c r="E361" s="9"/>
      <c r="F361" s="10"/>
      <c r="G361" s="14"/>
      <c r="H361" s="15"/>
      <c r="I361" s="15"/>
      <c r="J361" s="48"/>
      <c r="K361" s="18"/>
      <c r="L361" s="14"/>
      <c r="M361" s="14"/>
      <c r="N361" s="14"/>
      <c r="O361" s="14"/>
      <c r="P361" s="15"/>
      <c r="Q361" s="14"/>
      <c r="R361" s="15"/>
      <c r="S361" s="16"/>
      <c r="T361" s="94"/>
      <c r="U361" s="94"/>
      <c r="V361" s="94"/>
      <c r="W361" s="94"/>
      <c r="X361" s="94"/>
      <c r="Y361" s="94"/>
      <c r="Z361" s="94"/>
      <c r="AA361" s="94"/>
      <c r="AB361" s="94"/>
      <c r="AC361" s="94"/>
      <c r="AD361" s="94"/>
      <c r="AE361" s="94"/>
      <c r="AF361" s="94"/>
      <c r="AG361" s="94"/>
      <c r="AH361" s="94"/>
    </row>
    <row r="362" spans="1:34" ht="13.2">
      <c r="A362" s="7"/>
      <c r="B362" s="15"/>
      <c r="C362" s="15"/>
      <c r="D362" s="8"/>
      <c r="E362" s="9"/>
      <c r="F362" s="10"/>
      <c r="G362" s="14"/>
      <c r="H362" s="15"/>
      <c r="I362" s="15"/>
      <c r="J362" s="48"/>
      <c r="K362" s="18"/>
      <c r="L362" s="14"/>
      <c r="M362" s="14"/>
      <c r="N362" s="14"/>
      <c r="O362" s="14"/>
      <c r="P362" s="15"/>
      <c r="Q362" s="14"/>
      <c r="R362" s="15"/>
      <c r="S362" s="16"/>
      <c r="T362" s="94"/>
      <c r="U362" s="94"/>
      <c r="V362" s="94"/>
      <c r="W362" s="94"/>
      <c r="X362" s="94"/>
      <c r="Y362" s="94"/>
      <c r="Z362" s="94"/>
      <c r="AA362" s="94"/>
      <c r="AB362" s="94"/>
      <c r="AC362" s="94"/>
      <c r="AD362" s="94"/>
      <c r="AE362" s="94"/>
      <c r="AF362" s="94"/>
      <c r="AG362" s="94"/>
      <c r="AH362" s="94"/>
    </row>
    <row r="363" spans="1:34" ht="13.2">
      <c r="A363" s="7"/>
      <c r="B363" s="15"/>
      <c r="C363" s="15"/>
      <c r="D363" s="8"/>
      <c r="E363" s="9"/>
      <c r="F363" s="10"/>
      <c r="G363" s="14"/>
      <c r="H363" s="15"/>
      <c r="I363" s="15"/>
      <c r="J363" s="48"/>
      <c r="K363" s="18"/>
      <c r="L363" s="14"/>
      <c r="M363" s="14"/>
      <c r="N363" s="14"/>
      <c r="O363" s="14"/>
      <c r="P363" s="15"/>
      <c r="Q363" s="14"/>
      <c r="R363" s="15"/>
      <c r="S363" s="16"/>
      <c r="T363" s="94"/>
      <c r="U363" s="94"/>
      <c r="V363" s="94"/>
      <c r="W363" s="94"/>
      <c r="X363" s="94"/>
      <c r="Y363" s="94"/>
      <c r="Z363" s="94"/>
      <c r="AA363" s="94"/>
      <c r="AB363" s="94"/>
      <c r="AC363" s="94"/>
      <c r="AD363" s="94"/>
      <c r="AE363" s="94"/>
      <c r="AF363" s="94"/>
      <c r="AG363" s="94"/>
      <c r="AH363" s="94"/>
    </row>
    <row r="364" spans="1:34" ht="13.2">
      <c r="A364" s="7"/>
      <c r="B364" s="15"/>
      <c r="C364" s="15"/>
      <c r="D364" s="8"/>
      <c r="E364" s="9"/>
      <c r="F364" s="10"/>
      <c r="G364" s="14"/>
      <c r="H364" s="15"/>
      <c r="I364" s="15"/>
      <c r="J364" s="48"/>
      <c r="K364" s="18"/>
      <c r="L364" s="14"/>
      <c r="M364" s="14"/>
      <c r="N364" s="14"/>
      <c r="O364" s="14"/>
      <c r="P364" s="15"/>
      <c r="Q364" s="14"/>
      <c r="R364" s="15"/>
      <c r="S364" s="16"/>
      <c r="T364" s="94"/>
      <c r="U364" s="94"/>
      <c r="V364" s="94"/>
      <c r="W364" s="94"/>
      <c r="X364" s="94"/>
      <c r="Y364" s="94"/>
      <c r="Z364" s="94"/>
      <c r="AA364" s="94"/>
      <c r="AB364" s="94"/>
      <c r="AC364" s="94"/>
      <c r="AD364" s="94"/>
      <c r="AE364" s="94"/>
      <c r="AF364" s="94"/>
      <c r="AG364" s="94"/>
      <c r="AH364" s="94"/>
    </row>
    <row r="365" spans="1:34" ht="13.2">
      <c r="A365" s="7"/>
      <c r="B365" s="15"/>
      <c r="C365" s="15"/>
      <c r="D365" s="8"/>
      <c r="E365" s="9"/>
      <c r="F365" s="10"/>
      <c r="G365" s="14"/>
      <c r="H365" s="15"/>
      <c r="I365" s="15"/>
      <c r="J365" s="48"/>
      <c r="K365" s="18"/>
      <c r="L365" s="14"/>
      <c r="M365" s="14"/>
      <c r="N365" s="14"/>
      <c r="O365" s="14"/>
      <c r="P365" s="15"/>
      <c r="Q365" s="14"/>
      <c r="R365" s="15"/>
      <c r="S365" s="16"/>
      <c r="T365" s="94"/>
      <c r="U365" s="94"/>
      <c r="V365" s="94"/>
      <c r="W365" s="94"/>
      <c r="X365" s="94"/>
      <c r="Y365" s="94"/>
      <c r="Z365" s="94"/>
      <c r="AA365" s="94"/>
      <c r="AB365" s="94"/>
      <c r="AC365" s="94"/>
      <c r="AD365" s="94"/>
      <c r="AE365" s="94"/>
      <c r="AF365" s="94"/>
      <c r="AG365" s="94"/>
      <c r="AH365" s="94"/>
    </row>
    <row r="366" spans="1:34" ht="13.2">
      <c r="A366" s="7"/>
      <c r="B366" s="15"/>
      <c r="C366" s="15"/>
      <c r="D366" s="8"/>
      <c r="E366" s="9"/>
      <c r="F366" s="10"/>
      <c r="G366" s="14"/>
      <c r="H366" s="15"/>
      <c r="I366" s="15"/>
      <c r="J366" s="48"/>
      <c r="K366" s="18"/>
      <c r="L366" s="14"/>
      <c r="M366" s="14"/>
      <c r="N366" s="14"/>
      <c r="O366" s="14"/>
      <c r="P366" s="15"/>
      <c r="Q366" s="14"/>
      <c r="R366" s="15"/>
      <c r="S366" s="16"/>
      <c r="T366" s="94"/>
      <c r="U366" s="94"/>
      <c r="V366" s="94"/>
      <c r="W366" s="94"/>
      <c r="X366" s="94"/>
      <c r="Y366" s="94"/>
      <c r="Z366" s="94"/>
      <c r="AA366" s="94"/>
      <c r="AB366" s="94"/>
      <c r="AC366" s="94"/>
      <c r="AD366" s="94"/>
      <c r="AE366" s="94"/>
      <c r="AF366" s="94"/>
      <c r="AG366" s="94"/>
      <c r="AH366" s="94"/>
    </row>
    <row r="367" spans="1:34" ht="13.2">
      <c r="A367" s="7"/>
      <c r="B367" s="15"/>
      <c r="C367" s="15"/>
      <c r="D367" s="8"/>
      <c r="E367" s="9"/>
      <c r="F367" s="10"/>
      <c r="G367" s="14"/>
      <c r="H367" s="15"/>
      <c r="I367" s="15"/>
      <c r="J367" s="48"/>
      <c r="K367" s="18"/>
      <c r="L367" s="14"/>
      <c r="M367" s="14"/>
      <c r="N367" s="14"/>
      <c r="O367" s="14"/>
      <c r="P367" s="15"/>
      <c r="Q367" s="14"/>
      <c r="R367" s="15"/>
      <c r="S367" s="16"/>
      <c r="T367" s="94"/>
      <c r="U367" s="94"/>
      <c r="V367" s="94"/>
      <c r="W367" s="94"/>
      <c r="X367" s="94"/>
      <c r="Y367" s="94"/>
      <c r="Z367" s="94"/>
      <c r="AA367" s="94"/>
      <c r="AB367" s="94"/>
      <c r="AC367" s="94"/>
      <c r="AD367" s="94"/>
      <c r="AE367" s="94"/>
      <c r="AF367" s="94"/>
      <c r="AG367" s="94"/>
      <c r="AH367" s="94"/>
    </row>
    <row r="368" spans="1:34" ht="13.2">
      <c r="A368" s="7"/>
      <c r="B368" s="15"/>
      <c r="C368" s="15"/>
      <c r="D368" s="8"/>
      <c r="E368" s="9"/>
      <c r="F368" s="10"/>
      <c r="G368" s="14"/>
      <c r="H368" s="15"/>
      <c r="I368" s="15"/>
      <c r="J368" s="48"/>
      <c r="K368" s="18"/>
      <c r="L368" s="14"/>
      <c r="M368" s="14"/>
      <c r="N368" s="14"/>
      <c r="O368" s="14"/>
      <c r="P368" s="15"/>
      <c r="Q368" s="14"/>
      <c r="R368" s="15"/>
      <c r="S368" s="16"/>
      <c r="T368" s="94"/>
      <c r="U368" s="94"/>
      <c r="V368" s="94"/>
      <c r="W368" s="94"/>
      <c r="X368" s="94"/>
      <c r="Y368" s="94"/>
      <c r="Z368" s="94"/>
      <c r="AA368" s="94"/>
      <c r="AB368" s="94"/>
      <c r="AC368" s="94"/>
      <c r="AD368" s="94"/>
      <c r="AE368" s="94"/>
      <c r="AF368" s="94"/>
      <c r="AG368" s="94"/>
      <c r="AH368" s="94"/>
    </row>
    <row r="369" spans="1:34" ht="13.2">
      <c r="A369" s="7"/>
      <c r="B369" s="15"/>
      <c r="C369" s="15"/>
      <c r="D369" s="8"/>
      <c r="E369" s="9"/>
      <c r="F369" s="10"/>
      <c r="G369" s="14"/>
      <c r="H369" s="15"/>
      <c r="I369" s="15"/>
      <c r="J369" s="48"/>
      <c r="K369" s="18"/>
      <c r="L369" s="14"/>
      <c r="M369" s="14"/>
      <c r="N369" s="14"/>
      <c r="O369" s="14"/>
      <c r="P369" s="15"/>
      <c r="Q369" s="14"/>
      <c r="R369" s="15"/>
      <c r="S369" s="16"/>
      <c r="T369" s="94"/>
      <c r="U369" s="94"/>
      <c r="V369" s="94"/>
      <c r="W369" s="94"/>
      <c r="X369" s="94"/>
      <c r="Y369" s="94"/>
      <c r="Z369" s="94"/>
      <c r="AA369" s="94"/>
      <c r="AB369" s="94"/>
      <c r="AC369" s="94"/>
      <c r="AD369" s="94"/>
      <c r="AE369" s="94"/>
      <c r="AF369" s="94"/>
      <c r="AG369" s="94"/>
      <c r="AH369" s="94"/>
    </row>
    <row r="370" spans="1:34" ht="13.2">
      <c r="A370" s="7"/>
      <c r="B370" s="15"/>
      <c r="C370" s="15"/>
      <c r="D370" s="8"/>
      <c r="E370" s="9"/>
      <c r="F370" s="10"/>
      <c r="G370" s="14"/>
      <c r="H370" s="15"/>
      <c r="I370" s="15"/>
      <c r="J370" s="48"/>
      <c r="K370" s="18"/>
      <c r="L370" s="14"/>
      <c r="M370" s="14"/>
      <c r="N370" s="14"/>
      <c r="O370" s="14"/>
      <c r="P370" s="15"/>
      <c r="Q370" s="14"/>
      <c r="R370" s="15"/>
      <c r="S370" s="16"/>
      <c r="T370" s="94"/>
      <c r="U370" s="94"/>
      <c r="V370" s="94"/>
      <c r="W370" s="94"/>
      <c r="X370" s="94"/>
      <c r="Y370" s="94"/>
      <c r="Z370" s="94"/>
      <c r="AA370" s="94"/>
      <c r="AB370" s="94"/>
      <c r="AC370" s="94"/>
      <c r="AD370" s="94"/>
      <c r="AE370" s="94"/>
      <c r="AF370" s="94"/>
      <c r="AG370" s="94"/>
      <c r="AH370" s="94"/>
    </row>
    <row r="371" spans="1:34" ht="13.2">
      <c r="A371" s="7"/>
      <c r="B371" s="15"/>
      <c r="C371" s="15"/>
      <c r="D371" s="8"/>
      <c r="E371" s="9"/>
      <c r="F371" s="10"/>
      <c r="G371" s="14"/>
      <c r="H371" s="15"/>
      <c r="I371" s="15"/>
      <c r="J371" s="48"/>
      <c r="K371" s="18"/>
      <c r="L371" s="14"/>
      <c r="M371" s="14"/>
      <c r="N371" s="14"/>
      <c r="O371" s="14"/>
      <c r="P371" s="15"/>
      <c r="Q371" s="14"/>
      <c r="R371" s="15"/>
      <c r="S371" s="16"/>
      <c r="T371" s="94"/>
      <c r="U371" s="94"/>
      <c r="V371" s="94"/>
      <c r="W371" s="94"/>
      <c r="X371" s="94"/>
      <c r="Y371" s="94"/>
      <c r="Z371" s="94"/>
      <c r="AA371" s="94"/>
      <c r="AB371" s="94"/>
      <c r="AC371" s="94"/>
      <c r="AD371" s="94"/>
      <c r="AE371" s="94"/>
      <c r="AF371" s="94"/>
      <c r="AG371" s="94"/>
      <c r="AH371" s="94"/>
    </row>
    <row r="372" spans="1:34" ht="13.2">
      <c r="A372" s="7"/>
      <c r="B372" s="15"/>
      <c r="C372" s="15"/>
      <c r="D372" s="8"/>
      <c r="E372" s="9"/>
      <c r="F372" s="10"/>
      <c r="G372" s="14"/>
      <c r="H372" s="15"/>
      <c r="I372" s="15"/>
      <c r="J372" s="48"/>
      <c r="K372" s="18"/>
      <c r="L372" s="14"/>
      <c r="M372" s="14"/>
      <c r="N372" s="14"/>
      <c r="O372" s="14"/>
      <c r="P372" s="15"/>
      <c r="Q372" s="14"/>
      <c r="R372" s="15"/>
      <c r="S372" s="16"/>
      <c r="T372" s="94"/>
      <c r="U372" s="94"/>
      <c r="V372" s="94"/>
      <c r="W372" s="94"/>
      <c r="X372" s="94"/>
      <c r="Y372" s="94"/>
      <c r="Z372" s="94"/>
      <c r="AA372" s="94"/>
      <c r="AB372" s="94"/>
      <c r="AC372" s="94"/>
      <c r="AD372" s="94"/>
      <c r="AE372" s="94"/>
      <c r="AF372" s="94"/>
      <c r="AG372" s="94"/>
      <c r="AH372" s="94"/>
    </row>
    <row r="373" spans="1:34" ht="13.2">
      <c r="A373" s="7"/>
      <c r="B373" s="15"/>
      <c r="C373" s="15"/>
      <c r="D373" s="8"/>
      <c r="E373" s="9"/>
      <c r="F373" s="10"/>
      <c r="G373" s="14"/>
      <c r="H373" s="15"/>
      <c r="I373" s="15"/>
      <c r="J373" s="48"/>
      <c r="K373" s="18"/>
      <c r="L373" s="14"/>
      <c r="M373" s="14"/>
      <c r="N373" s="14"/>
      <c r="O373" s="14"/>
      <c r="P373" s="15"/>
      <c r="Q373" s="14"/>
      <c r="R373" s="15"/>
      <c r="S373" s="16"/>
      <c r="T373" s="94"/>
      <c r="U373" s="94"/>
      <c r="V373" s="94"/>
      <c r="W373" s="94"/>
      <c r="X373" s="94"/>
      <c r="Y373" s="94"/>
      <c r="Z373" s="94"/>
      <c r="AA373" s="94"/>
      <c r="AB373" s="94"/>
      <c r="AC373" s="94"/>
      <c r="AD373" s="94"/>
      <c r="AE373" s="94"/>
      <c r="AF373" s="94"/>
      <c r="AG373" s="94"/>
      <c r="AH373" s="94"/>
    </row>
    <row r="374" spans="1:34" ht="13.2">
      <c r="A374" s="7"/>
      <c r="B374" s="15"/>
      <c r="C374" s="15"/>
      <c r="D374" s="8"/>
      <c r="E374" s="9"/>
      <c r="F374" s="10"/>
      <c r="G374" s="14"/>
      <c r="H374" s="15"/>
      <c r="I374" s="15"/>
      <c r="J374" s="48"/>
      <c r="K374" s="18"/>
      <c r="L374" s="14"/>
      <c r="M374" s="14"/>
      <c r="N374" s="14"/>
      <c r="O374" s="14"/>
      <c r="P374" s="15"/>
      <c r="Q374" s="14"/>
      <c r="R374" s="15"/>
      <c r="S374" s="16"/>
      <c r="T374" s="94"/>
      <c r="U374" s="94"/>
      <c r="V374" s="94"/>
      <c r="W374" s="94"/>
      <c r="X374" s="94"/>
      <c r="Y374" s="94"/>
      <c r="Z374" s="94"/>
      <c r="AA374" s="94"/>
      <c r="AB374" s="94"/>
      <c r="AC374" s="94"/>
      <c r="AD374" s="94"/>
      <c r="AE374" s="94"/>
      <c r="AF374" s="94"/>
      <c r="AG374" s="94"/>
      <c r="AH374" s="94"/>
    </row>
    <row r="375" spans="1:34" ht="13.2">
      <c r="A375" s="7"/>
      <c r="B375" s="15"/>
      <c r="C375" s="15"/>
      <c r="D375" s="8"/>
      <c r="E375" s="9"/>
      <c r="F375" s="10"/>
      <c r="G375" s="14"/>
      <c r="H375" s="15"/>
      <c r="I375" s="15"/>
      <c r="J375" s="48"/>
      <c r="K375" s="18"/>
      <c r="L375" s="14"/>
      <c r="M375" s="14"/>
      <c r="N375" s="14"/>
      <c r="O375" s="14"/>
      <c r="P375" s="15"/>
      <c r="Q375" s="14"/>
      <c r="R375" s="15"/>
      <c r="S375" s="16"/>
      <c r="T375" s="94"/>
      <c r="U375" s="94"/>
      <c r="V375" s="94"/>
      <c r="W375" s="94"/>
      <c r="X375" s="94"/>
      <c r="Y375" s="94"/>
      <c r="Z375" s="94"/>
      <c r="AA375" s="94"/>
      <c r="AB375" s="94"/>
      <c r="AC375" s="94"/>
      <c r="AD375" s="94"/>
      <c r="AE375" s="94"/>
      <c r="AF375" s="94"/>
      <c r="AG375" s="94"/>
      <c r="AH375" s="94"/>
    </row>
    <row r="376" spans="1:34" ht="13.2">
      <c r="A376" s="7"/>
      <c r="B376" s="15"/>
      <c r="C376" s="15"/>
      <c r="D376" s="8"/>
      <c r="E376" s="9"/>
      <c r="F376" s="10"/>
      <c r="G376" s="14"/>
      <c r="H376" s="15"/>
      <c r="I376" s="15"/>
      <c r="J376" s="48"/>
      <c r="K376" s="18"/>
      <c r="L376" s="14"/>
      <c r="M376" s="14"/>
      <c r="N376" s="14"/>
      <c r="O376" s="14"/>
      <c r="P376" s="15"/>
      <c r="Q376" s="14"/>
      <c r="R376" s="15"/>
      <c r="S376" s="16"/>
      <c r="T376" s="94"/>
      <c r="U376" s="94"/>
      <c r="V376" s="94"/>
      <c r="W376" s="94"/>
      <c r="X376" s="94"/>
      <c r="Y376" s="94"/>
      <c r="Z376" s="94"/>
      <c r="AA376" s="94"/>
      <c r="AB376" s="94"/>
      <c r="AC376" s="94"/>
      <c r="AD376" s="94"/>
      <c r="AE376" s="94"/>
      <c r="AF376" s="94"/>
      <c r="AG376" s="94"/>
      <c r="AH376" s="94"/>
    </row>
    <row r="377" spans="1:34" ht="13.2">
      <c r="A377" s="7"/>
      <c r="B377" s="15"/>
      <c r="C377" s="15"/>
      <c r="D377" s="8"/>
      <c r="E377" s="9"/>
      <c r="F377" s="10"/>
      <c r="G377" s="14"/>
      <c r="H377" s="15"/>
      <c r="I377" s="15"/>
      <c r="J377" s="48"/>
      <c r="K377" s="18"/>
      <c r="L377" s="14"/>
      <c r="M377" s="14"/>
      <c r="N377" s="14"/>
      <c r="O377" s="14"/>
      <c r="P377" s="15"/>
      <c r="Q377" s="14"/>
      <c r="R377" s="15"/>
      <c r="S377" s="16"/>
      <c r="T377" s="94"/>
      <c r="U377" s="94"/>
      <c r="V377" s="94"/>
      <c r="W377" s="94"/>
      <c r="X377" s="94"/>
      <c r="Y377" s="94"/>
      <c r="Z377" s="94"/>
      <c r="AA377" s="94"/>
      <c r="AB377" s="94"/>
      <c r="AC377" s="94"/>
      <c r="AD377" s="94"/>
      <c r="AE377" s="94"/>
      <c r="AF377" s="94"/>
      <c r="AG377" s="94"/>
      <c r="AH377" s="94"/>
    </row>
    <row r="378" spans="1:34" ht="13.2">
      <c r="A378" s="7"/>
      <c r="B378" s="15"/>
      <c r="C378" s="15"/>
      <c r="D378" s="8"/>
      <c r="E378" s="9"/>
      <c r="F378" s="10"/>
      <c r="G378" s="14"/>
      <c r="H378" s="15"/>
      <c r="I378" s="15"/>
      <c r="J378" s="48"/>
      <c r="K378" s="18"/>
      <c r="L378" s="14"/>
      <c r="M378" s="14"/>
      <c r="N378" s="14"/>
      <c r="O378" s="14"/>
      <c r="P378" s="15"/>
      <c r="Q378" s="14"/>
      <c r="R378" s="15"/>
      <c r="S378" s="16"/>
      <c r="T378" s="94"/>
      <c r="U378" s="94"/>
      <c r="V378" s="94"/>
      <c r="W378" s="94"/>
      <c r="X378" s="94"/>
      <c r="Y378" s="94"/>
      <c r="Z378" s="94"/>
      <c r="AA378" s="94"/>
      <c r="AB378" s="94"/>
      <c r="AC378" s="94"/>
      <c r="AD378" s="94"/>
      <c r="AE378" s="94"/>
      <c r="AF378" s="94"/>
      <c r="AG378" s="94"/>
      <c r="AH378" s="94"/>
    </row>
    <row r="379" spans="1:34" ht="13.2">
      <c r="A379" s="7"/>
      <c r="B379" s="15"/>
      <c r="C379" s="15"/>
      <c r="D379" s="8"/>
      <c r="E379" s="9"/>
      <c r="F379" s="10"/>
      <c r="G379" s="14"/>
      <c r="H379" s="15"/>
      <c r="I379" s="15"/>
      <c r="J379" s="48"/>
      <c r="K379" s="18"/>
      <c r="L379" s="14"/>
      <c r="M379" s="14"/>
      <c r="N379" s="14"/>
      <c r="O379" s="14"/>
      <c r="P379" s="15"/>
      <c r="Q379" s="14"/>
      <c r="R379" s="15"/>
      <c r="S379" s="16"/>
      <c r="T379" s="94"/>
      <c r="U379" s="94"/>
      <c r="V379" s="94"/>
      <c r="W379" s="94"/>
      <c r="X379" s="94"/>
      <c r="Y379" s="94"/>
      <c r="Z379" s="94"/>
      <c r="AA379" s="94"/>
      <c r="AB379" s="94"/>
      <c r="AC379" s="94"/>
      <c r="AD379" s="94"/>
      <c r="AE379" s="94"/>
      <c r="AF379" s="94"/>
      <c r="AG379" s="94"/>
      <c r="AH379" s="94"/>
    </row>
    <row r="380" spans="1:34" ht="13.2">
      <c r="A380" s="7"/>
      <c r="B380" s="15"/>
      <c r="C380" s="15"/>
      <c r="D380" s="8"/>
      <c r="E380" s="9"/>
      <c r="F380" s="10"/>
      <c r="G380" s="14"/>
      <c r="H380" s="15"/>
      <c r="I380" s="15"/>
      <c r="J380" s="48"/>
      <c r="K380" s="18"/>
      <c r="L380" s="14"/>
      <c r="M380" s="14"/>
      <c r="N380" s="14"/>
      <c r="O380" s="14"/>
      <c r="P380" s="15"/>
      <c r="Q380" s="14"/>
      <c r="R380" s="15"/>
      <c r="S380" s="16"/>
      <c r="T380" s="94"/>
      <c r="U380" s="94"/>
      <c r="V380" s="94"/>
      <c r="W380" s="94"/>
      <c r="X380" s="94"/>
      <c r="Y380" s="94"/>
      <c r="Z380" s="94"/>
      <c r="AA380" s="94"/>
      <c r="AB380" s="94"/>
      <c r="AC380" s="94"/>
      <c r="AD380" s="94"/>
      <c r="AE380" s="94"/>
      <c r="AF380" s="94"/>
      <c r="AG380" s="94"/>
      <c r="AH380" s="94"/>
    </row>
    <row r="381" spans="1:34" ht="13.2">
      <c r="A381" s="7"/>
      <c r="B381" s="15"/>
      <c r="C381" s="15"/>
      <c r="D381" s="8"/>
      <c r="E381" s="9"/>
      <c r="F381" s="10"/>
      <c r="G381" s="14"/>
      <c r="H381" s="15"/>
      <c r="I381" s="15"/>
      <c r="J381" s="48"/>
      <c r="K381" s="18"/>
      <c r="L381" s="14"/>
      <c r="M381" s="14"/>
      <c r="N381" s="14"/>
      <c r="O381" s="14"/>
      <c r="P381" s="15"/>
      <c r="Q381" s="14"/>
      <c r="R381" s="15"/>
      <c r="S381" s="16"/>
      <c r="T381" s="94"/>
      <c r="U381" s="94"/>
      <c r="V381" s="94"/>
      <c r="W381" s="94"/>
      <c r="X381" s="94"/>
      <c r="Y381" s="94"/>
      <c r="Z381" s="94"/>
      <c r="AA381" s="94"/>
      <c r="AB381" s="94"/>
      <c r="AC381" s="94"/>
      <c r="AD381" s="94"/>
      <c r="AE381" s="94"/>
      <c r="AF381" s="94"/>
      <c r="AG381" s="94"/>
      <c r="AH381" s="94"/>
    </row>
    <row r="382" spans="1:34" ht="13.2">
      <c r="A382" s="7"/>
      <c r="B382" s="15"/>
      <c r="C382" s="15"/>
      <c r="D382" s="8"/>
      <c r="E382" s="9"/>
      <c r="F382" s="10"/>
      <c r="G382" s="14"/>
      <c r="H382" s="15"/>
      <c r="I382" s="15"/>
      <c r="J382" s="48"/>
      <c r="K382" s="18"/>
      <c r="L382" s="14"/>
      <c r="M382" s="14"/>
      <c r="N382" s="14"/>
      <c r="O382" s="14"/>
      <c r="P382" s="15"/>
      <c r="Q382" s="14"/>
      <c r="R382" s="15"/>
      <c r="S382" s="16"/>
      <c r="T382" s="94"/>
      <c r="U382" s="94"/>
      <c r="V382" s="94"/>
      <c r="W382" s="94"/>
      <c r="X382" s="94"/>
      <c r="Y382" s="94"/>
      <c r="Z382" s="94"/>
      <c r="AA382" s="94"/>
      <c r="AB382" s="94"/>
      <c r="AC382" s="94"/>
      <c r="AD382" s="94"/>
      <c r="AE382" s="94"/>
      <c r="AF382" s="94"/>
      <c r="AG382" s="94"/>
      <c r="AH382" s="94"/>
    </row>
    <row r="383" spans="1:34" ht="13.2">
      <c r="A383" s="7"/>
      <c r="B383" s="15"/>
      <c r="C383" s="15"/>
      <c r="D383" s="8"/>
      <c r="E383" s="9"/>
      <c r="F383" s="10"/>
      <c r="G383" s="14"/>
      <c r="H383" s="15"/>
      <c r="I383" s="15"/>
      <c r="J383" s="48"/>
      <c r="K383" s="18"/>
      <c r="L383" s="65"/>
      <c r="M383" s="65"/>
      <c r="N383" s="65"/>
      <c r="O383" s="65"/>
      <c r="P383" s="15"/>
      <c r="Q383" s="14"/>
      <c r="R383" s="15"/>
      <c r="S383" s="16"/>
      <c r="T383" s="94"/>
      <c r="U383" s="94"/>
      <c r="V383" s="94"/>
      <c r="W383" s="94"/>
      <c r="X383" s="94"/>
      <c r="Y383" s="94"/>
      <c r="Z383" s="94"/>
      <c r="AA383" s="94"/>
      <c r="AB383" s="94"/>
      <c r="AC383" s="94"/>
      <c r="AD383" s="94"/>
      <c r="AE383" s="94"/>
      <c r="AF383" s="94"/>
      <c r="AG383" s="94"/>
      <c r="AH383" s="94"/>
    </row>
    <row r="384" spans="1:34" ht="13.2">
      <c r="A384" s="7"/>
      <c r="B384" s="15"/>
      <c r="C384" s="15"/>
      <c r="D384" s="8"/>
      <c r="E384" s="9"/>
      <c r="F384" s="10"/>
      <c r="G384" s="14"/>
      <c r="H384" s="15"/>
      <c r="I384" s="15"/>
      <c r="J384" s="48"/>
      <c r="K384" s="18"/>
      <c r="L384" s="14"/>
      <c r="M384" s="14"/>
      <c r="N384" s="14"/>
      <c r="O384" s="14"/>
      <c r="P384" s="15"/>
      <c r="Q384" s="14"/>
      <c r="R384" s="15"/>
      <c r="S384" s="16"/>
      <c r="T384" s="94"/>
      <c r="U384" s="94"/>
      <c r="V384" s="94"/>
      <c r="W384" s="94"/>
      <c r="X384" s="94"/>
      <c r="Y384" s="94"/>
      <c r="Z384" s="94"/>
      <c r="AA384" s="94"/>
      <c r="AB384" s="94"/>
      <c r="AC384" s="94"/>
      <c r="AD384" s="94"/>
      <c r="AE384" s="94"/>
      <c r="AF384" s="94"/>
      <c r="AG384" s="94"/>
      <c r="AH384" s="94"/>
    </row>
    <row r="385" spans="1:34" ht="13.2">
      <c r="A385" s="7"/>
      <c r="B385" s="15"/>
      <c r="C385" s="15"/>
      <c r="D385" s="8"/>
      <c r="E385" s="9"/>
      <c r="F385" s="10"/>
      <c r="G385" s="14"/>
      <c r="H385" s="15"/>
      <c r="I385" s="15"/>
      <c r="J385" s="48"/>
      <c r="K385" s="18"/>
      <c r="L385" s="14"/>
      <c r="M385" s="14"/>
      <c r="N385" s="14"/>
      <c r="O385" s="14"/>
      <c r="P385" s="15"/>
      <c r="Q385" s="14"/>
      <c r="R385" s="15"/>
      <c r="S385" s="16"/>
      <c r="T385" s="94"/>
      <c r="U385" s="94"/>
      <c r="V385" s="94"/>
      <c r="W385" s="94"/>
      <c r="X385" s="94"/>
      <c r="Y385" s="94"/>
      <c r="Z385" s="94"/>
      <c r="AA385" s="94"/>
      <c r="AB385" s="94"/>
      <c r="AC385" s="94"/>
      <c r="AD385" s="94"/>
      <c r="AE385" s="94"/>
      <c r="AF385" s="94"/>
      <c r="AG385" s="94"/>
      <c r="AH385" s="94"/>
    </row>
    <row r="386" spans="1:34" ht="13.2">
      <c r="A386" s="7"/>
      <c r="B386" s="15"/>
      <c r="C386" s="15"/>
      <c r="D386" s="8"/>
      <c r="E386" s="9"/>
      <c r="F386" s="10"/>
      <c r="G386" s="14"/>
      <c r="H386" s="15"/>
      <c r="I386" s="15"/>
      <c r="J386" s="48"/>
      <c r="K386" s="18"/>
      <c r="L386" s="14"/>
      <c r="M386" s="14"/>
      <c r="N386" s="14"/>
      <c r="O386" s="14"/>
      <c r="P386" s="15"/>
      <c r="Q386" s="14"/>
      <c r="R386" s="15"/>
      <c r="S386" s="16"/>
      <c r="T386" s="94"/>
      <c r="U386" s="94"/>
      <c r="V386" s="94"/>
      <c r="W386" s="94"/>
      <c r="X386" s="94"/>
      <c r="Y386" s="94"/>
      <c r="Z386" s="94"/>
      <c r="AA386" s="94"/>
      <c r="AB386" s="94"/>
      <c r="AC386" s="94"/>
      <c r="AD386" s="94"/>
      <c r="AE386" s="94"/>
      <c r="AF386" s="94"/>
      <c r="AG386" s="94"/>
      <c r="AH386" s="94"/>
    </row>
    <row r="387" spans="1:34" ht="13.2">
      <c r="A387" s="7"/>
      <c r="B387" s="15"/>
      <c r="C387" s="15"/>
      <c r="D387" s="8"/>
      <c r="E387" s="9"/>
      <c r="F387" s="10"/>
      <c r="G387" s="14"/>
      <c r="H387" s="15"/>
      <c r="I387" s="15"/>
      <c r="J387" s="48"/>
      <c r="K387" s="18"/>
      <c r="L387" s="14"/>
      <c r="M387" s="14"/>
      <c r="N387" s="14"/>
      <c r="O387" s="14"/>
      <c r="P387" s="15"/>
      <c r="Q387" s="14"/>
      <c r="R387" s="15"/>
      <c r="S387" s="16"/>
      <c r="T387" s="94"/>
      <c r="U387" s="94"/>
      <c r="V387" s="94"/>
      <c r="W387" s="94"/>
      <c r="X387" s="94"/>
      <c r="Y387" s="94"/>
      <c r="Z387" s="94"/>
      <c r="AA387" s="94"/>
      <c r="AB387" s="94"/>
      <c r="AC387" s="94"/>
      <c r="AD387" s="94"/>
      <c r="AE387" s="94"/>
      <c r="AF387" s="94"/>
      <c r="AG387" s="94"/>
      <c r="AH387" s="94"/>
    </row>
    <row r="388" spans="1:34" ht="13.2">
      <c r="A388" s="7"/>
      <c r="B388" s="15"/>
      <c r="C388" s="15"/>
      <c r="D388" s="8"/>
      <c r="E388" s="9"/>
      <c r="F388" s="10"/>
      <c r="G388" s="14"/>
      <c r="H388" s="15"/>
      <c r="I388" s="15"/>
      <c r="J388" s="48"/>
      <c r="K388" s="18"/>
      <c r="L388" s="14"/>
      <c r="M388" s="14"/>
      <c r="N388" s="14"/>
      <c r="O388" s="14"/>
      <c r="P388" s="15"/>
      <c r="Q388" s="14"/>
      <c r="R388" s="15"/>
      <c r="S388" s="16"/>
      <c r="T388" s="94"/>
      <c r="U388" s="94"/>
      <c r="V388" s="94"/>
      <c r="W388" s="94"/>
      <c r="X388" s="94"/>
      <c r="Y388" s="94"/>
      <c r="Z388" s="94"/>
      <c r="AA388" s="94"/>
      <c r="AB388" s="94"/>
      <c r="AC388" s="94"/>
      <c r="AD388" s="94"/>
      <c r="AE388" s="94"/>
      <c r="AF388" s="94"/>
      <c r="AG388" s="94"/>
      <c r="AH388" s="94"/>
    </row>
    <row r="389" spans="1:34" ht="13.2">
      <c r="A389" s="7"/>
      <c r="B389" s="15"/>
      <c r="C389" s="15"/>
      <c r="D389" s="8"/>
      <c r="E389" s="9"/>
      <c r="F389" s="10"/>
      <c r="G389" s="14"/>
      <c r="H389" s="15"/>
      <c r="I389" s="15"/>
      <c r="J389" s="48"/>
      <c r="K389" s="18"/>
      <c r="L389" s="14"/>
      <c r="M389" s="14"/>
      <c r="N389" s="14"/>
      <c r="O389" s="14"/>
      <c r="P389" s="15"/>
      <c r="Q389" s="14"/>
      <c r="R389" s="15"/>
      <c r="S389" s="16"/>
      <c r="T389" s="94"/>
      <c r="U389" s="94"/>
      <c r="V389" s="94"/>
      <c r="W389" s="94"/>
      <c r="X389" s="94"/>
      <c r="Y389" s="94"/>
      <c r="Z389" s="94"/>
      <c r="AA389" s="94"/>
      <c r="AB389" s="94"/>
      <c r="AC389" s="94"/>
      <c r="AD389" s="94"/>
      <c r="AE389" s="94"/>
      <c r="AF389" s="94"/>
      <c r="AG389" s="94"/>
      <c r="AH389" s="94"/>
    </row>
    <row r="390" spans="1:34" ht="13.2">
      <c r="A390" s="7"/>
      <c r="B390" s="15"/>
      <c r="C390" s="15"/>
      <c r="D390" s="8"/>
      <c r="E390" s="9"/>
      <c r="F390" s="10"/>
      <c r="G390" s="14"/>
      <c r="H390" s="15"/>
      <c r="I390" s="15"/>
      <c r="J390" s="48"/>
      <c r="K390" s="18"/>
      <c r="L390" s="14"/>
      <c r="M390" s="14"/>
      <c r="N390" s="14"/>
      <c r="O390" s="14"/>
      <c r="P390" s="15"/>
      <c r="Q390" s="14"/>
      <c r="R390" s="15"/>
      <c r="S390" s="16"/>
      <c r="T390" s="94"/>
      <c r="U390" s="94"/>
      <c r="V390" s="94"/>
      <c r="W390" s="94"/>
      <c r="X390" s="94"/>
      <c r="Y390" s="94"/>
      <c r="Z390" s="94"/>
      <c r="AA390" s="94"/>
      <c r="AB390" s="94"/>
      <c r="AC390" s="94"/>
      <c r="AD390" s="94"/>
      <c r="AE390" s="94"/>
      <c r="AF390" s="94"/>
      <c r="AG390" s="94"/>
      <c r="AH390" s="94"/>
    </row>
    <row r="391" spans="1:34" ht="13.2">
      <c r="A391" s="7"/>
      <c r="B391" s="15"/>
      <c r="C391" s="15"/>
      <c r="D391" s="8"/>
      <c r="E391" s="9"/>
      <c r="F391" s="10"/>
      <c r="G391" s="14"/>
      <c r="H391" s="15"/>
      <c r="I391" s="15"/>
      <c r="J391" s="48"/>
      <c r="K391" s="18"/>
      <c r="L391" s="14"/>
      <c r="M391" s="14"/>
      <c r="N391" s="14"/>
      <c r="O391" s="14"/>
      <c r="P391" s="15"/>
      <c r="Q391" s="14"/>
      <c r="R391" s="15"/>
      <c r="S391" s="16"/>
      <c r="T391" s="94"/>
      <c r="U391" s="94"/>
      <c r="V391" s="94"/>
      <c r="W391" s="94"/>
      <c r="X391" s="94"/>
      <c r="Y391" s="94"/>
      <c r="Z391" s="94"/>
      <c r="AA391" s="94"/>
      <c r="AB391" s="94"/>
      <c r="AC391" s="94"/>
      <c r="AD391" s="94"/>
      <c r="AE391" s="94"/>
      <c r="AF391" s="94"/>
      <c r="AG391" s="94"/>
      <c r="AH391" s="94"/>
    </row>
    <row r="392" spans="1:34" ht="13.2">
      <c r="A392" s="7"/>
      <c r="B392" s="15"/>
      <c r="C392" s="15"/>
      <c r="D392" s="8"/>
      <c r="E392" s="9"/>
      <c r="F392" s="10"/>
      <c r="G392" s="14"/>
      <c r="H392" s="15"/>
      <c r="I392" s="15"/>
      <c r="J392" s="48"/>
      <c r="K392" s="18"/>
      <c r="L392" s="14"/>
      <c r="M392" s="14"/>
      <c r="N392" s="14"/>
      <c r="O392" s="14"/>
      <c r="P392" s="15"/>
      <c r="Q392" s="14"/>
      <c r="R392" s="15"/>
      <c r="S392" s="16"/>
      <c r="T392" s="94"/>
      <c r="U392" s="94"/>
      <c r="V392" s="94"/>
      <c r="W392" s="94"/>
      <c r="X392" s="94"/>
      <c r="Y392" s="94"/>
      <c r="Z392" s="94"/>
      <c r="AA392" s="94"/>
      <c r="AB392" s="94"/>
      <c r="AC392" s="94"/>
      <c r="AD392" s="94"/>
      <c r="AE392" s="94"/>
      <c r="AF392" s="94"/>
      <c r="AG392" s="94"/>
      <c r="AH392" s="94"/>
    </row>
    <row r="393" spans="1:34" ht="13.2">
      <c r="A393" s="7"/>
      <c r="B393" s="15"/>
      <c r="C393" s="15"/>
      <c r="D393" s="8"/>
      <c r="E393" s="9"/>
      <c r="F393" s="10"/>
      <c r="G393" s="14"/>
      <c r="H393" s="15"/>
      <c r="I393" s="15"/>
      <c r="J393" s="48"/>
      <c r="K393" s="18"/>
      <c r="L393" s="14"/>
      <c r="M393" s="14"/>
      <c r="N393" s="14"/>
      <c r="O393" s="14"/>
      <c r="P393" s="15"/>
      <c r="Q393" s="14"/>
      <c r="R393" s="15"/>
      <c r="S393" s="16"/>
      <c r="T393" s="94"/>
      <c r="U393" s="94"/>
      <c r="V393" s="94"/>
      <c r="W393" s="94"/>
      <c r="X393" s="94"/>
      <c r="Y393" s="94"/>
      <c r="Z393" s="94"/>
      <c r="AA393" s="94"/>
      <c r="AB393" s="94"/>
      <c r="AC393" s="94"/>
      <c r="AD393" s="94"/>
      <c r="AE393" s="94"/>
      <c r="AF393" s="94"/>
      <c r="AG393" s="94"/>
      <c r="AH393" s="94"/>
    </row>
    <row r="394" spans="1:34" ht="13.2">
      <c r="A394" s="7"/>
      <c r="B394" s="15"/>
      <c r="C394" s="15"/>
      <c r="D394" s="8"/>
      <c r="E394" s="9"/>
      <c r="F394" s="10"/>
      <c r="G394" s="14"/>
      <c r="H394" s="15"/>
      <c r="I394" s="15"/>
      <c r="J394" s="48"/>
      <c r="K394" s="18"/>
      <c r="L394" s="14"/>
      <c r="M394" s="14"/>
      <c r="N394" s="14"/>
      <c r="O394" s="14"/>
      <c r="P394" s="15"/>
      <c r="Q394" s="14"/>
      <c r="R394" s="15"/>
      <c r="S394" s="16"/>
      <c r="T394" s="94"/>
      <c r="U394" s="94"/>
      <c r="V394" s="94"/>
      <c r="W394" s="94"/>
      <c r="X394" s="94"/>
      <c r="Y394" s="94"/>
      <c r="Z394" s="94"/>
      <c r="AA394" s="94"/>
      <c r="AB394" s="94"/>
      <c r="AC394" s="94"/>
      <c r="AD394" s="94"/>
      <c r="AE394" s="94"/>
      <c r="AF394" s="94"/>
      <c r="AG394" s="94"/>
      <c r="AH394" s="94"/>
    </row>
    <row r="395" spans="1:34" ht="13.2">
      <c r="A395" s="7"/>
      <c r="B395" s="15"/>
      <c r="C395" s="15"/>
      <c r="D395" s="8"/>
      <c r="E395" s="9"/>
      <c r="F395" s="10"/>
      <c r="G395" s="14"/>
      <c r="H395" s="15"/>
      <c r="I395" s="15"/>
      <c r="J395" s="48"/>
      <c r="K395" s="18"/>
      <c r="L395" s="14"/>
      <c r="M395" s="14"/>
      <c r="N395" s="14"/>
      <c r="O395" s="14"/>
      <c r="P395" s="15"/>
      <c r="Q395" s="14"/>
      <c r="R395" s="15"/>
      <c r="S395" s="16"/>
      <c r="T395" s="94"/>
      <c r="U395" s="94"/>
      <c r="V395" s="94"/>
      <c r="W395" s="94"/>
      <c r="X395" s="94"/>
      <c r="Y395" s="94"/>
      <c r="Z395" s="94"/>
      <c r="AA395" s="94"/>
      <c r="AB395" s="94"/>
      <c r="AC395" s="94"/>
      <c r="AD395" s="94"/>
      <c r="AE395" s="94"/>
      <c r="AF395" s="94"/>
      <c r="AG395" s="94"/>
      <c r="AH395" s="94"/>
    </row>
    <row r="396" spans="1:34" ht="13.2">
      <c r="A396" s="7"/>
      <c r="B396" s="15"/>
      <c r="C396" s="15"/>
      <c r="D396" s="8"/>
      <c r="E396" s="9"/>
      <c r="F396" s="10"/>
      <c r="G396" s="14"/>
      <c r="H396" s="15"/>
      <c r="I396" s="15"/>
      <c r="J396" s="48"/>
      <c r="K396" s="18"/>
      <c r="L396" s="14"/>
      <c r="M396" s="14"/>
      <c r="N396" s="14"/>
      <c r="O396" s="14"/>
      <c r="P396" s="15"/>
      <c r="Q396" s="14"/>
      <c r="R396" s="15"/>
      <c r="S396" s="16"/>
      <c r="T396" s="94"/>
      <c r="U396" s="94"/>
      <c r="V396" s="94"/>
      <c r="W396" s="94"/>
      <c r="X396" s="94"/>
      <c r="Y396" s="94"/>
      <c r="Z396" s="94"/>
      <c r="AA396" s="94"/>
      <c r="AB396" s="94"/>
      <c r="AC396" s="94"/>
      <c r="AD396" s="94"/>
      <c r="AE396" s="94"/>
      <c r="AF396" s="94"/>
      <c r="AG396" s="94"/>
      <c r="AH396" s="94"/>
    </row>
    <row r="397" spans="1:34" ht="13.2">
      <c r="A397" s="7"/>
      <c r="B397" s="15"/>
      <c r="C397" s="15"/>
      <c r="D397" s="8"/>
      <c r="E397" s="9"/>
      <c r="F397" s="10"/>
      <c r="G397" s="14"/>
      <c r="H397" s="15"/>
      <c r="I397" s="15"/>
      <c r="J397" s="48"/>
      <c r="K397" s="18"/>
      <c r="L397" s="14"/>
      <c r="M397" s="14"/>
      <c r="N397" s="14"/>
      <c r="O397" s="14"/>
      <c r="P397" s="15"/>
      <c r="Q397" s="14"/>
      <c r="R397" s="15"/>
      <c r="S397" s="16"/>
      <c r="T397" s="94"/>
      <c r="U397" s="94"/>
      <c r="V397" s="94"/>
      <c r="W397" s="94"/>
      <c r="X397" s="94"/>
      <c r="Y397" s="94"/>
      <c r="Z397" s="94"/>
      <c r="AA397" s="94"/>
      <c r="AB397" s="94"/>
      <c r="AC397" s="94"/>
      <c r="AD397" s="94"/>
      <c r="AE397" s="94"/>
      <c r="AF397" s="94"/>
      <c r="AG397" s="94"/>
      <c r="AH397" s="94"/>
    </row>
    <row r="398" spans="1:34" ht="13.2">
      <c r="A398" s="7"/>
      <c r="B398" s="15"/>
      <c r="C398" s="15"/>
      <c r="D398" s="8"/>
      <c r="E398" s="9"/>
      <c r="F398" s="10"/>
      <c r="G398" s="14"/>
      <c r="H398" s="15"/>
      <c r="I398" s="15"/>
      <c r="J398" s="48"/>
      <c r="K398" s="18"/>
      <c r="L398" s="14"/>
      <c r="M398" s="14"/>
      <c r="N398" s="14"/>
      <c r="O398" s="14"/>
      <c r="P398" s="15"/>
      <c r="Q398" s="14"/>
      <c r="R398" s="15"/>
      <c r="S398" s="16"/>
      <c r="T398" s="94"/>
      <c r="U398" s="94"/>
      <c r="V398" s="94"/>
      <c r="W398" s="94"/>
      <c r="X398" s="94"/>
      <c r="Y398" s="94"/>
      <c r="Z398" s="94"/>
      <c r="AA398" s="94"/>
      <c r="AB398" s="94"/>
      <c r="AC398" s="94"/>
      <c r="AD398" s="94"/>
      <c r="AE398" s="94"/>
      <c r="AF398" s="94"/>
      <c r="AG398" s="94"/>
      <c r="AH398" s="94"/>
    </row>
    <row r="399" spans="1:34" ht="13.2">
      <c r="A399" s="7"/>
      <c r="B399" s="15"/>
      <c r="C399" s="15"/>
      <c r="D399" s="8"/>
      <c r="E399" s="9"/>
      <c r="F399" s="10"/>
      <c r="G399" s="14"/>
      <c r="H399" s="15"/>
      <c r="I399" s="15"/>
      <c r="J399" s="48"/>
      <c r="K399" s="18"/>
      <c r="L399" s="14"/>
      <c r="M399" s="14"/>
      <c r="N399" s="14"/>
      <c r="O399" s="14"/>
      <c r="P399" s="15"/>
      <c r="Q399" s="14"/>
      <c r="R399" s="15"/>
      <c r="S399" s="16"/>
      <c r="T399" s="94"/>
      <c r="U399" s="94"/>
      <c r="V399" s="94"/>
      <c r="W399" s="94"/>
      <c r="X399" s="94"/>
      <c r="Y399" s="94"/>
      <c r="Z399" s="94"/>
      <c r="AA399" s="94"/>
      <c r="AB399" s="94"/>
      <c r="AC399" s="94"/>
      <c r="AD399" s="94"/>
      <c r="AE399" s="94"/>
      <c r="AF399" s="94"/>
      <c r="AG399" s="94"/>
      <c r="AH399" s="94"/>
    </row>
    <row r="400" spans="1:34" ht="13.2">
      <c r="A400" s="7"/>
      <c r="B400" s="15"/>
      <c r="C400" s="15"/>
      <c r="D400" s="8"/>
      <c r="E400" s="9"/>
      <c r="F400" s="10"/>
      <c r="G400" s="14"/>
      <c r="H400" s="15"/>
      <c r="I400" s="15"/>
      <c r="J400" s="48"/>
      <c r="K400" s="18"/>
      <c r="L400" s="14"/>
      <c r="M400" s="14"/>
      <c r="N400" s="14"/>
      <c r="O400" s="14"/>
      <c r="P400" s="15"/>
      <c r="Q400" s="14"/>
      <c r="R400" s="15"/>
      <c r="S400" s="16"/>
      <c r="T400" s="94"/>
      <c r="U400" s="94"/>
      <c r="V400" s="94"/>
      <c r="W400" s="94"/>
      <c r="X400" s="94"/>
      <c r="Y400" s="94"/>
      <c r="Z400" s="94"/>
      <c r="AA400" s="94"/>
      <c r="AB400" s="94"/>
      <c r="AC400" s="94"/>
      <c r="AD400" s="94"/>
      <c r="AE400" s="94"/>
      <c r="AF400" s="94"/>
      <c r="AG400" s="94"/>
      <c r="AH400" s="94"/>
    </row>
    <row r="401" spans="1:34" ht="13.2">
      <c r="A401" s="7"/>
      <c r="B401" s="15"/>
      <c r="C401" s="15"/>
      <c r="D401" s="8"/>
      <c r="E401" s="9"/>
      <c r="F401" s="10"/>
      <c r="G401" s="14"/>
      <c r="H401" s="15"/>
      <c r="I401" s="15"/>
      <c r="J401" s="48"/>
      <c r="K401" s="18"/>
      <c r="L401" s="14"/>
      <c r="M401" s="14"/>
      <c r="N401" s="14"/>
      <c r="O401" s="14"/>
      <c r="P401" s="15"/>
      <c r="Q401" s="14"/>
      <c r="R401" s="15"/>
      <c r="S401" s="16"/>
      <c r="T401" s="94"/>
      <c r="U401" s="94"/>
      <c r="V401" s="94"/>
      <c r="W401" s="94"/>
      <c r="X401" s="94"/>
      <c r="Y401" s="94"/>
      <c r="Z401" s="94"/>
      <c r="AA401" s="94"/>
      <c r="AB401" s="94"/>
      <c r="AC401" s="94"/>
      <c r="AD401" s="94"/>
      <c r="AE401" s="94"/>
      <c r="AF401" s="94"/>
      <c r="AG401" s="94"/>
      <c r="AH401" s="94"/>
    </row>
    <row r="402" spans="1:34" ht="13.2">
      <c r="A402" s="7"/>
      <c r="B402" s="15"/>
      <c r="C402" s="15"/>
      <c r="D402" s="8"/>
      <c r="E402" s="9"/>
      <c r="F402" s="10"/>
      <c r="G402" s="14"/>
      <c r="H402" s="15"/>
      <c r="I402" s="15"/>
      <c r="J402" s="48"/>
      <c r="K402" s="18"/>
      <c r="L402" s="14"/>
      <c r="M402" s="14"/>
      <c r="N402" s="14"/>
      <c r="O402" s="14"/>
      <c r="P402" s="15"/>
      <c r="Q402" s="14"/>
      <c r="R402" s="15"/>
      <c r="S402" s="16"/>
      <c r="T402" s="94"/>
      <c r="U402" s="94"/>
      <c r="V402" s="94"/>
      <c r="W402" s="94"/>
      <c r="X402" s="94"/>
      <c r="Y402" s="94"/>
      <c r="Z402" s="94"/>
      <c r="AA402" s="94"/>
      <c r="AB402" s="94"/>
      <c r="AC402" s="94"/>
      <c r="AD402" s="94"/>
      <c r="AE402" s="94"/>
      <c r="AF402" s="94"/>
      <c r="AG402" s="94"/>
      <c r="AH402" s="94"/>
    </row>
    <row r="403" spans="1:34" ht="13.2">
      <c r="A403" s="7"/>
      <c r="B403" s="15"/>
      <c r="C403" s="15"/>
      <c r="D403" s="8"/>
      <c r="E403" s="9"/>
      <c r="F403" s="10"/>
      <c r="G403" s="14"/>
      <c r="H403" s="15"/>
      <c r="I403" s="15"/>
      <c r="J403" s="48"/>
      <c r="K403" s="18"/>
      <c r="L403" s="14"/>
      <c r="M403" s="14"/>
      <c r="N403" s="14"/>
      <c r="O403" s="14"/>
      <c r="P403" s="15"/>
      <c r="Q403" s="14"/>
      <c r="R403" s="15"/>
      <c r="S403" s="16"/>
      <c r="T403" s="94"/>
      <c r="U403" s="94"/>
      <c r="V403" s="94"/>
      <c r="W403" s="94"/>
      <c r="X403" s="94"/>
      <c r="Y403" s="94"/>
      <c r="Z403" s="94"/>
      <c r="AA403" s="94"/>
      <c r="AB403" s="94"/>
      <c r="AC403" s="94"/>
      <c r="AD403" s="94"/>
      <c r="AE403" s="94"/>
      <c r="AF403" s="94"/>
      <c r="AG403" s="94"/>
      <c r="AH403" s="94"/>
    </row>
    <row r="404" spans="1:34" ht="13.2">
      <c r="A404" s="7"/>
      <c r="B404" s="15"/>
      <c r="C404" s="15"/>
      <c r="D404" s="8"/>
      <c r="E404" s="9"/>
      <c r="F404" s="10"/>
      <c r="G404" s="14"/>
      <c r="H404" s="15"/>
      <c r="I404" s="15"/>
      <c r="J404" s="48"/>
      <c r="K404" s="18"/>
      <c r="L404" s="14"/>
      <c r="M404" s="14"/>
      <c r="N404" s="14"/>
      <c r="O404" s="14"/>
      <c r="P404" s="15"/>
      <c r="Q404" s="14"/>
      <c r="R404" s="15"/>
      <c r="S404" s="16"/>
      <c r="T404" s="94"/>
      <c r="U404" s="94"/>
      <c r="V404" s="94"/>
      <c r="W404" s="94"/>
      <c r="X404" s="94"/>
      <c r="Y404" s="94"/>
      <c r="Z404" s="94"/>
      <c r="AA404" s="94"/>
      <c r="AB404" s="94"/>
      <c r="AC404" s="94"/>
      <c r="AD404" s="94"/>
      <c r="AE404" s="94"/>
      <c r="AF404" s="94"/>
      <c r="AG404" s="94"/>
      <c r="AH404" s="94"/>
    </row>
    <row r="405" spans="1:34" ht="13.2">
      <c r="A405" s="7"/>
      <c r="B405" s="15"/>
      <c r="C405" s="15"/>
      <c r="D405" s="8"/>
      <c r="E405" s="9"/>
      <c r="F405" s="10"/>
      <c r="G405" s="14"/>
      <c r="H405" s="15"/>
      <c r="I405" s="15"/>
      <c r="J405" s="48"/>
      <c r="K405" s="18"/>
      <c r="L405" s="14"/>
      <c r="M405" s="14"/>
      <c r="N405" s="14"/>
      <c r="O405" s="14"/>
      <c r="P405" s="15"/>
      <c r="Q405" s="14"/>
      <c r="R405" s="15"/>
      <c r="S405" s="16"/>
      <c r="T405" s="94"/>
      <c r="U405" s="94"/>
      <c r="V405" s="94"/>
      <c r="W405" s="94"/>
      <c r="X405" s="94"/>
      <c r="Y405" s="94"/>
      <c r="Z405" s="94"/>
      <c r="AA405" s="94"/>
      <c r="AB405" s="94"/>
      <c r="AC405" s="94"/>
      <c r="AD405" s="94"/>
      <c r="AE405" s="94"/>
      <c r="AF405" s="94"/>
      <c r="AG405" s="94"/>
      <c r="AH405" s="94"/>
    </row>
    <row r="406" spans="1:34" ht="13.2">
      <c r="A406" s="7"/>
      <c r="B406" s="15"/>
      <c r="C406" s="15"/>
      <c r="D406" s="8"/>
      <c r="E406" s="9"/>
      <c r="F406" s="10"/>
      <c r="G406" s="14"/>
      <c r="H406" s="15"/>
      <c r="I406" s="15"/>
      <c r="J406" s="48"/>
      <c r="K406" s="18"/>
      <c r="L406" s="14"/>
      <c r="M406" s="14"/>
      <c r="N406" s="14"/>
      <c r="O406" s="14"/>
      <c r="P406" s="15"/>
      <c r="Q406" s="14"/>
      <c r="R406" s="15"/>
      <c r="S406" s="16"/>
      <c r="T406" s="94"/>
      <c r="U406" s="94"/>
      <c r="V406" s="94"/>
      <c r="W406" s="94"/>
      <c r="X406" s="94"/>
      <c r="Y406" s="94"/>
      <c r="Z406" s="94"/>
      <c r="AA406" s="94"/>
      <c r="AB406" s="94"/>
      <c r="AC406" s="94"/>
      <c r="AD406" s="94"/>
      <c r="AE406" s="94"/>
      <c r="AF406" s="94"/>
      <c r="AG406" s="94"/>
      <c r="AH406" s="94"/>
    </row>
    <row r="407" spans="1:34" ht="13.2">
      <c r="A407" s="7"/>
      <c r="B407" s="15"/>
      <c r="C407" s="15"/>
      <c r="D407" s="8"/>
      <c r="E407" s="9"/>
      <c r="F407" s="10"/>
      <c r="G407" s="14"/>
      <c r="H407" s="15"/>
      <c r="I407" s="15"/>
      <c r="J407" s="48"/>
      <c r="K407" s="18"/>
      <c r="L407" s="14"/>
      <c r="M407" s="14"/>
      <c r="N407" s="14"/>
      <c r="O407" s="14"/>
      <c r="P407" s="15"/>
      <c r="Q407" s="14"/>
      <c r="R407" s="15"/>
      <c r="S407" s="16"/>
      <c r="T407" s="94"/>
      <c r="U407" s="94"/>
      <c r="V407" s="94"/>
      <c r="W407" s="94"/>
      <c r="X407" s="94"/>
      <c r="Y407" s="94"/>
      <c r="Z407" s="94"/>
      <c r="AA407" s="94"/>
      <c r="AB407" s="94"/>
      <c r="AC407" s="94"/>
      <c r="AD407" s="94"/>
      <c r="AE407" s="94"/>
      <c r="AF407" s="94"/>
      <c r="AG407" s="94"/>
      <c r="AH407" s="94"/>
    </row>
    <row r="408" spans="1:34" ht="13.2">
      <c r="A408" s="7"/>
      <c r="B408" s="15"/>
      <c r="C408" s="15"/>
      <c r="D408" s="8"/>
      <c r="E408" s="9"/>
      <c r="F408" s="10"/>
      <c r="G408" s="14"/>
      <c r="H408" s="15"/>
      <c r="I408" s="15"/>
      <c r="J408" s="48"/>
      <c r="K408" s="18"/>
      <c r="L408" s="14"/>
      <c r="M408" s="14"/>
      <c r="N408" s="14"/>
      <c r="O408" s="14"/>
      <c r="P408" s="15"/>
      <c r="Q408" s="14"/>
      <c r="R408" s="15"/>
      <c r="S408" s="16"/>
      <c r="T408" s="94"/>
      <c r="U408" s="94"/>
      <c r="V408" s="94"/>
      <c r="W408" s="94"/>
      <c r="X408" s="94"/>
      <c r="Y408" s="94"/>
      <c r="Z408" s="94"/>
      <c r="AA408" s="94"/>
      <c r="AB408" s="94"/>
      <c r="AC408" s="94"/>
      <c r="AD408" s="94"/>
      <c r="AE408" s="94"/>
      <c r="AF408" s="94"/>
      <c r="AG408" s="94"/>
      <c r="AH408" s="94"/>
    </row>
    <row r="409" spans="1:34" ht="13.2">
      <c r="A409" s="7"/>
      <c r="B409" s="15"/>
      <c r="C409" s="15"/>
      <c r="D409" s="8"/>
      <c r="E409" s="9"/>
      <c r="F409" s="10"/>
      <c r="G409" s="14"/>
      <c r="H409" s="15"/>
      <c r="I409" s="15"/>
      <c r="J409" s="48"/>
      <c r="K409" s="18"/>
      <c r="L409" s="14"/>
      <c r="M409" s="14"/>
      <c r="N409" s="14"/>
      <c r="O409" s="14"/>
      <c r="P409" s="15"/>
      <c r="Q409" s="14"/>
      <c r="R409" s="15"/>
      <c r="S409" s="16"/>
      <c r="T409" s="94"/>
      <c r="U409" s="94"/>
      <c r="V409" s="94"/>
      <c r="W409" s="94"/>
      <c r="X409" s="94"/>
      <c r="Y409" s="94"/>
      <c r="Z409" s="94"/>
      <c r="AA409" s="94"/>
      <c r="AB409" s="94"/>
      <c r="AC409" s="94"/>
      <c r="AD409" s="94"/>
      <c r="AE409" s="94"/>
      <c r="AF409" s="94"/>
      <c r="AG409" s="94"/>
      <c r="AH409" s="94"/>
    </row>
    <row r="410" spans="1:34" ht="13.2">
      <c r="A410" s="7"/>
      <c r="B410" s="15"/>
      <c r="C410" s="15"/>
      <c r="D410" s="8"/>
      <c r="E410" s="9"/>
      <c r="F410" s="10"/>
      <c r="G410" s="14"/>
      <c r="H410" s="15"/>
      <c r="I410" s="15"/>
      <c r="J410" s="48"/>
      <c r="K410" s="18"/>
      <c r="L410" s="14"/>
      <c r="M410" s="14"/>
      <c r="N410" s="14"/>
      <c r="O410" s="14"/>
      <c r="P410" s="15"/>
      <c r="Q410" s="14"/>
      <c r="R410" s="15"/>
      <c r="S410" s="16"/>
      <c r="T410" s="94"/>
      <c r="U410" s="94"/>
      <c r="V410" s="94"/>
      <c r="W410" s="94"/>
      <c r="X410" s="94"/>
      <c r="Y410" s="94"/>
      <c r="Z410" s="94"/>
      <c r="AA410" s="94"/>
      <c r="AB410" s="94"/>
      <c r="AC410" s="94"/>
      <c r="AD410" s="94"/>
      <c r="AE410" s="94"/>
      <c r="AF410" s="94"/>
      <c r="AG410" s="94"/>
      <c r="AH410" s="94"/>
    </row>
    <row r="411" spans="1:34" ht="13.2">
      <c r="A411" s="7"/>
      <c r="B411" s="15"/>
      <c r="C411" s="15"/>
      <c r="D411" s="8"/>
      <c r="E411" s="9"/>
      <c r="F411" s="10"/>
      <c r="G411" s="14"/>
      <c r="H411" s="15"/>
      <c r="I411" s="15"/>
      <c r="J411" s="48"/>
      <c r="K411" s="18"/>
      <c r="L411" s="14"/>
      <c r="M411" s="14"/>
      <c r="N411" s="14"/>
      <c r="O411" s="14"/>
      <c r="P411" s="15"/>
      <c r="Q411" s="14"/>
      <c r="R411" s="15"/>
      <c r="S411" s="16"/>
      <c r="T411" s="94"/>
      <c r="U411" s="94"/>
      <c r="V411" s="94"/>
      <c r="W411" s="94"/>
      <c r="X411" s="94"/>
      <c r="Y411" s="94"/>
      <c r="Z411" s="94"/>
      <c r="AA411" s="94"/>
      <c r="AB411" s="94"/>
      <c r="AC411" s="94"/>
      <c r="AD411" s="94"/>
      <c r="AE411" s="94"/>
      <c r="AF411" s="94"/>
      <c r="AG411" s="94"/>
      <c r="AH411" s="94"/>
    </row>
    <row r="412" spans="1:34" ht="13.2">
      <c r="A412" s="7"/>
      <c r="B412" s="15"/>
      <c r="C412" s="15"/>
      <c r="D412" s="8"/>
      <c r="E412" s="9"/>
      <c r="F412" s="10"/>
      <c r="G412" s="14"/>
      <c r="H412" s="15"/>
      <c r="I412" s="15"/>
      <c r="J412" s="48"/>
      <c r="K412" s="18"/>
      <c r="L412" s="14"/>
      <c r="M412" s="14"/>
      <c r="N412" s="14"/>
      <c r="O412" s="14"/>
      <c r="P412" s="15"/>
      <c r="Q412" s="14"/>
      <c r="R412" s="15"/>
      <c r="S412" s="16"/>
      <c r="T412" s="94"/>
      <c r="U412" s="94"/>
      <c r="V412" s="94"/>
      <c r="W412" s="94"/>
      <c r="X412" s="94"/>
      <c r="Y412" s="94"/>
      <c r="Z412" s="94"/>
      <c r="AA412" s="94"/>
      <c r="AB412" s="94"/>
      <c r="AC412" s="94"/>
      <c r="AD412" s="94"/>
      <c r="AE412" s="94"/>
      <c r="AF412" s="94"/>
      <c r="AG412" s="94"/>
      <c r="AH412" s="94"/>
    </row>
    <row r="413" spans="1:34" ht="13.2">
      <c r="A413" s="7"/>
      <c r="B413" s="15"/>
      <c r="C413" s="15"/>
      <c r="D413" s="8"/>
      <c r="E413" s="9"/>
      <c r="F413" s="10"/>
      <c r="G413" s="14"/>
      <c r="H413" s="15"/>
      <c r="I413" s="15"/>
      <c r="J413" s="48"/>
      <c r="K413" s="18"/>
      <c r="L413" s="14"/>
      <c r="M413" s="14"/>
      <c r="N413" s="14"/>
      <c r="O413" s="14"/>
      <c r="P413" s="15"/>
      <c r="Q413" s="14"/>
      <c r="R413" s="15"/>
      <c r="S413" s="16"/>
      <c r="T413" s="94"/>
      <c r="U413" s="94"/>
      <c r="V413" s="94"/>
      <c r="W413" s="94"/>
      <c r="X413" s="94"/>
      <c r="Y413" s="94"/>
      <c r="Z413" s="94"/>
      <c r="AA413" s="94"/>
      <c r="AB413" s="94"/>
      <c r="AC413" s="94"/>
      <c r="AD413" s="94"/>
      <c r="AE413" s="94"/>
      <c r="AF413" s="94"/>
      <c r="AG413" s="94"/>
      <c r="AH413" s="94"/>
    </row>
    <row r="414" spans="1:34" ht="13.2">
      <c r="A414" s="7"/>
      <c r="B414" s="15"/>
      <c r="C414" s="15"/>
      <c r="D414" s="8"/>
      <c r="E414" s="9"/>
      <c r="F414" s="10"/>
      <c r="G414" s="14"/>
      <c r="H414" s="15"/>
      <c r="I414" s="15"/>
      <c r="J414" s="48"/>
      <c r="K414" s="18"/>
      <c r="L414" s="14"/>
      <c r="M414" s="14"/>
      <c r="N414" s="14"/>
      <c r="O414" s="14"/>
      <c r="P414" s="15"/>
      <c r="Q414" s="14"/>
      <c r="R414" s="15"/>
      <c r="S414" s="16"/>
      <c r="T414" s="94"/>
      <c r="U414" s="94"/>
      <c r="V414" s="94"/>
      <c r="W414" s="94"/>
      <c r="X414" s="94"/>
      <c r="Y414" s="94"/>
      <c r="Z414" s="94"/>
      <c r="AA414" s="94"/>
      <c r="AB414" s="94"/>
      <c r="AC414" s="94"/>
      <c r="AD414" s="94"/>
      <c r="AE414" s="94"/>
      <c r="AF414" s="94"/>
      <c r="AG414" s="94"/>
      <c r="AH414" s="94"/>
    </row>
    <row r="415" spans="1:34" ht="13.2">
      <c r="A415" s="7"/>
      <c r="B415" s="15"/>
      <c r="C415" s="15"/>
      <c r="D415" s="8"/>
      <c r="E415" s="9"/>
      <c r="F415" s="10"/>
      <c r="G415" s="14"/>
      <c r="H415" s="15"/>
      <c r="I415" s="15"/>
      <c r="J415" s="48"/>
      <c r="K415" s="18"/>
      <c r="L415" s="14"/>
      <c r="M415" s="14"/>
      <c r="N415" s="14"/>
      <c r="O415" s="14"/>
      <c r="P415" s="15"/>
      <c r="Q415" s="14"/>
      <c r="R415" s="15"/>
      <c r="S415" s="16"/>
      <c r="T415" s="94"/>
      <c r="U415" s="94"/>
      <c r="V415" s="94"/>
      <c r="W415" s="94"/>
      <c r="X415" s="94"/>
      <c r="Y415" s="94"/>
      <c r="Z415" s="94"/>
      <c r="AA415" s="94"/>
      <c r="AB415" s="94"/>
      <c r="AC415" s="94"/>
      <c r="AD415" s="94"/>
      <c r="AE415" s="94"/>
      <c r="AF415" s="94"/>
      <c r="AG415" s="94"/>
      <c r="AH415" s="94"/>
    </row>
    <row r="416" spans="1:34" ht="13.2">
      <c r="A416" s="7"/>
      <c r="B416" s="15"/>
      <c r="C416" s="15"/>
      <c r="D416" s="8"/>
      <c r="E416" s="9"/>
      <c r="F416" s="10"/>
      <c r="G416" s="14"/>
      <c r="H416" s="15"/>
      <c r="I416" s="15"/>
      <c r="J416" s="48"/>
      <c r="K416" s="18"/>
      <c r="L416" s="14"/>
      <c r="M416" s="14"/>
      <c r="N416" s="14"/>
      <c r="O416" s="14"/>
      <c r="P416" s="15"/>
      <c r="Q416" s="14"/>
      <c r="R416" s="15"/>
      <c r="S416" s="16"/>
      <c r="T416" s="94"/>
      <c r="U416" s="94"/>
      <c r="V416" s="94"/>
      <c r="W416" s="94"/>
      <c r="X416" s="94"/>
      <c r="Y416" s="94"/>
      <c r="Z416" s="94"/>
      <c r="AA416" s="94"/>
      <c r="AB416" s="94"/>
      <c r="AC416" s="94"/>
      <c r="AD416" s="94"/>
      <c r="AE416" s="94"/>
      <c r="AF416" s="94"/>
      <c r="AG416" s="94"/>
      <c r="AH416" s="94"/>
    </row>
    <row r="417" spans="1:34" ht="13.2">
      <c r="A417" s="7"/>
      <c r="B417" s="15"/>
      <c r="C417" s="15"/>
      <c r="D417" s="8"/>
      <c r="E417" s="9"/>
      <c r="F417" s="10"/>
      <c r="G417" s="14"/>
      <c r="H417" s="15"/>
      <c r="I417" s="15"/>
      <c r="J417" s="48"/>
      <c r="K417" s="18"/>
      <c r="L417" s="14"/>
      <c r="M417" s="14"/>
      <c r="N417" s="14"/>
      <c r="O417" s="14"/>
      <c r="P417" s="15"/>
      <c r="Q417" s="14"/>
      <c r="R417" s="15"/>
      <c r="S417" s="16"/>
      <c r="T417" s="94"/>
      <c r="U417" s="94"/>
      <c r="V417" s="94"/>
      <c r="W417" s="94"/>
      <c r="X417" s="94"/>
      <c r="Y417" s="94"/>
      <c r="Z417" s="94"/>
      <c r="AA417" s="94"/>
      <c r="AB417" s="94"/>
      <c r="AC417" s="94"/>
      <c r="AD417" s="94"/>
      <c r="AE417" s="94"/>
      <c r="AF417" s="94"/>
      <c r="AG417" s="94"/>
      <c r="AH417" s="94"/>
    </row>
    <row r="418" spans="1:34" ht="13.2">
      <c r="A418" s="7"/>
      <c r="B418" s="15"/>
      <c r="C418" s="15"/>
      <c r="D418" s="8"/>
      <c r="E418" s="9"/>
      <c r="F418" s="10"/>
      <c r="G418" s="14"/>
      <c r="H418" s="15"/>
      <c r="I418" s="15"/>
      <c r="J418" s="48"/>
      <c r="K418" s="18"/>
      <c r="L418" s="14"/>
      <c r="M418" s="14"/>
      <c r="N418" s="14"/>
      <c r="O418" s="14"/>
      <c r="P418" s="15"/>
      <c r="Q418" s="14"/>
      <c r="R418" s="15"/>
      <c r="S418" s="16"/>
      <c r="T418" s="94"/>
      <c r="U418" s="94"/>
      <c r="V418" s="94"/>
      <c r="W418" s="94"/>
      <c r="X418" s="94"/>
      <c r="Y418" s="94"/>
      <c r="Z418" s="94"/>
      <c r="AA418" s="94"/>
      <c r="AB418" s="94"/>
      <c r="AC418" s="94"/>
      <c r="AD418" s="94"/>
      <c r="AE418" s="94"/>
      <c r="AF418" s="94"/>
      <c r="AG418" s="94"/>
      <c r="AH418" s="94"/>
    </row>
    <row r="419" spans="1:34" ht="13.2">
      <c r="A419" s="7"/>
      <c r="B419" s="15"/>
      <c r="C419" s="15"/>
      <c r="D419" s="8"/>
      <c r="E419" s="9"/>
      <c r="F419" s="10"/>
      <c r="G419" s="14"/>
      <c r="H419" s="15"/>
      <c r="I419" s="15"/>
      <c r="J419" s="48"/>
      <c r="K419" s="18"/>
      <c r="L419" s="14"/>
      <c r="M419" s="14"/>
      <c r="N419" s="14"/>
      <c r="O419" s="14"/>
      <c r="P419" s="15"/>
      <c r="Q419" s="14"/>
      <c r="R419" s="15"/>
      <c r="S419" s="16"/>
      <c r="T419" s="94"/>
      <c r="U419" s="94"/>
      <c r="V419" s="94"/>
      <c r="W419" s="94"/>
      <c r="X419" s="94"/>
      <c r="Y419" s="94"/>
      <c r="Z419" s="94"/>
      <c r="AA419" s="94"/>
      <c r="AB419" s="94"/>
      <c r="AC419" s="94"/>
      <c r="AD419" s="94"/>
      <c r="AE419" s="94"/>
      <c r="AF419" s="94"/>
      <c r="AG419" s="94"/>
      <c r="AH419" s="94"/>
    </row>
    <row r="420" spans="1:34" ht="13.2">
      <c r="A420" s="7"/>
      <c r="B420" s="15"/>
      <c r="C420" s="15"/>
      <c r="D420" s="8"/>
      <c r="E420" s="9"/>
      <c r="F420" s="10"/>
      <c r="G420" s="14"/>
      <c r="H420" s="15"/>
      <c r="I420" s="15"/>
      <c r="J420" s="48"/>
      <c r="K420" s="18"/>
      <c r="L420" s="14"/>
      <c r="M420" s="14"/>
      <c r="N420" s="14"/>
      <c r="O420" s="14"/>
      <c r="P420" s="15"/>
      <c r="Q420" s="14"/>
      <c r="R420" s="15"/>
      <c r="S420" s="16"/>
      <c r="T420" s="94"/>
      <c r="U420" s="94"/>
      <c r="V420" s="94"/>
      <c r="W420" s="94"/>
      <c r="X420" s="94"/>
      <c r="Y420" s="94"/>
      <c r="Z420" s="94"/>
      <c r="AA420" s="94"/>
      <c r="AB420" s="94"/>
      <c r="AC420" s="94"/>
      <c r="AD420" s="94"/>
      <c r="AE420" s="94"/>
      <c r="AF420" s="94"/>
      <c r="AG420" s="94"/>
      <c r="AH420" s="94"/>
    </row>
    <row r="421" spans="1:34" ht="13.2">
      <c r="A421" s="7"/>
      <c r="B421" s="15"/>
      <c r="C421" s="15"/>
      <c r="D421" s="8"/>
      <c r="E421" s="9"/>
      <c r="F421" s="10"/>
      <c r="G421" s="14"/>
      <c r="H421" s="15"/>
      <c r="I421" s="15"/>
      <c r="J421" s="48"/>
      <c r="K421" s="18"/>
      <c r="L421" s="14"/>
      <c r="M421" s="14"/>
      <c r="N421" s="14"/>
      <c r="O421" s="14"/>
      <c r="P421" s="15"/>
      <c r="Q421" s="14"/>
      <c r="R421" s="15"/>
      <c r="S421" s="16"/>
      <c r="T421" s="94"/>
      <c r="U421" s="94"/>
      <c r="V421" s="94"/>
      <c r="W421" s="94"/>
      <c r="X421" s="94"/>
      <c r="Y421" s="94"/>
      <c r="Z421" s="94"/>
      <c r="AA421" s="94"/>
      <c r="AB421" s="94"/>
      <c r="AC421" s="94"/>
      <c r="AD421" s="94"/>
      <c r="AE421" s="94"/>
      <c r="AF421" s="94"/>
      <c r="AG421" s="94"/>
      <c r="AH421" s="94"/>
    </row>
    <row r="422" spans="1:34" ht="13.2">
      <c r="A422" s="7"/>
      <c r="B422" s="15"/>
      <c r="C422" s="15"/>
      <c r="D422" s="8"/>
      <c r="E422" s="9"/>
      <c r="F422" s="10"/>
      <c r="G422" s="14"/>
      <c r="H422" s="15"/>
      <c r="I422" s="15"/>
      <c r="J422" s="48"/>
      <c r="K422" s="18"/>
      <c r="L422" s="14"/>
      <c r="M422" s="14"/>
      <c r="N422" s="14"/>
      <c r="O422" s="14"/>
      <c r="P422" s="15"/>
      <c r="Q422" s="14"/>
      <c r="R422" s="15"/>
      <c r="S422" s="16"/>
      <c r="T422" s="94"/>
      <c r="U422" s="94"/>
      <c r="V422" s="94"/>
      <c r="W422" s="94"/>
      <c r="X422" s="94"/>
      <c r="Y422" s="94"/>
      <c r="Z422" s="94"/>
      <c r="AA422" s="94"/>
      <c r="AB422" s="94"/>
      <c r="AC422" s="94"/>
      <c r="AD422" s="94"/>
      <c r="AE422" s="94"/>
      <c r="AF422" s="94"/>
      <c r="AG422" s="94"/>
      <c r="AH422" s="94"/>
    </row>
    <row r="423" spans="1:34" ht="13.2">
      <c r="A423" s="7"/>
      <c r="B423" s="15"/>
      <c r="C423" s="15"/>
      <c r="D423" s="8"/>
      <c r="E423" s="9"/>
      <c r="F423" s="10"/>
      <c r="G423" s="14"/>
      <c r="H423" s="15"/>
      <c r="I423" s="15"/>
      <c r="J423" s="48"/>
      <c r="K423" s="18"/>
      <c r="L423" s="14"/>
      <c r="M423" s="14"/>
      <c r="N423" s="14"/>
      <c r="O423" s="14"/>
      <c r="P423" s="15"/>
      <c r="Q423" s="14"/>
      <c r="R423" s="15"/>
      <c r="S423" s="16"/>
      <c r="T423" s="94"/>
      <c r="U423" s="94"/>
      <c r="V423" s="94"/>
      <c r="W423" s="94"/>
      <c r="X423" s="94"/>
      <c r="Y423" s="94"/>
      <c r="Z423" s="94"/>
      <c r="AA423" s="94"/>
      <c r="AB423" s="94"/>
      <c r="AC423" s="94"/>
      <c r="AD423" s="94"/>
      <c r="AE423" s="94"/>
      <c r="AF423" s="94"/>
      <c r="AG423" s="94"/>
      <c r="AH423" s="94"/>
    </row>
    <row r="424" spans="1:34" ht="13.2">
      <c r="A424" s="7"/>
      <c r="B424" s="15"/>
      <c r="C424" s="15"/>
      <c r="D424" s="8"/>
      <c r="E424" s="9"/>
      <c r="F424" s="10"/>
      <c r="G424" s="14"/>
      <c r="H424" s="15"/>
      <c r="I424" s="15"/>
      <c r="J424" s="48"/>
      <c r="K424" s="18"/>
      <c r="L424" s="14"/>
      <c r="M424" s="14"/>
      <c r="N424" s="14"/>
      <c r="O424" s="14"/>
      <c r="P424" s="15"/>
      <c r="Q424" s="14"/>
      <c r="R424" s="15"/>
      <c r="S424" s="16"/>
      <c r="T424" s="94"/>
      <c r="U424" s="94"/>
      <c r="V424" s="94"/>
      <c r="W424" s="94"/>
      <c r="X424" s="94"/>
      <c r="Y424" s="94"/>
      <c r="Z424" s="94"/>
      <c r="AA424" s="94"/>
      <c r="AB424" s="94"/>
      <c r="AC424" s="94"/>
      <c r="AD424" s="94"/>
      <c r="AE424" s="94"/>
      <c r="AF424" s="94"/>
      <c r="AG424" s="94"/>
      <c r="AH424" s="94"/>
    </row>
    <row r="425" spans="1:34" ht="13.2">
      <c r="A425" s="7"/>
      <c r="B425" s="15"/>
      <c r="C425" s="15"/>
      <c r="D425" s="8"/>
      <c r="E425" s="9"/>
      <c r="F425" s="10"/>
      <c r="G425" s="14"/>
      <c r="H425" s="15"/>
      <c r="I425" s="15"/>
      <c r="J425" s="48"/>
      <c r="K425" s="18"/>
      <c r="L425" s="14"/>
      <c r="M425" s="14"/>
      <c r="N425" s="14"/>
      <c r="O425" s="14"/>
      <c r="P425" s="15"/>
      <c r="Q425" s="14"/>
      <c r="R425" s="15"/>
      <c r="S425" s="16"/>
      <c r="T425" s="94"/>
      <c r="U425" s="94"/>
      <c r="V425" s="94"/>
      <c r="W425" s="94"/>
      <c r="X425" s="94"/>
      <c r="Y425" s="94"/>
      <c r="Z425" s="94"/>
      <c r="AA425" s="94"/>
      <c r="AB425" s="94"/>
      <c r="AC425" s="94"/>
      <c r="AD425" s="94"/>
      <c r="AE425" s="94"/>
      <c r="AF425" s="94"/>
      <c r="AG425" s="94"/>
      <c r="AH425" s="94"/>
    </row>
    <row r="426" spans="1:34" ht="13.2">
      <c r="A426" s="7"/>
      <c r="B426" s="15"/>
      <c r="C426" s="15"/>
      <c r="D426" s="8"/>
      <c r="E426" s="9"/>
      <c r="F426" s="10"/>
      <c r="G426" s="14"/>
      <c r="H426" s="15"/>
      <c r="I426" s="15"/>
      <c r="J426" s="48"/>
      <c r="K426" s="18"/>
      <c r="L426" s="14"/>
      <c r="M426" s="14"/>
      <c r="N426" s="14"/>
      <c r="O426" s="14"/>
      <c r="P426" s="15"/>
      <c r="Q426" s="14"/>
      <c r="R426" s="15"/>
      <c r="S426" s="16"/>
      <c r="T426" s="94"/>
      <c r="U426" s="94"/>
      <c r="V426" s="94"/>
      <c r="W426" s="94"/>
      <c r="X426" s="94"/>
      <c r="Y426" s="94"/>
      <c r="Z426" s="94"/>
      <c r="AA426" s="94"/>
      <c r="AB426" s="94"/>
      <c r="AC426" s="94"/>
      <c r="AD426" s="94"/>
      <c r="AE426" s="94"/>
      <c r="AF426" s="94"/>
      <c r="AG426" s="94"/>
      <c r="AH426" s="94"/>
    </row>
    <row r="427" spans="1:34" ht="13.2">
      <c r="A427" s="7"/>
      <c r="B427" s="15"/>
      <c r="C427" s="15"/>
      <c r="D427" s="8"/>
      <c r="E427" s="9"/>
      <c r="F427" s="10"/>
      <c r="G427" s="14"/>
      <c r="H427" s="15"/>
      <c r="I427" s="15"/>
      <c r="J427" s="48"/>
      <c r="K427" s="18"/>
      <c r="L427" s="14"/>
      <c r="M427" s="14"/>
      <c r="N427" s="14"/>
      <c r="O427" s="14"/>
      <c r="P427" s="15"/>
      <c r="Q427" s="14"/>
      <c r="R427" s="15"/>
      <c r="S427" s="16"/>
      <c r="T427" s="94"/>
      <c r="U427" s="94"/>
      <c r="V427" s="94"/>
      <c r="W427" s="94"/>
      <c r="X427" s="94"/>
      <c r="Y427" s="94"/>
      <c r="Z427" s="94"/>
      <c r="AA427" s="94"/>
      <c r="AB427" s="94"/>
      <c r="AC427" s="94"/>
      <c r="AD427" s="94"/>
      <c r="AE427" s="94"/>
      <c r="AF427" s="94"/>
      <c r="AG427" s="94"/>
      <c r="AH427" s="94"/>
    </row>
    <row r="428" spans="1:34" ht="13.2">
      <c r="A428" s="7"/>
      <c r="B428" s="15"/>
      <c r="C428" s="15"/>
      <c r="D428" s="8"/>
      <c r="E428" s="9"/>
      <c r="F428" s="10"/>
      <c r="G428" s="14"/>
      <c r="H428" s="15"/>
      <c r="I428" s="15"/>
      <c r="J428" s="48"/>
      <c r="K428" s="18"/>
      <c r="L428" s="14"/>
      <c r="M428" s="14"/>
      <c r="N428" s="14"/>
      <c r="O428" s="14"/>
      <c r="P428" s="15"/>
      <c r="Q428" s="14"/>
      <c r="R428" s="15"/>
      <c r="S428" s="16"/>
      <c r="T428" s="94"/>
      <c r="U428" s="94"/>
      <c r="V428" s="94"/>
      <c r="W428" s="94"/>
      <c r="X428" s="94"/>
      <c r="Y428" s="94"/>
      <c r="Z428" s="94"/>
      <c r="AA428" s="94"/>
      <c r="AB428" s="94"/>
      <c r="AC428" s="94"/>
      <c r="AD428" s="94"/>
      <c r="AE428" s="94"/>
      <c r="AF428" s="94"/>
      <c r="AG428" s="94"/>
      <c r="AH428" s="94"/>
    </row>
    <row r="429" spans="1:34" ht="13.2">
      <c r="A429" s="7"/>
      <c r="B429" s="15"/>
      <c r="C429" s="15"/>
      <c r="D429" s="8"/>
      <c r="E429" s="9"/>
      <c r="F429" s="10"/>
      <c r="G429" s="14"/>
      <c r="H429" s="15"/>
      <c r="I429" s="15"/>
      <c r="J429" s="48"/>
      <c r="K429" s="18"/>
      <c r="L429" s="14"/>
      <c r="M429" s="14"/>
      <c r="N429" s="14"/>
      <c r="O429" s="14"/>
      <c r="P429" s="15"/>
      <c r="Q429" s="14"/>
      <c r="R429" s="15"/>
      <c r="S429" s="16"/>
      <c r="T429" s="94"/>
      <c r="U429" s="94"/>
      <c r="V429" s="94"/>
      <c r="W429" s="94"/>
      <c r="X429" s="94"/>
      <c r="Y429" s="94"/>
      <c r="Z429" s="94"/>
      <c r="AA429" s="94"/>
      <c r="AB429" s="94"/>
      <c r="AC429" s="94"/>
      <c r="AD429" s="94"/>
      <c r="AE429" s="94"/>
      <c r="AF429" s="94"/>
      <c r="AG429" s="94"/>
      <c r="AH429" s="94"/>
    </row>
    <row r="430" spans="1:34" ht="13.2">
      <c r="A430" s="7"/>
      <c r="B430" s="15"/>
      <c r="C430" s="15"/>
      <c r="D430" s="8"/>
      <c r="E430" s="9"/>
      <c r="F430" s="10"/>
      <c r="G430" s="14"/>
      <c r="H430" s="15"/>
      <c r="I430" s="15"/>
      <c r="J430" s="48"/>
      <c r="K430" s="18"/>
      <c r="L430" s="14"/>
      <c r="M430" s="14"/>
      <c r="N430" s="14"/>
      <c r="O430" s="14"/>
      <c r="P430" s="15"/>
      <c r="Q430" s="14"/>
      <c r="R430" s="15"/>
      <c r="S430" s="16"/>
      <c r="T430" s="94"/>
      <c r="U430" s="94"/>
      <c r="V430" s="94"/>
      <c r="W430" s="94"/>
      <c r="X430" s="94"/>
      <c r="Y430" s="94"/>
      <c r="Z430" s="94"/>
      <c r="AA430" s="94"/>
      <c r="AB430" s="94"/>
      <c r="AC430" s="94"/>
      <c r="AD430" s="94"/>
      <c r="AE430" s="94"/>
      <c r="AF430" s="94"/>
      <c r="AG430" s="94"/>
      <c r="AH430" s="94"/>
    </row>
    <row r="431" spans="1:34" ht="13.2">
      <c r="A431" s="7"/>
      <c r="B431" s="15"/>
      <c r="C431" s="15"/>
      <c r="D431" s="8"/>
      <c r="E431" s="9"/>
      <c r="F431" s="10"/>
      <c r="G431" s="14"/>
      <c r="H431" s="15"/>
      <c r="I431" s="15"/>
      <c r="J431" s="48"/>
      <c r="K431" s="18"/>
      <c r="L431" s="14"/>
      <c r="M431" s="14"/>
      <c r="N431" s="14"/>
      <c r="O431" s="14"/>
      <c r="P431" s="15"/>
      <c r="Q431" s="14"/>
      <c r="R431" s="15"/>
      <c r="S431" s="16"/>
      <c r="T431" s="94"/>
      <c r="U431" s="94"/>
      <c r="V431" s="94"/>
      <c r="W431" s="94"/>
      <c r="X431" s="94"/>
      <c r="Y431" s="94"/>
      <c r="Z431" s="94"/>
      <c r="AA431" s="94"/>
      <c r="AB431" s="94"/>
      <c r="AC431" s="94"/>
      <c r="AD431" s="94"/>
      <c r="AE431" s="94"/>
      <c r="AF431" s="94"/>
      <c r="AG431" s="94"/>
      <c r="AH431" s="94"/>
    </row>
    <row r="432" spans="1:34" ht="13.2">
      <c r="A432" s="7"/>
      <c r="B432" s="15"/>
      <c r="C432" s="15"/>
      <c r="D432" s="8"/>
      <c r="E432" s="9"/>
      <c r="F432" s="10"/>
      <c r="G432" s="14"/>
      <c r="H432" s="15"/>
      <c r="I432" s="15"/>
      <c r="J432" s="48"/>
      <c r="K432" s="18"/>
      <c r="L432" s="14"/>
      <c r="M432" s="14"/>
      <c r="N432" s="14"/>
      <c r="O432" s="14"/>
      <c r="P432" s="15"/>
      <c r="Q432" s="14"/>
      <c r="R432" s="15"/>
      <c r="S432" s="16"/>
      <c r="T432" s="94"/>
      <c r="U432" s="94"/>
      <c r="V432" s="94"/>
      <c r="W432" s="94"/>
      <c r="X432" s="94"/>
      <c r="Y432" s="94"/>
      <c r="Z432" s="94"/>
      <c r="AA432" s="94"/>
      <c r="AB432" s="94"/>
      <c r="AC432" s="94"/>
      <c r="AD432" s="94"/>
      <c r="AE432" s="94"/>
      <c r="AF432" s="94"/>
      <c r="AG432" s="94"/>
      <c r="AH432" s="94"/>
    </row>
    <row r="433" spans="1:34" ht="13.2">
      <c r="A433" s="7"/>
      <c r="B433" s="15"/>
      <c r="C433" s="15"/>
      <c r="D433" s="8"/>
      <c r="E433" s="9"/>
      <c r="F433" s="10"/>
      <c r="G433" s="14"/>
      <c r="H433" s="15"/>
      <c r="I433" s="15"/>
      <c r="J433" s="48"/>
      <c r="K433" s="18"/>
      <c r="L433" s="14"/>
      <c r="M433" s="14"/>
      <c r="N433" s="14"/>
      <c r="O433" s="14"/>
      <c r="P433" s="15"/>
      <c r="Q433" s="14"/>
      <c r="R433" s="15"/>
      <c r="S433" s="16"/>
      <c r="T433" s="94"/>
      <c r="U433" s="94"/>
      <c r="V433" s="94"/>
      <c r="W433" s="94"/>
      <c r="X433" s="94"/>
      <c r="Y433" s="94"/>
      <c r="Z433" s="94"/>
      <c r="AA433" s="94"/>
      <c r="AB433" s="94"/>
      <c r="AC433" s="94"/>
      <c r="AD433" s="94"/>
      <c r="AE433" s="94"/>
      <c r="AF433" s="94"/>
      <c r="AG433" s="94"/>
      <c r="AH433" s="94"/>
    </row>
    <row r="434" spans="1:34" ht="13.2">
      <c r="A434" s="7"/>
      <c r="B434" s="15"/>
      <c r="C434" s="15"/>
      <c r="D434" s="8"/>
      <c r="E434" s="9"/>
      <c r="F434" s="10"/>
      <c r="G434" s="14"/>
      <c r="H434" s="15"/>
      <c r="I434" s="15"/>
      <c r="J434" s="48"/>
      <c r="K434" s="18"/>
      <c r="L434" s="14"/>
      <c r="M434" s="14"/>
      <c r="N434" s="14"/>
      <c r="O434" s="14"/>
      <c r="P434" s="15"/>
      <c r="Q434" s="14"/>
      <c r="R434" s="15"/>
      <c r="S434" s="16"/>
      <c r="T434" s="94"/>
      <c r="U434" s="94"/>
      <c r="V434" s="94"/>
      <c r="W434" s="94"/>
      <c r="X434" s="94"/>
      <c r="Y434" s="94"/>
      <c r="Z434" s="94"/>
      <c r="AA434" s="94"/>
      <c r="AB434" s="94"/>
      <c r="AC434" s="94"/>
      <c r="AD434" s="94"/>
      <c r="AE434" s="94"/>
      <c r="AF434" s="94"/>
      <c r="AG434" s="94"/>
      <c r="AH434" s="94"/>
    </row>
    <row r="435" spans="1:34" ht="13.2">
      <c r="A435" s="7"/>
      <c r="B435" s="15"/>
      <c r="C435" s="15"/>
      <c r="D435" s="8"/>
      <c r="E435" s="9"/>
      <c r="F435" s="10"/>
      <c r="G435" s="14"/>
      <c r="H435" s="15"/>
      <c r="I435" s="15"/>
      <c r="J435" s="48"/>
      <c r="K435" s="18"/>
      <c r="L435" s="14"/>
      <c r="M435" s="14"/>
      <c r="N435" s="14"/>
      <c r="O435" s="14"/>
      <c r="P435" s="15"/>
      <c r="Q435" s="14"/>
      <c r="R435" s="15"/>
      <c r="S435" s="16"/>
      <c r="T435" s="94"/>
      <c r="U435" s="94"/>
      <c r="V435" s="94"/>
      <c r="W435" s="94"/>
      <c r="X435" s="94"/>
      <c r="Y435" s="94"/>
      <c r="Z435" s="94"/>
      <c r="AA435" s="94"/>
      <c r="AB435" s="94"/>
      <c r="AC435" s="94"/>
      <c r="AD435" s="94"/>
      <c r="AE435" s="94"/>
      <c r="AF435" s="94"/>
      <c r="AG435" s="94"/>
      <c r="AH435" s="94"/>
    </row>
    <row r="436" spans="1:34" ht="13.2">
      <c r="A436" s="7"/>
      <c r="B436" s="15"/>
      <c r="C436" s="15"/>
      <c r="D436" s="8"/>
      <c r="E436" s="9"/>
      <c r="F436" s="10"/>
      <c r="G436" s="14"/>
      <c r="H436" s="15"/>
      <c r="I436" s="15"/>
      <c r="J436" s="48"/>
      <c r="K436" s="18"/>
      <c r="L436" s="14"/>
      <c r="M436" s="14"/>
      <c r="N436" s="14"/>
      <c r="O436" s="14"/>
      <c r="P436" s="15"/>
      <c r="Q436" s="14"/>
      <c r="R436" s="15"/>
      <c r="S436" s="16"/>
      <c r="T436" s="94"/>
      <c r="U436" s="94"/>
      <c r="V436" s="94"/>
      <c r="W436" s="94"/>
      <c r="X436" s="94"/>
      <c r="Y436" s="94"/>
      <c r="Z436" s="94"/>
      <c r="AA436" s="94"/>
      <c r="AB436" s="94"/>
      <c r="AC436" s="94"/>
      <c r="AD436" s="94"/>
      <c r="AE436" s="94"/>
      <c r="AF436" s="94"/>
      <c r="AG436" s="94"/>
      <c r="AH436" s="94"/>
    </row>
    <row r="437" spans="1:34" ht="13.2">
      <c r="A437" s="7"/>
      <c r="B437" s="15"/>
      <c r="C437" s="15"/>
      <c r="D437" s="8"/>
      <c r="E437" s="9"/>
      <c r="F437" s="10"/>
      <c r="G437" s="14"/>
      <c r="H437" s="15"/>
      <c r="I437" s="15"/>
      <c r="J437" s="48"/>
      <c r="K437" s="18"/>
      <c r="L437" s="14"/>
      <c r="M437" s="14"/>
      <c r="N437" s="14"/>
      <c r="O437" s="14"/>
      <c r="P437" s="15"/>
      <c r="Q437" s="14"/>
      <c r="R437" s="15"/>
      <c r="S437" s="16"/>
      <c r="T437" s="94"/>
      <c r="U437" s="94"/>
      <c r="V437" s="94"/>
      <c r="W437" s="94"/>
      <c r="X437" s="94"/>
      <c r="Y437" s="94"/>
      <c r="Z437" s="94"/>
      <c r="AA437" s="94"/>
      <c r="AB437" s="94"/>
      <c r="AC437" s="94"/>
      <c r="AD437" s="94"/>
      <c r="AE437" s="94"/>
      <c r="AF437" s="94"/>
      <c r="AG437" s="94"/>
      <c r="AH437" s="94"/>
    </row>
    <row r="438" spans="1:34" ht="13.2">
      <c r="A438" s="7"/>
      <c r="B438" s="15"/>
      <c r="C438" s="15"/>
      <c r="D438" s="8"/>
      <c r="E438" s="9"/>
      <c r="F438" s="10"/>
      <c r="G438" s="14"/>
      <c r="H438" s="15"/>
      <c r="I438" s="15"/>
      <c r="J438" s="48"/>
      <c r="K438" s="18"/>
      <c r="L438" s="14"/>
      <c r="M438" s="14"/>
      <c r="N438" s="14"/>
      <c r="O438" s="14"/>
      <c r="P438" s="15"/>
      <c r="Q438" s="14"/>
      <c r="R438" s="15"/>
      <c r="S438" s="16"/>
      <c r="T438" s="94"/>
      <c r="U438" s="94"/>
      <c r="V438" s="94"/>
      <c r="W438" s="94"/>
      <c r="X438" s="94"/>
      <c r="Y438" s="94"/>
      <c r="Z438" s="94"/>
      <c r="AA438" s="94"/>
      <c r="AB438" s="94"/>
      <c r="AC438" s="94"/>
      <c r="AD438" s="94"/>
      <c r="AE438" s="94"/>
      <c r="AF438" s="94"/>
      <c r="AG438" s="94"/>
      <c r="AH438" s="94"/>
    </row>
    <row r="439" spans="1:34" ht="13.2">
      <c r="A439" s="7"/>
      <c r="B439" s="15"/>
      <c r="C439" s="15"/>
      <c r="D439" s="8"/>
      <c r="E439" s="9"/>
      <c r="F439" s="10"/>
      <c r="G439" s="14"/>
      <c r="H439" s="15"/>
      <c r="I439" s="15"/>
      <c r="J439" s="48"/>
      <c r="K439" s="18"/>
      <c r="L439" s="14"/>
      <c r="M439" s="14"/>
      <c r="N439" s="14"/>
      <c r="O439" s="14"/>
      <c r="P439" s="15"/>
      <c r="Q439" s="14"/>
      <c r="R439" s="15"/>
      <c r="S439" s="16"/>
      <c r="T439" s="94"/>
      <c r="U439" s="94"/>
      <c r="V439" s="94"/>
      <c r="W439" s="94"/>
      <c r="X439" s="94"/>
      <c r="Y439" s="94"/>
      <c r="Z439" s="94"/>
      <c r="AA439" s="94"/>
      <c r="AB439" s="94"/>
      <c r="AC439" s="94"/>
      <c r="AD439" s="94"/>
      <c r="AE439" s="94"/>
      <c r="AF439" s="94"/>
      <c r="AG439" s="94"/>
      <c r="AH439" s="94"/>
    </row>
    <row r="440" spans="1:34" ht="13.2">
      <c r="A440" s="7"/>
      <c r="B440" s="15"/>
      <c r="C440" s="15"/>
      <c r="D440" s="8"/>
      <c r="E440" s="9"/>
      <c r="F440" s="10"/>
      <c r="G440" s="14"/>
      <c r="H440" s="15"/>
      <c r="I440" s="15"/>
      <c r="J440" s="48"/>
      <c r="K440" s="18"/>
      <c r="L440" s="14"/>
      <c r="M440" s="14"/>
      <c r="N440" s="14"/>
      <c r="O440" s="14"/>
      <c r="P440" s="15"/>
      <c r="Q440" s="14"/>
      <c r="R440" s="15"/>
      <c r="S440" s="16"/>
      <c r="T440" s="94"/>
      <c r="U440" s="94"/>
      <c r="V440" s="94"/>
      <c r="W440" s="94"/>
      <c r="X440" s="94"/>
      <c r="Y440" s="94"/>
      <c r="Z440" s="94"/>
      <c r="AA440" s="94"/>
      <c r="AB440" s="94"/>
      <c r="AC440" s="94"/>
      <c r="AD440" s="94"/>
      <c r="AE440" s="94"/>
      <c r="AF440" s="94"/>
      <c r="AG440" s="94"/>
      <c r="AH440" s="94"/>
    </row>
    <row r="441" spans="1:34" ht="13.2">
      <c r="A441" s="7"/>
      <c r="B441" s="15"/>
      <c r="C441" s="15"/>
      <c r="D441" s="8"/>
      <c r="E441" s="9"/>
      <c r="F441" s="10"/>
      <c r="G441" s="14"/>
      <c r="H441" s="15"/>
      <c r="I441" s="15"/>
      <c r="J441" s="48"/>
      <c r="K441" s="18"/>
      <c r="L441" s="14"/>
      <c r="M441" s="14"/>
      <c r="N441" s="14"/>
      <c r="O441" s="14"/>
      <c r="P441" s="15"/>
      <c r="Q441" s="14"/>
      <c r="R441" s="15"/>
      <c r="S441" s="16"/>
      <c r="T441" s="94"/>
      <c r="U441" s="94"/>
      <c r="V441" s="94"/>
      <c r="W441" s="94"/>
      <c r="X441" s="94"/>
      <c r="Y441" s="94"/>
      <c r="Z441" s="94"/>
      <c r="AA441" s="94"/>
      <c r="AB441" s="94"/>
      <c r="AC441" s="94"/>
      <c r="AD441" s="94"/>
      <c r="AE441" s="94"/>
      <c r="AF441" s="94"/>
      <c r="AG441" s="94"/>
      <c r="AH441" s="94"/>
    </row>
    <row r="442" spans="1:34" ht="13.2">
      <c r="A442" s="7"/>
      <c r="B442" s="15"/>
      <c r="C442" s="15"/>
      <c r="D442" s="8"/>
      <c r="E442" s="9"/>
      <c r="F442" s="10"/>
      <c r="G442" s="14"/>
      <c r="H442" s="15"/>
      <c r="I442" s="15"/>
      <c r="J442" s="48"/>
      <c r="K442" s="18"/>
      <c r="L442" s="14"/>
      <c r="M442" s="14"/>
      <c r="N442" s="14"/>
      <c r="O442" s="14"/>
      <c r="P442" s="15"/>
      <c r="Q442" s="14"/>
      <c r="R442" s="15"/>
      <c r="S442" s="16"/>
      <c r="T442" s="94"/>
      <c r="U442" s="94"/>
      <c r="V442" s="94"/>
      <c r="W442" s="94"/>
      <c r="X442" s="94"/>
      <c r="Y442" s="94"/>
      <c r="Z442" s="94"/>
      <c r="AA442" s="94"/>
      <c r="AB442" s="94"/>
      <c r="AC442" s="94"/>
      <c r="AD442" s="94"/>
      <c r="AE442" s="94"/>
      <c r="AF442" s="94"/>
      <c r="AG442" s="94"/>
      <c r="AH442" s="94"/>
    </row>
    <row r="443" spans="1:34" ht="13.2">
      <c r="A443" s="7"/>
      <c r="B443" s="15"/>
      <c r="C443" s="15"/>
      <c r="D443" s="8"/>
      <c r="E443" s="9"/>
      <c r="F443" s="10"/>
      <c r="G443" s="14"/>
      <c r="H443" s="15"/>
      <c r="I443" s="15"/>
      <c r="J443" s="48"/>
      <c r="K443" s="18"/>
      <c r="L443" s="14"/>
      <c r="M443" s="14"/>
      <c r="N443" s="14"/>
      <c r="O443" s="14"/>
      <c r="P443" s="15"/>
      <c r="Q443" s="14"/>
      <c r="R443" s="15"/>
      <c r="S443" s="16"/>
      <c r="T443" s="94"/>
      <c r="U443" s="94"/>
      <c r="V443" s="94"/>
      <c r="W443" s="94"/>
      <c r="X443" s="94"/>
      <c r="Y443" s="94"/>
      <c r="Z443" s="94"/>
      <c r="AA443" s="94"/>
      <c r="AB443" s="94"/>
      <c r="AC443" s="94"/>
      <c r="AD443" s="94"/>
      <c r="AE443" s="94"/>
      <c r="AF443" s="94"/>
      <c r="AG443" s="94"/>
      <c r="AH443" s="94"/>
    </row>
    <row r="444" spans="1:34" ht="13.2">
      <c r="A444" s="7"/>
      <c r="B444" s="15"/>
      <c r="C444" s="15"/>
      <c r="D444" s="8"/>
      <c r="E444" s="9"/>
      <c r="F444" s="10"/>
      <c r="G444" s="14"/>
      <c r="H444" s="15"/>
      <c r="I444" s="15"/>
      <c r="J444" s="48"/>
      <c r="K444" s="18"/>
      <c r="L444" s="14"/>
      <c r="M444" s="14"/>
      <c r="N444" s="14"/>
      <c r="O444" s="14"/>
      <c r="P444" s="15"/>
      <c r="Q444" s="14"/>
      <c r="R444" s="15"/>
      <c r="S444" s="16"/>
      <c r="T444" s="94"/>
      <c r="U444" s="94"/>
      <c r="V444" s="94"/>
      <c r="W444" s="94"/>
      <c r="X444" s="94"/>
      <c r="Y444" s="94"/>
      <c r="Z444" s="94"/>
      <c r="AA444" s="94"/>
      <c r="AB444" s="94"/>
      <c r="AC444" s="94"/>
      <c r="AD444" s="94"/>
      <c r="AE444" s="94"/>
      <c r="AF444" s="94"/>
      <c r="AG444" s="94"/>
      <c r="AH444" s="94"/>
    </row>
    <row r="445" spans="1:34" ht="13.2">
      <c r="A445" s="7"/>
      <c r="B445" s="15"/>
      <c r="C445" s="15"/>
      <c r="D445" s="8"/>
      <c r="E445" s="9"/>
      <c r="F445" s="10"/>
      <c r="G445" s="14"/>
      <c r="H445" s="15"/>
      <c r="I445" s="15"/>
      <c r="J445" s="48"/>
      <c r="K445" s="18"/>
      <c r="L445" s="14"/>
      <c r="M445" s="14"/>
      <c r="N445" s="14"/>
      <c r="O445" s="14"/>
      <c r="P445" s="15"/>
      <c r="Q445" s="14"/>
      <c r="R445" s="15"/>
      <c r="S445" s="16"/>
      <c r="T445" s="94"/>
      <c r="U445" s="94"/>
      <c r="V445" s="94"/>
      <c r="W445" s="94"/>
      <c r="X445" s="94"/>
      <c r="Y445" s="94"/>
      <c r="Z445" s="94"/>
      <c r="AA445" s="94"/>
      <c r="AB445" s="94"/>
      <c r="AC445" s="94"/>
      <c r="AD445" s="94"/>
      <c r="AE445" s="94"/>
      <c r="AF445" s="94"/>
      <c r="AG445" s="94"/>
      <c r="AH445" s="94"/>
    </row>
    <row r="446" spans="1:34" ht="13.2">
      <c r="A446" s="7"/>
      <c r="B446" s="15"/>
      <c r="C446" s="15"/>
      <c r="D446" s="8"/>
      <c r="E446" s="9"/>
      <c r="F446" s="10"/>
      <c r="G446" s="14"/>
      <c r="H446" s="15"/>
      <c r="I446" s="15"/>
      <c r="J446" s="48"/>
      <c r="K446" s="18"/>
      <c r="L446" s="14"/>
      <c r="M446" s="14"/>
      <c r="N446" s="14"/>
      <c r="O446" s="14"/>
      <c r="P446" s="15"/>
      <c r="Q446" s="14"/>
      <c r="R446" s="15"/>
      <c r="S446" s="16"/>
      <c r="T446" s="94"/>
      <c r="U446" s="94"/>
      <c r="V446" s="94"/>
      <c r="W446" s="94"/>
      <c r="X446" s="94"/>
      <c r="Y446" s="94"/>
      <c r="Z446" s="94"/>
      <c r="AA446" s="94"/>
      <c r="AB446" s="94"/>
      <c r="AC446" s="94"/>
      <c r="AD446" s="94"/>
      <c r="AE446" s="94"/>
      <c r="AF446" s="94"/>
      <c r="AG446" s="94"/>
      <c r="AH446" s="94"/>
    </row>
    <row r="447" spans="1:34" ht="13.2">
      <c r="A447" s="7"/>
      <c r="B447" s="15"/>
      <c r="C447" s="15"/>
      <c r="D447" s="8"/>
      <c r="E447" s="9"/>
      <c r="F447" s="10"/>
      <c r="G447" s="14"/>
      <c r="H447" s="15"/>
      <c r="I447" s="15"/>
      <c r="J447" s="48"/>
      <c r="K447" s="18"/>
      <c r="L447" s="14"/>
      <c r="M447" s="14"/>
      <c r="N447" s="14"/>
      <c r="O447" s="14"/>
      <c r="P447" s="15"/>
      <c r="Q447" s="14"/>
      <c r="R447" s="15"/>
      <c r="S447" s="16"/>
      <c r="T447" s="94"/>
      <c r="U447" s="94"/>
      <c r="V447" s="94"/>
      <c r="W447" s="94"/>
      <c r="X447" s="94"/>
      <c r="Y447" s="94"/>
      <c r="Z447" s="94"/>
      <c r="AA447" s="94"/>
      <c r="AB447" s="94"/>
      <c r="AC447" s="94"/>
      <c r="AD447" s="94"/>
      <c r="AE447" s="94"/>
      <c r="AF447" s="94"/>
      <c r="AG447" s="94"/>
      <c r="AH447" s="94"/>
    </row>
    <row r="448" spans="1:34" ht="13.2">
      <c r="A448" s="7"/>
      <c r="B448" s="15"/>
      <c r="C448" s="15"/>
      <c r="D448" s="8"/>
      <c r="E448" s="9"/>
      <c r="F448" s="10"/>
      <c r="G448" s="14"/>
      <c r="H448" s="15"/>
      <c r="I448" s="15"/>
      <c r="J448" s="48"/>
      <c r="K448" s="18"/>
      <c r="L448" s="14"/>
      <c r="M448" s="14"/>
      <c r="N448" s="14"/>
      <c r="O448" s="14"/>
      <c r="P448" s="15"/>
      <c r="Q448" s="14"/>
      <c r="R448" s="15"/>
      <c r="S448" s="16"/>
      <c r="T448" s="94"/>
      <c r="U448" s="94"/>
      <c r="V448" s="94"/>
      <c r="W448" s="94"/>
      <c r="X448" s="94"/>
      <c r="Y448" s="94"/>
      <c r="Z448" s="94"/>
      <c r="AA448" s="94"/>
      <c r="AB448" s="94"/>
      <c r="AC448" s="94"/>
      <c r="AD448" s="94"/>
      <c r="AE448" s="94"/>
      <c r="AF448" s="94"/>
      <c r="AG448" s="94"/>
      <c r="AH448" s="94"/>
    </row>
    <row r="449" spans="1:34" ht="13.2">
      <c r="A449" s="7"/>
      <c r="B449" s="15"/>
      <c r="C449" s="15"/>
      <c r="D449" s="8"/>
      <c r="E449" s="9"/>
      <c r="F449" s="10"/>
      <c r="G449" s="14"/>
      <c r="H449" s="15"/>
      <c r="I449" s="15"/>
      <c r="J449" s="48"/>
      <c r="K449" s="18"/>
      <c r="L449" s="14"/>
      <c r="M449" s="14"/>
      <c r="N449" s="14"/>
      <c r="O449" s="14"/>
      <c r="P449" s="15"/>
      <c r="Q449" s="14"/>
      <c r="R449" s="15"/>
      <c r="S449" s="16"/>
      <c r="T449" s="94"/>
      <c r="U449" s="94"/>
      <c r="V449" s="94"/>
      <c r="W449" s="94"/>
      <c r="X449" s="94"/>
      <c r="Y449" s="94"/>
      <c r="Z449" s="94"/>
      <c r="AA449" s="94"/>
      <c r="AB449" s="94"/>
      <c r="AC449" s="94"/>
      <c r="AD449" s="94"/>
      <c r="AE449" s="94"/>
      <c r="AF449" s="94"/>
      <c r="AG449" s="94"/>
      <c r="AH449" s="94"/>
    </row>
    <row r="450" spans="1:34" ht="13.2">
      <c r="A450" s="7"/>
      <c r="B450" s="15"/>
      <c r="C450" s="15"/>
      <c r="D450" s="8"/>
      <c r="E450" s="9"/>
      <c r="F450" s="10"/>
      <c r="G450" s="14"/>
      <c r="H450" s="15"/>
      <c r="I450" s="15"/>
      <c r="J450" s="48"/>
      <c r="K450" s="18"/>
      <c r="L450" s="14"/>
      <c r="M450" s="14"/>
      <c r="N450" s="14"/>
      <c r="O450" s="14"/>
      <c r="P450" s="15"/>
      <c r="Q450" s="14"/>
      <c r="R450" s="15"/>
      <c r="S450" s="16"/>
      <c r="T450" s="94"/>
      <c r="U450" s="94"/>
      <c r="V450" s="94"/>
      <c r="W450" s="94"/>
      <c r="X450" s="94"/>
      <c r="Y450" s="94"/>
      <c r="Z450" s="94"/>
      <c r="AA450" s="94"/>
      <c r="AB450" s="94"/>
      <c r="AC450" s="94"/>
      <c r="AD450" s="94"/>
      <c r="AE450" s="94"/>
      <c r="AF450" s="94"/>
      <c r="AG450" s="94"/>
      <c r="AH450" s="94"/>
    </row>
    <row r="451" spans="1:34" ht="13.2">
      <c r="A451" s="7"/>
      <c r="B451" s="15"/>
      <c r="C451" s="15"/>
      <c r="D451" s="8"/>
      <c r="E451" s="9"/>
      <c r="F451" s="10"/>
      <c r="G451" s="14"/>
      <c r="H451" s="15"/>
      <c r="I451" s="15"/>
      <c r="J451" s="48"/>
      <c r="K451" s="18"/>
      <c r="L451" s="14"/>
      <c r="M451" s="14"/>
      <c r="N451" s="14"/>
      <c r="O451" s="14"/>
      <c r="P451" s="15"/>
      <c r="Q451" s="14"/>
      <c r="R451" s="15"/>
      <c r="S451" s="16"/>
      <c r="T451" s="94"/>
      <c r="U451" s="94"/>
      <c r="V451" s="94"/>
      <c r="W451" s="94"/>
      <c r="X451" s="94"/>
      <c r="Y451" s="94"/>
      <c r="Z451" s="94"/>
      <c r="AA451" s="94"/>
      <c r="AB451" s="94"/>
      <c r="AC451" s="94"/>
      <c r="AD451" s="94"/>
      <c r="AE451" s="94"/>
      <c r="AF451" s="94"/>
      <c r="AG451" s="94"/>
      <c r="AH451" s="94"/>
    </row>
    <row r="452" spans="1:34" ht="13.2">
      <c r="A452" s="7"/>
      <c r="B452" s="15"/>
      <c r="C452" s="15"/>
      <c r="D452" s="8"/>
      <c r="E452" s="9"/>
      <c r="F452" s="10"/>
      <c r="G452" s="14"/>
      <c r="H452" s="15"/>
      <c r="I452" s="15"/>
      <c r="J452" s="48"/>
      <c r="K452" s="18"/>
      <c r="L452" s="14"/>
      <c r="M452" s="14"/>
      <c r="N452" s="14"/>
      <c r="O452" s="14"/>
      <c r="P452" s="15"/>
      <c r="Q452" s="14"/>
      <c r="R452" s="15"/>
      <c r="S452" s="16"/>
      <c r="T452" s="94"/>
      <c r="U452" s="94"/>
      <c r="V452" s="94"/>
      <c r="W452" s="94"/>
      <c r="X452" s="94"/>
      <c r="Y452" s="94"/>
      <c r="Z452" s="94"/>
      <c r="AA452" s="94"/>
      <c r="AB452" s="94"/>
      <c r="AC452" s="94"/>
      <c r="AD452" s="94"/>
      <c r="AE452" s="94"/>
      <c r="AF452" s="94"/>
      <c r="AG452" s="94"/>
      <c r="AH452" s="94"/>
    </row>
    <row r="453" spans="1:34" ht="13.2">
      <c r="A453" s="7"/>
      <c r="B453" s="15"/>
      <c r="C453" s="15"/>
      <c r="D453" s="8"/>
      <c r="E453" s="9"/>
      <c r="F453" s="10"/>
      <c r="G453" s="14"/>
      <c r="H453" s="15"/>
      <c r="I453" s="15"/>
      <c r="J453" s="48"/>
      <c r="K453" s="18"/>
      <c r="L453" s="14"/>
      <c r="M453" s="14"/>
      <c r="N453" s="14"/>
      <c r="O453" s="14"/>
      <c r="P453" s="15"/>
      <c r="Q453" s="14"/>
      <c r="R453" s="15"/>
      <c r="S453" s="16"/>
      <c r="T453" s="94"/>
      <c r="U453" s="94"/>
      <c r="V453" s="94"/>
      <c r="W453" s="94"/>
      <c r="X453" s="94"/>
      <c r="Y453" s="94"/>
      <c r="Z453" s="94"/>
      <c r="AA453" s="94"/>
      <c r="AB453" s="94"/>
      <c r="AC453" s="94"/>
      <c r="AD453" s="94"/>
      <c r="AE453" s="94"/>
      <c r="AF453" s="94"/>
      <c r="AG453" s="94"/>
      <c r="AH453" s="94"/>
    </row>
    <row r="454" spans="1:34" ht="13.2">
      <c r="A454" s="7"/>
      <c r="B454" s="15"/>
      <c r="C454" s="15"/>
      <c r="D454" s="8"/>
      <c r="E454" s="9"/>
      <c r="F454" s="10"/>
      <c r="G454" s="14"/>
      <c r="H454" s="15"/>
      <c r="I454" s="15"/>
      <c r="J454" s="48"/>
      <c r="K454" s="18"/>
      <c r="L454" s="14"/>
      <c r="M454" s="14"/>
      <c r="N454" s="14"/>
      <c r="O454" s="14"/>
      <c r="P454" s="15"/>
      <c r="Q454" s="14"/>
      <c r="R454" s="15"/>
      <c r="S454" s="16"/>
      <c r="T454" s="94"/>
      <c r="U454" s="94"/>
      <c r="V454" s="94"/>
      <c r="W454" s="94"/>
      <c r="X454" s="94"/>
      <c r="Y454" s="94"/>
      <c r="Z454" s="94"/>
      <c r="AA454" s="94"/>
      <c r="AB454" s="94"/>
      <c r="AC454" s="94"/>
      <c r="AD454" s="94"/>
      <c r="AE454" s="94"/>
      <c r="AF454" s="94"/>
      <c r="AG454" s="94"/>
      <c r="AH454" s="94"/>
    </row>
    <row r="455" spans="1:34" ht="13.2">
      <c r="A455" s="7"/>
      <c r="B455" s="15"/>
      <c r="C455" s="15"/>
      <c r="D455" s="8"/>
      <c r="E455" s="9"/>
      <c r="F455" s="10"/>
      <c r="G455" s="14"/>
      <c r="H455" s="15"/>
      <c r="I455" s="15"/>
      <c r="J455" s="48"/>
      <c r="K455" s="18"/>
      <c r="L455" s="14"/>
      <c r="M455" s="14"/>
      <c r="N455" s="14"/>
      <c r="O455" s="14"/>
      <c r="P455" s="15"/>
      <c r="Q455" s="14"/>
      <c r="R455" s="15"/>
      <c r="S455" s="16"/>
      <c r="T455" s="94"/>
      <c r="U455" s="94"/>
      <c r="V455" s="94"/>
      <c r="W455" s="94"/>
      <c r="X455" s="94"/>
      <c r="Y455" s="94"/>
      <c r="Z455" s="94"/>
      <c r="AA455" s="94"/>
      <c r="AB455" s="94"/>
      <c r="AC455" s="94"/>
      <c r="AD455" s="94"/>
      <c r="AE455" s="94"/>
      <c r="AF455" s="94"/>
      <c r="AG455" s="94"/>
      <c r="AH455" s="94"/>
    </row>
    <row r="456" spans="1:34" ht="13.2">
      <c r="A456" s="7"/>
      <c r="B456" s="15"/>
      <c r="C456" s="15"/>
      <c r="D456" s="8"/>
      <c r="E456" s="9"/>
      <c r="F456" s="10"/>
      <c r="G456" s="14"/>
      <c r="H456" s="15"/>
      <c r="I456" s="15"/>
      <c r="J456" s="48"/>
      <c r="K456" s="18"/>
      <c r="L456" s="14"/>
      <c r="M456" s="14"/>
      <c r="N456" s="14"/>
      <c r="O456" s="14"/>
      <c r="P456" s="15"/>
      <c r="Q456" s="14"/>
      <c r="R456" s="15"/>
      <c r="S456" s="16"/>
      <c r="T456" s="94"/>
      <c r="U456" s="94"/>
      <c r="V456" s="94"/>
      <c r="W456" s="94"/>
      <c r="X456" s="94"/>
      <c r="Y456" s="94"/>
      <c r="Z456" s="94"/>
      <c r="AA456" s="94"/>
      <c r="AB456" s="94"/>
      <c r="AC456" s="94"/>
      <c r="AD456" s="94"/>
      <c r="AE456" s="94"/>
      <c r="AF456" s="94"/>
      <c r="AG456" s="94"/>
      <c r="AH456" s="94"/>
    </row>
    <row r="457" spans="1:34" ht="13.2">
      <c r="A457" s="7"/>
      <c r="B457" s="15"/>
      <c r="C457" s="15"/>
      <c r="D457" s="8"/>
      <c r="E457" s="9"/>
      <c r="F457" s="10"/>
      <c r="G457" s="14"/>
      <c r="H457" s="15"/>
      <c r="I457" s="15"/>
      <c r="J457" s="48"/>
      <c r="K457" s="18"/>
      <c r="L457" s="14"/>
      <c r="M457" s="14"/>
      <c r="N457" s="14"/>
      <c r="O457" s="14"/>
      <c r="P457" s="15"/>
      <c r="Q457" s="14"/>
      <c r="R457" s="15"/>
      <c r="S457" s="16"/>
      <c r="T457" s="94"/>
      <c r="U457" s="94"/>
      <c r="V457" s="94"/>
      <c r="W457" s="94"/>
      <c r="X457" s="94"/>
      <c r="Y457" s="94"/>
      <c r="Z457" s="94"/>
      <c r="AA457" s="94"/>
      <c r="AB457" s="94"/>
      <c r="AC457" s="94"/>
      <c r="AD457" s="94"/>
      <c r="AE457" s="94"/>
      <c r="AF457" s="94"/>
      <c r="AG457" s="94"/>
      <c r="AH457" s="94"/>
    </row>
    <row r="458" spans="1:34" ht="13.2">
      <c r="A458" s="7"/>
      <c r="B458" s="15"/>
      <c r="C458" s="15"/>
      <c r="D458" s="8"/>
      <c r="E458" s="9"/>
      <c r="F458" s="10"/>
      <c r="G458" s="14"/>
      <c r="H458" s="15"/>
      <c r="I458" s="15"/>
      <c r="J458" s="48"/>
      <c r="K458" s="18"/>
      <c r="L458" s="14"/>
      <c r="M458" s="14"/>
      <c r="N458" s="14"/>
      <c r="O458" s="14"/>
      <c r="P458" s="15"/>
      <c r="Q458" s="14"/>
      <c r="R458" s="15"/>
      <c r="S458" s="16"/>
      <c r="T458" s="94"/>
      <c r="U458" s="94"/>
      <c r="V458" s="94"/>
      <c r="W458" s="94"/>
      <c r="X458" s="94"/>
      <c r="Y458" s="94"/>
      <c r="Z458" s="94"/>
      <c r="AA458" s="94"/>
      <c r="AB458" s="94"/>
      <c r="AC458" s="94"/>
      <c r="AD458" s="94"/>
      <c r="AE458" s="94"/>
      <c r="AF458" s="94"/>
      <c r="AG458" s="94"/>
      <c r="AH458" s="94"/>
    </row>
    <row r="459" spans="1:34" ht="13.2">
      <c r="A459" s="7"/>
      <c r="B459" s="15"/>
      <c r="C459" s="15"/>
      <c r="D459" s="8"/>
      <c r="E459" s="9"/>
      <c r="F459" s="10"/>
      <c r="G459" s="14"/>
      <c r="H459" s="15"/>
      <c r="I459" s="15"/>
      <c r="J459" s="48"/>
      <c r="K459" s="18"/>
      <c r="L459" s="14"/>
      <c r="M459" s="14"/>
      <c r="N459" s="14"/>
      <c r="O459" s="14"/>
      <c r="P459" s="15"/>
      <c r="Q459" s="14"/>
      <c r="R459" s="15"/>
      <c r="S459" s="16"/>
      <c r="T459" s="94"/>
      <c r="U459" s="94"/>
      <c r="V459" s="94"/>
      <c r="W459" s="94"/>
      <c r="X459" s="94"/>
      <c r="Y459" s="94"/>
      <c r="Z459" s="94"/>
      <c r="AA459" s="94"/>
      <c r="AB459" s="94"/>
      <c r="AC459" s="94"/>
      <c r="AD459" s="94"/>
      <c r="AE459" s="94"/>
      <c r="AF459" s="94"/>
      <c r="AG459" s="94"/>
      <c r="AH459" s="94"/>
    </row>
    <row r="460" spans="1:34" ht="13.2">
      <c r="A460" s="7"/>
      <c r="B460" s="15"/>
      <c r="C460" s="15"/>
      <c r="D460" s="8"/>
      <c r="E460" s="9"/>
      <c r="F460" s="10"/>
      <c r="G460" s="14"/>
      <c r="H460" s="15"/>
      <c r="I460" s="15"/>
      <c r="J460" s="48"/>
      <c r="K460" s="18"/>
      <c r="L460" s="14"/>
      <c r="M460" s="14"/>
      <c r="N460" s="14"/>
      <c r="O460" s="14"/>
      <c r="P460" s="15"/>
      <c r="Q460" s="14"/>
      <c r="R460" s="15"/>
      <c r="S460" s="16"/>
      <c r="T460" s="94"/>
      <c r="U460" s="94"/>
      <c r="V460" s="94"/>
      <c r="W460" s="94"/>
      <c r="X460" s="94"/>
      <c r="Y460" s="94"/>
      <c r="Z460" s="94"/>
      <c r="AA460" s="94"/>
      <c r="AB460" s="94"/>
      <c r="AC460" s="94"/>
      <c r="AD460" s="94"/>
      <c r="AE460" s="94"/>
      <c r="AF460" s="94"/>
      <c r="AG460" s="94"/>
      <c r="AH460" s="94"/>
    </row>
    <row r="461" spans="1:34" ht="13.2">
      <c r="A461" s="7"/>
      <c r="B461" s="15"/>
      <c r="C461" s="15"/>
      <c r="D461" s="8"/>
      <c r="E461" s="9"/>
      <c r="F461" s="10"/>
      <c r="G461" s="14"/>
      <c r="H461" s="15"/>
      <c r="I461" s="15"/>
      <c r="J461" s="48"/>
      <c r="K461" s="18"/>
      <c r="L461" s="14"/>
      <c r="M461" s="14"/>
      <c r="N461" s="14"/>
      <c r="O461" s="14"/>
      <c r="P461" s="15"/>
      <c r="Q461" s="14"/>
      <c r="R461" s="15"/>
      <c r="S461" s="16"/>
      <c r="T461" s="94"/>
      <c r="U461" s="94"/>
      <c r="V461" s="94"/>
      <c r="W461" s="94"/>
      <c r="X461" s="94"/>
      <c r="Y461" s="94"/>
      <c r="Z461" s="94"/>
      <c r="AA461" s="94"/>
      <c r="AB461" s="94"/>
      <c r="AC461" s="94"/>
      <c r="AD461" s="94"/>
      <c r="AE461" s="94"/>
      <c r="AF461" s="94"/>
      <c r="AG461" s="94"/>
      <c r="AH461" s="94"/>
    </row>
    <row r="462" spans="1:34" ht="13.2">
      <c r="A462" s="7"/>
      <c r="B462" s="15"/>
      <c r="C462" s="15"/>
      <c r="D462" s="8"/>
      <c r="E462" s="9"/>
      <c r="F462" s="10"/>
      <c r="G462" s="14"/>
      <c r="H462" s="15"/>
      <c r="I462" s="15"/>
      <c r="J462" s="48"/>
      <c r="K462" s="18"/>
      <c r="L462" s="14"/>
      <c r="M462" s="14"/>
      <c r="N462" s="14"/>
      <c r="O462" s="14"/>
      <c r="P462" s="15"/>
      <c r="Q462" s="14"/>
      <c r="R462" s="15"/>
      <c r="S462" s="16"/>
      <c r="T462" s="94"/>
      <c r="U462" s="94"/>
      <c r="V462" s="94"/>
      <c r="W462" s="94"/>
      <c r="X462" s="94"/>
      <c r="Y462" s="94"/>
      <c r="Z462" s="94"/>
      <c r="AA462" s="94"/>
      <c r="AB462" s="94"/>
      <c r="AC462" s="94"/>
      <c r="AD462" s="94"/>
      <c r="AE462" s="94"/>
      <c r="AF462" s="94"/>
      <c r="AG462" s="94"/>
      <c r="AH462" s="94"/>
    </row>
    <row r="463" spans="1:34" ht="13.2">
      <c r="A463" s="7"/>
      <c r="B463" s="15"/>
      <c r="C463" s="15"/>
      <c r="D463" s="8"/>
      <c r="E463" s="9"/>
      <c r="F463" s="10"/>
      <c r="G463" s="14"/>
      <c r="H463" s="15"/>
      <c r="I463" s="15"/>
      <c r="J463" s="48"/>
      <c r="K463" s="18"/>
      <c r="L463" s="14"/>
      <c r="M463" s="14"/>
      <c r="N463" s="14"/>
      <c r="O463" s="14"/>
      <c r="P463" s="15"/>
      <c r="Q463" s="14"/>
      <c r="R463" s="15"/>
      <c r="S463" s="16"/>
      <c r="T463" s="94"/>
      <c r="U463" s="94"/>
      <c r="V463" s="94"/>
      <c r="W463" s="94"/>
      <c r="X463" s="94"/>
      <c r="Y463" s="94"/>
      <c r="Z463" s="94"/>
      <c r="AA463" s="94"/>
      <c r="AB463" s="94"/>
      <c r="AC463" s="94"/>
      <c r="AD463" s="94"/>
      <c r="AE463" s="94"/>
      <c r="AF463" s="94"/>
      <c r="AG463" s="94"/>
      <c r="AH463" s="94"/>
    </row>
    <row r="464" spans="1:34" ht="13.2">
      <c r="A464" s="7"/>
      <c r="B464" s="15"/>
      <c r="C464" s="15"/>
      <c r="D464" s="8"/>
      <c r="E464" s="9"/>
      <c r="F464" s="10"/>
      <c r="G464" s="14"/>
      <c r="H464" s="15"/>
      <c r="I464" s="15"/>
      <c r="J464" s="48"/>
      <c r="K464" s="18"/>
      <c r="L464" s="14"/>
      <c r="M464" s="14"/>
      <c r="N464" s="14"/>
      <c r="O464" s="14"/>
      <c r="P464" s="15"/>
      <c r="Q464" s="14"/>
      <c r="R464" s="15"/>
      <c r="S464" s="16"/>
      <c r="T464" s="94"/>
      <c r="U464" s="94"/>
      <c r="V464" s="94"/>
      <c r="W464" s="94"/>
      <c r="X464" s="94"/>
      <c r="Y464" s="94"/>
      <c r="Z464" s="94"/>
      <c r="AA464" s="94"/>
      <c r="AB464" s="94"/>
      <c r="AC464" s="94"/>
      <c r="AD464" s="94"/>
      <c r="AE464" s="94"/>
      <c r="AF464" s="94"/>
      <c r="AG464" s="94"/>
      <c r="AH464" s="94"/>
    </row>
    <row r="465" spans="1:34" ht="13.2">
      <c r="A465" s="7"/>
      <c r="B465" s="15"/>
      <c r="C465" s="15"/>
      <c r="D465" s="8"/>
      <c r="E465" s="9"/>
      <c r="F465" s="10"/>
      <c r="G465" s="14"/>
      <c r="H465" s="15"/>
      <c r="I465" s="15"/>
      <c r="J465" s="48"/>
      <c r="K465" s="18"/>
      <c r="L465" s="14"/>
      <c r="M465" s="14"/>
      <c r="N465" s="14"/>
      <c r="O465" s="14"/>
      <c r="P465" s="15"/>
      <c r="Q465" s="14"/>
      <c r="R465" s="15"/>
      <c r="S465" s="16"/>
      <c r="T465" s="94"/>
      <c r="U465" s="94"/>
      <c r="V465" s="94"/>
      <c r="W465" s="94"/>
      <c r="X465" s="94"/>
      <c r="Y465" s="94"/>
      <c r="Z465" s="94"/>
      <c r="AA465" s="94"/>
      <c r="AB465" s="94"/>
      <c r="AC465" s="94"/>
      <c r="AD465" s="94"/>
      <c r="AE465" s="94"/>
      <c r="AF465" s="94"/>
      <c r="AG465" s="94"/>
      <c r="AH465" s="94"/>
    </row>
    <row r="466" spans="1:34" ht="13.2">
      <c r="A466" s="7"/>
      <c r="B466" s="15"/>
      <c r="C466" s="15"/>
      <c r="D466" s="8"/>
      <c r="E466" s="9"/>
      <c r="F466" s="10"/>
      <c r="G466" s="14"/>
      <c r="H466" s="15"/>
      <c r="I466" s="15"/>
      <c r="J466" s="48"/>
      <c r="K466" s="18"/>
      <c r="L466" s="14"/>
      <c r="M466" s="14"/>
      <c r="N466" s="14"/>
      <c r="O466" s="14"/>
      <c r="P466" s="15"/>
      <c r="Q466" s="14"/>
      <c r="R466" s="15"/>
      <c r="S466" s="16"/>
      <c r="T466" s="94"/>
      <c r="U466" s="94"/>
      <c r="V466" s="94"/>
      <c r="W466" s="94"/>
      <c r="X466" s="94"/>
      <c r="Y466" s="94"/>
      <c r="Z466" s="94"/>
      <c r="AA466" s="94"/>
      <c r="AB466" s="94"/>
      <c r="AC466" s="94"/>
      <c r="AD466" s="94"/>
      <c r="AE466" s="94"/>
      <c r="AF466" s="94"/>
      <c r="AG466" s="94"/>
      <c r="AH466" s="94"/>
    </row>
    <row r="467" spans="1:34" ht="13.2">
      <c r="A467" s="7"/>
      <c r="B467" s="15"/>
      <c r="C467" s="15"/>
      <c r="D467" s="8"/>
      <c r="E467" s="9"/>
      <c r="F467" s="10"/>
      <c r="G467" s="14"/>
      <c r="H467" s="15"/>
      <c r="I467" s="15"/>
      <c r="J467" s="48"/>
      <c r="K467" s="18"/>
      <c r="L467" s="14"/>
      <c r="M467" s="14"/>
      <c r="N467" s="14"/>
      <c r="O467" s="14"/>
      <c r="P467" s="15"/>
      <c r="Q467" s="14"/>
      <c r="R467" s="15"/>
      <c r="S467" s="16"/>
      <c r="T467" s="94"/>
      <c r="U467" s="94"/>
      <c r="V467" s="94"/>
      <c r="W467" s="94"/>
      <c r="X467" s="94"/>
      <c r="Y467" s="94"/>
      <c r="Z467" s="94"/>
      <c r="AA467" s="94"/>
      <c r="AB467" s="94"/>
      <c r="AC467" s="94"/>
      <c r="AD467" s="94"/>
      <c r="AE467" s="94"/>
      <c r="AF467" s="94"/>
      <c r="AG467" s="94"/>
      <c r="AH467" s="94"/>
    </row>
    <row r="468" spans="1:34" ht="13.2">
      <c r="A468" s="7"/>
      <c r="B468" s="15"/>
      <c r="C468" s="15"/>
      <c r="D468" s="8"/>
      <c r="E468" s="9"/>
      <c r="F468" s="10"/>
      <c r="G468" s="14"/>
      <c r="H468" s="15"/>
      <c r="I468" s="15"/>
      <c r="J468" s="48"/>
      <c r="K468" s="18"/>
      <c r="L468" s="14"/>
      <c r="M468" s="14"/>
      <c r="N468" s="14"/>
      <c r="O468" s="14"/>
      <c r="P468" s="15"/>
      <c r="Q468" s="14"/>
      <c r="R468" s="15"/>
      <c r="S468" s="16"/>
      <c r="T468" s="94"/>
      <c r="U468" s="94"/>
      <c r="V468" s="94"/>
      <c r="W468" s="94"/>
      <c r="X468" s="94"/>
      <c r="Y468" s="94"/>
      <c r="Z468" s="94"/>
      <c r="AA468" s="94"/>
      <c r="AB468" s="94"/>
      <c r="AC468" s="94"/>
      <c r="AD468" s="94"/>
      <c r="AE468" s="94"/>
      <c r="AF468" s="94"/>
      <c r="AG468" s="94"/>
      <c r="AH468" s="94"/>
    </row>
    <row r="469" spans="1:34" ht="13.2">
      <c r="A469" s="7"/>
      <c r="B469" s="15"/>
      <c r="C469" s="15"/>
      <c r="D469" s="8"/>
      <c r="E469" s="9"/>
      <c r="F469" s="10"/>
      <c r="G469" s="14"/>
      <c r="H469" s="15"/>
      <c r="I469" s="15"/>
      <c r="J469" s="48"/>
      <c r="K469" s="18"/>
      <c r="L469" s="14"/>
      <c r="M469" s="14"/>
      <c r="N469" s="14"/>
      <c r="O469" s="14"/>
      <c r="P469" s="15"/>
      <c r="Q469" s="14"/>
      <c r="R469" s="15"/>
      <c r="S469" s="16"/>
      <c r="T469" s="94"/>
      <c r="U469" s="94"/>
      <c r="V469" s="94"/>
      <c r="W469" s="94"/>
      <c r="X469" s="94"/>
      <c r="Y469" s="94"/>
      <c r="Z469" s="94"/>
      <c r="AA469" s="94"/>
      <c r="AB469" s="94"/>
      <c r="AC469" s="94"/>
      <c r="AD469" s="94"/>
      <c r="AE469" s="94"/>
      <c r="AF469" s="94"/>
      <c r="AG469" s="94"/>
      <c r="AH469" s="94"/>
    </row>
    <row r="470" spans="1:34" ht="13.2">
      <c r="A470" s="7"/>
      <c r="B470" s="15"/>
      <c r="C470" s="15"/>
      <c r="D470" s="8"/>
      <c r="E470" s="9"/>
      <c r="F470" s="10"/>
      <c r="G470" s="14"/>
      <c r="H470" s="15"/>
      <c r="I470" s="15"/>
      <c r="J470" s="48"/>
      <c r="K470" s="18"/>
      <c r="L470" s="14"/>
      <c r="M470" s="14"/>
      <c r="N470" s="14"/>
      <c r="O470" s="14"/>
      <c r="P470" s="15"/>
      <c r="Q470" s="14"/>
      <c r="R470" s="15"/>
      <c r="S470" s="16"/>
      <c r="T470" s="94"/>
      <c r="U470" s="94"/>
      <c r="V470" s="94"/>
      <c r="W470" s="94"/>
      <c r="X470" s="94"/>
      <c r="Y470" s="94"/>
      <c r="Z470" s="94"/>
      <c r="AA470" s="94"/>
      <c r="AB470" s="94"/>
      <c r="AC470" s="94"/>
      <c r="AD470" s="94"/>
      <c r="AE470" s="94"/>
      <c r="AF470" s="94"/>
      <c r="AG470" s="94"/>
      <c r="AH470" s="94"/>
    </row>
    <row r="471" spans="1:34" ht="13.2">
      <c r="A471" s="7"/>
      <c r="B471" s="15"/>
      <c r="C471" s="15"/>
      <c r="D471" s="8"/>
      <c r="E471" s="9"/>
      <c r="F471" s="10"/>
      <c r="G471" s="14"/>
      <c r="H471" s="15"/>
      <c r="I471" s="15"/>
      <c r="J471" s="48"/>
      <c r="K471" s="18"/>
      <c r="L471" s="14"/>
      <c r="M471" s="14"/>
      <c r="N471" s="14"/>
      <c r="O471" s="14"/>
      <c r="P471" s="15"/>
      <c r="Q471" s="14"/>
      <c r="R471" s="15"/>
      <c r="S471" s="16"/>
      <c r="T471" s="94"/>
      <c r="U471" s="94"/>
      <c r="V471" s="94"/>
      <c r="W471" s="94"/>
      <c r="X471" s="94"/>
      <c r="Y471" s="94"/>
      <c r="Z471" s="94"/>
      <c r="AA471" s="94"/>
      <c r="AB471" s="94"/>
      <c r="AC471" s="94"/>
      <c r="AD471" s="94"/>
      <c r="AE471" s="94"/>
      <c r="AF471" s="94"/>
      <c r="AG471" s="94"/>
      <c r="AH471" s="94"/>
    </row>
    <row r="472" spans="1:34" ht="13.2">
      <c r="A472" s="7"/>
      <c r="B472" s="15"/>
      <c r="C472" s="15"/>
      <c r="D472" s="8"/>
      <c r="E472" s="9"/>
      <c r="F472" s="10"/>
      <c r="G472" s="14"/>
      <c r="H472" s="15"/>
      <c r="I472" s="15"/>
      <c r="J472" s="48"/>
      <c r="K472" s="18"/>
      <c r="L472" s="14"/>
      <c r="M472" s="14"/>
      <c r="N472" s="14"/>
      <c r="O472" s="14"/>
      <c r="P472" s="15"/>
      <c r="Q472" s="14"/>
      <c r="R472" s="15"/>
      <c r="S472" s="16"/>
      <c r="T472" s="94"/>
      <c r="U472" s="94"/>
      <c r="V472" s="94"/>
      <c r="W472" s="94"/>
      <c r="X472" s="94"/>
      <c r="Y472" s="94"/>
      <c r="Z472" s="94"/>
      <c r="AA472" s="94"/>
      <c r="AB472" s="94"/>
      <c r="AC472" s="94"/>
      <c r="AD472" s="94"/>
      <c r="AE472" s="94"/>
      <c r="AF472" s="94"/>
      <c r="AG472" s="94"/>
      <c r="AH472" s="94"/>
    </row>
    <row r="473" spans="1:34" ht="13.2">
      <c r="A473" s="7"/>
      <c r="B473" s="15"/>
      <c r="C473" s="15"/>
      <c r="D473" s="8"/>
      <c r="E473" s="9"/>
      <c r="F473" s="10"/>
      <c r="G473" s="14"/>
      <c r="H473" s="15"/>
      <c r="I473" s="15"/>
      <c r="J473" s="48"/>
      <c r="K473" s="18"/>
      <c r="L473" s="14"/>
      <c r="M473" s="14"/>
      <c r="N473" s="14"/>
      <c r="O473" s="14"/>
      <c r="P473" s="15"/>
      <c r="Q473" s="14"/>
      <c r="R473" s="15"/>
      <c r="S473" s="16"/>
      <c r="T473" s="94"/>
      <c r="U473" s="94"/>
      <c r="V473" s="94"/>
      <c r="W473" s="94"/>
      <c r="X473" s="94"/>
      <c r="Y473" s="94"/>
      <c r="Z473" s="94"/>
      <c r="AA473" s="94"/>
      <c r="AB473" s="94"/>
      <c r="AC473" s="94"/>
      <c r="AD473" s="94"/>
      <c r="AE473" s="94"/>
      <c r="AF473" s="94"/>
      <c r="AG473" s="94"/>
      <c r="AH473" s="94"/>
    </row>
    <row r="474" spans="1:34" ht="13.2">
      <c r="A474" s="7"/>
      <c r="B474" s="15"/>
      <c r="C474" s="15"/>
      <c r="D474" s="8"/>
      <c r="E474" s="9"/>
      <c r="F474" s="10"/>
      <c r="G474" s="14"/>
      <c r="H474" s="15"/>
      <c r="I474" s="15"/>
      <c r="J474" s="48"/>
      <c r="K474" s="18"/>
      <c r="L474" s="14"/>
      <c r="M474" s="14"/>
      <c r="N474" s="14"/>
      <c r="O474" s="14"/>
      <c r="P474" s="15"/>
      <c r="Q474" s="14"/>
      <c r="R474" s="15"/>
      <c r="S474" s="16"/>
      <c r="T474" s="94"/>
      <c r="U474" s="94"/>
      <c r="V474" s="94"/>
      <c r="W474" s="94"/>
      <c r="X474" s="94"/>
      <c r="Y474" s="94"/>
      <c r="Z474" s="94"/>
      <c r="AA474" s="94"/>
      <c r="AB474" s="94"/>
      <c r="AC474" s="94"/>
      <c r="AD474" s="94"/>
      <c r="AE474" s="94"/>
      <c r="AF474" s="94"/>
      <c r="AG474" s="94"/>
      <c r="AH474" s="94"/>
    </row>
    <row r="475" spans="1:34" ht="13.2">
      <c r="A475" s="7"/>
      <c r="B475" s="15"/>
      <c r="C475" s="15"/>
      <c r="D475" s="8"/>
      <c r="E475" s="9"/>
      <c r="F475" s="10"/>
      <c r="G475" s="14"/>
      <c r="H475" s="15"/>
      <c r="I475" s="15"/>
      <c r="J475" s="48"/>
      <c r="K475" s="18"/>
      <c r="L475" s="14"/>
      <c r="M475" s="14"/>
      <c r="N475" s="14"/>
      <c r="O475" s="14"/>
      <c r="P475" s="15"/>
      <c r="Q475" s="14"/>
      <c r="R475" s="15"/>
      <c r="S475" s="16"/>
      <c r="T475" s="94"/>
      <c r="U475" s="94"/>
      <c r="V475" s="94"/>
      <c r="W475" s="94"/>
      <c r="X475" s="94"/>
      <c r="Y475" s="94"/>
      <c r="Z475" s="94"/>
      <c r="AA475" s="94"/>
      <c r="AB475" s="94"/>
      <c r="AC475" s="94"/>
      <c r="AD475" s="94"/>
      <c r="AE475" s="94"/>
      <c r="AF475" s="94"/>
      <c r="AG475" s="94"/>
      <c r="AH475" s="94"/>
    </row>
    <row r="476" spans="1:34" ht="13.2">
      <c r="A476" s="7"/>
      <c r="B476" s="15"/>
      <c r="C476" s="15"/>
      <c r="D476" s="8"/>
      <c r="E476" s="9"/>
      <c r="F476" s="10"/>
      <c r="G476" s="14"/>
      <c r="H476" s="15"/>
      <c r="I476" s="15"/>
      <c r="J476" s="48"/>
      <c r="K476" s="18"/>
      <c r="L476" s="14"/>
      <c r="M476" s="14"/>
      <c r="N476" s="14"/>
      <c r="O476" s="14"/>
      <c r="P476" s="15"/>
      <c r="Q476" s="14"/>
      <c r="R476" s="15"/>
      <c r="S476" s="16"/>
      <c r="T476" s="94"/>
      <c r="U476" s="94"/>
      <c r="V476" s="94"/>
      <c r="W476" s="94"/>
      <c r="X476" s="94"/>
      <c r="Y476" s="94"/>
      <c r="Z476" s="94"/>
      <c r="AA476" s="94"/>
      <c r="AB476" s="94"/>
      <c r="AC476" s="94"/>
      <c r="AD476" s="94"/>
      <c r="AE476" s="94"/>
      <c r="AF476" s="94"/>
      <c r="AG476" s="94"/>
      <c r="AH476" s="94"/>
    </row>
    <row r="477" spans="1:34" ht="13.2">
      <c r="A477" s="7"/>
      <c r="B477" s="15"/>
      <c r="C477" s="15"/>
      <c r="D477" s="8"/>
      <c r="E477" s="9"/>
      <c r="F477" s="10"/>
      <c r="G477" s="14"/>
      <c r="H477" s="15"/>
      <c r="I477" s="15"/>
      <c r="J477" s="48"/>
      <c r="K477" s="18"/>
      <c r="L477" s="14"/>
      <c r="M477" s="14"/>
      <c r="N477" s="14"/>
      <c r="O477" s="14"/>
      <c r="P477" s="15"/>
      <c r="Q477" s="14"/>
      <c r="R477" s="15"/>
      <c r="S477" s="16"/>
      <c r="T477" s="94"/>
      <c r="U477" s="94"/>
      <c r="V477" s="94"/>
      <c r="W477" s="94"/>
      <c r="X477" s="94"/>
      <c r="Y477" s="94"/>
      <c r="Z477" s="94"/>
      <c r="AA477" s="94"/>
      <c r="AB477" s="94"/>
      <c r="AC477" s="94"/>
      <c r="AD477" s="94"/>
      <c r="AE477" s="94"/>
      <c r="AF477" s="94"/>
      <c r="AG477" s="94"/>
      <c r="AH477" s="94"/>
    </row>
    <row r="478" spans="1:34" ht="13.2">
      <c r="A478" s="7"/>
      <c r="B478" s="15"/>
      <c r="C478" s="15"/>
      <c r="D478" s="8"/>
      <c r="E478" s="9"/>
      <c r="F478" s="10"/>
      <c r="G478" s="14"/>
      <c r="H478" s="15"/>
      <c r="I478" s="15"/>
      <c r="J478" s="48"/>
      <c r="K478" s="18"/>
      <c r="L478" s="14"/>
      <c r="M478" s="14"/>
      <c r="N478" s="14"/>
      <c r="O478" s="14"/>
      <c r="P478" s="15"/>
      <c r="Q478" s="14"/>
      <c r="R478" s="15"/>
      <c r="S478" s="16"/>
      <c r="T478" s="94"/>
      <c r="U478" s="94"/>
      <c r="V478" s="94"/>
      <c r="W478" s="94"/>
      <c r="X478" s="94"/>
      <c r="Y478" s="94"/>
      <c r="Z478" s="94"/>
      <c r="AA478" s="94"/>
      <c r="AB478" s="94"/>
      <c r="AC478" s="94"/>
      <c r="AD478" s="94"/>
      <c r="AE478" s="94"/>
      <c r="AF478" s="94"/>
      <c r="AG478" s="94"/>
      <c r="AH478" s="94"/>
    </row>
    <row r="479" spans="1:34" ht="13.2">
      <c r="A479" s="7"/>
      <c r="B479" s="15"/>
      <c r="C479" s="15"/>
      <c r="D479" s="8"/>
      <c r="E479" s="9"/>
      <c r="F479" s="10"/>
      <c r="G479" s="14"/>
      <c r="H479" s="15"/>
      <c r="I479" s="15"/>
      <c r="J479" s="48"/>
      <c r="K479" s="18"/>
      <c r="L479" s="14"/>
      <c r="M479" s="14"/>
      <c r="N479" s="14"/>
      <c r="O479" s="14"/>
      <c r="P479" s="15"/>
      <c r="Q479" s="14"/>
      <c r="R479" s="15"/>
      <c r="S479" s="16"/>
      <c r="T479" s="94"/>
      <c r="U479" s="94"/>
      <c r="V479" s="94"/>
      <c r="W479" s="94"/>
      <c r="X479" s="94"/>
      <c r="Y479" s="94"/>
      <c r="Z479" s="94"/>
      <c r="AA479" s="94"/>
      <c r="AB479" s="94"/>
      <c r="AC479" s="94"/>
      <c r="AD479" s="94"/>
      <c r="AE479" s="94"/>
      <c r="AF479" s="94"/>
      <c r="AG479" s="94"/>
      <c r="AH479" s="94"/>
    </row>
    <row r="480" spans="1:34" ht="13.2">
      <c r="A480" s="7"/>
      <c r="B480" s="15"/>
      <c r="C480" s="15"/>
      <c r="D480" s="8"/>
      <c r="E480" s="9"/>
      <c r="F480" s="10"/>
      <c r="G480" s="14"/>
      <c r="H480" s="15"/>
      <c r="I480" s="15"/>
      <c r="J480" s="48"/>
      <c r="K480" s="18"/>
      <c r="L480" s="14"/>
      <c r="M480" s="14"/>
      <c r="N480" s="14"/>
      <c r="O480" s="14"/>
      <c r="P480" s="15"/>
      <c r="Q480" s="14"/>
      <c r="R480" s="15"/>
      <c r="S480" s="16"/>
      <c r="T480" s="94"/>
      <c r="U480" s="94"/>
      <c r="V480" s="94"/>
      <c r="W480" s="94"/>
      <c r="X480" s="94"/>
      <c r="Y480" s="94"/>
      <c r="Z480" s="94"/>
      <c r="AA480" s="94"/>
      <c r="AB480" s="94"/>
      <c r="AC480" s="94"/>
      <c r="AD480" s="94"/>
      <c r="AE480" s="94"/>
      <c r="AF480" s="94"/>
      <c r="AG480" s="94"/>
      <c r="AH480" s="94"/>
    </row>
    <row r="481" spans="1:34" ht="13.2">
      <c r="A481" s="7"/>
      <c r="B481" s="15"/>
      <c r="C481" s="15"/>
      <c r="D481" s="8"/>
      <c r="E481" s="9"/>
      <c r="F481" s="10"/>
      <c r="G481" s="14"/>
      <c r="H481" s="15"/>
      <c r="I481" s="15"/>
      <c r="J481" s="48"/>
      <c r="K481" s="18"/>
      <c r="L481" s="14"/>
      <c r="M481" s="14"/>
      <c r="N481" s="14"/>
      <c r="O481" s="14"/>
      <c r="P481" s="15"/>
      <c r="Q481" s="14"/>
      <c r="R481" s="15"/>
      <c r="S481" s="16"/>
      <c r="T481" s="94"/>
      <c r="U481" s="94"/>
      <c r="V481" s="94"/>
      <c r="W481" s="94"/>
      <c r="X481" s="94"/>
      <c r="Y481" s="94"/>
      <c r="Z481" s="94"/>
      <c r="AA481" s="94"/>
      <c r="AB481" s="94"/>
      <c r="AC481" s="94"/>
      <c r="AD481" s="94"/>
      <c r="AE481" s="94"/>
      <c r="AF481" s="94"/>
      <c r="AG481" s="94"/>
      <c r="AH481" s="94"/>
    </row>
    <row r="482" spans="1:34" ht="13.2">
      <c r="A482" s="7"/>
      <c r="B482" s="15"/>
      <c r="C482" s="15"/>
      <c r="D482" s="8"/>
      <c r="E482" s="9"/>
      <c r="F482" s="10"/>
      <c r="G482" s="14"/>
      <c r="H482" s="15"/>
      <c r="I482" s="15"/>
      <c r="J482" s="48"/>
      <c r="K482" s="18"/>
      <c r="L482" s="14"/>
      <c r="M482" s="14"/>
      <c r="N482" s="14"/>
      <c r="O482" s="14"/>
      <c r="P482" s="15"/>
      <c r="Q482" s="14"/>
      <c r="R482" s="15"/>
      <c r="S482" s="16"/>
      <c r="T482" s="94"/>
      <c r="U482" s="94"/>
      <c r="V482" s="94"/>
      <c r="W482" s="94"/>
      <c r="X482" s="94"/>
      <c r="Y482" s="94"/>
      <c r="Z482" s="94"/>
      <c r="AA482" s="94"/>
      <c r="AB482" s="94"/>
      <c r="AC482" s="94"/>
      <c r="AD482" s="94"/>
      <c r="AE482" s="94"/>
      <c r="AF482" s="94"/>
      <c r="AG482" s="94"/>
      <c r="AH482" s="94"/>
    </row>
    <row r="483" spans="1:34" ht="13.2">
      <c r="A483" s="7"/>
      <c r="B483" s="15"/>
      <c r="C483" s="15"/>
      <c r="D483" s="8"/>
      <c r="E483" s="9"/>
      <c r="F483" s="10"/>
      <c r="G483" s="14"/>
      <c r="H483" s="15"/>
      <c r="I483" s="15"/>
      <c r="J483" s="48"/>
      <c r="K483" s="18"/>
      <c r="L483" s="14"/>
      <c r="M483" s="14"/>
      <c r="N483" s="14"/>
      <c r="O483" s="14"/>
      <c r="P483" s="15"/>
      <c r="Q483" s="14"/>
      <c r="R483" s="15"/>
      <c r="S483" s="16"/>
      <c r="T483" s="94"/>
      <c r="U483" s="94"/>
      <c r="V483" s="94"/>
      <c r="W483" s="94"/>
      <c r="X483" s="94"/>
      <c r="Y483" s="94"/>
      <c r="Z483" s="94"/>
      <c r="AA483" s="94"/>
      <c r="AB483" s="94"/>
      <c r="AC483" s="94"/>
      <c r="AD483" s="94"/>
      <c r="AE483" s="94"/>
      <c r="AF483" s="94"/>
      <c r="AG483" s="94"/>
      <c r="AH483" s="94"/>
    </row>
    <row r="484" spans="1:34" ht="13.2">
      <c r="A484" s="7"/>
      <c r="B484" s="15"/>
      <c r="C484" s="15"/>
      <c r="D484" s="8"/>
      <c r="E484" s="9"/>
      <c r="F484" s="10"/>
      <c r="G484" s="14"/>
      <c r="H484" s="15"/>
      <c r="I484" s="15"/>
      <c r="J484" s="48"/>
      <c r="K484" s="18"/>
      <c r="L484" s="14"/>
      <c r="M484" s="14"/>
      <c r="N484" s="14"/>
      <c r="O484" s="14"/>
      <c r="P484" s="15"/>
      <c r="Q484" s="14"/>
      <c r="R484" s="15"/>
      <c r="S484" s="16"/>
      <c r="T484" s="94"/>
      <c r="U484" s="94"/>
      <c r="V484" s="94"/>
      <c r="W484" s="94"/>
      <c r="X484" s="94"/>
      <c r="Y484" s="94"/>
      <c r="Z484" s="94"/>
      <c r="AA484" s="94"/>
      <c r="AB484" s="94"/>
      <c r="AC484" s="94"/>
      <c r="AD484" s="94"/>
      <c r="AE484" s="94"/>
      <c r="AF484" s="94"/>
      <c r="AG484" s="94"/>
      <c r="AH484" s="94"/>
    </row>
    <row r="485" spans="1:34" ht="13.2">
      <c r="A485" s="7"/>
      <c r="B485" s="15"/>
      <c r="C485" s="15"/>
      <c r="D485" s="8"/>
      <c r="E485" s="9"/>
      <c r="F485" s="10"/>
      <c r="G485" s="14"/>
      <c r="H485" s="15"/>
      <c r="I485" s="15"/>
      <c r="J485" s="48"/>
      <c r="K485" s="18"/>
      <c r="L485" s="14"/>
      <c r="M485" s="14"/>
      <c r="N485" s="14"/>
      <c r="O485" s="14"/>
      <c r="P485" s="15"/>
      <c r="Q485" s="14"/>
      <c r="R485" s="15"/>
      <c r="S485" s="16"/>
      <c r="T485" s="94"/>
      <c r="U485" s="94"/>
      <c r="V485" s="94"/>
      <c r="W485" s="94"/>
      <c r="X485" s="94"/>
      <c r="Y485" s="94"/>
      <c r="Z485" s="94"/>
      <c r="AA485" s="94"/>
      <c r="AB485" s="94"/>
      <c r="AC485" s="94"/>
      <c r="AD485" s="94"/>
      <c r="AE485" s="94"/>
      <c r="AF485" s="94"/>
      <c r="AG485" s="94"/>
      <c r="AH485" s="94"/>
    </row>
    <row r="486" spans="1:34" ht="13.2">
      <c r="A486" s="7"/>
      <c r="B486" s="15"/>
      <c r="C486" s="15"/>
      <c r="D486" s="8"/>
      <c r="E486" s="9"/>
      <c r="F486" s="10"/>
      <c r="G486" s="14"/>
      <c r="H486" s="15"/>
      <c r="I486" s="15"/>
      <c r="J486" s="48"/>
      <c r="K486" s="18"/>
      <c r="L486" s="14"/>
      <c r="M486" s="14"/>
      <c r="N486" s="14"/>
      <c r="O486" s="14"/>
      <c r="P486" s="15"/>
      <c r="Q486" s="14"/>
      <c r="R486" s="15"/>
      <c r="S486" s="16"/>
      <c r="T486" s="94"/>
      <c r="U486" s="94"/>
      <c r="V486" s="94"/>
      <c r="W486" s="94"/>
      <c r="X486" s="94"/>
      <c r="Y486" s="94"/>
      <c r="Z486" s="94"/>
      <c r="AA486" s="94"/>
      <c r="AB486" s="94"/>
      <c r="AC486" s="94"/>
      <c r="AD486" s="94"/>
      <c r="AE486" s="94"/>
      <c r="AF486" s="94"/>
      <c r="AG486" s="94"/>
      <c r="AH486" s="94"/>
    </row>
    <row r="487" spans="1:34" ht="13.2">
      <c r="A487" s="7"/>
      <c r="B487" s="15"/>
      <c r="C487" s="15"/>
      <c r="D487" s="8"/>
      <c r="E487" s="9"/>
      <c r="F487" s="10"/>
      <c r="G487" s="14"/>
      <c r="H487" s="15"/>
      <c r="I487" s="15"/>
      <c r="J487" s="48"/>
      <c r="K487" s="18"/>
      <c r="L487" s="14"/>
      <c r="M487" s="14"/>
      <c r="N487" s="14"/>
      <c r="O487" s="14"/>
      <c r="P487" s="15"/>
      <c r="Q487" s="14"/>
      <c r="R487" s="15"/>
      <c r="S487" s="16"/>
      <c r="T487" s="94"/>
      <c r="U487" s="94"/>
      <c r="V487" s="94"/>
      <c r="W487" s="94"/>
      <c r="X487" s="94"/>
      <c r="Y487" s="94"/>
      <c r="Z487" s="94"/>
      <c r="AA487" s="94"/>
      <c r="AB487" s="94"/>
      <c r="AC487" s="94"/>
      <c r="AD487" s="94"/>
      <c r="AE487" s="94"/>
      <c r="AF487" s="94"/>
      <c r="AG487" s="94"/>
      <c r="AH487" s="94"/>
    </row>
    <row r="488" spans="1:34" ht="13.2">
      <c r="A488" s="7"/>
      <c r="B488" s="15"/>
      <c r="C488" s="15"/>
      <c r="D488" s="8"/>
      <c r="E488" s="9"/>
      <c r="F488" s="10"/>
      <c r="G488" s="14"/>
      <c r="H488" s="15"/>
      <c r="I488" s="15"/>
      <c r="J488" s="48"/>
      <c r="K488" s="18"/>
      <c r="L488" s="14"/>
      <c r="M488" s="14"/>
      <c r="N488" s="14"/>
      <c r="O488" s="14"/>
      <c r="P488" s="15"/>
      <c r="Q488" s="14"/>
      <c r="R488" s="15"/>
      <c r="S488" s="16"/>
      <c r="T488" s="94"/>
      <c r="U488" s="94"/>
      <c r="V488" s="94"/>
      <c r="W488" s="94"/>
      <c r="X488" s="94"/>
      <c r="Y488" s="94"/>
      <c r="Z488" s="94"/>
      <c r="AA488" s="94"/>
      <c r="AB488" s="94"/>
      <c r="AC488" s="94"/>
      <c r="AD488" s="94"/>
      <c r="AE488" s="94"/>
      <c r="AF488" s="94"/>
      <c r="AG488" s="94"/>
      <c r="AH488" s="94"/>
    </row>
    <row r="489" spans="1:34" ht="13.2">
      <c r="A489" s="7"/>
      <c r="B489" s="15"/>
      <c r="C489" s="15"/>
      <c r="D489" s="8"/>
      <c r="E489" s="9"/>
      <c r="F489" s="10"/>
      <c r="G489" s="14"/>
      <c r="H489" s="15"/>
      <c r="I489" s="15"/>
      <c r="J489" s="48"/>
      <c r="K489" s="18"/>
      <c r="L489" s="14"/>
      <c r="M489" s="14"/>
      <c r="N489" s="14"/>
      <c r="O489" s="14"/>
      <c r="P489" s="15"/>
      <c r="Q489" s="14"/>
      <c r="R489" s="15"/>
      <c r="S489" s="16"/>
      <c r="T489" s="94"/>
      <c r="U489" s="94"/>
      <c r="V489" s="94"/>
      <c r="W489" s="94"/>
      <c r="X489" s="94"/>
      <c r="Y489" s="94"/>
      <c r="Z489" s="94"/>
      <c r="AA489" s="94"/>
      <c r="AB489" s="94"/>
      <c r="AC489" s="94"/>
      <c r="AD489" s="94"/>
      <c r="AE489" s="94"/>
      <c r="AF489" s="94"/>
      <c r="AG489" s="94"/>
      <c r="AH489" s="94"/>
    </row>
    <row r="490" spans="1:34" ht="13.2">
      <c r="A490" s="7"/>
      <c r="B490" s="15"/>
      <c r="C490" s="15"/>
      <c r="D490" s="8"/>
      <c r="E490" s="9"/>
      <c r="F490" s="10"/>
      <c r="G490" s="14"/>
      <c r="H490" s="15"/>
      <c r="I490" s="15"/>
      <c r="J490" s="48"/>
      <c r="K490" s="18"/>
      <c r="L490" s="14"/>
      <c r="M490" s="14"/>
      <c r="N490" s="14"/>
      <c r="O490" s="14"/>
      <c r="P490" s="15"/>
      <c r="Q490" s="14"/>
      <c r="R490" s="15"/>
      <c r="S490" s="16"/>
      <c r="T490" s="94"/>
      <c r="U490" s="94"/>
      <c r="V490" s="94"/>
      <c r="W490" s="94"/>
      <c r="X490" s="94"/>
      <c r="Y490" s="94"/>
      <c r="Z490" s="94"/>
      <c r="AA490" s="94"/>
      <c r="AB490" s="94"/>
      <c r="AC490" s="94"/>
      <c r="AD490" s="94"/>
      <c r="AE490" s="94"/>
      <c r="AF490" s="94"/>
      <c r="AG490" s="94"/>
      <c r="AH490" s="94"/>
    </row>
    <row r="491" spans="1:34" ht="13.2">
      <c r="A491" s="7"/>
      <c r="B491" s="15"/>
      <c r="C491" s="15"/>
      <c r="D491" s="8"/>
      <c r="E491" s="9"/>
      <c r="F491" s="10"/>
      <c r="G491" s="14"/>
      <c r="H491" s="15"/>
      <c r="I491" s="15"/>
      <c r="J491" s="48"/>
      <c r="K491" s="18"/>
      <c r="L491" s="14"/>
      <c r="M491" s="14"/>
      <c r="N491" s="14"/>
      <c r="O491" s="14"/>
      <c r="P491" s="15"/>
      <c r="Q491" s="14"/>
      <c r="R491" s="15"/>
      <c r="S491" s="16"/>
      <c r="T491" s="94"/>
      <c r="U491" s="94"/>
      <c r="V491" s="94"/>
      <c r="W491" s="94"/>
      <c r="X491" s="94"/>
      <c r="Y491" s="94"/>
      <c r="Z491" s="94"/>
      <c r="AA491" s="94"/>
      <c r="AB491" s="94"/>
      <c r="AC491" s="94"/>
      <c r="AD491" s="94"/>
      <c r="AE491" s="94"/>
      <c r="AF491" s="94"/>
      <c r="AG491" s="94"/>
      <c r="AH491" s="94"/>
    </row>
    <row r="492" spans="1:34" ht="13.2">
      <c r="A492" s="7"/>
      <c r="B492" s="15"/>
      <c r="C492" s="15"/>
      <c r="D492" s="8"/>
      <c r="E492" s="9"/>
      <c r="F492" s="10"/>
      <c r="G492" s="14"/>
      <c r="H492" s="15"/>
      <c r="I492" s="15"/>
      <c r="J492" s="48"/>
      <c r="K492" s="18"/>
      <c r="L492" s="14"/>
      <c r="M492" s="14"/>
      <c r="N492" s="14"/>
      <c r="O492" s="14"/>
      <c r="P492" s="15"/>
      <c r="Q492" s="14"/>
      <c r="R492" s="15"/>
      <c r="S492" s="16"/>
      <c r="T492" s="94"/>
      <c r="U492" s="94"/>
      <c r="V492" s="94"/>
      <c r="W492" s="94"/>
      <c r="X492" s="94"/>
      <c r="Y492" s="94"/>
      <c r="Z492" s="94"/>
      <c r="AA492" s="94"/>
      <c r="AB492" s="94"/>
      <c r="AC492" s="94"/>
      <c r="AD492" s="94"/>
      <c r="AE492" s="94"/>
      <c r="AF492" s="94"/>
      <c r="AG492" s="94"/>
      <c r="AH492" s="94"/>
    </row>
    <row r="493" spans="1:34" ht="13.2">
      <c r="A493" s="7"/>
      <c r="B493" s="15"/>
      <c r="C493" s="15"/>
      <c r="D493" s="8"/>
      <c r="E493" s="9"/>
      <c r="F493" s="10"/>
      <c r="G493" s="14"/>
      <c r="H493" s="15"/>
      <c r="I493" s="15"/>
      <c r="J493" s="48"/>
      <c r="K493" s="18"/>
      <c r="L493" s="14"/>
      <c r="M493" s="14"/>
      <c r="N493" s="14"/>
      <c r="O493" s="14"/>
      <c r="P493" s="15"/>
      <c r="Q493" s="14"/>
      <c r="R493" s="15"/>
      <c r="S493" s="16"/>
      <c r="T493" s="94"/>
      <c r="U493" s="94"/>
      <c r="V493" s="94"/>
      <c r="W493" s="94"/>
      <c r="X493" s="94"/>
      <c r="Y493" s="94"/>
      <c r="Z493" s="94"/>
      <c r="AA493" s="94"/>
      <c r="AB493" s="94"/>
      <c r="AC493" s="94"/>
      <c r="AD493" s="94"/>
      <c r="AE493" s="94"/>
      <c r="AF493" s="94"/>
      <c r="AG493" s="94"/>
      <c r="AH493" s="94"/>
    </row>
    <row r="494" spans="1:34" ht="13.2">
      <c r="A494" s="7"/>
      <c r="B494" s="15"/>
      <c r="C494" s="15"/>
      <c r="D494" s="8"/>
      <c r="E494" s="9"/>
      <c r="F494" s="10"/>
      <c r="G494" s="14"/>
      <c r="H494" s="15"/>
      <c r="I494" s="15"/>
      <c r="J494" s="48"/>
      <c r="K494" s="18"/>
      <c r="L494" s="14"/>
      <c r="M494" s="14"/>
      <c r="N494" s="14"/>
      <c r="O494" s="14"/>
      <c r="P494" s="15"/>
      <c r="Q494" s="14"/>
      <c r="R494" s="15"/>
      <c r="S494" s="16"/>
      <c r="T494" s="94"/>
      <c r="U494" s="94"/>
      <c r="V494" s="94"/>
      <c r="W494" s="94"/>
      <c r="X494" s="94"/>
      <c r="Y494" s="94"/>
      <c r="Z494" s="94"/>
      <c r="AA494" s="94"/>
      <c r="AB494" s="94"/>
      <c r="AC494" s="94"/>
      <c r="AD494" s="94"/>
      <c r="AE494" s="94"/>
      <c r="AF494" s="94"/>
      <c r="AG494" s="94"/>
      <c r="AH494" s="94"/>
    </row>
    <row r="495" spans="1:34" ht="13.2">
      <c r="A495" s="7"/>
      <c r="B495" s="15"/>
      <c r="C495" s="15"/>
      <c r="D495" s="8"/>
      <c r="E495" s="9"/>
      <c r="F495" s="10"/>
      <c r="G495" s="14"/>
      <c r="H495" s="15"/>
      <c r="I495" s="15"/>
      <c r="J495" s="48"/>
      <c r="K495" s="18"/>
      <c r="L495" s="14"/>
      <c r="M495" s="14"/>
      <c r="N495" s="14"/>
      <c r="O495" s="14"/>
      <c r="P495" s="15"/>
      <c r="Q495" s="14"/>
      <c r="R495" s="15"/>
      <c r="S495" s="16"/>
      <c r="T495" s="94"/>
      <c r="U495" s="94"/>
      <c r="V495" s="94"/>
      <c r="W495" s="94"/>
      <c r="X495" s="94"/>
      <c r="Y495" s="94"/>
      <c r="Z495" s="94"/>
      <c r="AA495" s="94"/>
      <c r="AB495" s="94"/>
      <c r="AC495" s="94"/>
      <c r="AD495" s="94"/>
      <c r="AE495" s="94"/>
      <c r="AF495" s="94"/>
      <c r="AG495" s="94"/>
      <c r="AH495" s="94"/>
    </row>
    <row r="496" spans="1:34" ht="13.2">
      <c r="A496" s="7"/>
      <c r="B496" s="15"/>
      <c r="C496" s="15"/>
      <c r="D496" s="8"/>
      <c r="E496" s="9"/>
      <c r="F496" s="10"/>
      <c r="G496" s="14"/>
      <c r="H496" s="15"/>
      <c r="I496" s="15"/>
      <c r="J496" s="48"/>
      <c r="K496" s="18"/>
      <c r="L496" s="14"/>
      <c r="M496" s="14"/>
      <c r="N496" s="14"/>
      <c r="O496" s="14"/>
      <c r="P496" s="15"/>
      <c r="Q496" s="14"/>
      <c r="R496" s="15"/>
      <c r="S496" s="16"/>
      <c r="T496" s="94"/>
      <c r="U496" s="94"/>
      <c r="V496" s="94"/>
      <c r="W496" s="94"/>
      <c r="X496" s="94"/>
      <c r="Y496" s="94"/>
      <c r="Z496" s="94"/>
      <c r="AA496" s="94"/>
      <c r="AB496" s="94"/>
      <c r="AC496" s="94"/>
      <c r="AD496" s="94"/>
      <c r="AE496" s="94"/>
      <c r="AF496" s="94"/>
      <c r="AG496" s="94"/>
      <c r="AH496" s="94"/>
    </row>
    <row r="497" spans="1:34" ht="13.2">
      <c r="A497" s="7"/>
      <c r="B497" s="15"/>
      <c r="C497" s="15"/>
      <c r="D497" s="8"/>
      <c r="E497" s="9"/>
      <c r="F497" s="10"/>
      <c r="G497" s="14"/>
      <c r="H497" s="15"/>
      <c r="I497" s="15"/>
      <c r="J497" s="48"/>
      <c r="K497" s="18"/>
      <c r="L497" s="14"/>
      <c r="M497" s="14"/>
      <c r="N497" s="14"/>
      <c r="O497" s="14"/>
      <c r="P497" s="15"/>
      <c r="Q497" s="14"/>
      <c r="R497" s="15"/>
      <c r="S497" s="16"/>
      <c r="T497" s="94"/>
      <c r="U497" s="94"/>
      <c r="V497" s="94"/>
      <c r="W497" s="94"/>
      <c r="X497" s="94"/>
      <c r="Y497" s="94"/>
      <c r="Z497" s="94"/>
      <c r="AA497" s="94"/>
      <c r="AB497" s="94"/>
      <c r="AC497" s="94"/>
      <c r="AD497" s="94"/>
      <c r="AE497" s="94"/>
      <c r="AF497" s="94"/>
      <c r="AG497" s="94"/>
      <c r="AH497" s="94"/>
    </row>
    <row r="498" spans="1:34" ht="13.2">
      <c r="A498" s="7"/>
      <c r="B498" s="15"/>
      <c r="C498" s="15"/>
      <c r="D498" s="8"/>
      <c r="E498" s="9"/>
      <c r="F498" s="10"/>
      <c r="G498" s="14"/>
      <c r="H498" s="15"/>
      <c r="I498" s="15"/>
      <c r="J498" s="48"/>
      <c r="K498" s="18"/>
      <c r="L498" s="14"/>
      <c r="M498" s="14"/>
      <c r="N498" s="14"/>
      <c r="O498" s="14"/>
      <c r="P498" s="15"/>
      <c r="Q498" s="14"/>
      <c r="R498" s="15"/>
      <c r="S498" s="16"/>
      <c r="T498" s="94"/>
      <c r="U498" s="94"/>
      <c r="V498" s="94"/>
      <c r="W498" s="94"/>
      <c r="X498" s="94"/>
      <c r="Y498" s="94"/>
      <c r="Z498" s="94"/>
      <c r="AA498" s="94"/>
      <c r="AB498" s="94"/>
      <c r="AC498" s="94"/>
      <c r="AD498" s="94"/>
      <c r="AE498" s="94"/>
      <c r="AF498" s="94"/>
      <c r="AG498" s="94"/>
      <c r="AH498" s="94"/>
    </row>
    <row r="499" spans="1:34" ht="13.2">
      <c r="A499" s="7"/>
      <c r="B499" s="15"/>
      <c r="C499" s="15"/>
      <c r="D499" s="8"/>
      <c r="E499" s="9"/>
      <c r="F499" s="10"/>
      <c r="G499" s="14"/>
      <c r="H499" s="15"/>
      <c r="I499" s="15"/>
      <c r="J499" s="48"/>
      <c r="K499" s="18"/>
      <c r="L499" s="14"/>
      <c r="M499" s="14"/>
      <c r="N499" s="14"/>
      <c r="O499" s="14"/>
      <c r="P499" s="15"/>
      <c r="Q499" s="14"/>
      <c r="R499" s="15"/>
      <c r="S499" s="16"/>
      <c r="T499" s="94"/>
      <c r="U499" s="94"/>
      <c r="V499" s="94"/>
      <c r="W499" s="94"/>
      <c r="X499" s="94"/>
      <c r="Y499" s="94"/>
      <c r="Z499" s="94"/>
      <c r="AA499" s="94"/>
      <c r="AB499" s="94"/>
      <c r="AC499" s="94"/>
      <c r="AD499" s="94"/>
      <c r="AE499" s="94"/>
      <c r="AF499" s="94"/>
      <c r="AG499" s="94"/>
      <c r="AH499" s="94"/>
    </row>
    <row r="500" spans="1:34" ht="13.2">
      <c r="A500" s="7"/>
      <c r="B500" s="15"/>
      <c r="C500" s="15"/>
      <c r="D500" s="8"/>
      <c r="E500" s="9"/>
      <c r="F500" s="10"/>
      <c r="G500" s="14"/>
      <c r="H500" s="15"/>
      <c r="I500" s="15"/>
      <c r="J500" s="48"/>
      <c r="K500" s="18"/>
      <c r="L500" s="14"/>
      <c r="M500" s="14"/>
      <c r="N500" s="14"/>
      <c r="O500" s="14"/>
      <c r="P500" s="15"/>
      <c r="Q500" s="14"/>
      <c r="R500" s="15"/>
      <c r="S500" s="16"/>
      <c r="T500" s="94"/>
      <c r="U500" s="94"/>
      <c r="V500" s="94"/>
      <c r="W500" s="94"/>
      <c r="X500" s="94"/>
      <c r="Y500" s="94"/>
      <c r="Z500" s="94"/>
      <c r="AA500" s="94"/>
      <c r="AB500" s="94"/>
      <c r="AC500" s="94"/>
      <c r="AD500" s="94"/>
      <c r="AE500" s="94"/>
      <c r="AF500" s="94"/>
      <c r="AG500" s="94"/>
      <c r="AH500" s="94"/>
    </row>
    <row r="501" spans="1:34" ht="13.2">
      <c r="A501" s="7"/>
      <c r="B501" s="15"/>
      <c r="C501" s="15"/>
      <c r="D501" s="8"/>
      <c r="E501" s="9"/>
      <c r="F501" s="10"/>
      <c r="G501" s="14"/>
      <c r="H501" s="15"/>
      <c r="I501" s="15"/>
      <c r="J501" s="48"/>
      <c r="K501" s="18"/>
      <c r="L501" s="14"/>
      <c r="M501" s="14"/>
      <c r="N501" s="14"/>
      <c r="O501" s="14"/>
      <c r="P501" s="15"/>
      <c r="Q501" s="14"/>
      <c r="R501" s="15"/>
      <c r="S501" s="16"/>
      <c r="T501" s="94"/>
      <c r="U501" s="94"/>
      <c r="V501" s="94"/>
      <c r="W501" s="94"/>
      <c r="X501" s="94"/>
      <c r="Y501" s="94"/>
      <c r="Z501" s="94"/>
      <c r="AA501" s="94"/>
      <c r="AB501" s="94"/>
      <c r="AC501" s="94"/>
      <c r="AD501" s="94"/>
      <c r="AE501" s="94"/>
      <c r="AF501" s="94"/>
      <c r="AG501" s="94"/>
      <c r="AH501" s="94"/>
    </row>
    <row r="502" spans="1:34" ht="13.2">
      <c r="A502" s="7"/>
      <c r="B502" s="15"/>
      <c r="C502" s="15"/>
      <c r="D502" s="8"/>
      <c r="E502" s="9"/>
      <c r="F502" s="10"/>
      <c r="G502" s="14"/>
      <c r="H502" s="15"/>
      <c r="I502" s="15"/>
      <c r="J502" s="48"/>
      <c r="K502" s="18"/>
      <c r="L502" s="14"/>
      <c r="M502" s="14"/>
      <c r="N502" s="14"/>
      <c r="O502" s="14"/>
      <c r="P502" s="15"/>
      <c r="Q502" s="14"/>
      <c r="R502" s="15"/>
      <c r="S502" s="16"/>
      <c r="T502" s="94"/>
      <c r="U502" s="94"/>
      <c r="V502" s="94"/>
      <c r="W502" s="94"/>
      <c r="X502" s="94"/>
      <c r="Y502" s="94"/>
      <c r="Z502" s="94"/>
      <c r="AA502" s="94"/>
      <c r="AB502" s="94"/>
      <c r="AC502" s="94"/>
      <c r="AD502" s="94"/>
      <c r="AE502" s="94"/>
      <c r="AF502" s="94"/>
      <c r="AG502" s="94"/>
      <c r="AH502" s="94"/>
    </row>
    <row r="503" spans="1:34" ht="13.2">
      <c r="A503" s="7"/>
      <c r="B503" s="15"/>
      <c r="C503" s="15"/>
      <c r="D503" s="8"/>
      <c r="E503" s="9"/>
      <c r="F503" s="10"/>
      <c r="G503" s="14"/>
      <c r="H503" s="15"/>
      <c r="I503" s="15"/>
      <c r="J503" s="48"/>
      <c r="K503" s="18"/>
      <c r="L503" s="14"/>
      <c r="M503" s="14"/>
      <c r="N503" s="14"/>
      <c r="O503" s="14"/>
      <c r="P503" s="15"/>
      <c r="Q503" s="14"/>
      <c r="R503" s="15"/>
      <c r="S503" s="16"/>
      <c r="T503" s="94"/>
      <c r="U503" s="94"/>
      <c r="V503" s="94"/>
      <c r="W503" s="94"/>
      <c r="X503" s="94"/>
      <c r="Y503" s="94"/>
      <c r="Z503" s="94"/>
      <c r="AA503" s="94"/>
      <c r="AB503" s="94"/>
      <c r="AC503" s="94"/>
      <c r="AD503" s="94"/>
      <c r="AE503" s="94"/>
      <c r="AF503" s="94"/>
      <c r="AG503" s="94"/>
      <c r="AH503" s="94"/>
    </row>
    <row r="504" spans="1:34" ht="13.2">
      <c r="A504" s="7"/>
      <c r="B504" s="15"/>
      <c r="C504" s="15"/>
      <c r="D504" s="8"/>
      <c r="E504" s="9"/>
      <c r="F504" s="10"/>
      <c r="G504" s="14"/>
      <c r="H504" s="15"/>
      <c r="I504" s="15"/>
      <c r="J504" s="48"/>
      <c r="K504" s="18"/>
      <c r="L504" s="14"/>
      <c r="M504" s="14"/>
      <c r="N504" s="14"/>
      <c r="O504" s="14"/>
      <c r="P504" s="15"/>
      <c r="Q504" s="14"/>
      <c r="R504" s="15"/>
      <c r="S504" s="16"/>
      <c r="T504" s="94"/>
      <c r="U504" s="94"/>
      <c r="V504" s="94"/>
      <c r="W504" s="94"/>
      <c r="X504" s="94"/>
      <c r="Y504" s="94"/>
      <c r="Z504" s="94"/>
      <c r="AA504" s="94"/>
      <c r="AB504" s="94"/>
      <c r="AC504" s="94"/>
      <c r="AD504" s="94"/>
      <c r="AE504" s="94"/>
      <c r="AF504" s="94"/>
      <c r="AG504" s="94"/>
      <c r="AH504" s="94"/>
    </row>
    <row r="505" spans="1:34" ht="13.2">
      <c r="A505" s="7"/>
      <c r="B505" s="15"/>
      <c r="C505" s="15"/>
      <c r="D505" s="8"/>
      <c r="E505" s="9"/>
      <c r="F505" s="10"/>
      <c r="G505" s="14"/>
      <c r="H505" s="15"/>
      <c r="I505" s="15"/>
      <c r="J505" s="48"/>
      <c r="K505" s="18"/>
      <c r="L505" s="14"/>
      <c r="M505" s="14"/>
      <c r="N505" s="14"/>
      <c r="O505" s="14"/>
      <c r="P505" s="15"/>
      <c r="Q505" s="14"/>
      <c r="R505" s="15"/>
      <c r="S505" s="16"/>
      <c r="T505" s="94"/>
      <c r="U505" s="94"/>
      <c r="V505" s="94"/>
      <c r="W505" s="94"/>
      <c r="X505" s="94"/>
      <c r="Y505" s="94"/>
      <c r="Z505" s="94"/>
      <c r="AA505" s="94"/>
      <c r="AB505" s="94"/>
      <c r="AC505" s="94"/>
      <c r="AD505" s="94"/>
      <c r="AE505" s="94"/>
      <c r="AF505" s="94"/>
      <c r="AG505" s="94"/>
      <c r="AH505" s="94"/>
    </row>
    <row r="506" spans="1:34" ht="13.2">
      <c r="A506" s="7"/>
      <c r="B506" s="15"/>
      <c r="C506" s="15"/>
      <c r="D506" s="8"/>
      <c r="E506" s="9"/>
      <c r="F506" s="10"/>
      <c r="G506" s="14"/>
      <c r="H506" s="15"/>
      <c r="I506" s="15"/>
      <c r="J506" s="48"/>
      <c r="K506" s="18"/>
      <c r="L506" s="14"/>
      <c r="M506" s="14"/>
      <c r="N506" s="14"/>
      <c r="O506" s="14"/>
      <c r="P506" s="15"/>
      <c r="Q506" s="14"/>
      <c r="R506" s="15"/>
      <c r="S506" s="16"/>
      <c r="T506" s="94"/>
      <c r="U506" s="94"/>
      <c r="V506" s="94"/>
      <c r="W506" s="94"/>
      <c r="X506" s="94"/>
      <c r="Y506" s="94"/>
      <c r="Z506" s="94"/>
      <c r="AA506" s="94"/>
      <c r="AB506" s="94"/>
      <c r="AC506" s="94"/>
      <c r="AD506" s="94"/>
      <c r="AE506" s="94"/>
      <c r="AF506" s="94"/>
      <c r="AG506" s="94"/>
      <c r="AH506" s="94"/>
    </row>
    <row r="507" spans="1:34" ht="13.2">
      <c r="A507" s="7"/>
      <c r="B507" s="15"/>
      <c r="C507" s="15"/>
      <c r="D507" s="8"/>
      <c r="E507" s="9"/>
      <c r="F507" s="10"/>
      <c r="G507" s="14"/>
      <c r="H507" s="15"/>
      <c r="I507" s="15"/>
      <c r="J507" s="48"/>
      <c r="K507" s="18"/>
      <c r="L507" s="14"/>
      <c r="M507" s="14"/>
      <c r="N507" s="14"/>
      <c r="O507" s="14"/>
      <c r="P507" s="15"/>
      <c r="Q507" s="14"/>
      <c r="R507" s="15"/>
      <c r="S507" s="16"/>
      <c r="T507" s="94"/>
      <c r="U507" s="94"/>
      <c r="V507" s="94"/>
      <c r="W507" s="94"/>
      <c r="X507" s="94"/>
      <c r="Y507" s="94"/>
      <c r="Z507" s="94"/>
      <c r="AA507" s="94"/>
      <c r="AB507" s="94"/>
      <c r="AC507" s="94"/>
      <c r="AD507" s="94"/>
      <c r="AE507" s="94"/>
      <c r="AF507" s="94"/>
      <c r="AG507" s="94"/>
      <c r="AH507" s="94"/>
    </row>
    <row r="508" spans="1:34" ht="13.2">
      <c r="A508" s="7"/>
      <c r="B508" s="15"/>
      <c r="C508" s="15"/>
      <c r="D508" s="8"/>
      <c r="E508" s="9"/>
      <c r="F508" s="10"/>
      <c r="G508" s="14"/>
      <c r="H508" s="15"/>
      <c r="I508" s="15"/>
      <c r="J508" s="48"/>
      <c r="K508" s="18"/>
      <c r="L508" s="14"/>
      <c r="M508" s="14"/>
      <c r="N508" s="14"/>
      <c r="O508" s="14"/>
      <c r="P508" s="15"/>
      <c r="Q508" s="14"/>
      <c r="R508" s="15"/>
      <c r="S508" s="16"/>
      <c r="T508" s="94"/>
      <c r="U508" s="94"/>
      <c r="V508" s="94"/>
      <c r="W508" s="94"/>
      <c r="X508" s="94"/>
      <c r="Y508" s="94"/>
      <c r="Z508" s="94"/>
      <c r="AA508" s="94"/>
      <c r="AB508" s="94"/>
      <c r="AC508" s="94"/>
      <c r="AD508" s="94"/>
      <c r="AE508" s="94"/>
      <c r="AF508" s="94"/>
      <c r="AG508" s="94"/>
      <c r="AH508" s="94"/>
    </row>
    <row r="509" spans="1:34" ht="13.2">
      <c r="A509" s="7"/>
      <c r="B509" s="15"/>
      <c r="C509" s="15"/>
      <c r="D509" s="8"/>
      <c r="E509" s="9"/>
      <c r="F509" s="10"/>
      <c r="G509" s="14"/>
      <c r="H509" s="15"/>
      <c r="I509" s="15"/>
      <c r="J509" s="48"/>
      <c r="K509" s="18"/>
      <c r="L509" s="14"/>
      <c r="M509" s="14"/>
      <c r="N509" s="14"/>
      <c r="O509" s="14"/>
      <c r="P509" s="15"/>
      <c r="Q509" s="14"/>
      <c r="R509" s="15"/>
      <c r="S509" s="16"/>
      <c r="T509" s="94"/>
      <c r="U509" s="94"/>
      <c r="V509" s="94"/>
      <c r="W509" s="94"/>
      <c r="X509" s="94"/>
      <c r="Y509" s="94"/>
      <c r="Z509" s="94"/>
      <c r="AA509" s="94"/>
      <c r="AB509" s="94"/>
      <c r="AC509" s="94"/>
      <c r="AD509" s="94"/>
      <c r="AE509" s="94"/>
      <c r="AF509" s="94"/>
      <c r="AG509" s="94"/>
      <c r="AH509" s="94"/>
    </row>
    <row r="510" spans="1:34" ht="13.2">
      <c r="A510" s="7"/>
      <c r="B510" s="15"/>
      <c r="C510" s="15"/>
      <c r="D510" s="8"/>
      <c r="E510" s="9"/>
      <c r="F510" s="10"/>
      <c r="G510" s="14"/>
      <c r="H510" s="15"/>
      <c r="I510" s="15"/>
      <c r="J510" s="48"/>
      <c r="K510" s="18"/>
      <c r="L510" s="14"/>
      <c r="M510" s="14"/>
      <c r="N510" s="14"/>
      <c r="O510" s="14"/>
      <c r="P510" s="15"/>
      <c r="Q510" s="14"/>
      <c r="R510" s="15"/>
      <c r="S510" s="16"/>
      <c r="T510" s="94"/>
      <c r="U510" s="94"/>
      <c r="V510" s="94"/>
      <c r="W510" s="94"/>
      <c r="X510" s="94"/>
      <c r="Y510" s="94"/>
      <c r="Z510" s="94"/>
      <c r="AA510" s="94"/>
      <c r="AB510" s="94"/>
      <c r="AC510" s="94"/>
      <c r="AD510" s="94"/>
      <c r="AE510" s="94"/>
      <c r="AF510" s="94"/>
      <c r="AG510" s="94"/>
      <c r="AH510" s="94"/>
    </row>
    <row r="511" spans="1:34" ht="13.2">
      <c r="A511" s="7"/>
      <c r="B511" s="15"/>
      <c r="C511" s="15"/>
      <c r="D511" s="8"/>
      <c r="E511" s="9"/>
      <c r="F511" s="10"/>
      <c r="G511" s="14"/>
      <c r="H511" s="15"/>
      <c r="I511" s="15"/>
      <c r="J511" s="48"/>
      <c r="K511" s="18"/>
      <c r="L511" s="14"/>
      <c r="M511" s="14"/>
      <c r="N511" s="14"/>
      <c r="O511" s="14"/>
      <c r="P511" s="15"/>
      <c r="Q511" s="14"/>
      <c r="R511" s="15"/>
      <c r="S511" s="16"/>
      <c r="T511" s="94"/>
      <c r="U511" s="94"/>
      <c r="V511" s="94"/>
      <c r="W511" s="94"/>
      <c r="X511" s="94"/>
      <c r="Y511" s="94"/>
      <c r="Z511" s="94"/>
      <c r="AA511" s="94"/>
      <c r="AB511" s="94"/>
      <c r="AC511" s="94"/>
      <c r="AD511" s="94"/>
      <c r="AE511" s="94"/>
      <c r="AF511" s="94"/>
      <c r="AG511" s="94"/>
      <c r="AH511" s="94"/>
    </row>
    <row r="512" spans="1:34" ht="13.2">
      <c r="A512" s="7"/>
      <c r="B512" s="15"/>
      <c r="C512" s="15"/>
      <c r="D512" s="8"/>
      <c r="E512" s="9"/>
      <c r="F512" s="10"/>
      <c r="G512" s="14"/>
      <c r="H512" s="15"/>
      <c r="I512" s="15"/>
      <c r="J512" s="48"/>
      <c r="K512" s="18"/>
      <c r="L512" s="14"/>
      <c r="M512" s="14"/>
      <c r="N512" s="14"/>
      <c r="O512" s="14"/>
      <c r="P512" s="15"/>
      <c r="Q512" s="14"/>
      <c r="R512" s="15"/>
      <c r="S512" s="16"/>
      <c r="T512" s="94"/>
      <c r="U512" s="94"/>
      <c r="V512" s="94"/>
      <c r="W512" s="94"/>
      <c r="X512" s="94"/>
      <c r="Y512" s="94"/>
      <c r="Z512" s="94"/>
      <c r="AA512" s="94"/>
      <c r="AB512" s="94"/>
      <c r="AC512" s="94"/>
      <c r="AD512" s="94"/>
      <c r="AE512" s="94"/>
      <c r="AF512" s="94"/>
      <c r="AG512" s="94"/>
      <c r="AH512" s="94"/>
    </row>
    <row r="513" spans="1:34" ht="13.2">
      <c r="A513" s="7"/>
      <c r="B513" s="15"/>
      <c r="C513" s="15"/>
      <c r="D513" s="8"/>
      <c r="E513" s="9"/>
      <c r="F513" s="10"/>
      <c r="G513" s="14"/>
      <c r="H513" s="15"/>
      <c r="I513" s="15"/>
      <c r="J513" s="48"/>
      <c r="K513" s="18"/>
      <c r="L513" s="14"/>
      <c r="M513" s="14"/>
      <c r="N513" s="14"/>
      <c r="O513" s="14"/>
      <c r="P513" s="15"/>
      <c r="Q513" s="14"/>
      <c r="R513" s="15"/>
      <c r="S513" s="16"/>
      <c r="T513" s="94"/>
      <c r="U513" s="94"/>
      <c r="V513" s="94"/>
      <c r="W513" s="94"/>
      <c r="X513" s="94"/>
      <c r="Y513" s="94"/>
      <c r="Z513" s="94"/>
      <c r="AA513" s="94"/>
      <c r="AB513" s="94"/>
      <c r="AC513" s="94"/>
      <c r="AD513" s="94"/>
      <c r="AE513" s="94"/>
      <c r="AF513" s="94"/>
      <c r="AG513" s="94"/>
      <c r="AH513" s="94"/>
    </row>
    <row r="514" spans="1:34" ht="13.2">
      <c r="A514" s="7"/>
      <c r="B514" s="15"/>
      <c r="C514" s="15"/>
      <c r="D514" s="8"/>
      <c r="E514" s="9"/>
      <c r="F514" s="10"/>
      <c r="G514" s="14"/>
      <c r="H514" s="15"/>
      <c r="I514" s="15"/>
      <c r="J514" s="48"/>
      <c r="K514" s="18"/>
      <c r="L514" s="14"/>
      <c r="M514" s="14"/>
      <c r="N514" s="14"/>
      <c r="O514" s="14"/>
      <c r="P514" s="15"/>
      <c r="Q514" s="14"/>
      <c r="R514" s="15"/>
      <c r="S514" s="16"/>
      <c r="T514" s="94"/>
      <c r="U514" s="94"/>
      <c r="V514" s="94"/>
      <c r="W514" s="94"/>
      <c r="X514" s="94"/>
      <c r="Y514" s="94"/>
      <c r="Z514" s="94"/>
      <c r="AA514" s="94"/>
      <c r="AB514" s="94"/>
      <c r="AC514" s="94"/>
      <c r="AD514" s="94"/>
      <c r="AE514" s="94"/>
      <c r="AF514" s="94"/>
      <c r="AG514" s="94"/>
      <c r="AH514" s="94"/>
    </row>
    <row r="515" spans="1:34" ht="13.2">
      <c r="A515" s="7"/>
      <c r="B515" s="15"/>
      <c r="C515" s="15"/>
      <c r="D515" s="8"/>
      <c r="E515" s="9"/>
      <c r="F515" s="10"/>
      <c r="G515" s="14"/>
      <c r="H515" s="15"/>
      <c r="I515" s="15"/>
      <c r="J515" s="48"/>
      <c r="K515" s="18"/>
      <c r="L515" s="14"/>
      <c r="M515" s="14"/>
      <c r="N515" s="14"/>
      <c r="O515" s="14"/>
      <c r="P515" s="15"/>
      <c r="Q515" s="14"/>
      <c r="R515" s="15"/>
      <c r="S515" s="16"/>
      <c r="T515" s="94"/>
      <c r="U515" s="94"/>
      <c r="V515" s="94"/>
      <c r="W515" s="94"/>
      <c r="X515" s="94"/>
      <c r="Y515" s="94"/>
      <c r="Z515" s="94"/>
      <c r="AA515" s="94"/>
      <c r="AB515" s="94"/>
      <c r="AC515" s="94"/>
      <c r="AD515" s="94"/>
      <c r="AE515" s="94"/>
      <c r="AF515" s="94"/>
      <c r="AG515" s="94"/>
      <c r="AH515" s="94"/>
    </row>
    <row r="516" spans="1:34" ht="13.2">
      <c r="A516" s="7"/>
      <c r="B516" s="15"/>
      <c r="C516" s="15"/>
      <c r="D516" s="8"/>
      <c r="E516" s="9"/>
      <c r="F516" s="10"/>
      <c r="G516" s="14"/>
      <c r="H516" s="15"/>
      <c r="I516" s="15"/>
      <c r="J516" s="48"/>
      <c r="K516" s="18"/>
      <c r="L516" s="14"/>
      <c r="M516" s="14"/>
      <c r="N516" s="14"/>
      <c r="O516" s="14"/>
      <c r="P516" s="15"/>
      <c r="Q516" s="14"/>
      <c r="R516" s="15"/>
      <c r="S516" s="16"/>
      <c r="T516" s="94"/>
      <c r="U516" s="94"/>
      <c r="V516" s="94"/>
      <c r="W516" s="94"/>
      <c r="X516" s="94"/>
      <c r="Y516" s="94"/>
      <c r="Z516" s="94"/>
      <c r="AA516" s="94"/>
      <c r="AB516" s="94"/>
      <c r="AC516" s="94"/>
      <c r="AD516" s="94"/>
      <c r="AE516" s="94"/>
      <c r="AF516" s="94"/>
      <c r="AG516" s="94"/>
      <c r="AH516" s="94"/>
    </row>
    <row r="517" spans="1:34" ht="13.2">
      <c r="A517" s="7"/>
      <c r="B517" s="15"/>
      <c r="C517" s="15"/>
      <c r="D517" s="8"/>
      <c r="E517" s="9"/>
      <c r="F517" s="10"/>
      <c r="G517" s="14"/>
      <c r="H517" s="15"/>
      <c r="I517" s="15"/>
      <c r="J517" s="48"/>
      <c r="K517" s="18"/>
      <c r="L517" s="14"/>
      <c r="M517" s="14"/>
      <c r="N517" s="14"/>
      <c r="O517" s="14"/>
      <c r="P517" s="15"/>
      <c r="Q517" s="14"/>
      <c r="R517" s="15"/>
      <c r="S517" s="16"/>
      <c r="T517" s="94"/>
      <c r="U517" s="94"/>
      <c r="V517" s="94"/>
      <c r="W517" s="94"/>
      <c r="X517" s="94"/>
      <c r="Y517" s="94"/>
      <c r="Z517" s="94"/>
      <c r="AA517" s="94"/>
      <c r="AB517" s="94"/>
      <c r="AC517" s="94"/>
      <c r="AD517" s="94"/>
      <c r="AE517" s="94"/>
      <c r="AF517" s="94"/>
      <c r="AG517" s="94"/>
      <c r="AH517" s="94"/>
    </row>
    <row r="518" spans="1:34" ht="13.2">
      <c r="A518" s="7"/>
      <c r="B518" s="15"/>
      <c r="C518" s="15"/>
      <c r="D518" s="8"/>
      <c r="E518" s="9"/>
      <c r="F518" s="10"/>
      <c r="G518" s="14"/>
      <c r="H518" s="15"/>
      <c r="I518" s="15"/>
      <c r="J518" s="48"/>
      <c r="K518" s="18"/>
      <c r="L518" s="14"/>
      <c r="M518" s="14"/>
      <c r="N518" s="14"/>
      <c r="O518" s="14"/>
      <c r="P518" s="15"/>
      <c r="Q518" s="14"/>
      <c r="R518" s="15"/>
      <c r="S518" s="16"/>
      <c r="T518" s="94"/>
      <c r="U518" s="94"/>
      <c r="V518" s="94"/>
      <c r="W518" s="94"/>
      <c r="X518" s="94"/>
      <c r="Y518" s="94"/>
      <c r="Z518" s="94"/>
      <c r="AA518" s="94"/>
      <c r="AB518" s="94"/>
      <c r="AC518" s="94"/>
      <c r="AD518" s="94"/>
      <c r="AE518" s="94"/>
      <c r="AF518" s="94"/>
      <c r="AG518" s="94"/>
      <c r="AH518" s="94"/>
    </row>
    <row r="519" spans="1:34" ht="13.2">
      <c r="A519" s="7"/>
      <c r="B519" s="15"/>
      <c r="C519" s="15"/>
      <c r="D519" s="8"/>
      <c r="E519" s="9"/>
      <c r="F519" s="10"/>
      <c r="G519" s="14"/>
      <c r="H519" s="15"/>
      <c r="I519" s="15"/>
      <c r="J519" s="48"/>
      <c r="K519" s="18"/>
      <c r="L519" s="14"/>
      <c r="M519" s="14"/>
      <c r="N519" s="14"/>
      <c r="O519" s="14"/>
      <c r="P519" s="15"/>
      <c r="Q519" s="14"/>
      <c r="R519" s="15"/>
      <c r="S519" s="16"/>
      <c r="T519" s="94"/>
      <c r="U519" s="94"/>
      <c r="V519" s="94"/>
      <c r="W519" s="94"/>
      <c r="X519" s="94"/>
      <c r="Y519" s="94"/>
      <c r="Z519" s="94"/>
      <c r="AA519" s="94"/>
      <c r="AB519" s="94"/>
      <c r="AC519" s="94"/>
      <c r="AD519" s="94"/>
      <c r="AE519" s="94"/>
      <c r="AF519" s="94"/>
      <c r="AG519" s="94"/>
      <c r="AH519" s="94"/>
    </row>
    <row r="520" spans="1:34" ht="13.2">
      <c r="A520" s="7"/>
      <c r="B520" s="15"/>
      <c r="C520" s="15"/>
      <c r="D520" s="8"/>
      <c r="E520" s="9"/>
      <c r="F520" s="10"/>
      <c r="G520" s="14"/>
      <c r="H520" s="15"/>
      <c r="I520" s="15"/>
      <c r="J520" s="48"/>
      <c r="K520" s="18"/>
      <c r="L520" s="14"/>
      <c r="M520" s="14"/>
      <c r="N520" s="14"/>
      <c r="O520" s="14"/>
      <c r="P520" s="15"/>
      <c r="Q520" s="14"/>
      <c r="R520" s="15"/>
      <c r="S520" s="16"/>
      <c r="T520" s="94"/>
      <c r="U520" s="94"/>
      <c r="V520" s="94"/>
      <c r="W520" s="94"/>
      <c r="X520" s="94"/>
      <c r="Y520" s="94"/>
      <c r="Z520" s="94"/>
      <c r="AA520" s="94"/>
      <c r="AB520" s="94"/>
      <c r="AC520" s="94"/>
      <c r="AD520" s="94"/>
      <c r="AE520" s="94"/>
      <c r="AF520" s="94"/>
      <c r="AG520" s="94"/>
      <c r="AH520" s="94"/>
    </row>
    <row r="521" spans="1:34" ht="13.2">
      <c r="A521" s="7"/>
      <c r="B521" s="15"/>
      <c r="C521" s="15"/>
      <c r="D521" s="8"/>
      <c r="E521" s="9"/>
      <c r="F521" s="10"/>
      <c r="G521" s="14"/>
      <c r="H521" s="15"/>
      <c r="I521" s="15"/>
      <c r="J521" s="48"/>
      <c r="K521" s="18"/>
      <c r="L521" s="14"/>
      <c r="M521" s="14"/>
      <c r="N521" s="14"/>
      <c r="O521" s="14"/>
      <c r="P521" s="15"/>
      <c r="Q521" s="14"/>
      <c r="R521" s="15"/>
      <c r="S521" s="16"/>
      <c r="T521" s="94"/>
      <c r="U521" s="94"/>
      <c r="V521" s="94"/>
      <c r="W521" s="94"/>
      <c r="X521" s="94"/>
      <c r="Y521" s="94"/>
      <c r="Z521" s="94"/>
      <c r="AA521" s="94"/>
      <c r="AB521" s="94"/>
      <c r="AC521" s="94"/>
      <c r="AD521" s="94"/>
      <c r="AE521" s="94"/>
      <c r="AF521" s="94"/>
      <c r="AG521" s="94"/>
      <c r="AH521" s="94"/>
    </row>
    <row r="522" spans="1:34" ht="13.2">
      <c r="A522" s="7"/>
      <c r="B522" s="15"/>
      <c r="C522" s="15"/>
      <c r="D522" s="8"/>
      <c r="E522" s="9"/>
      <c r="F522" s="10"/>
      <c r="G522" s="14"/>
      <c r="H522" s="15"/>
      <c r="I522" s="15"/>
      <c r="J522" s="48"/>
      <c r="K522" s="18"/>
      <c r="L522" s="14"/>
      <c r="M522" s="14"/>
      <c r="N522" s="14"/>
      <c r="O522" s="14"/>
      <c r="P522" s="15"/>
      <c r="Q522" s="14"/>
      <c r="R522" s="15"/>
      <c r="S522" s="16"/>
      <c r="T522" s="94"/>
      <c r="U522" s="94"/>
      <c r="V522" s="94"/>
      <c r="W522" s="94"/>
      <c r="X522" s="94"/>
      <c r="Y522" s="94"/>
      <c r="Z522" s="94"/>
      <c r="AA522" s="94"/>
      <c r="AB522" s="94"/>
      <c r="AC522" s="94"/>
      <c r="AD522" s="94"/>
      <c r="AE522" s="94"/>
      <c r="AF522" s="94"/>
      <c r="AG522" s="94"/>
      <c r="AH522" s="94"/>
    </row>
    <row r="523" spans="1:34" ht="13.2">
      <c r="A523" s="7"/>
      <c r="B523" s="15"/>
      <c r="C523" s="15"/>
      <c r="D523" s="8"/>
      <c r="E523" s="9"/>
      <c r="F523" s="10"/>
      <c r="G523" s="14"/>
      <c r="H523" s="15"/>
      <c r="I523" s="15"/>
      <c r="J523" s="48"/>
      <c r="K523" s="18"/>
      <c r="L523" s="14"/>
      <c r="M523" s="14"/>
      <c r="N523" s="14"/>
      <c r="O523" s="14"/>
      <c r="P523" s="15"/>
      <c r="Q523" s="14"/>
      <c r="R523" s="15"/>
      <c r="S523" s="16"/>
      <c r="T523" s="94"/>
      <c r="U523" s="94"/>
      <c r="V523" s="94"/>
      <c r="W523" s="94"/>
      <c r="X523" s="94"/>
      <c r="Y523" s="94"/>
      <c r="Z523" s="94"/>
      <c r="AA523" s="94"/>
      <c r="AB523" s="94"/>
      <c r="AC523" s="94"/>
      <c r="AD523" s="94"/>
      <c r="AE523" s="94"/>
      <c r="AF523" s="94"/>
      <c r="AG523" s="94"/>
      <c r="AH523" s="94"/>
    </row>
    <row r="524" spans="1:34" ht="13.2">
      <c r="A524" s="7"/>
      <c r="B524" s="15"/>
      <c r="C524" s="15"/>
      <c r="D524" s="8"/>
      <c r="E524" s="9"/>
      <c r="F524" s="10"/>
      <c r="G524" s="14"/>
      <c r="H524" s="15"/>
      <c r="I524" s="15"/>
      <c r="J524" s="48"/>
      <c r="K524" s="18"/>
      <c r="L524" s="14"/>
      <c r="M524" s="14"/>
      <c r="N524" s="14"/>
      <c r="O524" s="14"/>
      <c r="P524" s="15"/>
      <c r="Q524" s="14"/>
      <c r="R524" s="15"/>
      <c r="S524" s="16"/>
      <c r="T524" s="94"/>
      <c r="U524" s="94"/>
      <c r="V524" s="94"/>
      <c r="W524" s="94"/>
      <c r="X524" s="94"/>
      <c r="Y524" s="94"/>
      <c r="Z524" s="94"/>
      <c r="AA524" s="94"/>
      <c r="AB524" s="94"/>
      <c r="AC524" s="94"/>
      <c r="AD524" s="94"/>
      <c r="AE524" s="94"/>
      <c r="AF524" s="94"/>
      <c r="AG524" s="94"/>
      <c r="AH524" s="94"/>
    </row>
    <row r="525" spans="1:34" ht="13.2">
      <c r="A525" s="7"/>
      <c r="B525" s="15"/>
      <c r="C525" s="15"/>
      <c r="D525" s="8"/>
      <c r="E525" s="9"/>
      <c r="F525" s="10"/>
      <c r="G525" s="14"/>
      <c r="H525" s="15"/>
      <c r="I525" s="15"/>
      <c r="J525" s="48"/>
      <c r="K525" s="18"/>
      <c r="L525" s="14"/>
      <c r="M525" s="14"/>
      <c r="N525" s="14"/>
      <c r="O525" s="14"/>
      <c r="P525" s="15"/>
      <c r="Q525" s="14"/>
      <c r="R525" s="15"/>
      <c r="S525" s="16"/>
      <c r="T525" s="94"/>
      <c r="U525" s="94"/>
      <c r="V525" s="94"/>
      <c r="W525" s="94"/>
      <c r="X525" s="94"/>
      <c r="Y525" s="94"/>
      <c r="Z525" s="94"/>
      <c r="AA525" s="94"/>
      <c r="AB525" s="94"/>
      <c r="AC525" s="94"/>
      <c r="AD525" s="94"/>
      <c r="AE525" s="94"/>
      <c r="AF525" s="94"/>
      <c r="AG525" s="94"/>
      <c r="AH525" s="94"/>
    </row>
    <row r="526" spans="1:34" ht="13.2">
      <c r="A526" s="7"/>
      <c r="B526" s="15"/>
      <c r="C526" s="15"/>
      <c r="D526" s="8"/>
      <c r="E526" s="9"/>
      <c r="F526" s="10"/>
      <c r="G526" s="14"/>
      <c r="H526" s="15"/>
      <c r="I526" s="15"/>
      <c r="J526" s="48"/>
      <c r="K526" s="18"/>
      <c r="L526" s="14"/>
      <c r="M526" s="14"/>
      <c r="N526" s="14"/>
      <c r="O526" s="14"/>
      <c r="P526" s="15"/>
      <c r="Q526" s="14"/>
      <c r="R526" s="15"/>
      <c r="S526" s="16"/>
      <c r="T526" s="94"/>
      <c r="U526" s="94"/>
      <c r="V526" s="94"/>
      <c r="W526" s="94"/>
      <c r="X526" s="94"/>
      <c r="Y526" s="94"/>
      <c r="Z526" s="94"/>
      <c r="AA526" s="94"/>
      <c r="AB526" s="94"/>
      <c r="AC526" s="94"/>
      <c r="AD526" s="94"/>
      <c r="AE526" s="94"/>
      <c r="AF526" s="94"/>
      <c r="AG526" s="94"/>
      <c r="AH526" s="94"/>
    </row>
    <row r="527" spans="1:34" ht="13.2">
      <c r="A527" s="7"/>
      <c r="B527" s="15"/>
      <c r="C527" s="15"/>
      <c r="D527" s="8"/>
      <c r="E527" s="9"/>
      <c r="F527" s="10"/>
      <c r="G527" s="14"/>
      <c r="H527" s="15"/>
      <c r="I527" s="15"/>
      <c r="J527" s="48"/>
      <c r="K527" s="18"/>
      <c r="L527" s="14"/>
      <c r="M527" s="14"/>
      <c r="N527" s="14"/>
      <c r="O527" s="14"/>
      <c r="P527" s="15"/>
      <c r="Q527" s="14"/>
      <c r="R527" s="15"/>
      <c r="S527" s="16"/>
      <c r="T527" s="94"/>
      <c r="U527" s="94"/>
      <c r="V527" s="94"/>
      <c r="W527" s="94"/>
      <c r="X527" s="94"/>
      <c r="Y527" s="94"/>
      <c r="Z527" s="94"/>
      <c r="AA527" s="94"/>
      <c r="AB527" s="94"/>
      <c r="AC527" s="94"/>
      <c r="AD527" s="94"/>
      <c r="AE527" s="94"/>
      <c r="AF527" s="94"/>
      <c r="AG527" s="94"/>
      <c r="AH527" s="94"/>
    </row>
    <row r="528" spans="1:34" ht="13.2">
      <c r="A528" s="7"/>
      <c r="B528" s="15"/>
      <c r="C528" s="15"/>
      <c r="D528" s="8"/>
      <c r="E528" s="9"/>
      <c r="F528" s="10"/>
      <c r="G528" s="14"/>
      <c r="H528" s="15"/>
      <c r="I528" s="15"/>
      <c r="J528" s="48"/>
      <c r="K528" s="18"/>
      <c r="L528" s="14"/>
      <c r="M528" s="14"/>
      <c r="N528" s="14"/>
      <c r="O528" s="14"/>
      <c r="P528" s="15"/>
      <c r="Q528" s="14"/>
      <c r="R528" s="15"/>
      <c r="S528" s="16"/>
      <c r="T528" s="94"/>
      <c r="U528" s="94"/>
      <c r="V528" s="94"/>
      <c r="W528" s="94"/>
      <c r="X528" s="94"/>
      <c r="Y528" s="94"/>
      <c r="Z528" s="94"/>
      <c r="AA528" s="94"/>
      <c r="AB528" s="94"/>
      <c r="AC528" s="94"/>
      <c r="AD528" s="94"/>
      <c r="AE528" s="94"/>
      <c r="AF528" s="94"/>
      <c r="AG528" s="94"/>
      <c r="AH528" s="94"/>
    </row>
    <row r="529" spans="1:34" ht="13.2">
      <c r="A529" s="7"/>
      <c r="B529" s="15"/>
      <c r="C529" s="15"/>
      <c r="D529" s="8"/>
      <c r="E529" s="9"/>
      <c r="F529" s="10"/>
      <c r="G529" s="14"/>
      <c r="H529" s="15"/>
      <c r="I529" s="15"/>
      <c r="J529" s="48"/>
      <c r="K529" s="18"/>
      <c r="L529" s="14"/>
      <c r="M529" s="14"/>
      <c r="N529" s="14"/>
      <c r="O529" s="14"/>
      <c r="P529" s="15"/>
      <c r="Q529" s="14"/>
      <c r="R529" s="15"/>
      <c r="S529" s="16"/>
      <c r="T529" s="94"/>
      <c r="U529" s="94"/>
      <c r="V529" s="94"/>
      <c r="W529" s="94"/>
      <c r="X529" s="94"/>
      <c r="Y529" s="94"/>
      <c r="Z529" s="94"/>
      <c r="AA529" s="94"/>
      <c r="AB529" s="94"/>
      <c r="AC529" s="94"/>
      <c r="AD529" s="94"/>
      <c r="AE529" s="94"/>
      <c r="AF529" s="94"/>
      <c r="AG529" s="94"/>
      <c r="AH529" s="94"/>
    </row>
    <row r="530" spans="1:34" ht="13.2">
      <c r="A530" s="7"/>
      <c r="B530" s="15"/>
      <c r="C530" s="15"/>
      <c r="D530" s="8"/>
      <c r="E530" s="9"/>
      <c r="F530" s="10"/>
      <c r="G530" s="14"/>
      <c r="H530" s="15"/>
      <c r="I530" s="15"/>
      <c r="J530" s="48"/>
      <c r="K530" s="18"/>
      <c r="L530" s="14"/>
      <c r="M530" s="14"/>
      <c r="N530" s="14"/>
      <c r="O530" s="14"/>
      <c r="P530" s="15"/>
      <c r="Q530" s="14"/>
      <c r="R530" s="15"/>
      <c r="S530" s="16"/>
      <c r="T530" s="94"/>
      <c r="U530" s="94"/>
      <c r="V530" s="94"/>
      <c r="W530" s="94"/>
      <c r="X530" s="94"/>
      <c r="Y530" s="94"/>
      <c r="Z530" s="94"/>
      <c r="AA530" s="94"/>
      <c r="AB530" s="94"/>
      <c r="AC530" s="94"/>
      <c r="AD530" s="94"/>
      <c r="AE530" s="94"/>
      <c r="AF530" s="94"/>
      <c r="AG530" s="94"/>
      <c r="AH530" s="94"/>
    </row>
    <row r="531" spans="1:34" ht="13.2">
      <c r="A531" s="7"/>
      <c r="B531" s="15"/>
      <c r="C531" s="15"/>
      <c r="D531" s="8"/>
      <c r="E531" s="9"/>
      <c r="F531" s="10"/>
      <c r="G531" s="14"/>
      <c r="H531" s="15"/>
      <c r="I531" s="15"/>
      <c r="J531" s="48"/>
      <c r="K531" s="18"/>
      <c r="L531" s="14"/>
      <c r="M531" s="14"/>
      <c r="N531" s="14"/>
      <c r="O531" s="14"/>
      <c r="P531" s="15"/>
      <c r="Q531" s="14"/>
      <c r="R531" s="15"/>
      <c r="S531" s="16"/>
      <c r="T531" s="94"/>
      <c r="U531" s="94"/>
      <c r="V531" s="94"/>
      <c r="W531" s="94"/>
      <c r="X531" s="94"/>
      <c r="Y531" s="94"/>
      <c r="Z531" s="94"/>
      <c r="AA531" s="94"/>
      <c r="AB531" s="94"/>
      <c r="AC531" s="94"/>
      <c r="AD531" s="94"/>
      <c r="AE531" s="94"/>
      <c r="AF531" s="94"/>
      <c r="AG531" s="94"/>
      <c r="AH531" s="94"/>
    </row>
    <row r="532" spans="1:34" ht="13.2">
      <c r="A532" s="7"/>
      <c r="B532" s="15"/>
      <c r="C532" s="15"/>
      <c r="D532" s="8"/>
      <c r="E532" s="9"/>
      <c r="F532" s="10"/>
      <c r="G532" s="14"/>
      <c r="H532" s="15"/>
      <c r="I532" s="15"/>
      <c r="J532" s="48"/>
      <c r="K532" s="18"/>
      <c r="L532" s="14"/>
      <c r="M532" s="14"/>
      <c r="N532" s="14"/>
      <c r="O532" s="14"/>
      <c r="P532" s="15"/>
      <c r="Q532" s="14"/>
      <c r="R532" s="15"/>
      <c r="S532" s="16"/>
      <c r="T532" s="94"/>
      <c r="U532" s="94"/>
      <c r="V532" s="94"/>
      <c r="W532" s="94"/>
      <c r="X532" s="94"/>
      <c r="Y532" s="94"/>
      <c r="Z532" s="94"/>
      <c r="AA532" s="94"/>
      <c r="AB532" s="94"/>
      <c r="AC532" s="94"/>
      <c r="AD532" s="94"/>
      <c r="AE532" s="94"/>
      <c r="AF532" s="94"/>
      <c r="AG532" s="94"/>
      <c r="AH532" s="94"/>
    </row>
    <row r="533" spans="1:34" ht="13.2">
      <c r="A533" s="7"/>
      <c r="B533" s="15"/>
      <c r="C533" s="15"/>
      <c r="D533" s="8"/>
      <c r="E533" s="9"/>
      <c r="F533" s="10"/>
      <c r="G533" s="14"/>
      <c r="H533" s="15"/>
      <c r="I533" s="15"/>
      <c r="J533" s="48"/>
      <c r="K533" s="18"/>
      <c r="L533" s="14"/>
      <c r="M533" s="14"/>
      <c r="N533" s="14"/>
      <c r="O533" s="14"/>
      <c r="P533" s="15"/>
      <c r="Q533" s="14"/>
      <c r="R533" s="15"/>
      <c r="S533" s="16"/>
      <c r="T533" s="94"/>
      <c r="U533" s="94"/>
      <c r="V533" s="94"/>
      <c r="W533" s="94"/>
      <c r="X533" s="94"/>
      <c r="Y533" s="94"/>
      <c r="Z533" s="94"/>
      <c r="AA533" s="94"/>
      <c r="AB533" s="94"/>
      <c r="AC533" s="94"/>
      <c r="AD533" s="94"/>
      <c r="AE533" s="94"/>
      <c r="AF533" s="94"/>
      <c r="AG533" s="94"/>
      <c r="AH533" s="94"/>
    </row>
    <row r="534" spans="1:34" ht="13.2">
      <c r="A534" s="7"/>
      <c r="B534" s="15"/>
      <c r="C534" s="15"/>
      <c r="D534" s="8"/>
      <c r="E534" s="9"/>
      <c r="F534" s="10"/>
      <c r="G534" s="14"/>
      <c r="H534" s="15"/>
      <c r="I534" s="15"/>
      <c r="J534" s="48"/>
      <c r="K534" s="18"/>
      <c r="L534" s="14"/>
      <c r="M534" s="14"/>
      <c r="N534" s="14"/>
      <c r="O534" s="14"/>
      <c r="P534" s="15"/>
      <c r="Q534" s="14"/>
      <c r="R534" s="15"/>
      <c r="S534" s="16"/>
      <c r="T534" s="94"/>
      <c r="U534" s="94"/>
      <c r="V534" s="94"/>
      <c r="W534" s="94"/>
      <c r="X534" s="94"/>
      <c r="Y534" s="94"/>
      <c r="Z534" s="94"/>
      <c r="AA534" s="94"/>
      <c r="AB534" s="94"/>
      <c r="AC534" s="94"/>
      <c r="AD534" s="94"/>
      <c r="AE534" s="94"/>
      <c r="AF534" s="94"/>
      <c r="AG534" s="94"/>
      <c r="AH534" s="94"/>
    </row>
    <row r="535" spans="1:34" ht="13.2">
      <c r="A535" s="7"/>
      <c r="B535" s="15"/>
      <c r="C535" s="15"/>
      <c r="D535" s="8"/>
      <c r="E535" s="9"/>
      <c r="F535" s="10"/>
      <c r="G535" s="14"/>
      <c r="H535" s="15"/>
      <c r="I535" s="15"/>
      <c r="J535" s="48"/>
      <c r="K535" s="18"/>
      <c r="L535" s="14"/>
      <c r="M535" s="14"/>
      <c r="N535" s="14"/>
      <c r="O535" s="14"/>
      <c r="P535" s="15"/>
      <c r="Q535" s="14"/>
      <c r="R535" s="15"/>
      <c r="S535" s="16"/>
      <c r="T535" s="94"/>
      <c r="U535" s="94"/>
      <c r="V535" s="94"/>
      <c r="W535" s="94"/>
      <c r="X535" s="94"/>
      <c r="Y535" s="94"/>
      <c r="Z535" s="94"/>
      <c r="AA535" s="94"/>
      <c r="AB535" s="94"/>
      <c r="AC535" s="94"/>
      <c r="AD535" s="94"/>
      <c r="AE535" s="94"/>
      <c r="AF535" s="94"/>
      <c r="AG535" s="94"/>
      <c r="AH535" s="94"/>
    </row>
    <row r="536" spans="1:34" ht="13.2">
      <c r="A536" s="7"/>
      <c r="B536" s="15"/>
      <c r="C536" s="15"/>
      <c r="D536" s="8"/>
      <c r="E536" s="9"/>
      <c r="F536" s="10"/>
      <c r="G536" s="14"/>
      <c r="H536" s="15"/>
      <c r="I536" s="15"/>
      <c r="J536" s="48"/>
      <c r="K536" s="18"/>
      <c r="L536" s="14"/>
      <c r="M536" s="14"/>
      <c r="N536" s="14"/>
      <c r="O536" s="14"/>
      <c r="P536" s="15"/>
      <c r="Q536" s="14"/>
      <c r="R536" s="15"/>
      <c r="S536" s="16"/>
      <c r="T536" s="94"/>
      <c r="U536" s="94"/>
      <c r="V536" s="94"/>
      <c r="W536" s="94"/>
      <c r="X536" s="94"/>
      <c r="Y536" s="94"/>
      <c r="Z536" s="94"/>
      <c r="AA536" s="94"/>
      <c r="AB536" s="94"/>
      <c r="AC536" s="94"/>
      <c r="AD536" s="94"/>
      <c r="AE536" s="94"/>
      <c r="AF536" s="94"/>
      <c r="AG536" s="94"/>
      <c r="AH536" s="94"/>
    </row>
    <row r="537" spans="1:34" ht="13.2">
      <c r="A537" s="7"/>
      <c r="B537" s="15"/>
      <c r="C537" s="15"/>
      <c r="D537" s="8"/>
      <c r="E537" s="9"/>
      <c r="F537" s="10"/>
      <c r="G537" s="14"/>
      <c r="H537" s="15"/>
      <c r="I537" s="15"/>
      <c r="J537" s="48"/>
      <c r="K537" s="18"/>
      <c r="L537" s="14"/>
      <c r="M537" s="14"/>
      <c r="N537" s="14"/>
      <c r="O537" s="14"/>
      <c r="P537" s="15"/>
      <c r="Q537" s="14"/>
      <c r="R537" s="15"/>
      <c r="S537" s="16"/>
      <c r="T537" s="94"/>
      <c r="U537" s="94"/>
      <c r="V537" s="94"/>
      <c r="W537" s="94"/>
      <c r="X537" s="94"/>
      <c r="Y537" s="94"/>
      <c r="Z537" s="94"/>
      <c r="AA537" s="94"/>
      <c r="AB537" s="94"/>
      <c r="AC537" s="94"/>
      <c r="AD537" s="94"/>
      <c r="AE537" s="94"/>
      <c r="AF537" s="94"/>
      <c r="AG537" s="94"/>
      <c r="AH537" s="94"/>
    </row>
    <row r="538" spans="1:34" ht="13.2">
      <c r="A538" s="7"/>
      <c r="B538" s="15"/>
      <c r="C538" s="15"/>
      <c r="D538" s="8"/>
      <c r="E538" s="9"/>
      <c r="F538" s="10"/>
      <c r="G538" s="14"/>
      <c r="H538" s="15"/>
      <c r="I538" s="15"/>
      <c r="J538" s="48"/>
      <c r="K538" s="18"/>
      <c r="L538" s="14"/>
      <c r="M538" s="14"/>
      <c r="N538" s="14"/>
      <c r="O538" s="14"/>
      <c r="P538" s="15"/>
      <c r="Q538" s="14"/>
      <c r="R538" s="15"/>
      <c r="S538" s="16"/>
      <c r="T538" s="94"/>
      <c r="U538" s="94"/>
      <c r="V538" s="94"/>
      <c r="W538" s="94"/>
      <c r="X538" s="94"/>
      <c r="Y538" s="94"/>
      <c r="Z538" s="94"/>
      <c r="AA538" s="94"/>
      <c r="AB538" s="94"/>
      <c r="AC538" s="94"/>
      <c r="AD538" s="94"/>
      <c r="AE538" s="94"/>
      <c r="AF538" s="94"/>
      <c r="AG538" s="94"/>
      <c r="AH538" s="94"/>
    </row>
    <row r="539" spans="1:34" ht="13.2">
      <c r="A539" s="7"/>
      <c r="B539" s="15"/>
      <c r="C539" s="15"/>
      <c r="D539" s="8"/>
      <c r="E539" s="9"/>
      <c r="F539" s="10"/>
      <c r="G539" s="14"/>
      <c r="H539" s="15"/>
      <c r="I539" s="15"/>
      <c r="J539" s="48"/>
      <c r="K539" s="18"/>
      <c r="L539" s="14"/>
      <c r="M539" s="14"/>
      <c r="N539" s="14"/>
      <c r="O539" s="14"/>
      <c r="P539" s="15"/>
      <c r="Q539" s="14"/>
      <c r="R539" s="15"/>
      <c r="S539" s="16"/>
      <c r="T539" s="94"/>
      <c r="U539" s="94"/>
      <c r="V539" s="94"/>
      <c r="W539" s="94"/>
      <c r="X539" s="94"/>
      <c r="Y539" s="94"/>
      <c r="Z539" s="94"/>
      <c r="AA539" s="94"/>
      <c r="AB539" s="94"/>
      <c r="AC539" s="94"/>
      <c r="AD539" s="94"/>
      <c r="AE539" s="94"/>
      <c r="AF539" s="94"/>
      <c r="AG539" s="94"/>
      <c r="AH539" s="94"/>
    </row>
    <row r="540" spans="1:34" ht="13.2">
      <c r="A540" s="7"/>
      <c r="B540" s="15"/>
      <c r="C540" s="15"/>
      <c r="D540" s="8"/>
      <c r="E540" s="9"/>
      <c r="F540" s="10"/>
      <c r="G540" s="14"/>
      <c r="H540" s="15"/>
      <c r="I540" s="15"/>
      <c r="J540" s="48"/>
      <c r="K540" s="18"/>
      <c r="L540" s="14"/>
      <c r="M540" s="14"/>
      <c r="N540" s="14"/>
      <c r="O540" s="14"/>
      <c r="P540" s="15"/>
      <c r="Q540" s="14"/>
      <c r="R540" s="15"/>
      <c r="S540" s="16"/>
      <c r="T540" s="94"/>
      <c r="U540" s="94"/>
      <c r="V540" s="94"/>
      <c r="W540" s="94"/>
      <c r="X540" s="94"/>
      <c r="Y540" s="94"/>
      <c r="Z540" s="94"/>
      <c r="AA540" s="94"/>
      <c r="AB540" s="94"/>
      <c r="AC540" s="94"/>
      <c r="AD540" s="94"/>
      <c r="AE540" s="94"/>
      <c r="AF540" s="94"/>
      <c r="AG540" s="94"/>
      <c r="AH540" s="94"/>
    </row>
    <row r="541" spans="1:34" ht="13.2">
      <c r="A541" s="7"/>
      <c r="B541" s="15"/>
      <c r="C541" s="15"/>
      <c r="D541" s="8"/>
      <c r="E541" s="9"/>
      <c r="F541" s="10"/>
      <c r="G541" s="14"/>
      <c r="H541" s="15"/>
      <c r="I541" s="15"/>
      <c r="J541" s="48"/>
      <c r="K541" s="18"/>
      <c r="L541" s="14"/>
      <c r="M541" s="14"/>
      <c r="N541" s="14"/>
      <c r="O541" s="14"/>
      <c r="P541" s="15"/>
      <c r="Q541" s="14"/>
      <c r="R541" s="15"/>
      <c r="S541" s="16"/>
      <c r="T541" s="94"/>
      <c r="U541" s="94"/>
      <c r="V541" s="94"/>
      <c r="W541" s="94"/>
      <c r="X541" s="94"/>
      <c r="Y541" s="94"/>
      <c r="Z541" s="94"/>
      <c r="AA541" s="94"/>
      <c r="AB541" s="94"/>
      <c r="AC541" s="94"/>
      <c r="AD541" s="94"/>
      <c r="AE541" s="94"/>
      <c r="AF541" s="94"/>
      <c r="AG541" s="94"/>
      <c r="AH541" s="94"/>
    </row>
    <row r="542" spans="1:34" ht="13.2">
      <c r="A542" s="7"/>
      <c r="B542" s="15"/>
      <c r="C542" s="15"/>
      <c r="D542" s="8"/>
      <c r="E542" s="9"/>
      <c r="F542" s="10"/>
      <c r="G542" s="14"/>
      <c r="H542" s="15"/>
      <c r="I542" s="15"/>
      <c r="J542" s="48"/>
      <c r="K542" s="18"/>
      <c r="L542" s="14"/>
      <c r="M542" s="14"/>
      <c r="N542" s="14"/>
      <c r="O542" s="14"/>
      <c r="P542" s="15"/>
      <c r="Q542" s="14"/>
      <c r="R542" s="15"/>
      <c r="S542" s="16"/>
      <c r="T542" s="94"/>
      <c r="U542" s="94"/>
      <c r="V542" s="94"/>
      <c r="W542" s="94"/>
      <c r="X542" s="94"/>
      <c r="Y542" s="94"/>
      <c r="Z542" s="94"/>
      <c r="AA542" s="94"/>
      <c r="AB542" s="94"/>
      <c r="AC542" s="94"/>
      <c r="AD542" s="94"/>
      <c r="AE542" s="94"/>
      <c r="AF542" s="94"/>
      <c r="AG542" s="94"/>
      <c r="AH542" s="94"/>
    </row>
    <row r="543" spans="1:34" ht="13.2">
      <c r="A543" s="7"/>
      <c r="B543" s="15"/>
      <c r="C543" s="15"/>
      <c r="D543" s="8"/>
      <c r="E543" s="9"/>
      <c r="F543" s="10"/>
      <c r="G543" s="14"/>
      <c r="H543" s="15"/>
      <c r="I543" s="15"/>
      <c r="J543" s="48"/>
      <c r="K543" s="18"/>
      <c r="L543" s="14"/>
      <c r="M543" s="14"/>
      <c r="N543" s="14"/>
      <c r="O543" s="14"/>
      <c r="P543" s="15"/>
      <c r="Q543" s="14"/>
      <c r="R543" s="15"/>
      <c r="S543" s="16"/>
      <c r="T543" s="94"/>
      <c r="U543" s="94"/>
      <c r="V543" s="94"/>
      <c r="W543" s="94"/>
      <c r="X543" s="94"/>
      <c r="Y543" s="94"/>
      <c r="Z543" s="94"/>
      <c r="AA543" s="94"/>
      <c r="AB543" s="94"/>
      <c r="AC543" s="94"/>
      <c r="AD543" s="94"/>
      <c r="AE543" s="94"/>
      <c r="AF543" s="94"/>
      <c r="AG543" s="94"/>
      <c r="AH543" s="94"/>
    </row>
    <row r="544" spans="1:34" ht="13.2">
      <c r="A544" s="7"/>
      <c r="B544" s="15"/>
      <c r="C544" s="15"/>
      <c r="D544" s="8"/>
      <c r="E544" s="9"/>
      <c r="F544" s="10"/>
      <c r="G544" s="14"/>
      <c r="H544" s="15"/>
      <c r="I544" s="15"/>
      <c r="J544" s="48"/>
      <c r="K544" s="18"/>
      <c r="L544" s="14"/>
      <c r="M544" s="14"/>
      <c r="N544" s="14"/>
      <c r="O544" s="14"/>
      <c r="P544" s="15"/>
      <c r="Q544" s="14"/>
      <c r="R544" s="15"/>
      <c r="S544" s="16"/>
      <c r="T544" s="94"/>
      <c r="U544" s="94"/>
      <c r="V544" s="94"/>
      <c r="W544" s="94"/>
      <c r="X544" s="94"/>
      <c r="Y544" s="94"/>
      <c r="Z544" s="94"/>
      <c r="AA544" s="94"/>
      <c r="AB544" s="94"/>
      <c r="AC544" s="94"/>
      <c r="AD544" s="94"/>
      <c r="AE544" s="94"/>
      <c r="AF544" s="94"/>
      <c r="AG544" s="94"/>
      <c r="AH544" s="94"/>
    </row>
    <row r="545" spans="1:34" ht="13.2">
      <c r="A545" s="7"/>
      <c r="B545" s="15"/>
      <c r="C545" s="15"/>
      <c r="D545" s="8"/>
      <c r="E545" s="9"/>
      <c r="F545" s="10"/>
      <c r="G545" s="14"/>
      <c r="H545" s="15"/>
      <c r="I545" s="15"/>
      <c r="J545" s="48"/>
      <c r="K545" s="18"/>
      <c r="L545" s="14"/>
      <c r="M545" s="14"/>
      <c r="N545" s="14"/>
      <c r="O545" s="14"/>
      <c r="P545" s="15"/>
      <c r="Q545" s="14"/>
      <c r="R545" s="15"/>
      <c r="S545" s="16"/>
      <c r="T545" s="94"/>
      <c r="U545" s="94"/>
      <c r="V545" s="94"/>
      <c r="W545" s="94"/>
      <c r="X545" s="94"/>
      <c r="Y545" s="94"/>
      <c r="Z545" s="94"/>
      <c r="AA545" s="94"/>
      <c r="AB545" s="94"/>
      <c r="AC545" s="94"/>
      <c r="AD545" s="94"/>
      <c r="AE545" s="94"/>
      <c r="AF545" s="94"/>
      <c r="AG545" s="94"/>
      <c r="AH545" s="94"/>
    </row>
    <row r="546" spans="1:34" ht="13.2">
      <c r="A546" s="7"/>
      <c r="B546" s="15"/>
      <c r="C546" s="15"/>
      <c r="D546" s="8"/>
      <c r="E546" s="9"/>
      <c r="F546" s="10"/>
      <c r="G546" s="14"/>
      <c r="H546" s="15"/>
      <c r="I546" s="15"/>
      <c r="J546" s="48"/>
      <c r="K546" s="18"/>
      <c r="L546" s="14"/>
      <c r="M546" s="14"/>
      <c r="N546" s="14"/>
      <c r="O546" s="14"/>
      <c r="P546" s="15"/>
      <c r="Q546" s="14"/>
      <c r="R546" s="15"/>
      <c r="S546" s="16"/>
      <c r="T546" s="94"/>
      <c r="U546" s="94"/>
      <c r="V546" s="94"/>
      <c r="W546" s="94"/>
      <c r="X546" s="94"/>
      <c r="Y546" s="94"/>
      <c r="Z546" s="94"/>
      <c r="AA546" s="94"/>
      <c r="AB546" s="94"/>
      <c r="AC546" s="94"/>
      <c r="AD546" s="94"/>
      <c r="AE546" s="94"/>
      <c r="AF546" s="94"/>
      <c r="AG546" s="94"/>
      <c r="AH546" s="94"/>
    </row>
    <row r="547" spans="1:34" ht="13.2">
      <c r="A547" s="7"/>
      <c r="B547" s="15"/>
      <c r="C547" s="15"/>
      <c r="D547" s="8"/>
      <c r="E547" s="9"/>
      <c r="F547" s="10"/>
      <c r="G547" s="14"/>
      <c r="H547" s="15"/>
      <c r="I547" s="15"/>
      <c r="J547" s="48"/>
      <c r="K547" s="18"/>
      <c r="L547" s="14"/>
      <c r="M547" s="14"/>
      <c r="N547" s="14"/>
      <c r="O547" s="14"/>
      <c r="P547" s="15"/>
      <c r="Q547" s="14"/>
      <c r="R547" s="15"/>
      <c r="S547" s="16"/>
      <c r="T547" s="94"/>
      <c r="U547" s="94"/>
      <c r="V547" s="94"/>
      <c r="W547" s="94"/>
      <c r="X547" s="94"/>
      <c r="Y547" s="94"/>
      <c r="Z547" s="94"/>
      <c r="AA547" s="94"/>
      <c r="AB547" s="94"/>
      <c r="AC547" s="94"/>
      <c r="AD547" s="94"/>
      <c r="AE547" s="94"/>
      <c r="AF547" s="94"/>
      <c r="AG547" s="94"/>
      <c r="AH547" s="94"/>
    </row>
    <row r="548" spans="1:34" ht="13.2">
      <c r="A548" s="7"/>
      <c r="B548" s="15"/>
      <c r="C548" s="15"/>
      <c r="D548" s="8"/>
      <c r="E548" s="9"/>
      <c r="F548" s="10"/>
      <c r="G548" s="14"/>
      <c r="H548" s="15"/>
      <c r="I548" s="15"/>
      <c r="J548" s="48"/>
      <c r="K548" s="18"/>
      <c r="L548" s="14"/>
      <c r="M548" s="14"/>
      <c r="N548" s="14"/>
      <c r="O548" s="14"/>
      <c r="P548" s="15"/>
      <c r="Q548" s="14"/>
      <c r="R548" s="15"/>
      <c r="S548" s="16"/>
      <c r="T548" s="94"/>
      <c r="U548" s="94"/>
      <c r="V548" s="94"/>
      <c r="W548" s="94"/>
      <c r="X548" s="94"/>
      <c r="Y548" s="94"/>
      <c r="Z548" s="94"/>
      <c r="AA548" s="94"/>
      <c r="AB548" s="94"/>
      <c r="AC548" s="94"/>
      <c r="AD548" s="94"/>
      <c r="AE548" s="94"/>
      <c r="AF548" s="94"/>
      <c r="AG548" s="94"/>
      <c r="AH548" s="94"/>
    </row>
    <row r="549" spans="1:34" ht="13.2">
      <c r="A549" s="7"/>
      <c r="B549" s="15"/>
      <c r="C549" s="15"/>
      <c r="D549" s="8"/>
      <c r="E549" s="9"/>
      <c r="F549" s="10"/>
      <c r="G549" s="14"/>
      <c r="H549" s="15"/>
      <c r="I549" s="15"/>
      <c r="J549" s="48"/>
      <c r="K549" s="18"/>
      <c r="L549" s="14"/>
      <c r="M549" s="14"/>
      <c r="N549" s="14"/>
      <c r="O549" s="14"/>
      <c r="P549" s="15"/>
      <c r="Q549" s="14"/>
      <c r="R549" s="15"/>
      <c r="S549" s="16"/>
      <c r="T549" s="94"/>
      <c r="U549" s="94"/>
      <c r="V549" s="94"/>
      <c r="W549" s="94"/>
      <c r="X549" s="94"/>
      <c r="Y549" s="94"/>
      <c r="Z549" s="94"/>
      <c r="AA549" s="94"/>
      <c r="AB549" s="94"/>
      <c r="AC549" s="94"/>
      <c r="AD549" s="94"/>
      <c r="AE549" s="94"/>
      <c r="AF549" s="94"/>
      <c r="AG549" s="94"/>
      <c r="AH549" s="94"/>
    </row>
    <row r="550" spans="1:34" ht="13.2">
      <c r="A550" s="7"/>
      <c r="B550" s="15"/>
      <c r="C550" s="15"/>
      <c r="D550" s="8"/>
      <c r="E550" s="9"/>
      <c r="F550" s="10"/>
      <c r="G550" s="14"/>
      <c r="H550" s="15"/>
      <c r="I550" s="15"/>
      <c r="J550" s="48"/>
      <c r="K550" s="18"/>
      <c r="L550" s="14"/>
      <c r="M550" s="14"/>
      <c r="N550" s="14"/>
      <c r="O550" s="14"/>
      <c r="P550" s="15"/>
      <c r="Q550" s="14"/>
      <c r="R550" s="15"/>
      <c r="S550" s="16"/>
      <c r="T550" s="94"/>
      <c r="U550" s="94"/>
      <c r="V550" s="94"/>
      <c r="W550" s="94"/>
      <c r="X550" s="94"/>
      <c r="Y550" s="94"/>
      <c r="Z550" s="94"/>
      <c r="AA550" s="94"/>
      <c r="AB550" s="94"/>
      <c r="AC550" s="94"/>
      <c r="AD550" s="94"/>
      <c r="AE550" s="94"/>
      <c r="AF550" s="94"/>
      <c r="AG550" s="94"/>
      <c r="AH550" s="94"/>
    </row>
    <row r="551" spans="1:34" ht="13.2">
      <c r="A551" s="7"/>
      <c r="B551" s="15"/>
      <c r="C551" s="15"/>
      <c r="D551" s="8"/>
      <c r="E551" s="9"/>
      <c r="F551" s="10"/>
      <c r="G551" s="14"/>
      <c r="H551" s="15"/>
      <c r="I551" s="15"/>
      <c r="J551" s="48"/>
      <c r="K551" s="18"/>
      <c r="L551" s="14"/>
      <c r="M551" s="14"/>
      <c r="N551" s="14"/>
      <c r="O551" s="14"/>
      <c r="P551" s="15"/>
      <c r="Q551" s="14"/>
      <c r="R551" s="15"/>
      <c r="S551" s="16"/>
      <c r="T551" s="94"/>
      <c r="U551" s="94"/>
      <c r="V551" s="94"/>
      <c r="W551" s="94"/>
      <c r="X551" s="94"/>
      <c r="Y551" s="94"/>
      <c r="Z551" s="94"/>
      <c r="AA551" s="94"/>
      <c r="AB551" s="94"/>
      <c r="AC551" s="94"/>
      <c r="AD551" s="94"/>
      <c r="AE551" s="94"/>
      <c r="AF551" s="94"/>
      <c r="AG551" s="94"/>
      <c r="AH551" s="94"/>
    </row>
    <row r="552" spans="1:34" ht="13.2">
      <c r="A552" s="7"/>
      <c r="B552" s="15"/>
      <c r="C552" s="15"/>
      <c r="D552" s="8"/>
      <c r="E552" s="9"/>
      <c r="F552" s="10"/>
      <c r="G552" s="14"/>
      <c r="H552" s="15"/>
      <c r="I552" s="15"/>
      <c r="J552" s="48"/>
      <c r="K552" s="18"/>
      <c r="L552" s="14"/>
      <c r="M552" s="14"/>
      <c r="N552" s="14"/>
      <c r="O552" s="14"/>
      <c r="P552" s="15"/>
      <c r="Q552" s="14"/>
      <c r="R552" s="15"/>
      <c r="S552" s="16"/>
      <c r="T552" s="94"/>
      <c r="U552" s="94"/>
      <c r="V552" s="94"/>
      <c r="W552" s="94"/>
      <c r="X552" s="94"/>
      <c r="Y552" s="94"/>
      <c r="Z552" s="94"/>
      <c r="AA552" s="94"/>
      <c r="AB552" s="94"/>
      <c r="AC552" s="94"/>
      <c r="AD552" s="94"/>
      <c r="AE552" s="94"/>
      <c r="AF552" s="94"/>
      <c r="AG552" s="94"/>
      <c r="AH552" s="94"/>
    </row>
    <row r="553" spans="1:34" ht="13.2">
      <c r="A553" s="7"/>
      <c r="B553" s="15"/>
      <c r="C553" s="15"/>
      <c r="D553" s="8"/>
      <c r="E553" s="9"/>
      <c r="F553" s="10"/>
      <c r="G553" s="14"/>
      <c r="H553" s="15"/>
      <c r="I553" s="15"/>
      <c r="J553" s="48"/>
      <c r="K553" s="18"/>
      <c r="L553" s="14"/>
      <c r="M553" s="14"/>
      <c r="N553" s="14"/>
      <c r="O553" s="14"/>
      <c r="P553" s="15"/>
      <c r="Q553" s="14"/>
      <c r="R553" s="15"/>
      <c r="S553" s="16"/>
      <c r="T553" s="94"/>
      <c r="U553" s="94"/>
      <c r="V553" s="94"/>
      <c r="W553" s="94"/>
      <c r="X553" s="94"/>
      <c r="Y553" s="94"/>
      <c r="Z553" s="94"/>
      <c r="AA553" s="94"/>
      <c r="AB553" s="94"/>
      <c r="AC553" s="94"/>
      <c r="AD553" s="94"/>
      <c r="AE553" s="94"/>
      <c r="AF553" s="94"/>
      <c r="AG553" s="94"/>
      <c r="AH553" s="94"/>
    </row>
    <row r="554" spans="1:34" ht="13.2">
      <c r="A554" s="7"/>
      <c r="B554" s="15"/>
      <c r="C554" s="15"/>
      <c r="D554" s="8"/>
      <c r="E554" s="9"/>
      <c r="F554" s="10"/>
      <c r="G554" s="14"/>
      <c r="H554" s="15"/>
      <c r="I554" s="15"/>
      <c r="J554" s="48"/>
      <c r="K554" s="18"/>
      <c r="L554" s="14"/>
      <c r="M554" s="14"/>
      <c r="N554" s="14"/>
      <c r="O554" s="14"/>
      <c r="P554" s="15"/>
      <c r="Q554" s="14"/>
      <c r="R554" s="15"/>
      <c r="S554" s="16"/>
      <c r="T554" s="94"/>
      <c r="U554" s="94"/>
      <c r="V554" s="94"/>
      <c r="W554" s="94"/>
      <c r="X554" s="94"/>
      <c r="Y554" s="94"/>
      <c r="Z554" s="94"/>
      <c r="AA554" s="94"/>
      <c r="AB554" s="94"/>
      <c r="AC554" s="94"/>
      <c r="AD554" s="94"/>
      <c r="AE554" s="94"/>
      <c r="AF554" s="94"/>
      <c r="AG554" s="94"/>
      <c r="AH554" s="94"/>
    </row>
    <row r="555" spans="1:34" ht="13.2">
      <c r="A555" s="7"/>
      <c r="B555" s="15"/>
      <c r="C555" s="15"/>
      <c r="D555" s="8"/>
      <c r="E555" s="9"/>
      <c r="F555" s="10"/>
      <c r="G555" s="14"/>
      <c r="H555" s="15"/>
      <c r="I555" s="15"/>
      <c r="J555" s="48"/>
      <c r="K555" s="18"/>
      <c r="L555" s="14"/>
      <c r="M555" s="14"/>
      <c r="N555" s="14"/>
      <c r="O555" s="14"/>
      <c r="P555" s="15"/>
      <c r="Q555" s="14"/>
      <c r="R555" s="15"/>
      <c r="S555" s="16"/>
      <c r="T555" s="94"/>
      <c r="U555" s="94"/>
      <c r="V555" s="94"/>
      <c r="W555" s="94"/>
      <c r="X555" s="94"/>
      <c r="Y555" s="94"/>
      <c r="Z555" s="94"/>
      <c r="AA555" s="94"/>
      <c r="AB555" s="94"/>
      <c r="AC555" s="94"/>
      <c r="AD555" s="94"/>
      <c r="AE555" s="94"/>
      <c r="AF555" s="94"/>
      <c r="AG555" s="94"/>
      <c r="AH555" s="94"/>
    </row>
    <row r="556" spans="1:34" ht="13.2">
      <c r="A556" s="7"/>
      <c r="B556" s="15"/>
      <c r="C556" s="15"/>
      <c r="D556" s="8"/>
      <c r="E556" s="9"/>
      <c r="F556" s="10"/>
      <c r="G556" s="14"/>
      <c r="H556" s="15"/>
      <c r="I556" s="15"/>
      <c r="J556" s="48"/>
      <c r="K556" s="18"/>
      <c r="L556" s="14"/>
      <c r="M556" s="14"/>
      <c r="N556" s="14"/>
      <c r="O556" s="14"/>
      <c r="P556" s="15"/>
      <c r="Q556" s="14"/>
      <c r="R556" s="15"/>
      <c r="S556" s="16"/>
      <c r="T556" s="94"/>
      <c r="U556" s="94"/>
      <c r="V556" s="94"/>
      <c r="W556" s="94"/>
      <c r="X556" s="94"/>
      <c r="Y556" s="94"/>
      <c r="Z556" s="94"/>
      <c r="AA556" s="94"/>
      <c r="AB556" s="94"/>
      <c r="AC556" s="94"/>
      <c r="AD556" s="94"/>
      <c r="AE556" s="94"/>
      <c r="AF556" s="94"/>
      <c r="AG556" s="94"/>
      <c r="AH556" s="94"/>
    </row>
    <row r="557" spans="1:34" ht="13.2">
      <c r="A557" s="7"/>
      <c r="B557" s="15"/>
      <c r="C557" s="15"/>
      <c r="D557" s="8"/>
      <c r="E557" s="9"/>
      <c r="F557" s="10"/>
      <c r="G557" s="14"/>
      <c r="H557" s="15"/>
      <c r="I557" s="15"/>
      <c r="J557" s="48"/>
      <c r="K557" s="18"/>
      <c r="L557" s="14"/>
      <c r="M557" s="14"/>
      <c r="N557" s="14"/>
      <c r="O557" s="14"/>
      <c r="P557" s="15"/>
      <c r="Q557" s="14"/>
      <c r="R557" s="15"/>
      <c r="S557" s="16"/>
      <c r="T557" s="94"/>
      <c r="U557" s="94"/>
      <c r="V557" s="94"/>
      <c r="W557" s="94"/>
      <c r="X557" s="94"/>
      <c r="Y557" s="94"/>
      <c r="Z557" s="94"/>
      <c r="AA557" s="94"/>
      <c r="AB557" s="94"/>
      <c r="AC557" s="94"/>
      <c r="AD557" s="94"/>
      <c r="AE557" s="94"/>
      <c r="AF557" s="94"/>
      <c r="AG557" s="94"/>
      <c r="AH557" s="94"/>
    </row>
    <row r="558" spans="1:34" ht="13.2">
      <c r="A558" s="7"/>
      <c r="B558" s="15"/>
      <c r="C558" s="15"/>
      <c r="D558" s="8"/>
      <c r="E558" s="9"/>
      <c r="F558" s="10"/>
      <c r="G558" s="14"/>
      <c r="H558" s="15"/>
      <c r="I558" s="15"/>
      <c r="J558" s="48"/>
      <c r="K558" s="18"/>
      <c r="L558" s="14"/>
      <c r="M558" s="14"/>
      <c r="N558" s="14"/>
      <c r="O558" s="14"/>
      <c r="P558" s="15"/>
      <c r="Q558" s="14"/>
      <c r="R558" s="15"/>
      <c r="S558" s="16"/>
      <c r="T558" s="94"/>
      <c r="U558" s="94"/>
      <c r="V558" s="94"/>
      <c r="W558" s="94"/>
      <c r="X558" s="94"/>
      <c r="Y558" s="94"/>
      <c r="Z558" s="94"/>
      <c r="AA558" s="94"/>
      <c r="AB558" s="94"/>
      <c r="AC558" s="94"/>
      <c r="AD558" s="94"/>
      <c r="AE558" s="94"/>
      <c r="AF558" s="94"/>
      <c r="AG558" s="94"/>
      <c r="AH558" s="94"/>
    </row>
    <row r="559" spans="1:34" ht="13.2">
      <c r="A559" s="7"/>
      <c r="B559" s="15"/>
      <c r="C559" s="15"/>
      <c r="D559" s="8"/>
      <c r="E559" s="9"/>
      <c r="F559" s="10"/>
      <c r="G559" s="14"/>
      <c r="H559" s="15"/>
      <c r="I559" s="15"/>
      <c r="J559" s="48"/>
      <c r="K559" s="18"/>
      <c r="L559" s="14"/>
      <c r="M559" s="14"/>
      <c r="N559" s="14"/>
      <c r="O559" s="14"/>
      <c r="P559" s="15"/>
      <c r="Q559" s="14"/>
      <c r="R559" s="15"/>
      <c r="S559" s="16"/>
      <c r="T559" s="94"/>
      <c r="U559" s="94"/>
      <c r="V559" s="94"/>
      <c r="W559" s="94"/>
      <c r="X559" s="94"/>
      <c r="Y559" s="94"/>
      <c r="Z559" s="94"/>
      <c r="AA559" s="94"/>
      <c r="AB559" s="94"/>
      <c r="AC559" s="94"/>
      <c r="AD559" s="94"/>
      <c r="AE559" s="94"/>
      <c r="AF559" s="94"/>
      <c r="AG559" s="94"/>
      <c r="AH559" s="94"/>
    </row>
    <row r="560" spans="1:34" ht="13.2">
      <c r="A560" s="7"/>
      <c r="B560" s="15"/>
      <c r="C560" s="15"/>
      <c r="D560" s="8"/>
      <c r="E560" s="9"/>
      <c r="F560" s="10"/>
      <c r="G560" s="14"/>
      <c r="H560" s="15"/>
      <c r="I560" s="15"/>
      <c r="J560" s="48"/>
      <c r="K560" s="18"/>
      <c r="L560" s="14"/>
      <c r="M560" s="14"/>
      <c r="N560" s="14"/>
      <c r="O560" s="14"/>
      <c r="P560" s="15"/>
      <c r="Q560" s="14"/>
      <c r="R560" s="15"/>
      <c r="S560" s="16"/>
      <c r="T560" s="94"/>
      <c r="U560" s="94"/>
      <c r="V560" s="94"/>
      <c r="W560" s="94"/>
      <c r="X560" s="94"/>
      <c r="Y560" s="94"/>
      <c r="Z560" s="94"/>
      <c r="AA560" s="94"/>
      <c r="AB560" s="94"/>
      <c r="AC560" s="94"/>
      <c r="AD560" s="94"/>
      <c r="AE560" s="94"/>
      <c r="AF560" s="94"/>
      <c r="AG560" s="94"/>
      <c r="AH560" s="94"/>
    </row>
    <row r="561" spans="1:34" ht="13.2">
      <c r="A561" s="7"/>
      <c r="B561" s="15"/>
      <c r="C561" s="15"/>
      <c r="D561" s="8"/>
      <c r="E561" s="9"/>
      <c r="F561" s="10"/>
      <c r="G561" s="14"/>
      <c r="H561" s="15"/>
      <c r="I561" s="15"/>
      <c r="J561" s="48"/>
      <c r="K561" s="18"/>
      <c r="L561" s="14"/>
      <c r="M561" s="14"/>
      <c r="N561" s="14"/>
      <c r="O561" s="14"/>
      <c r="P561" s="15"/>
      <c r="Q561" s="14"/>
      <c r="R561" s="15"/>
      <c r="S561" s="16"/>
      <c r="T561" s="94"/>
      <c r="U561" s="94"/>
      <c r="V561" s="94"/>
      <c r="W561" s="94"/>
      <c r="X561" s="94"/>
      <c r="Y561" s="94"/>
      <c r="Z561" s="94"/>
      <c r="AA561" s="94"/>
      <c r="AB561" s="94"/>
      <c r="AC561" s="94"/>
      <c r="AD561" s="94"/>
      <c r="AE561" s="94"/>
      <c r="AF561" s="94"/>
      <c r="AG561" s="94"/>
      <c r="AH561" s="94"/>
    </row>
    <row r="562" spans="1:34" ht="13.2">
      <c r="A562" s="7"/>
      <c r="B562" s="15"/>
      <c r="C562" s="15"/>
      <c r="D562" s="8"/>
      <c r="E562" s="9"/>
      <c r="F562" s="10"/>
      <c r="G562" s="14"/>
      <c r="H562" s="15"/>
      <c r="I562" s="15"/>
      <c r="J562" s="48"/>
      <c r="K562" s="18"/>
      <c r="L562" s="14"/>
      <c r="M562" s="14"/>
      <c r="N562" s="14"/>
      <c r="O562" s="14"/>
      <c r="P562" s="15"/>
      <c r="Q562" s="14"/>
      <c r="R562" s="15"/>
      <c r="S562" s="16"/>
      <c r="T562" s="94"/>
      <c r="U562" s="94"/>
      <c r="V562" s="94"/>
      <c r="W562" s="94"/>
      <c r="X562" s="94"/>
      <c r="Y562" s="94"/>
      <c r="Z562" s="94"/>
      <c r="AA562" s="94"/>
      <c r="AB562" s="94"/>
      <c r="AC562" s="94"/>
      <c r="AD562" s="94"/>
      <c r="AE562" s="94"/>
      <c r="AF562" s="94"/>
      <c r="AG562" s="94"/>
      <c r="AH562" s="94"/>
    </row>
    <row r="563" spans="1:34" ht="13.2">
      <c r="A563" s="7"/>
      <c r="B563" s="15"/>
      <c r="C563" s="15"/>
      <c r="D563" s="8"/>
      <c r="E563" s="9"/>
      <c r="F563" s="10"/>
      <c r="G563" s="14"/>
      <c r="H563" s="15"/>
      <c r="I563" s="15"/>
      <c r="J563" s="48"/>
      <c r="K563" s="18"/>
      <c r="L563" s="14"/>
      <c r="M563" s="14"/>
      <c r="N563" s="14"/>
      <c r="O563" s="14"/>
      <c r="P563" s="15"/>
      <c r="Q563" s="14"/>
      <c r="R563" s="15"/>
      <c r="S563" s="16"/>
      <c r="T563" s="94"/>
      <c r="U563" s="94"/>
      <c r="V563" s="94"/>
      <c r="W563" s="94"/>
      <c r="X563" s="94"/>
      <c r="Y563" s="94"/>
      <c r="Z563" s="94"/>
      <c r="AA563" s="94"/>
      <c r="AB563" s="94"/>
      <c r="AC563" s="94"/>
      <c r="AD563" s="94"/>
      <c r="AE563" s="94"/>
      <c r="AF563" s="94"/>
      <c r="AG563" s="94"/>
      <c r="AH563" s="94"/>
    </row>
    <row r="564" spans="1:34" ht="13.2">
      <c r="A564" s="7"/>
      <c r="B564" s="15"/>
      <c r="C564" s="15"/>
      <c r="D564" s="8"/>
      <c r="E564" s="9"/>
      <c r="F564" s="10"/>
      <c r="G564" s="14"/>
      <c r="H564" s="15"/>
      <c r="I564" s="15"/>
      <c r="J564" s="48"/>
      <c r="K564" s="18"/>
      <c r="L564" s="14"/>
      <c r="M564" s="14"/>
      <c r="N564" s="14"/>
      <c r="O564" s="14"/>
      <c r="P564" s="15"/>
      <c r="Q564" s="14"/>
      <c r="R564" s="15"/>
      <c r="S564" s="16"/>
      <c r="T564" s="94"/>
      <c r="U564" s="94"/>
      <c r="V564" s="94"/>
      <c r="W564" s="94"/>
      <c r="X564" s="94"/>
      <c r="Y564" s="94"/>
      <c r="Z564" s="94"/>
      <c r="AA564" s="94"/>
      <c r="AB564" s="94"/>
      <c r="AC564" s="94"/>
      <c r="AD564" s="94"/>
      <c r="AE564" s="94"/>
      <c r="AF564" s="94"/>
      <c r="AG564" s="94"/>
      <c r="AH564" s="94"/>
    </row>
    <row r="565" spans="1:34" ht="13.2">
      <c r="A565" s="7"/>
      <c r="B565" s="15"/>
      <c r="C565" s="15"/>
      <c r="D565" s="8"/>
      <c r="E565" s="146"/>
      <c r="F565" s="10"/>
      <c r="G565" s="14"/>
      <c r="H565" s="15"/>
      <c r="I565" s="15"/>
      <c r="J565" s="48"/>
      <c r="K565" s="18"/>
      <c r="L565" s="14"/>
      <c r="M565" s="14"/>
      <c r="N565" s="14"/>
      <c r="O565" s="14"/>
      <c r="P565" s="15"/>
      <c r="Q565" s="14"/>
      <c r="R565" s="15"/>
      <c r="S565" s="16"/>
      <c r="T565" s="94"/>
      <c r="U565" s="94"/>
      <c r="V565" s="94"/>
      <c r="W565" s="94"/>
      <c r="X565" s="94"/>
      <c r="Y565" s="94"/>
      <c r="Z565" s="94"/>
      <c r="AA565" s="94"/>
      <c r="AB565" s="94"/>
      <c r="AC565" s="94"/>
      <c r="AD565" s="94"/>
      <c r="AE565" s="94"/>
      <c r="AF565" s="94"/>
      <c r="AG565" s="94"/>
      <c r="AH565" s="94"/>
    </row>
    <row r="566" spans="1:34" ht="13.2">
      <c r="A566" s="7"/>
      <c r="B566" s="15"/>
      <c r="C566" s="15"/>
      <c r="D566" s="8"/>
      <c r="E566" s="9"/>
      <c r="F566" s="10"/>
      <c r="G566" s="14"/>
      <c r="H566" s="15"/>
      <c r="I566" s="15"/>
      <c r="J566" s="48"/>
      <c r="K566" s="18"/>
      <c r="L566" s="14"/>
      <c r="M566" s="14"/>
      <c r="N566" s="14"/>
      <c r="O566" s="14"/>
      <c r="P566" s="15"/>
      <c r="Q566" s="14"/>
      <c r="R566" s="15"/>
      <c r="S566" s="16"/>
      <c r="T566" s="94"/>
      <c r="U566" s="94"/>
      <c r="V566" s="94"/>
      <c r="W566" s="94"/>
      <c r="X566" s="94"/>
      <c r="Y566" s="94"/>
      <c r="Z566" s="94"/>
      <c r="AA566" s="94"/>
      <c r="AB566" s="94"/>
      <c r="AC566" s="94"/>
      <c r="AD566" s="94"/>
      <c r="AE566" s="94"/>
      <c r="AF566" s="94"/>
      <c r="AG566" s="94"/>
      <c r="AH566" s="94"/>
    </row>
    <row r="567" spans="1:34" ht="13.2">
      <c r="A567" s="7"/>
      <c r="B567" s="15"/>
      <c r="C567" s="15"/>
      <c r="D567" s="8"/>
      <c r="E567" s="9"/>
      <c r="F567" s="10"/>
      <c r="G567" s="14"/>
      <c r="H567" s="15"/>
      <c r="I567" s="15"/>
      <c r="J567" s="48"/>
      <c r="K567" s="18"/>
      <c r="L567" s="14"/>
      <c r="M567" s="14"/>
      <c r="N567" s="14"/>
      <c r="O567" s="14"/>
      <c r="P567" s="15"/>
      <c r="Q567" s="14"/>
      <c r="R567" s="15"/>
      <c r="S567" s="16"/>
      <c r="T567" s="94"/>
      <c r="U567" s="94"/>
      <c r="V567" s="94"/>
      <c r="W567" s="94"/>
      <c r="X567" s="94"/>
      <c r="Y567" s="94"/>
      <c r="Z567" s="94"/>
      <c r="AA567" s="94"/>
      <c r="AB567" s="94"/>
      <c r="AC567" s="94"/>
      <c r="AD567" s="94"/>
      <c r="AE567" s="94"/>
      <c r="AF567" s="94"/>
      <c r="AG567" s="94"/>
      <c r="AH567" s="94"/>
    </row>
    <row r="568" spans="1:34" ht="13.2">
      <c r="A568" s="7"/>
      <c r="B568" s="15"/>
      <c r="C568" s="15"/>
      <c r="D568" s="8"/>
      <c r="E568" s="9"/>
      <c r="F568" s="10"/>
      <c r="G568" s="14"/>
      <c r="H568" s="15"/>
      <c r="I568" s="15"/>
      <c r="J568" s="48"/>
      <c r="K568" s="18"/>
      <c r="L568" s="14"/>
      <c r="M568" s="14"/>
      <c r="N568" s="14"/>
      <c r="O568" s="14"/>
      <c r="P568" s="15"/>
      <c r="Q568" s="14"/>
      <c r="R568" s="15"/>
      <c r="S568" s="16"/>
      <c r="T568" s="94"/>
      <c r="U568" s="94"/>
      <c r="V568" s="94"/>
      <c r="W568" s="94"/>
      <c r="X568" s="94"/>
      <c r="Y568" s="94"/>
      <c r="Z568" s="94"/>
      <c r="AA568" s="94"/>
      <c r="AB568" s="94"/>
      <c r="AC568" s="94"/>
      <c r="AD568" s="94"/>
      <c r="AE568" s="94"/>
      <c r="AF568" s="94"/>
      <c r="AG568" s="94"/>
      <c r="AH568" s="94"/>
    </row>
    <row r="569" spans="1:34" ht="13.2">
      <c r="A569" s="7"/>
      <c r="B569" s="15"/>
      <c r="C569" s="15"/>
      <c r="D569" s="8"/>
      <c r="E569" s="9"/>
      <c r="F569" s="10"/>
      <c r="G569" s="14"/>
      <c r="H569" s="15"/>
      <c r="I569" s="15"/>
      <c r="J569" s="48"/>
      <c r="K569" s="18"/>
      <c r="L569" s="14"/>
      <c r="M569" s="14"/>
      <c r="N569" s="14"/>
      <c r="O569" s="14"/>
      <c r="P569" s="15"/>
      <c r="Q569" s="14"/>
      <c r="R569" s="15"/>
      <c r="S569" s="16"/>
      <c r="T569" s="94"/>
      <c r="U569" s="94"/>
      <c r="V569" s="94"/>
      <c r="W569" s="94"/>
      <c r="X569" s="94"/>
      <c r="Y569" s="94"/>
      <c r="Z569" s="94"/>
      <c r="AA569" s="94"/>
      <c r="AB569" s="94"/>
      <c r="AC569" s="94"/>
      <c r="AD569" s="94"/>
      <c r="AE569" s="94"/>
      <c r="AF569" s="94"/>
      <c r="AG569" s="94"/>
      <c r="AH569" s="94"/>
    </row>
    <row r="570" spans="1:34" ht="13.2">
      <c r="A570" s="7"/>
      <c r="B570" s="15"/>
      <c r="C570" s="15"/>
      <c r="D570" s="8"/>
      <c r="E570" s="9"/>
      <c r="F570" s="10"/>
      <c r="G570" s="14"/>
      <c r="H570" s="15"/>
      <c r="I570" s="15"/>
      <c r="J570" s="48"/>
      <c r="K570" s="18"/>
      <c r="L570" s="14"/>
      <c r="M570" s="14"/>
      <c r="N570" s="14"/>
      <c r="O570" s="14"/>
      <c r="P570" s="15"/>
      <c r="Q570" s="14"/>
      <c r="R570" s="15"/>
      <c r="S570" s="16"/>
      <c r="T570" s="94"/>
      <c r="U570" s="94"/>
      <c r="V570" s="94"/>
      <c r="W570" s="94"/>
      <c r="X570" s="94"/>
      <c r="Y570" s="94"/>
      <c r="Z570" s="94"/>
      <c r="AA570" s="94"/>
      <c r="AB570" s="94"/>
      <c r="AC570" s="94"/>
      <c r="AD570" s="94"/>
      <c r="AE570" s="94"/>
      <c r="AF570" s="94"/>
      <c r="AG570" s="94"/>
      <c r="AH570" s="94"/>
    </row>
    <row r="571" spans="1:34" ht="13.2">
      <c r="A571" s="7"/>
      <c r="B571" s="15"/>
      <c r="C571" s="15"/>
      <c r="D571" s="8"/>
      <c r="E571" s="9"/>
      <c r="F571" s="10"/>
      <c r="G571" s="14"/>
      <c r="H571" s="15"/>
      <c r="I571" s="15"/>
      <c r="J571" s="48"/>
      <c r="K571" s="18"/>
      <c r="L571" s="14"/>
      <c r="M571" s="14"/>
      <c r="N571" s="14"/>
      <c r="O571" s="14"/>
      <c r="P571" s="15"/>
      <c r="Q571" s="14"/>
      <c r="R571" s="15"/>
      <c r="S571" s="16"/>
      <c r="T571" s="94"/>
      <c r="U571" s="94"/>
      <c r="V571" s="94"/>
      <c r="W571" s="94"/>
      <c r="X571" s="94"/>
      <c r="Y571" s="94"/>
      <c r="Z571" s="94"/>
      <c r="AA571" s="94"/>
      <c r="AB571" s="94"/>
      <c r="AC571" s="94"/>
      <c r="AD571" s="94"/>
      <c r="AE571" s="94"/>
      <c r="AF571" s="94"/>
      <c r="AG571" s="94"/>
      <c r="AH571" s="94"/>
    </row>
    <row r="572" spans="1:34" ht="13.2">
      <c r="A572" s="7"/>
      <c r="B572" s="15"/>
      <c r="C572" s="15"/>
      <c r="D572" s="8"/>
      <c r="E572" s="9"/>
      <c r="F572" s="10"/>
      <c r="G572" s="14"/>
      <c r="H572" s="15"/>
      <c r="I572" s="15"/>
      <c r="J572" s="48"/>
      <c r="K572" s="18"/>
      <c r="L572" s="14"/>
      <c r="M572" s="14"/>
      <c r="N572" s="14"/>
      <c r="O572" s="14"/>
      <c r="P572" s="15"/>
      <c r="Q572" s="14"/>
      <c r="R572" s="15"/>
      <c r="S572" s="16"/>
      <c r="T572" s="94"/>
      <c r="U572" s="94"/>
      <c r="V572" s="94"/>
      <c r="W572" s="94"/>
      <c r="X572" s="94"/>
      <c r="Y572" s="94"/>
      <c r="Z572" s="94"/>
      <c r="AA572" s="94"/>
      <c r="AB572" s="94"/>
      <c r="AC572" s="94"/>
      <c r="AD572" s="94"/>
      <c r="AE572" s="94"/>
      <c r="AF572" s="94"/>
      <c r="AG572" s="94"/>
      <c r="AH572" s="94"/>
    </row>
    <row r="573" spans="1:34" ht="13.2">
      <c r="A573" s="7"/>
      <c r="B573" s="15"/>
      <c r="C573" s="15"/>
      <c r="D573" s="8"/>
      <c r="E573" s="9"/>
      <c r="F573" s="10"/>
      <c r="G573" s="14"/>
      <c r="H573" s="15"/>
      <c r="I573" s="15"/>
      <c r="J573" s="48"/>
      <c r="K573" s="18"/>
      <c r="L573" s="14"/>
      <c r="M573" s="14"/>
      <c r="N573" s="14"/>
      <c r="O573" s="14"/>
      <c r="P573" s="15"/>
      <c r="Q573" s="14"/>
      <c r="R573" s="15"/>
      <c r="S573" s="16"/>
      <c r="T573" s="94"/>
      <c r="U573" s="94"/>
      <c r="V573" s="94"/>
      <c r="W573" s="94"/>
      <c r="X573" s="94"/>
      <c r="Y573" s="94"/>
      <c r="Z573" s="94"/>
      <c r="AA573" s="94"/>
      <c r="AB573" s="94"/>
      <c r="AC573" s="94"/>
      <c r="AD573" s="94"/>
      <c r="AE573" s="94"/>
      <c r="AF573" s="94"/>
      <c r="AG573" s="94"/>
      <c r="AH573" s="94"/>
    </row>
    <row r="574" spans="1:34" ht="13.2">
      <c r="A574" s="7"/>
      <c r="B574" s="15"/>
      <c r="C574" s="15"/>
      <c r="D574" s="8"/>
      <c r="E574" s="9"/>
      <c r="F574" s="10"/>
      <c r="G574" s="14"/>
      <c r="H574" s="15"/>
      <c r="I574" s="15"/>
      <c r="J574" s="48"/>
      <c r="K574" s="18"/>
      <c r="L574" s="14"/>
      <c r="M574" s="14"/>
      <c r="N574" s="14"/>
      <c r="O574" s="14"/>
      <c r="P574" s="15"/>
      <c r="Q574" s="14"/>
      <c r="R574" s="15"/>
      <c r="S574" s="16"/>
      <c r="T574" s="94"/>
      <c r="U574" s="94"/>
      <c r="V574" s="94"/>
      <c r="W574" s="94"/>
      <c r="X574" s="94"/>
      <c r="Y574" s="94"/>
      <c r="Z574" s="94"/>
      <c r="AA574" s="94"/>
      <c r="AB574" s="94"/>
      <c r="AC574" s="94"/>
      <c r="AD574" s="94"/>
      <c r="AE574" s="94"/>
      <c r="AF574" s="94"/>
      <c r="AG574" s="94"/>
      <c r="AH574" s="94"/>
    </row>
    <row r="575" spans="1:34" ht="13.2">
      <c r="A575" s="7"/>
      <c r="B575" s="15"/>
      <c r="C575" s="15"/>
      <c r="D575" s="8"/>
      <c r="E575" s="9"/>
      <c r="F575" s="10"/>
      <c r="G575" s="14"/>
      <c r="H575" s="15"/>
      <c r="I575" s="15"/>
      <c r="J575" s="48"/>
      <c r="K575" s="18"/>
      <c r="L575" s="14"/>
      <c r="M575" s="14"/>
      <c r="N575" s="14"/>
      <c r="O575" s="14"/>
      <c r="P575" s="15"/>
      <c r="Q575" s="14"/>
      <c r="R575" s="15"/>
      <c r="S575" s="16"/>
      <c r="T575" s="94"/>
      <c r="U575" s="94"/>
      <c r="V575" s="94"/>
      <c r="W575" s="94"/>
      <c r="X575" s="94"/>
      <c r="Y575" s="94"/>
      <c r="Z575" s="94"/>
      <c r="AA575" s="94"/>
      <c r="AB575" s="94"/>
      <c r="AC575" s="94"/>
      <c r="AD575" s="94"/>
      <c r="AE575" s="94"/>
      <c r="AF575" s="94"/>
      <c r="AG575" s="94"/>
      <c r="AH575" s="94"/>
    </row>
    <row r="576" spans="1:34" ht="13.2">
      <c r="A576" s="7"/>
      <c r="B576" s="15"/>
      <c r="C576" s="15"/>
      <c r="D576" s="8"/>
      <c r="E576" s="9"/>
      <c r="F576" s="10"/>
      <c r="G576" s="14"/>
      <c r="H576" s="15"/>
      <c r="I576" s="15"/>
      <c r="J576" s="48"/>
      <c r="K576" s="18"/>
      <c r="L576" s="14"/>
      <c r="M576" s="14"/>
      <c r="N576" s="14"/>
      <c r="O576" s="14"/>
      <c r="P576" s="15"/>
      <c r="Q576" s="14"/>
      <c r="R576" s="15"/>
      <c r="S576" s="16"/>
      <c r="T576" s="94"/>
      <c r="U576" s="94"/>
      <c r="V576" s="94"/>
      <c r="W576" s="94"/>
      <c r="X576" s="94"/>
      <c r="Y576" s="94"/>
      <c r="Z576" s="94"/>
      <c r="AA576" s="94"/>
      <c r="AB576" s="94"/>
      <c r="AC576" s="94"/>
      <c r="AD576" s="94"/>
      <c r="AE576" s="94"/>
      <c r="AF576" s="94"/>
      <c r="AG576" s="94"/>
      <c r="AH576" s="94"/>
    </row>
    <row r="577" spans="1:34" ht="13.2">
      <c r="A577" s="7"/>
      <c r="B577" s="15"/>
      <c r="C577" s="15"/>
      <c r="D577" s="8"/>
      <c r="E577" s="9"/>
      <c r="F577" s="10"/>
      <c r="G577" s="14"/>
      <c r="H577" s="15"/>
      <c r="I577" s="15"/>
      <c r="J577" s="48"/>
      <c r="K577" s="18"/>
      <c r="L577" s="14"/>
      <c r="M577" s="14"/>
      <c r="N577" s="14"/>
      <c r="O577" s="14"/>
      <c r="P577" s="15"/>
      <c r="Q577" s="14"/>
      <c r="R577" s="15"/>
      <c r="S577" s="16"/>
      <c r="T577" s="94"/>
      <c r="U577" s="94"/>
      <c r="V577" s="94"/>
      <c r="W577" s="94"/>
      <c r="X577" s="94"/>
      <c r="Y577" s="94"/>
      <c r="Z577" s="94"/>
      <c r="AA577" s="94"/>
      <c r="AB577" s="94"/>
      <c r="AC577" s="94"/>
      <c r="AD577" s="94"/>
      <c r="AE577" s="94"/>
      <c r="AF577" s="94"/>
      <c r="AG577" s="94"/>
      <c r="AH577" s="94"/>
    </row>
    <row r="578" spans="1:34" ht="13.2">
      <c r="A578" s="7"/>
      <c r="B578" s="15"/>
      <c r="C578" s="15"/>
      <c r="D578" s="8"/>
      <c r="E578" s="9"/>
      <c r="F578" s="10"/>
      <c r="G578" s="14"/>
      <c r="H578" s="15"/>
      <c r="I578" s="15"/>
      <c r="J578" s="48"/>
      <c r="K578" s="18"/>
      <c r="L578" s="14"/>
      <c r="M578" s="14"/>
      <c r="N578" s="14"/>
      <c r="O578" s="14"/>
      <c r="P578" s="15"/>
      <c r="Q578" s="14"/>
      <c r="R578" s="15"/>
      <c r="S578" s="16"/>
      <c r="T578" s="94"/>
      <c r="U578" s="94"/>
      <c r="V578" s="94"/>
      <c r="W578" s="94"/>
      <c r="X578" s="94"/>
      <c r="Y578" s="94"/>
      <c r="Z578" s="94"/>
      <c r="AA578" s="94"/>
      <c r="AB578" s="94"/>
      <c r="AC578" s="94"/>
      <c r="AD578" s="94"/>
      <c r="AE578" s="94"/>
      <c r="AF578" s="94"/>
      <c r="AG578" s="94"/>
      <c r="AH578" s="94"/>
    </row>
    <row r="579" spans="1:34" ht="13.2">
      <c r="A579" s="7"/>
      <c r="B579" s="15"/>
      <c r="C579" s="15"/>
      <c r="D579" s="8"/>
      <c r="E579" s="9"/>
      <c r="F579" s="10"/>
      <c r="G579" s="14"/>
      <c r="H579" s="15"/>
      <c r="I579" s="15"/>
      <c r="J579" s="48"/>
      <c r="K579" s="18"/>
      <c r="L579" s="14"/>
      <c r="M579" s="14"/>
      <c r="N579" s="14"/>
      <c r="O579" s="14"/>
      <c r="P579" s="15"/>
      <c r="Q579" s="14"/>
      <c r="R579" s="15"/>
      <c r="S579" s="16"/>
      <c r="T579" s="94"/>
      <c r="U579" s="94"/>
      <c r="V579" s="94"/>
      <c r="W579" s="94"/>
      <c r="X579" s="94"/>
      <c r="Y579" s="94"/>
      <c r="Z579" s="94"/>
      <c r="AA579" s="94"/>
      <c r="AB579" s="94"/>
      <c r="AC579" s="94"/>
      <c r="AD579" s="94"/>
      <c r="AE579" s="94"/>
      <c r="AF579" s="94"/>
      <c r="AG579" s="94"/>
      <c r="AH579" s="94"/>
    </row>
    <row r="580" spans="1:34" ht="13.2">
      <c r="A580" s="7"/>
      <c r="B580" s="15"/>
      <c r="C580" s="15"/>
      <c r="D580" s="8"/>
      <c r="E580" s="9"/>
      <c r="F580" s="10"/>
      <c r="G580" s="14"/>
      <c r="H580" s="15"/>
      <c r="I580" s="15"/>
      <c r="J580" s="48"/>
      <c r="K580" s="18"/>
      <c r="L580" s="14"/>
      <c r="M580" s="14"/>
      <c r="N580" s="14"/>
      <c r="O580" s="14"/>
      <c r="P580" s="15"/>
      <c r="Q580" s="14"/>
      <c r="R580" s="15"/>
      <c r="S580" s="16"/>
      <c r="T580" s="94"/>
      <c r="U580" s="94"/>
      <c r="V580" s="94"/>
      <c r="W580" s="94"/>
      <c r="X580" s="94"/>
      <c r="Y580" s="94"/>
      <c r="Z580" s="94"/>
      <c r="AA580" s="94"/>
      <c r="AB580" s="94"/>
      <c r="AC580" s="94"/>
      <c r="AD580" s="94"/>
      <c r="AE580" s="94"/>
      <c r="AF580" s="94"/>
      <c r="AG580" s="94"/>
      <c r="AH580" s="94"/>
    </row>
    <row r="581" spans="1:34" ht="13.2">
      <c r="A581" s="7"/>
      <c r="B581" s="15"/>
      <c r="C581" s="15"/>
      <c r="D581" s="8"/>
      <c r="E581" s="9"/>
      <c r="F581" s="10"/>
      <c r="G581" s="14"/>
      <c r="H581" s="15"/>
      <c r="I581" s="15"/>
      <c r="J581" s="48"/>
      <c r="K581" s="18"/>
      <c r="L581" s="14"/>
      <c r="M581" s="14"/>
      <c r="N581" s="14"/>
      <c r="O581" s="14"/>
      <c r="P581" s="15"/>
      <c r="Q581" s="14"/>
      <c r="R581" s="15"/>
      <c r="S581" s="16"/>
      <c r="T581" s="94"/>
      <c r="U581" s="94"/>
      <c r="V581" s="94"/>
      <c r="W581" s="94"/>
      <c r="X581" s="94"/>
      <c r="Y581" s="94"/>
      <c r="Z581" s="94"/>
      <c r="AA581" s="94"/>
      <c r="AB581" s="94"/>
      <c r="AC581" s="94"/>
      <c r="AD581" s="94"/>
      <c r="AE581" s="94"/>
      <c r="AF581" s="94"/>
      <c r="AG581" s="94"/>
      <c r="AH581" s="94"/>
    </row>
    <row r="582" spans="1:34" ht="13.2">
      <c r="A582" s="7"/>
      <c r="B582" s="15"/>
      <c r="C582" s="15"/>
      <c r="D582" s="8"/>
      <c r="E582" s="9"/>
      <c r="F582" s="10"/>
      <c r="G582" s="14"/>
      <c r="H582" s="15"/>
      <c r="I582" s="15"/>
      <c r="J582" s="48"/>
      <c r="K582" s="18"/>
      <c r="L582" s="14"/>
      <c r="M582" s="14"/>
      <c r="N582" s="14"/>
      <c r="O582" s="14"/>
      <c r="P582" s="15"/>
      <c r="Q582" s="14"/>
      <c r="R582" s="15"/>
      <c r="S582" s="16"/>
      <c r="T582" s="94"/>
      <c r="U582" s="94"/>
      <c r="V582" s="94"/>
      <c r="W582" s="94"/>
      <c r="X582" s="94"/>
      <c r="Y582" s="94"/>
      <c r="Z582" s="94"/>
      <c r="AA582" s="94"/>
      <c r="AB582" s="94"/>
      <c r="AC582" s="94"/>
      <c r="AD582" s="94"/>
      <c r="AE582" s="94"/>
      <c r="AF582" s="94"/>
      <c r="AG582" s="94"/>
      <c r="AH582" s="94"/>
    </row>
    <row r="583" spans="1:34" ht="13.2">
      <c r="A583" s="7"/>
      <c r="B583" s="15"/>
      <c r="C583" s="15"/>
      <c r="D583" s="8"/>
      <c r="E583" s="9"/>
      <c r="F583" s="10"/>
      <c r="G583" s="14"/>
      <c r="H583" s="15"/>
      <c r="I583" s="15"/>
      <c r="J583" s="48"/>
      <c r="K583" s="18"/>
      <c r="L583" s="14"/>
      <c r="M583" s="14"/>
      <c r="N583" s="14"/>
      <c r="O583" s="14"/>
      <c r="P583" s="15"/>
      <c r="Q583" s="14"/>
      <c r="R583" s="15"/>
      <c r="S583" s="16"/>
      <c r="T583" s="94"/>
      <c r="U583" s="94"/>
      <c r="V583" s="94"/>
      <c r="W583" s="94"/>
      <c r="X583" s="94"/>
      <c r="Y583" s="94"/>
      <c r="Z583" s="94"/>
      <c r="AA583" s="94"/>
      <c r="AB583" s="94"/>
      <c r="AC583" s="94"/>
      <c r="AD583" s="94"/>
      <c r="AE583" s="94"/>
      <c r="AF583" s="94"/>
      <c r="AG583" s="94"/>
      <c r="AH583" s="94"/>
    </row>
    <row r="584" spans="1:34" ht="13.2">
      <c r="A584" s="7"/>
      <c r="B584" s="15"/>
      <c r="C584" s="15"/>
      <c r="D584" s="8"/>
      <c r="E584" s="9"/>
      <c r="F584" s="10"/>
      <c r="G584" s="14"/>
      <c r="H584" s="15"/>
      <c r="I584" s="15"/>
      <c r="J584" s="48"/>
      <c r="K584" s="18"/>
      <c r="L584" s="14"/>
      <c r="M584" s="14"/>
      <c r="N584" s="14"/>
      <c r="O584" s="14"/>
      <c r="P584" s="15"/>
      <c r="Q584" s="14"/>
      <c r="R584" s="15"/>
      <c r="S584" s="16"/>
      <c r="T584" s="94"/>
      <c r="U584" s="94"/>
      <c r="V584" s="94"/>
      <c r="W584" s="94"/>
      <c r="X584" s="94"/>
      <c r="Y584" s="94"/>
      <c r="Z584" s="94"/>
      <c r="AA584" s="94"/>
      <c r="AB584" s="94"/>
      <c r="AC584" s="94"/>
      <c r="AD584" s="94"/>
      <c r="AE584" s="94"/>
      <c r="AF584" s="94"/>
      <c r="AG584" s="94"/>
      <c r="AH584" s="94"/>
    </row>
    <row r="585" spans="1:34" ht="13.2">
      <c r="A585" s="7"/>
      <c r="B585" s="15"/>
      <c r="C585" s="15"/>
      <c r="D585" s="8"/>
      <c r="E585" s="9"/>
      <c r="F585" s="10"/>
      <c r="G585" s="14"/>
      <c r="H585" s="15"/>
      <c r="I585" s="15"/>
      <c r="J585" s="48"/>
      <c r="K585" s="18"/>
      <c r="L585" s="14"/>
      <c r="M585" s="14"/>
      <c r="N585" s="14"/>
      <c r="O585" s="14"/>
      <c r="P585" s="15"/>
      <c r="Q585" s="14"/>
      <c r="R585" s="15"/>
      <c r="S585" s="16"/>
      <c r="T585" s="94"/>
      <c r="U585" s="94"/>
      <c r="V585" s="94"/>
      <c r="W585" s="94"/>
      <c r="X585" s="94"/>
      <c r="Y585" s="94"/>
      <c r="Z585" s="94"/>
      <c r="AA585" s="94"/>
      <c r="AB585" s="94"/>
      <c r="AC585" s="94"/>
      <c r="AD585" s="94"/>
      <c r="AE585" s="94"/>
      <c r="AF585" s="94"/>
      <c r="AG585" s="94"/>
      <c r="AH585" s="94"/>
    </row>
    <row r="586" spans="1:34" ht="13.2">
      <c r="A586" s="7"/>
      <c r="B586" s="15"/>
      <c r="C586" s="15"/>
      <c r="D586" s="8"/>
      <c r="E586" s="9"/>
      <c r="F586" s="10"/>
      <c r="G586" s="14"/>
      <c r="H586" s="15"/>
      <c r="I586" s="15"/>
      <c r="J586" s="48"/>
      <c r="K586" s="18"/>
      <c r="L586" s="14"/>
      <c r="M586" s="14"/>
      <c r="N586" s="14"/>
      <c r="O586" s="14"/>
      <c r="P586" s="15"/>
      <c r="Q586" s="14"/>
      <c r="R586" s="15"/>
      <c r="S586" s="16"/>
      <c r="T586" s="94"/>
      <c r="U586" s="94"/>
      <c r="V586" s="94"/>
      <c r="W586" s="94"/>
      <c r="X586" s="94"/>
      <c r="Y586" s="94"/>
      <c r="Z586" s="94"/>
      <c r="AA586" s="94"/>
      <c r="AB586" s="94"/>
      <c r="AC586" s="94"/>
      <c r="AD586" s="94"/>
      <c r="AE586" s="94"/>
      <c r="AF586" s="94"/>
      <c r="AG586" s="94"/>
      <c r="AH586" s="94"/>
    </row>
    <row r="587" spans="1:34" ht="13.2">
      <c r="A587" s="7"/>
      <c r="B587" s="15"/>
      <c r="C587" s="15"/>
      <c r="D587" s="8"/>
      <c r="E587" s="9"/>
      <c r="F587" s="10"/>
      <c r="G587" s="14"/>
      <c r="H587" s="15"/>
      <c r="I587" s="15"/>
      <c r="J587" s="48"/>
      <c r="K587" s="18"/>
      <c r="L587" s="14"/>
      <c r="M587" s="14"/>
      <c r="N587" s="14"/>
      <c r="O587" s="14"/>
      <c r="P587" s="15"/>
      <c r="Q587" s="14"/>
      <c r="R587" s="15"/>
      <c r="S587" s="16"/>
      <c r="T587" s="94"/>
      <c r="U587" s="94"/>
      <c r="V587" s="94"/>
      <c r="W587" s="94"/>
      <c r="X587" s="94"/>
      <c r="Y587" s="94"/>
      <c r="Z587" s="94"/>
      <c r="AA587" s="94"/>
      <c r="AB587" s="94"/>
      <c r="AC587" s="94"/>
      <c r="AD587" s="94"/>
      <c r="AE587" s="94"/>
      <c r="AF587" s="94"/>
      <c r="AG587" s="94"/>
      <c r="AH587" s="94"/>
    </row>
    <row r="588" spans="1:34" ht="13.2">
      <c r="A588" s="7"/>
      <c r="B588" s="15"/>
      <c r="C588" s="15"/>
      <c r="D588" s="8"/>
      <c r="E588" s="9"/>
      <c r="F588" s="10"/>
      <c r="G588" s="14"/>
      <c r="H588" s="15"/>
      <c r="I588" s="15"/>
      <c r="J588" s="48"/>
      <c r="K588" s="18"/>
      <c r="L588" s="14"/>
      <c r="M588" s="14"/>
      <c r="N588" s="14"/>
      <c r="O588" s="14"/>
      <c r="P588" s="15"/>
      <c r="Q588" s="14"/>
      <c r="R588" s="15"/>
      <c r="S588" s="16"/>
      <c r="T588" s="94"/>
      <c r="U588" s="94"/>
      <c r="V588" s="94"/>
      <c r="W588" s="94"/>
      <c r="X588" s="94"/>
      <c r="Y588" s="94"/>
      <c r="Z588" s="94"/>
      <c r="AA588" s="94"/>
      <c r="AB588" s="94"/>
      <c r="AC588" s="94"/>
      <c r="AD588" s="94"/>
      <c r="AE588" s="94"/>
      <c r="AF588" s="94"/>
      <c r="AG588" s="94"/>
      <c r="AH588" s="94"/>
    </row>
    <row r="589" spans="1:34" ht="13.2">
      <c r="A589" s="7"/>
      <c r="B589" s="15"/>
      <c r="C589" s="15"/>
      <c r="D589" s="8"/>
      <c r="E589" s="9"/>
      <c r="F589" s="10"/>
      <c r="G589" s="14"/>
      <c r="H589" s="15"/>
      <c r="I589" s="15"/>
      <c r="J589" s="48"/>
      <c r="K589" s="18"/>
      <c r="L589" s="14"/>
      <c r="M589" s="14"/>
      <c r="N589" s="14"/>
      <c r="O589" s="14"/>
      <c r="P589" s="15"/>
      <c r="Q589" s="14"/>
      <c r="R589" s="15"/>
      <c r="S589" s="16"/>
      <c r="T589" s="94"/>
      <c r="U589" s="94"/>
      <c r="V589" s="94"/>
      <c r="W589" s="94"/>
      <c r="X589" s="94"/>
      <c r="Y589" s="94"/>
      <c r="Z589" s="94"/>
      <c r="AA589" s="94"/>
      <c r="AB589" s="94"/>
      <c r="AC589" s="94"/>
      <c r="AD589" s="94"/>
      <c r="AE589" s="94"/>
      <c r="AF589" s="94"/>
      <c r="AG589" s="94"/>
      <c r="AH589" s="94"/>
    </row>
    <row r="590" spans="1:34" ht="13.2">
      <c r="A590" s="7"/>
      <c r="B590" s="15"/>
      <c r="C590" s="15"/>
      <c r="D590" s="8"/>
      <c r="E590" s="9"/>
      <c r="F590" s="10"/>
      <c r="G590" s="14"/>
      <c r="H590" s="15"/>
      <c r="I590" s="15"/>
      <c r="J590" s="48"/>
      <c r="K590" s="18"/>
      <c r="L590" s="14"/>
      <c r="M590" s="14"/>
      <c r="N590" s="14"/>
      <c r="O590" s="14"/>
      <c r="P590" s="15"/>
      <c r="Q590" s="14"/>
      <c r="R590" s="15"/>
      <c r="S590" s="16"/>
      <c r="T590" s="94"/>
      <c r="U590" s="94"/>
      <c r="V590" s="94"/>
      <c r="W590" s="94"/>
      <c r="X590" s="94"/>
      <c r="Y590" s="94"/>
      <c r="Z590" s="94"/>
      <c r="AA590" s="94"/>
      <c r="AB590" s="94"/>
      <c r="AC590" s="94"/>
      <c r="AD590" s="94"/>
      <c r="AE590" s="94"/>
      <c r="AF590" s="94"/>
      <c r="AG590" s="94"/>
      <c r="AH590" s="94"/>
    </row>
    <row r="591" spans="1:34" ht="13.2">
      <c r="A591" s="7"/>
      <c r="B591" s="15"/>
      <c r="C591" s="15"/>
      <c r="D591" s="8"/>
      <c r="E591" s="9"/>
      <c r="F591" s="10"/>
      <c r="G591" s="14"/>
      <c r="H591" s="15"/>
      <c r="I591" s="15"/>
      <c r="J591" s="48"/>
      <c r="K591" s="18"/>
      <c r="L591" s="14"/>
      <c r="M591" s="14"/>
      <c r="N591" s="14"/>
      <c r="O591" s="14"/>
      <c r="P591" s="15"/>
      <c r="Q591" s="14"/>
      <c r="R591" s="15"/>
      <c r="S591" s="16"/>
      <c r="T591" s="94"/>
      <c r="U591" s="94"/>
      <c r="V591" s="94"/>
      <c r="W591" s="94"/>
      <c r="X591" s="94"/>
      <c r="Y591" s="94"/>
      <c r="Z591" s="94"/>
      <c r="AA591" s="94"/>
      <c r="AB591" s="94"/>
      <c r="AC591" s="94"/>
      <c r="AD591" s="94"/>
      <c r="AE591" s="94"/>
      <c r="AF591" s="94"/>
      <c r="AG591" s="94"/>
      <c r="AH591" s="94"/>
    </row>
    <row r="592" spans="1:34" ht="13.2">
      <c r="A592" s="7"/>
      <c r="B592" s="15"/>
      <c r="C592" s="15"/>
      <c r="D592" s="8"/>
      <c r="E592" s="9"/>
      <c r="F592" s="10"/>
      <c r="G592" s="11"/>
      <c r="H592" s="15"/>
      <c r="I592" s="15"/>
      <c r="J592" s="48"/>
      <c r="K592" s="18"/>
      <c r="L592" s="14"/>
      <c r="M592" s="14"/>
      <c r="N592" s="14"/>
      <c r="O592" s="14"/>
      <c r="P592" s="15"/>
      <c r="Q592" s="14"/>
      <c r="R592" s="15"/>
      <c r="S592" s="16"/>
      <c r="T592" s="94"/>
      <c r="U592" s="94"/>
      <c r="V592" s="94"/>
      <c r="W592" s="94"/>
      <c r="X592" s="94"/>
      <c r="Y592" s="94"/>
      <c r="Z592" s="94"/>
      <c r="AA592" s="94"/>
      <c r="AB592" s="94"/>
      <c r="AC592" s="94"/>
      <c r="AD592" s="94"/>
      <c r="AE592" s="94"/>
      <c r="AF592" s="94"/>
      <c r="AG592" s="94"/>
      <c r="AH592" s="94"/>
    </row>
    <row r="593" spans="1:34" ht="13.2">
      <c r="A593" s="7"/>
      <c r="B593" s="15"/>
      <c r="C593" s="15"/>
      <c r="D593" s="8"/>
      <c r="E593" s="9"/>
      <c r="F593" s="10"/>
      <c r="G593" s="11"/>
      <c r="H593" s="15"/>
      <c r="I593" s="15"/>
      <c r="J593" s="48"/>
      <c r="K593" s="18"/>
      <c r="L593" s="14"/>
      <c r="M593" s="14"/>
      <c r="N593" s="14"/>
      <c r="O593" s="14"/>
      <c r="P593" s="15"/>
      <c r="Q593" s="14"/>
      <c r="R593" s="15"/>
      <c r="S593" s="16"/>
      <c r="T593" s="94"/>
      <c r="U593" s="94"/>
      <c r="V593" s="94"/>
      <c r="W593" s="94"/>
      <c r="X593" s="94"/>
      <c r="Y593" s="94"/>
      <c r="Z593" s="94"/>
      <c r="AA593" s="94"/>
      <c r="AB593" s="94"/>
      <c r="AC593" s="94"/>
      <c r="AD593" s="94"/>
      <c r="AE593" s="94"/>
      <c r="AF593" s="94"/>
      <c r="AG593" s="94"/>
      <c r="AH593" s="94"/>
    </row>
    <row r="594" spans="1:34" ht="13.2">
      <c r="A594" s="7"/>
      <c r="B594" s="15"/>
      <c r="C594" s="15"/>
      <c r="D594" s="8"/>
      <c r="E594" s="9"/>
      <c r="F594" s="10"/>
      <c r="G594" s="14"/>
      <c r="H594" s="15"/>
      <c r="I594" s="15"/>
      <c r="J594" s="48"/>
      <c r="K594" s="18"/>
      <c r="L594" s="14"/>
      <c r="M594" s="14"/>
      <c r="N594" s="14"/>
      <c r="O594" s="14"/>
      <c r="P594" s="15"/>
      <c r="Q594" s="14"/>
      <c r="R594" s="15"/>
      <c r="S594" s="16"/>
      <c r="T594" s="94"/>
      <c r="U594" s="94"/>
      <c r="V594" s="94"/>
      <c r="W594" s="94"/>
      <c r="X594" s="94"/>
      <c r="Y594" s="94"/>
      <c r="Z594" s="94"/>
      <c r="AA594" s="94"/>
      <c r="AB594" s="94"/>
      <c r="AC594" s="94"/>
      <c r="AD594" s="94"/>
      <c r="AE594" s="94"/>
      <c r="AF594" s="94"/>
      <c r="AG594" s="94"/>
      <c r="AH594" s="94"/>
    </row>
    <row r="595" spans="1:34" ht="13.2">
      <c r="A595" s="7"/>
      <c r="B595" s="15"/>
      <c r="C595" s="15"/>
      <c r="D595" s="8"/>
      <c r="E595" s="9"/>
      <c r="F595" s="10"/>
      <c r="G595" s="14"/>
      <c r="H595" s="15"/>
      <c r="I595" s="15"/>
      <c r="J595" s="48"/>
      <c r="K595" s="18"/>
      <c r="L595" s="14"/>
      <c r="M595" s="14"/>
      <c r="N595" s="14"/>
      <c r="O595" s="14"/>
      <c r="P595" s="15"/>
      <c r="Q595" s="14"/>
      <c r="R595" s="15"/>
      <c r="S595" s="16"/>
      <c r="T595" s="94"/>
      <c r="U595" s="94"/>
      <c r="V595" s="94"/>
      <c r="W595" s="94"/>
      <c r="X595" s="94"/>
      <c r="Y595" s="94"/>
      <c r="Z595" s="94"/>
      <c r="AA595" s="94"/>
      <c r="AB595" s="94"/>
      <c r="AC595" s="94"/>
      <c r="AD595" s="94"/>
      <c r="AE595" s="94"/>
      <c r="AF595" s="94"/>
      <c r="AG595" s="94"/>
      <c r="AH595" s="94"/>
    </row>
    <row r="596" spans="1:34" ht="13.2">
      <c r="A596" s="7"/>
      <c r="B596" s="15"/>
      <c r="C596" s="15"/>
      <c r="D596" s="8"/>
      <c r="E596" s="9"/>
      <c r="F596" s="10"/>
      <c r="G596" s="14"/>
      <c r="H596" s="15"/>
      <c r="I596" s="15"/>
      <c r="J596" s="48"/>
      <c r="K596" s="18"/>
      <c r="L596" s="14"/>
      <c r="M596" s="14"/>
      <c r="N596" s="14"/>
      <c r="O596" s="14"/>
      <c r="P596" s="15"/>
      <c r="Q596" s="14"/>
      <c r="R596" s="15"/>
      <c r="S596" s="16"/>
      <c r="T596" s="94"/>
      <c r="U596" s="94"/>
      <c r="V596" s="94"/>
      <c r="W596" s="94"/>
      <c r="X596" s="94"/>
      <c r="Y596" s="94"/>
      <c r="Z596" s="94"/>
      <c r="AA596" s="94"/>
      <c r="AB596" s="94"/>
      <c r="AC596" s="94"/>
      <c r="AD596" s="94"/>
      <c r="AE596" s="94"/>
      <c r="AF596" s="94"/>
      <c r="AG596" s="94"/>
      <c r="AH596" s="94"/>
    </row>
    <row r="597" spans="1:34" ht="13.2">
      <c r="A597" s="7"/>
      <c r="B597" s="15"/>
      <c r="C597" s="15"/>
      <c r="D597" s="8"/>
      <c r="E597" s="9"/>
      <c r="F597" s="10"/>
      <c r="G597" s="14"/>
      <c r="H597" s="15"/>
      <c r="I597" s="15"/>
      <c r="J597" s="48"/>
      <c r="K597" s="18"/>
      <c r="L597" s="14"/>
      <c r="M597" s="14"/>
      <c r="N597" s="14"/>
      <c r="O597" s="14"/>
      <c r="P597" s="15"/>
      <c r="Q597" s="14"/>
      <c r="R597" s="15"/>
      <c r="S597" s="16"/>
      <c r="T597" s="94"/>
      <c r="U597" s="94"/>
      <c r="V597" s="94"/>
      <c r="W597" s="94"/>
      <c r="X597" s="94"/>
      <c r="Y597" s="94"/>
      <c r="Z597" s="94"/>
      <c r="AA597" s="94"/>
      <c r="AB597" s="94"/>
      <c r="AC597" s="94"/>
      <c r="AD597" s="94"/>
      <c r="AE597" s="94"/>
      <c r="AF597" s="94"/>
      <c r="AG597" s="94"/>
      <c r="AH597" s="94"/>
    </row>
    <row r="598" spans="1:34" ht="13.2">
      <c r="A598" s="7"/>
      <c r="B598" s="15"/>
      <c r="C598" s="15"/>
      <c r="D598" s="8"/>
      <c r="E598" s="9"/>
      <c r="F598" s="10"/>
      <c r="G598" s="14"/>
      <c r="H598" s="15"/>
      <c r="I598" s="15"/>
      <c r="J598" s="48"/>
      <c r="K598" s="18"/>
      <c r="L598" s="14"/>
      <c r="M598" s="14"/>
      <c r="N598" s="14"/>
      <c r="O598" s="14"/>
      <c r="P598" s="15"/>
      <c r="Q598" s="14"/>
      <c r="R598" s="15"/>
      <c r="S598" s="16"/>
      <c r="T598" s="94"/>
      <c r="U598" s="94"/>
      <c r="V598" s="94"/>
      <c r="W598" s="94"/>
      <c r="X598" s="94"/>
      <c r="Y598" s="94"/>
      <c r="Z598" s="94"/>
      <c r="AA598" s="94"/>
      <c r="AB598" s="94"/>
      <c r="AC598" s="94"/>
      <c r="AD598" s="94"/>
      <c r="AE598" s="94"/>
      <c r="AF598" s="94"/>
      <c r="AG598" s="94"/>
      <c r="AH598" s="94"/>
    </row>
    <row r="599" spans="1:34" ht="13.2">
      <c r="A599" s="7"/>
      <c r="B599" s="15"/>
      <c r="C599" s="15"/>
      <c r="D599" s="8"/>
      <c r="E599" s="9"/>
      <c r="F599" s="10"/>
      <c r="G599" s="14"/>
      <c r="H599" s="15"/>
      <c r="I599" s="15"/>
      <c r="J599" s="48"/>
      <c r="K599" s="18"/>
      <c r="L599" s="14"/>
      <c r="M599" s="14"/>
      <c r="N599" s="14"/>
      <c r="O599" s="14"/>
      <c r="P599" s="15"/>
      <c r="Q599" s="14"/>
      <c r="R599" s="15"/>
      <c r="S599" s="16"/>
      <c r="T599" s="94"/>
      <c r="U599" s="94"/>
      <c r="V599" s="94"/>
      <c r="W599" s="94"/>
      <c r="X599" s="94"/>
      <c r="Y599" s="94"/>
      <c r="Z599" s="94"/>
      <c r="AA599" s="94"/>
      <c r="AB599" s="94"/>
      <c r="AC599" s="94"/>
      <c r="AD599" s="94"/>
      <c r="AE599" s="94"/>
      <c r="AF599" s="94"/>
      <c r="AG599" s="94"/>
      <c r="AH599" s="94"/>
    </row>
    <row r="600" spans="1:34" ht="13.2">
      <c r="A600" s="7"/>
      <c r="B600" s="15"/>
      <c r="C600" s="15"/>
      <c r="D600" s="8"/>
      <c r="E600" s="9"/>
      <c r="F600" s="10"/>
      <c r="G600" s="14"/>
      <c r="H600" s="15"/>
      <c r="I600" s="15"/>
      <c r="J600" s="48"/>
      <c r="K600" s="18"/>
      <c r="L600" s="14"/>
      <c r="M600" s="14"/>
      <c r="N600" s="14"/>
      <c r="O600" s="14"/>
      <c r="P600" s="15"/>
      <c r="Q600" s="14"/>
      <c r="R600" s="15"/>
      <c r="S600" s="16"/>
      <c r="T600" s="94"/>
      <c r="U600" s="94"/>
      <c r="V600" s="94"/>
      <c r="W600" s="94"/>
      <c r="X600" s="94"/>
      <c r="Y600" s="94"/>
      <c r="Z600" s="94"/>
      <c r="AA600" s="94"/>
      <c r="AB600" s="94"/>
      <c r="AC600" s="94"/>
      <c r="AD600" s="94"/>
      <c r="AE600" s="94"/>
      <c r="AF600" s="94"/>
      <c r="AG600" s="94"/>
      <c r="AH600" s="94"/>
    </row>
    <row r="601" spans="1:34" ht="13.2">
      <c r="A601" s="7"/>
      <c r="B601" s="15"/>
      <c r="C601" s="15"/>
      <c r="D601" s="8"/>
      <c r="E601" s="9"/>
      <c r="F601" s="10"/>
      <c r="G601" s="14"/>
      <c r="H601" s="15"/>
      <c r="I601" s="15"/>
      <c r="J601" s="48"/>
      <c r="K601" s="18"/>
      <c r="L601" s="14"/>
      <c r="M601" s="14"/>
      <c r="N601" s="14"/>
      <c r="O601" s="14"/>
      <c r="P601" s="15"/>
      <c r="Q601" s="14"/>
      <c r="R601" s="15"/>
      <c r="S601" s="16"/>
      <c r="T601" s="94"/>
      <c r="U601" s="94"/>
      <c r="V601" s="94"/>
      <c r="W601" s="94"/>
      <c r="X601" s="94"/>
      <c r="Y601" s="94"/>
      <c r="Z601" s="94"/>
      <c r="AA601" s="94"/>
      <c r="AB601" s="94"/>
      <c r="AC601" s="94"/>
      <c r="AD601" s="94"/>
      <c r="AE601" s="94"/>
      <c r="AF601" s="94"/>
      <c r="AG601" s="94"/>
      <c r="AH601" s="94"/>
    </row>
    <row r="602" spans="1:34" ht="13.2">
      <c r="A602" s="7"/>
      <c r="B602" s="15"/>
      <c r="C602" s="15"/>
      <c r="D602" s="8"/>
      <c r="E602" s="9"/>
      <c r="F602" s="10"/>
      <c r="G602" s="14"/>
      <c r="H602" s="15"/>
      <c r="I602" s="15"/>
      <c r="J602" s="48"/>
      <c r="K602" s="18"/>
      <c r="L602" s="14"/>
      <c r="M602" s="14"/>
      <c r="N602" s="14"/>
      <c r="O602" s="14"/>
      <c r="P602" s="15"/>
      <c r="Q602" s="14"/>
      <c r="R602" s="15"/>
      <c r="S602" s="16"/>
      <c r="T602" s="94"/>
      <c r="U602" s="94"/>
      <c r="V602" s="94"/>
      <c r="W602" s="94"/>
      <c r="X602" s="94"/>
      <c r="Y602" s="94"/>
      <c r="Z602" s="94"/>
      <c r="AA602" s="94"/>
      <c r="AB602" s="94"/>
      <c r="AC602" s="94"/>
      <c r="AD602" s="94"/>
      <c r="AE602" s="94"/>
      <c r="AF602" s="94"/>
      <c r="AG602" s="94"/>
      <c r="AH602" s="94"/>
    </row>
    <row r="603" spans="1:34" ht="13.2">
      <c r="A603" s="7"/>
      <c r="B603" s="15"/>
      <c r="C603" s="15"/>
      <c r="D603" s="8"/>
      <c r="E603" s="9"/>
      <c r="F603" s="10"/>
      <c r="G603" s="14"/>
      <c r="H603" s="15"/>
      <c r="I603" s="15"/>
      <c r="J603" s="48"/>
      <c r="K603" s="18"/>
      <c r="L603" s="14"/>
      <c r="M603" s="14"/>
      <c r="N603" s="14"/>
      <c r="O603" s="14"/>
      <c r="P603" s="15"/>
      <c r="Q603" s="14"/>
      <c r="R603" s="15"/>
      <c r="S603" s="16"/>
      <c r="T603" s="94"/>
      <c r="U603" s="94"/>
      <c r="V603" s="94"/>
      <c r="W603" s="94"/>
      <c r="X603" s="94"/>
      <c r="Y603" s="94"/>
      <c r="Z603" s="94"/>
      <c r="AA603" s="94"/>
      <c r="AB603" s="94"/>
      <c r="AC603" s="94"/>
      <c r="AD603" s="94"/>
      <c r="AE603" s="94"/>
      <c r="AF603" s="94"/>
      <c r="AG603" s="94"/>
      <c r="AH603" s="94"/>
    </row>
    <row r="604" spans="1:34" ht="13.2">
      <c r="A604" s="7"/>
      <c r="B604" s="70"/>
      <c r="C604" s="70"/>
      <c r="D604" s="8"/>
      <c r="E604" s="9"/>
      <c r="F604" s="10"/>
      <c r="G604" s="14"/>
      <c r="H604" s="70"/>
      <c r="I604" s="70"/>
      <c r="J604" s="48"/>
      <c r="K604" s="18"/>
      <c r="L604" s="14"/>
      <c r="M604" s="14"/>
      <c r="N604" s="14"/>
      <c r="O604" s="14"/>
      <c r="P604" s="15"/>
      <c r="Q604" s="14"/>
      <c r="R604" s="15"/>
      <c r="S604" s="16"/>
      <c r="T604" s="94"/>
      <c r="U604" s="94"/>
      <c r="V604" s="94"/>
      <c r="W604" s="94"/>
      <c r="X604" s="94"/>
      <c r="Y604" s="94"/>
      <c r="Z604" s="94"/>
      <c r="AA604" s="94"/>
      <c r="AB604" s="94"/>
      <c r="AC604" s="94"/>
      <c r="AD604" s="94"/>
      <c r="AE604" s="94"/>
      <c r="AF604" s="94"/>
      <c r="AG604" s="94"/>
      <c r="AH604" s="94"/>
    </row>
    <row r="605" spans="1:34" ht="13.2">
      <c r="A605" s="7"/>
      <c r="B605" s="15"/>
      <c r="C605" s="15"/>
      <c r="D605" s="8"/>
      <c r="E605" s="9"/>
      <c r="F605" s="10"/>
      <c r="G605" s="14"/>
      <c r="H605" s="15"/>
      <c r="I605" s="15"/>
      <c r="J605" s="48"/>
      <c r="K605" s="18"/>
      <c r="L605" s="14"/>
      <c r="M605" s="14"/>
      <c r="N605" s="14"/>
      <c r="O605" s="14"/>
      <c r="P605" s="15"/>
      <c r="Q605" s="14"/>
      <c r="R605" s="15"/>
      <c r="S605" s="16"/>
      <c r="T605" s="94"/>
      <c r="U605" s="94"/>
      <c r="V605" s="94"/>
      <c r="W605" s="94"/>
      <c r="X605" s="94"/>
      <c r="Y605" s="94"/>
      <c r="Z605" s="94"/>
      <c r="AA605" s="94"/>
      <c r="AB605" s="94"/>
      <c r="AC605" s="94"/>
      <c r="AD605" s="94"/>
      <c r="AE605" s="94"/>
      <c r="AF605" s="94"/>
      <c r="AG605" s="94"/>
      <c r="AH605" s="94"/>
    </row>
    <row r="606" spans="1:34" ht="13.2">
      <c r="A606" s="7"/>
      <c r="B606" s="15"/>
      <c r="C606" s="15"/>
      <c r="D606" s="8"/>
      <c r="E606" s="9"/>
      <c r="F606" s="10"/>
      <c r="G606" s="14"/>
      <c r="H606" s="15"/>
      <c r="I606" s="15"/>
      <c r="J606" s="15"/>
      <c r="K606" s="18"/>
      <c r="L606" s="14"/>
      <c r="M606" s="14"/>
      <c r="N606" s="14"/>
      <c r="O606" s="14"/>
      <c r="P606" s="15"/>
      <c r="Q606" s="14"/>
      <c r="R606" s="15"/>
      <c r="S606" s="16"/>
      <c r="T606" s="94"/>
      <c r="U606" s="94"/>
      <c r="V606" s="94"/>
      <c r="W606" s="94"/>
      <c r="X606" s="94"/>
      <c r="Y606" s="94"/>
      <c r="Z606" s="94"/>
      <c r="AA606" s="94"/>
      <c r="AB606" s="94"/>
      <c r="AC606" s="94"/>
      <c r="AD606" s="94"/>
      <c r="AE606" s="94"/>
      <c r="AF606" s="94"/>
      <c r="AG606" s="94"/>
      <c r="AH606" s="94"/>
    </row>
    <row r="607" spans="1:34" ht="13.2">
      <c r="A607" s="7"/>
      <c r="B607" s="15"/>
      <c r="C607" s="15"/>
      <c r="D607" s="8"/>
      <c r="E607" s="9"/>
      <c r="F607" s="10"/>
      <c r="G607" s="14"/>
      <c r="H607" s="15"/>
      <c r="I607" s="15"/>
      <c r="J607" s="48"/>
      <c r="K607" s="18"/>
      <c r="L607" s="14"/>
      <c r="M607" s="14"/>
      <c r="N607" s="14"/>
      <c r="O607" s="14"/>
      <c r="P607" s="15"/>
      <c r="Q607" s="14"/>
      <c r="R607" s="15"/>
      <c r="S607" s="16"/>
      <c r="T607" s="94"/>
      <c r="U607" s="94"/>
      <c r="V607" s="94"/>
      <c r="W607" s="94"/>
      <c r="X607" s="94"/>
      <c r="Y607" s="94"/>
      <c r="Z607" s="94"/>
      <c r="AA607" s="94"/>
      <c r="AB607" s="94"/>
      <c r="AC607" s="94"/>
      <c r="AD607" s="94"/>
      <c r="AE607" s="94"/>
      <c r="AF607" s="94"/>
      <c r="AG607" s="94"/>
      <c r="AH607" s="94"/>
    </row>
    <row r="608" spans="1:34" ht="13.2">
      <c r="A608" s="7"/>
      <c r="B608" s="15"/>
      <c r="C608" s="15"/>
      <c r="D608" s="8"/>
      <c r="E608" s="9"/>
      <c r="F608" s="10"/>
      <c r="G608" s="14"/>
      <c r="H608" s="15"/>
      <c r="I608" s="15"/>
      <c r="J608" s="48"/>
      <c r="K608" s="18"/>
      <c r="L608" s="14"/>
      <c r="M608" s="14"/>
      <c r="N608" s="14"/>
      <c r="O608" s="14"/>
      <c r="P608" s="15"/>
      <c r="Q608" s="14"/>
      <c r="R608" s="15"/>
      <c r="S608" s="16"/>
      <c r="T608" s="94"/>
      <c r="U608" s="94"/>
      <c r="V608" s="94"/>
      <c r="W608" s="94"/>
      <c r="X608" s="94"/>
      <c r="Y608" s="94"/>
      <c r="Z608" s="94"/>
      <c r="AA608" s="94"/>
      <c r="AB608" s="94"/>
      <c r="AC608" s="94"/>
      <c r="AD608" s="94"/>
      <c r="AE608" s="94"/>
      <c r="AF608" s="94"/>
      <c r="AG608" s="94"/>
      <c r="AH608" s="94"/>
    </row>
    <row r="609" spans="1:34" ht="13.2">
      <c r="A609" s="7"/>
      <c r="B609" s="15"/>
      <c r="C609" s="15"/>
      <c r="D609" s="8"/>
      <c r="E609" s="9"/>
      <c r="F609" s="10"/>
      <c r="G609" s="14"/>
      <c r="H609" s="15"/>
      <c r="I609" s="15"/>
      <c r="J609" s="48"/>
      <c r="K609" s="18"/>
      <c r="L609" s="14"/>
      <c r="M609" s="14"/>
      <c r="N609" s="14"/>
      <c r="O609" s="14"/>
      <c r="P609" s="15"/>
      <c r="Q609" s="14"/>
      <c r="R609" s="15"/>
      <c r="S609" s="16"/>
      <c r="T609" s="94"/>
      <c r="U609" s="94"/>
      <c r="V609" s="94"/>
      <c r="W609" s="94"/>
      <c r="X609" s="94"/>
      <c r="Y609" s="94"/>
      <c r="Z609" s="94"/>
      <c r="AA609" s="94"/>
      <c r="AB609" s="94"/>
      <c r="AC609" s="94"/>
      <c r="AD609" s="94"/>
      <c r="AE609" s="94"/>
      <c r="AF609" s="94"/>
      <c r="AG609" s="94"/>
      <c r="AH609" s="94"/>
    </row>
    <row r="610" spans="1:34" ht="13.2">
      <c r="A610" s="7"/>
      <c r="B610" s="15"/>
      <c r="C610" s="15"/>
      <c r="D610" s="8"/>
      <c r="E610" s="9"/>
      <c r="F610" s="10"/>
      <c r="G610" s="14"/>
      <c r="H610" s="15"/>
      <c r="I610" s="15"/>
      <c r="J610" s="48"/>
      <c r="K610" s="18"/>
      <c r="L610" s="14"/>
      <c r="M610" s="14"/>
      <c r="N610" s="14"/>
      <c r="O610" s="14"/>
      <c r="P610" s="15"/>
      <c r="Q610" s="14"/>
      <c r="R610" s="15"/>
      <c r="S610" s="16"/>
      <c r="T610" s="94"/>
      <c r="U610" s="94"/>
      <c r="V610" s="94"/>
      <c r="W610" s="94"/>
      <c r="X610" s="94"/>
      <c r="Y610" s="94"/>
      <c r="Z610" s="94"/>
      <c r="AA610" s="94"/>
      <c r="AB610" s="94"/>
      <c r="AC610" s="94"/>
      <c r="AD610" s="94"/>
      <c r="AE610" s="94"/>
      <c r="AF610" s="94"/>
      <c r="AG610" s="94"/>
      <c r="AH610" s="94"/>
    </row>
    <row r="611" spans="1:34" ht="13.2">
      <c r="A611" s="7"/>
      <c r="B611" s="15"/>
      <c r="C611" s="15"/>
      <c r="D611" s="8"/>
      <c r="E611" s="9"/>
      <c r="F611" s="10"/>
      <c r="G611" s="14"/>
      <c r="H611" s="15"/>
      <c r="I611" s="15"/>
      <c r="J611" s="48"/>
      <c r="K611" s="18"/>
      <c r="L611" s="14"/>
      <c r="M611" s="14"/>
      <c r="N611" s="14"/>
      <c r="O611" s="14"/>
      <c r="P611" s="15"/>
      <c r="Q611" s="14"/>
      <c r="R611" s="15"/>
      <c r="S611" s="16"/>
      <c r="T611" s="94"/>
      <c r="U611" s="94"/>
      <c r="V611" s="94"/>
      <c r="W611" s="94"/>
      <c r="X611" s="94"/>
      <c r="Y611" s="94"/>
      <c r="Z611" s="94"/>
      <c r="AA611" s="94"/>
      <c r="AB611" s="94"/>
      <c r="AC611" s="94"/>
      <c r="AD611" s="94"/>
      <c r="AE611" s="94"/>
      <c r="AF611" s="94"/>
      <c r="AG611" s="94"/>
      <c r="AH611" s="94"/>
    </row>
    <row r="612" spans="1:34" ht="13.2">
      <c r="A612" s="7"/>
      <c r="B612" s="15"/>
      <c r="C612" s="15"/>
      <c r="D612" s="8"/>
      <c r="E612" s="9"/>
      <c r="F612" s="10"/>
      <c r="G612" s="14"/>
      <c r="H612" s="15"/>
      <c r="I612" s="15"/>
      <c r="J612" s="48"/>
      <c r="K612" s="18"/>
      <c r="L612" s="14"/>
      <c r="M612" s="14"/>
      <c r="N612" s="14"/>
      <c r="O612" s="14"/>
      <c r="P612" s="15"/>
      <c r="Q612" s="14"/>
      <c r="R612" s="15"/>
      <c r="S612" s="16"/>
      <c r="T612" s="94"/>
      <c r="U612" s="94"/>
      <c r="V612" s="94"/>
      <c r="W612" s="94"/>
      <c r="X612" s="94"/>
      <c r="Y612" s="94"/>
      <c r="Z612" s="94"/>
      <c r="AA612" s="94"/>
      <c r="AB612" s="94"/>
      <c r="AC612" s="94"/>
      <c r="AD612" s="94"/>
      <c r="AE612" s="94"/>
      <c r="AF612" s="94"/>
      <c r="AG612" s="94"/>
      <c r="AH612" s="94"/>
    </row>
    <row r="613" spans="1:34" ht="13.2">
      <c r="A613" s="7"/>
      <c r="B613" s="15"/>
      <c r="C613" s="15"/>
      <c r="D613" s="8"/>
      <c r="E613" s="9"/>
      <c r="F613" s="10"/>
      <c r="G613" s="14"/>
      <c r="H613" s="15"/>
      <c r="I613" s="15"/>
      <c r="J613" s="48"/>
      <c r="K613" s="18"/>
      <c r="L613" s="14"/>
      <c r="M613" s="14"/>
      <c r="N613" s="14"/>
      <c r="O613" s="14"/>
      <c r="P613" s="15"/>
      <c r="Q613" s="14"/>
      <c r="R613" s="15"/>
      <c r="S613" s="16"/>
      <c r="T613" s="94"/>
      <c r="U613" s="94"/>
      <c r="V613" s="94"/>
      <c r="W613" s="94"/>
      <c r="X613" s="94"/>
      <c r="Y613" s="94"/>
      <c r="Z613" s="94"/>
      <c r="AA613" s="94"/>
      <c r="AB613" s="94"/>
      <c r="AC613" s="94"/>
      <c r="AD613" s="94"/>
      <c r="AE613" s="94"/>
      <c r="AF613" s="94"/>
      <c r="AG613" s="94"/>
      <c r="AH613" s="94"/>
    </row>
    <row r="614" spans="1:34" ht="13.2">
      <c r="A614" s="7"/>
      <c r="B614" s="15"/>
      <c r="C614" s="15"/>
      <c r="D614" s="8"/>
      <c r="E614" s="9"/>
      <c r="F614" s="10"/>
      <c r="G614" s="14"/>
      <c r="H614" s="15"/>
      <c r="I614" s="15"/>
      <c r="J614" s="48"/>
      <c r="K614" s="18"/>
      <c r="L614" s="14"/>
      <c r="M614" s="14"/>
      <c r="N614" s="14"/>
      <c r="O614" s="14"/>
      <c r="P614" s="15"/>
      <c r="Q614" s="14"/>
      <c r="R614" s="15"/>
      <c r="S614" s="16"/>
      <c r="T614" s="94"/>
      <c r="U614" s="94"/>
      <c r="V614" s="94"/>
      <c r="W614" s="94"/>
      <c r="X614" s="94"/>
      <c r="Y614" s="94"/>
      <c r="Z614" s="94"/>
      <c r="AA614" s="94"/>
      <c r="AB614" s="94"/>
      <c r="AC614" s="94"/>
      <c r="AD614" s="94"/>
      <c r="AE614" s="94"/>
      <c r="AF614" s="94"/>
      <c r="AG614" s="94"/>
      <c r="AH614" s="94"/>
    </row>
    <row r="615" spans="1:34" ht="13.2">
      <c r="A615" s="7"/>
      <c r="B615" s="15"/>
      <c r="C615" s="15"/>
      <c r="D615" s="8"/>
      <c r="E615" s="9"/>
      <c r="F615" s="10"/>
      <c r="G615" s="14"/>
      <c r="H615" s="15"/>
      <c r="I615" s="15"/>
      <c r="J615" s="48"/>
      <c r="K615" s="18"/>
      <c r="L615" s="14"/>
      <c r="M615" s="14"/>
      <c r="N615" s="14"/>
      <c r="O615" s="14"/>
      <c r="P615" s="15"/>
      <c r="Q615" s="14"/>
      <c r="R615" s="15"/>
      <c r="S615" s="16"/>
      <c r="T615" s="94"/>
      <c r="U615" s="94"/>
      <c r="V615" s="94"/>
      <c r="W615" s="94"/>
      <c r="X615" s="94"/>
      <c r="Y615" s="94"/>
      <c r="Z615" s="94"/>
      <c r="AA615" s="94"/>
      <c r="AB615" s="94"/>
      <c r="AC615" s="94"/>
      <c r="AD615" s="94"/>
      <c r="AE615" s="94"/>
      <c r="AF615" s="94"/>
      <c r="AG615" s="94"/>
      <c r="AH615" s="94"/>
    </row>
    <row r="616" spans="1:34" ht="13.2">
      <c r="A616" s="7"/>
      <c r="B616" s="15"/>
      <c r="C616" s="15"/>
      <c r="D616" s="8"/>
      <c r="E616" s="9"/>
      <c r="F616" s="10"/>
      <c r="G616" s="14"/>
      <c r="H616" s="15"/>
      <c r="I616" s="15"/>
      <c r="J616" s="48"/>
      <c r="K616" s="18"/>
      <c r="L616" s="14"/>
      <c r="M616" s="14"/>
      <c r="N616" s="14"/>
      <c r="O616" s="14"/>
      <c r="P616" s="15"/>
      <c r="Q616" s="14"/>
      <c r="R616" s="15"/>
      <c r="S616" s="16"/>
      <c r="T616" s="94"/>
      <c r="U616" s="94"/>
      <c r="V616" s="94"/>
      <c r="W616" s="94"/>
      <c r="X616" s="94"/>
      <c r="Y616" s="94"/>
      <c r="Z616" s="94"/>
      <c r="AA616" s="94"/>
      <c r="AB616" s="94"/>
      <c r="AC616" s="94"/>
      <c r="AD616" s="94"/>
      <c r="AE616" s="94"/>
      <c r="AF616" s="94"/>
      <c r="AG616" s="94"/>
      <c r="AH616" s="94"/>
    </row>
    <row r="617" spans="1:34" ht="13.2">
      <c r="A617" s="7"/>
      <c r="B617" s="15"/>
      <c r="C617" s="15"/>
      <c r="D617" s="8"/>
      <c r="E617" s="9"/>
      <c r="F617" s="10"/>
      <c r="G617" s="14"/>
      <c r="H617" s="15"/>
      <c r="I617" s="15"/>
      <c r="J617" s="48"/>
      <c r="K617" s="18"/>
      <c r="L617" s="14"/>
      <c r="M617" s="14"/>
      <c r="N617" s="14"/>
      <c r="O617" s="14"/>
      <c r="P617" s="15"/>
      <c r="Q617" s="14"/>
      <c r="R617" s="15"/>
      <c r="S617" s="16"/>
      <c r="T617" s="94"/>
      <c r="U617" s="94"/>
      <c r="V617" s="94"/>
      <c r="W617" s="94"/>
      <c r="X617" s="94"/>
      <c r="Y617" s="94"/>
      <c r="Z617" s="94"/>
      <c r="AA617" s="94"/>
      <c r="AB617" s="94"/>
      <c r="AC617" s="94"/>
      <c r="AD617" s="94"/>
      <c r="AE617" s="94"/>
      <c r="AF617" s="94"/>
      <c r="AG617" s="94"/>
      <c r="AH617" s="94"/>
    </row>
    <row r="618" spans="1:34" ht="13.2">
      <c r="A618" s="7"/>
      <c r="B618" s="15"/>
      <c r="C618" s="15"/>
      <c r="D618" s="8"/>
      <c r="E618" s="9"/>
      <c r="F618" s="10"/>
      <c r="G618" s="14"/>
      <c r="H618" s="15"/>
      <c r="I618" s="15"/>
      <c r="J618" s="48"/>
      <c r="K618" s="18"/>
      <c r="L618" s="14"/>
      <c r="M618" s="14"/>
      <c r="N618" s="14"/>
      <c r="O618" s="14"/>
      <c r="P618" s="15"/>
      <c r="Q618" s="14"/>
      <c r="R618" s="15"/>
      <c r="S618" s="16"/>
      <c r="T618" s="94"/>
      <c r="U618" s="94"/>
      <c r="V618" s="94"/>
      <c r="W618" s="94"/>
      <c r="X618" s="94"/>
      <c r="Y618" s="94"/>
      <c r="Z618" s="94"/>
      <c r="AA618" s="94"/>
      <c r="AB618" s="94"/>
      <c r="AC618" s="94"/>
      <c r="AD618" s="94"/>
      <c r="AE618" s="94"/>
      <c r="AF618" s="94"/>
      <c r="AG618" s="94"/>
      <c r="AH618" s="94"/>
    </row>
    <row r="619" spans="1:34" ht="13.2">
      <c r="A619" s="7"/>
      <c r="B619" s="15"/>
      <c r="C619" s="15"/>
      <c r="D619" s="8"/>
      <c r="E619" s="9"/>
      <c r="F619" s="10"/>
      <c r="G619" s="14"/>
      <c r="H619" s="15"/>
      <c r="I619" s="15"/>
      <c r="J619" s="48"/>
      <c r="K619" s="18"/>
      <c r="L619" s="14"/>
      <c r="M619" s="14"/>
      <c r="N619" s="14"/>
      <c r="O619" s="14"/>
      <c r="P619" s="15"/>
      <c r="Q619" s="14"/>
      <c r="R619" s="15"/>
      <c r="S619" s="16"/>
      <c r="T619" s="94"/>
      <c r="U619" s="94"/>
      <c r="V619" s="94"/>
      <c r="W619" s="94"/>
      <c r="X619" s="94"/>
      <c r="Y619" s="94"/>
      <c r="Z619" s="94"/>
      <c r="AA619" s="94"/>
      <c r="AB619" s="94"/>
      <c r="AC619" s="94"/>
      <c r="AD619" s="94"/>
      <c r="AE619" s="94"/>
      <c r="AF619" s="94"/>
      <c r="AG619" s="94"/>
      <c r="AH619" s="94"/>
    </row>
    <row r="620" spans="1:34" ht="13.2">
      <c r="A620" s="7"/>
      <c r="B620" s="15"/>
      <c r="C620" s="15"/>
      <c r="D620" s="8"/>
      <c r="E620" s="9"/>
      <c r="F620" s="10"/>
      <c r="G620" s="14"/>
      <c r="H620" s="15"/>
      <c r="I620" s="15"/>
      <c r="J620" s="48"/>
      <c r="K620" s="18"/>
      <c r="L620" s="14"/>
      <c r="M620" s="14"/>
      <c r="N620" s="14"/>
      <c r="O620" s="14"/>
      <c r="P620" s="15"/>
      <c r="Q620" s="14"/>
      <c r="R620" s="15"/>
      <c r="S620" s="16"/>
      <c r="T620" s="94"/>
      <c r="U620" s="94"/>
      <c r="V620" s="94"/>
      <c r="W620" s="94"/>
      <c r="X620" s="94"/>
      <c r="Y620" s="94"/>
      <c r="Z620" s="94"/>
      <c r="AA620" s="94"/>
      <c r="AB620" s="94"/>
      <c r="AC620" s="94"/>
      <c r="AD620" s="94"/>
      <c r="AE620" s="94"/>
      <c r="AF620" s="94"/>
      <c r="AG620" s="94"/>
      <c r="AH620" s="94"/>
    </row>
    <row r="621" spans="1:34" ht="13.2">
      <c r="A621" s="7"/>
      <c r="B621" s="15"/>
      <c r="C621" s="15"/>
      <c r="D621" s="8"/>
      <c r="E621" s="9"/>
      <c r="F621" s="10"/>
      <c r="G621" s="14"/>
      <c r="H621" s="15"/>
      <c r="I621" s="15"/>
      <c r="J621" s="48"/>
      <c r="K621" s="18"/>
      <c r="L621" s="14"/>
      <c r="M621" s="14"/>
      <c r="N621" s="14"/>
      <c r="O621" s="14"/>
      <c r="P621" s="15"/>
      <c r="Q621" s="14"/>
      <c r="R621" s="15"/>
      <c r="S621" s="16"/>
      <c r="T621" s="94"/>
      <c r="U621" s="94"/>
      <c r="V621" s="94"/>
      <c r="W621" s="94"/>
      <c r="X621" s="94"/>
      <c r="Y621" s="94"/>
      <c r="Z621" s="94"/>
      <c r="AA621" s="94"/>
      <c r="AB621" s="94"/>
      <c r="AC621" s="94"/>
      <c r="AD621" s="94"/>
      <c r="AE621" s="94"/>
      <c r="AF621" s="94"/>
      <c r="AG621" s="94"/>
      <c r="AH621" s="94"/>
    </row>
    <row r="622" spans="1:34" ht="13.2">
      <c r="A622" s="7"/>
      <c r="B622" s="15"/>
      <c r="C622" s="15"/>
      <c r="D622" s="8"/>
      <c r="E622" s="9"/>
      <c r="F622" s="10"/>
      <c r="G622" s="14"/>
      <c r="H622" s="15"/>
      <c r="I622" s="15"/>
      <c r="J622" s="48"/>
      <c r="K622" s="18"/>
      <c r="L622" s="14"/>
      <c r="M622" s="14"/>
      <c r="N622" s="14"/>
      <c r="O622" s="14"/>
      <c r="P622" s="15"/>
      <c r="Q622" s="14"/>
      <c r="R622" s="15"/>
      <c r="S622" s="16"/>
      <c r="T622" s="94"/>
      <c r="U622" s="94"/>
      <c r="V622" s="94"/>
      <c r="W622" s="94"/>
      <c r="X622" s="94"/>
      <c r="Y622" s="94"/>
      <c r="Z622" s="94"/>
      <c r="AA622" s="94"/>
      <c r="AB622" s="94"/>
      <c r="AC622" s="94"/>
      <c r="AD622" s="94"/>
      <c r="AE622" s="94"/>
      <c r="AF622" s="94"/>
      <c r="AG622" s="94"/>
      <c r="AH622" s="94"/>
    </row>
    <row r="623" spans="1:34" ht="13.2">
      <c r="A623" s="7"/>
      <c r="B623" s="15"/>
      <c r="C623" s="15"/>
      <c r="D623" s="8"/>
      <c r="E623" s="9"/>
      <c r="F623" s="10"/>
      <c r="G623" s="14"/>
      <c r="H623" s="15"/>
      <c r="I623" s="15"/>
      <c r="J623" s="48"/>
      <c r="K623" s="18"/>
      <c r="L623" s="14"/>
      <c r="M623" s="14"/>
      <c r="N623" s="14"/>
      <c r="O623" s="14"/>
      <c r="P623" s="15"/>
      <c r="Q623" s="14"/>
      <c r="R623" s="15"/>
      <c r="S623" s="16"/>
      <c r="T623" s="94"/>
      <c r="U623" s="94"/>
      <c r="V623" s="94"/>
      <c r="W623" s="94"/>
      <c r="X623" s="94"/>
      <c r="Y623" s="94"/>
      <c r="Z623" s="94"/>
      <c r="AA623" s="94"/>
      <c r="AB623" s="94"/>
      <c r="AC623" s="94"/>
      <c r="AD623" s="94"/>
      <c r="AE623" s="94"/>
      <c r="AF623" s="94"/>
      <c r="AG623" s="94"/>
      <c r="AH623" s="94"/>
    </row>
    <row r="624" spans="1:34" ht="13.2">
      <c r="A624" s="7"/>
      <c r="B624" s="15"/>
      <c r="C624" s="15"/>
      <c r="D624" s="8"/>
      <c r="E624" s="9"/>
      <c r="F624" s="10"/>
      <c r="G624" s="14"/>
      <c r="H624" s="15"/>
      <c r="I624" s="15"/>
      <c r="J624" s="48"/>
      <c r="K624" s="18"/>
      <c r="L624" s="14"/>
      <c r="M624" s="14"/>
      <c r="N624" s="14"/>
      <c r="O624" s="14"/>
      <c r="P624" s="15"/>
      <c r="Q624" s="14"/>
      <c r="R624" s="15"/>
      <c r="S624" s="16"/>
      <c r="T624" s="94"/>
      <c r="U624" s="94"/>
      <c r="V624" s="94"/>
      <c r="W624" s="94"/>
      <c r="X624" s="94"/>
      <c r="Y624" s="94"/>
      <c r="Z624" s="94"/>
      <c r="AA624" s="94"/>
      <c r="AB624" s="94"/>
      <c r="AC624" s="94"/>
      <c r="AD624" s="94"/>
      <c r="AE624" s="94"/>
      <c r="AF624" s="94"/>
      <c r="AG624" s="94"/>
      <c r="AH624" s="94"/>
    </row>
    <row r="625" spans="1:34" ht="13.2">
      <c r="A625" s="7"/>
      <c r="B625" s="15"/>
      <c r="C625" s="15"/>
      <c r="D625" s="8"/>
      <c r="E625" s="9"/>
      <c r="F625" s="10"/>
      <c r="G625" s="14"/>
      <c r="H625" s="15"/>
      <c r="I625" s="15"/>
      <c r="J625" s="48"/>
      <c r="K625" s="18"/>
      <c r="L625" s="14"/>
      <c r="M625" s="14"/>
      <c r="N625" s="14"/>
      <c r="O625" s="14"/>
      <c r="P625" s="15"/>
      <c r="Q625" s="14"/>
      <c r="R625" s="15"/>
      <c r="S625" s="16"/>
      <c r="T625" s="94"/>
      <c r="U625" s="94"/>
      <c r="V625" s="94"/>
      <c r="W625" s="94"/>
      <c r="X625" s="94"/>
      <c r="Y625" s="94"/>
      <c r="Z625" s="94"/>
      <c r="AA625" s="94"/>
      <c r="AB625" s="94"/>
      <c r="AC625" s="94"/>
      <c r="AD625" s="94"/>
      <c r="AE625" s="94"/>
      <c r="AF625" s="94"/>
      <c r="AG625" s="94"/>
      <c r="AH625" s="94"/>
    </row>
    <row r="626" spans="1:34" ht="13.2">
      <c r="A626" s="7"/>
      <c r="B626" s="15"/>
      <c r="C626" s="15"/>
      <c r="D626" s="8"/>
      <c r="E626" s="9"/>
      <c r="F626" s="10"/>
      <c r="G626" s="14"/>
      <c r="H626" s="15"/>
      <c r="I626" s="15"/>
      <c r="J626" s="48"/>
      <c r="K626" s="18"/>
      <c r="L626" s="14"/>
      <c r="M626" s="14"/>
      <c r="N626" s="14"/>
      <c r="O626" s="14"/>
      <c r="P626" s="15"/>
      <c r="Q626" s="14"/>
      <c r="R626" s="15"/>
      <c r="S626" s="16"/>
      <c r="T626" s="94"/>
      <c r="U626" s="94"/>
      <c r="V626" s="94"/>
      <c r="W626" s="94"/>
      <c r="X626" s="94"/>
      <c r="Y626" s="94"/>
      <c r="Z626" s="94"/>
      <c r="AA626" s="94"/>
      <c r="AB626" s="94"/>
      <c r="AC626" s="94"/>
      <c r="AD626" s="94"/>
      <c r="AE626" s="94"/>
      <c r="AF626" s="94"/>
      <c r="AG626" s="94"/>
      <c r="AH626" s="94"/>
    </row>
    <row r="627" spans="1:34" ht="13.2">
      <c r="A627" s="7"/>
      <c r="B627" s="15"/>
      <c r="C627" s="15"/>
      <c r="D627" s="8"/>
      <c r="E627" s="9"/>
      <c r="F627" s="10"/>
      <c r="G627" s="10"/>
      <c r="H627" s="15"/>
      <c r="I627" s="15"/>
      <c r="J627" s="15"/>
      <c r="K627" s="18"/>
      <c r="L627" s="14"/>
      <c r="M627" s="14"/>
      <c r="N627" s="14"/>
      <c r="O627" s="14"/>
      <c r="P627" s="15"/>
      <c r="Q627" s="14"/>
      <c r="R627" s="15"/>
      <c r="S627" s="16"/>
      <c r="T627" s="94"/>
      <c r="U627" s="94"/>
      <c r="V627" s="94"/>
      <c r="W627" s="94"/>
      <c r="X627" s="94"/>
      <c r="Y627" s="94"/>
      <c r="Z627" s="94"/>
      <c r="AA627" s="94"/>
      <c r="AB627" s="94"/>
      <c r="AC627" s="94"/>
      <c r="AD627" s="94"/>
      <c r="AE627" s="94"/>
      <c r="AF627" s="94"/>
      <c r="AG627" s="94"/>
      <c r="AH627" s="94"/>
    </row>
    <row r="628" spans="1:34" ht="13.2">
      <c r="A628" s="7"/>
      <c r="B628" s="15"/>
      <c r="C628" s="15"/>
      <c r="D628" s="8"/>
      <c r="E628" s="9"/>
      <c r="F628" s="10"/>
      <c r="G628" s="14"/>
      <c r="H628" s="15"/>
      <c r="I628" s="15"/>
      <c r="J628" s="15"/>
      <c r="K628" s="18"/>
      <c r="L628" s="14"/>
      <c r="M628" s="14"/>
      <c r="N628" s="14"/>
      <c r="O628" s="14"/>
      <c r="P628" s="15"/>
      <c r="Q628" s="14"/>
      <c r="R628" s="15"/>
      <c r="S628" s="16"/>
      <c r="T628" s="94"/>
      <c r="U628" s="94"/>
      <c r="V628" s="94"/>
      <c r="W628" s="94"/>
      <c r="X628" s="94"/>
      <c r="Y628" s="94"/>
      <c r="Z628" s="94"/>
      <c r="AA628" s="94"/>
      <c r="AB628" s="94"/>
      <c r="AC628" s="94"/>
      <c r="AD628" s="94"/>
      <c r="AE628" s="94"/>
      <c r="AF628" s="94"/>
      <c r="AG628" s="94"/>
      <c r="AH628" s="94"/>
    </row>
    <row r="629" spans="1:34" ht="13.2">
      <c r="A629" s="7"/>
      <c r="B629" s="15"/>
      <c r="C629" s="15"/>
      <c r="D629" s="8"/>
      <c r="E629" s="9"/>
      <c r="F629" s="10"/>
      <c r="G629" s="14"/>
      <c r="H629" s="15"/>
      <c r="I629" s="15"/>
      <c r="J629" s="48"/>
      <c r="K629" s="18"/>
      <c r="L629" s="14"/>
      <c r="M629" s="14"/>
      <c r="N629" s="14"/>
      <c r="O629" s="14"/>
      <c r="P629" s="15"/>
      <c r="Q629" s="14"/>
      <c r="R629" s="15"/>
      <c r="S629" s="16"/>
      <c r="T629" s="94"/>
      <c r="U629" s="94"/>
      <c r="V629" s="94"/>
      <c r="W629" s="94"/>
      <c r="X629" s="94"/>
      <c r="Y629" s="94"/>
      <c r="Z629" s="94"/>
      <c r="AA629" s="94"/>
      <c r="AB629" s="94"/>
      <c r="AC629" s="94"/>
      <c r="AD629" s="94"/>
      <c r="AE629" s="94"/>
      <c r="AF629" s="94"/>
      <c r="AG629" s="94"/>
      <c r="AH629" s="94"/>
    </row>
    <row r="630" spans="1:34" ht="13.2">
      <c r="A630" s="7"/>
      <c r="B630" s="15"/>
      <c r="C630" s="15"/>
      <c r="D630" s="8"/>
      <c r="E630" s="9"/>
      <c r="F630" s="10"/>
      <c r="G630" s="14"/>
      <c r="H630" s="15"/>
      <c r="I630" s="15"/>
      <c r="J630" s="48"/>
      <c r="K630" s="18"/>
      <c r="L630" s="14"/>
      <c r="M630" s="14"/>
      <c r="N630" s="14"/>
      <c r="O630" s="14"/>
      <c r="P630" s="15"/>
      <c r="Q630" s="14"/>
      <c r="R630" s="15"/>
      <c r="S630" s="16"/>
      <c r="T630" s="94"/>
      <c r="U630" s="94"/>
      <c r="V630" s="94"/>
      <c r="W630" s="94"/>
      <c r="X630" s="94"/>
      <c r="Y630" s="94"/>
      <c r="Z630" s="94"/>
      <c r="AA630" s="94"/>
      <c r="AB630" s="94"/>
      <c r="AC630" s="94"/>
      <c r="AD630" s="94"/>
      <c r="AE630" s="94"/>
      <c r="AF630" s="94"/>
      <c r="AG630" s="94"/>
      <c r="AH630" s="94"/>
    </row>
    <row r="631" spans="1:34" ht="13.2">
      <c r="A631" s="7"/>
      <c r="B631" s="15"/>
      <c r="C631" s="15"/>
      <c r="D631" s="8"/>
      <c r="E631" s="9"/>
      <c r="F631" s="10"/>
      <c r="G631" s="14"/>
      <c r="H631" s="15"/>
      <c r="I631" s="15"/>
      <c r="J631" s="48"/>
      <c r="K631" s="18"/>
      <c r="L631" s="14"/>
      <c r="M631" s="14"/>
      <c r="N631" s="14"/>
      <c r="O631" s="14"/>
      <c r="P631" s="15"/>
      <c r="Q631" s="14"/>
      <c r="R631" s="15"/>
      <c r="S631" s="16"/>
      <c r="T631" s="94"/>
      <c r="U631" s="94"/>
      <c r="V631" s="94"/>
      <c r="W631" s="94"/>
      <c r="X631" s="94"/>
      <c r="Y631" s="94"/>
      <c r="Z631" s="94"/>
      <c r="AA631" s="94"/>
      <c r="AB631" s="94"/>
      <c r="AC631" s="94"/>
      <c r="AD631" s="94"/>
      <c r="AE631" s="94"/>
      <c r="AF631" s="94"/>
      <c r="AG631" s="94"/>
      <c r="AH631" s="94"/>
    </row>
    <row r="632" spans="1:34" ht="13.2">
      <c r="A632" s="7"/>
      <c r="B632" s="15"/>
      <c r="C632" s="15"/>
      <c r="D632" s="8"/>
      <c r="E632" s="9"/>
      <c r="F632" s="10"/>
      <c r="G632" s="14"/>
      <c r="H632" s="15"/>
      <c r="I632" s="15"/>
      <c r="J632" s="15"/>
      <c r="K632" s="18"/>
      <c r="L632" s="14"/>
      <c r="M632" s="14"/>
      <c r="N632" s="14"/>
      <c r="O632" s="14"/>
      <c r="P632" s="15"/>
      <c r="Q632" s="14"/>
      <c r="R632" s="15"/>
      <c r="S632" s="16"/>
      <c r="T632" s="94"/>
      <c r="U632" s="94"/>
      <c r="V632" s="94"/>
      <c r="W632" s="94"/>
      <c r="X632" s="94"/>
      <c r="Y632" s="94"/>
      <c r="Z632" s="94"/>
      <c r="AA632" s="94"/>
      <c r="AB632" s="94"/>
      <c r="AC632" s="94"/>
      <c r="AD632" s="94"/>
      <c r="AE632" s="94"/>
      <c r="AF632" s="94"/>
      <c r="AG632" s="94"/>
      <c r="AH632" s="94"/>
    </row>
    <row r="633" spans="1:34" ht="13.2">
      <c r="A633" s="7"/>
      <c r="B633" s="15"/>
      <c r="C633" s="15"/>
      <c r="D633" s="8"/>
      <c r="E633" s="9"/>
      <c r="F633" s="10"/>
      <c r="G633" s="14"/>
      <c r="H633" s="15"/>
      <c r="I633" s="15"/>
      <c r="J633" s="48"/>
      <c r="K633" s="18"/>
      <c r="L633" s="14"/>
      <c r="M633" s="14"/>
      <c r="N633" s="14"/>
      <c r="O633" s="14"/>
      <c r="P633" s="15"/>
      <c r="Q633" s="14"/>
      <c r="R633" s="15"/>
      <c r="S633" s="16"/>
      <c r="T633" s="94"/>
      <c r="U633" s="94"/>
      <c r="V633" s="94"/>
      <c r="W633" s="94"/>
      <c r="X633" s="94"/>
      <c r="Y633" s="94"/>
      <c r="Z633" s="94"/>
      <c r="AA633" s="94"/>
      <c r="AB633" s="94"/>
      <c r="AC633" s="94"/>
      <c r="AD633" s="94"/>
      <c r="AE633" s="94"/>
      <c r="AF633" s="94"/>
      <c r="AG633" s="94"/>
      <c r="AH633" s="94"/>
    </row>
    <row r="634" spans="1:34" ht="13.2">
      <c r="A634" s="7"/>
      <c r="B634" s="15"/>
      <c r="C634" s="15"/>
      <c r="D634" s="8"/>
      <c r="E634" s="9"/>
      <c r="F634" s="10"/>
      <c r="G634" s="14"/>
      <c r="H634" s="15"/>
      <c r="I634" s="15"/>
      <c r="J634" s="15"/>
      <c r="K634" s="18"/>
      <c r="L634" s="14"/>
      <c r="M634" s="14"/>
      <c r="N634" s="14"/>
      <c r="O634" s="14"/>
      <c r="P634" s="15"/>
      <c r="Q634" s="14"/>
      <c r="R634" s="15"/>
      <c r="S634" s="16"/>
      <c r="T634" s="94"/>
      <c r="U634" s="94"/>
      <c r="V634" s="94"/>
      <c r="W634" s="94"/>
      <c r="X634" s="94"/>
      <c r="Y634" s="94"/>
      <c r="Z634" s="94"/>
      <c r="AA634" s="94"/>
      <c r="AB634" s="94"/>
      <c r="AC634" s="94"/>
      <c r="AD634" s="94"/>
      <c r="AE634" s="94"/>
      <c r="AF634" s="94"/>
      <c r="AG634" s="94"/>
      <c r="AH634" s="94"/>
    </row>
    <row r="635" spans="1:34" ht="13.2">
      <c r="A635" s="7"/>
      <c r="B635" s="15"/>
      <c r="C635" s="15"/>
      <c r="D635" s="8"/>
      <c r="E635" s="9"/>
      <c r="F635" s="10"/>
      <c r="G635" s="14"/>
      <c r="H635" s="15"/>
      <c r="I635" s="15"/>
      <c r="J635" s="48"/>
      <c r="K635" s="18"/>
      <c r="L635" s="14"/>
      <c r="M635" s="14"/>
      <c r="N635" s="14"/>
      <c r="O635" s="14"/>
      <c r="P635" s="15"/>
      <c r="Q635" s="14"/>
      <c r="R635" s="15"/>
      <c r="S635" s="16"/>
      <c r="T635" s="94"/>
      <c r="U635" s="94"/>
      <c r="V635" s="94"/>
      <c r="W635" s="94"/>
      <c r="X635" s="94"/>
      <c r="Y635" s="94"/>
      <c r="Z635" s="94"/>
      <c r="AA635" s="94"/>
      <c r="AB635" s="94"/>
      <c r="AC635" s="94"/>
      <c r="AD635" s="94"/>
      <c r="AE635" s="94"/>
      <c r="AF635" s="94"/>
      <c r="AG635" s="94"/>
      <c r="AH635" s="94"/>
    </row>
    <row r="636" spans="1:34" ht="13.2">
      <c r="A636" s="7"/>
      <c r="B636" s="15"/>
      <c r="C636" s="15"/>
      <c r="D636" s="8"/>
      <c r="E636" s="9"/>
      <c r="F636" s="10"/>
      <c r="G636" s="14"/>
      <c r="H636" s="15"/>
      <c r="I636" s="15"/>
      <c r="J636" s="48"/>
      <c r="K636" s="18"/>
      <c r="L636" s="14"/>
      <c r="M636" s="14"/>
      <c r="N636" s="14"/>
      <c r="O636" s="14"/>
      <c r="P636" s="15"/>
      <c r="Q636" s="14"/>
      <c r="R636" s="15"/>
      <c r="S636" s="16"/>
      <c r="T636" s="94"/>
      <c r="U636" s="94"/>
      <c r="V636" s="94"/>
      <c r="W636" s="94"/>
      <c r="X636" s="94"/>
      <c r="Y636" s="94"/>
      <c r="Z636" s="94"/>
      <c r="AA636" s="94"/>
      <c r="AB636" s="94"/>
      <c r="AC636" s="94"/>
      <c r="AD636" s="94"/>
      <c r="AE636" s="94"/>
      <c r="AF636" s="94"/>
      <c r="AG636" s="94"/>
      <c r="AH636" s="94"/>
    </row>
    <row r="637" spans="1:34" ht="13.2">
      <c r="A637" s="7"/>
      <c r="B637" s="15"/>
      <c r="C637" s="15"/>
      <c r="D637" s="8"/>
      <c r="E637" s="9"/>
      <c r="F637" s="10"/>
      <c r="G637" s="14"/>
      <c r="H637" s="15"/>
      <c r="I637" s="15"/>
      <c r="J637" s="48"/>
      <c r="K637" s="18"/>
      <c r="L637" s="14"/>
      <c r="M637" s="14"/>
      <c r="N637" s="14"/>
      <c r="O637" s="14"/>
      <c r="P637" s="15"/>
      <c r="Q637" s="14"/>
      <c r="R637" s="15"/>
      <c r="S637" s="16"/>
      <c r="T637" s="94"/>
      <c r="U637" s="94"/>
      <c r="V637" s="94"/>
      <c r="W637" s="94"/>
      <c r="X637" s="94"/>
      <c r="Y637" s="94"/>
      <c r="Z637" s="94"/>
      <c r="AA637" s="94"/>
      <c r="AB637" s="94"/>
      <c r="AC637" s="94"/>
      <c r="AD637" s="94"/>
      <c r="AE637" s="94"/>
      <c r="AF637" s="94"/>
      <c r="AG637" s="94"/>
      <c r="AH637" s="94"/>
    </row>
    <row r="638" spans="1:34" ht="13.2">
      <c r="A638" s="7"/>
      <c r="B638" s="15"/>
      <c r="C638" s="15"/>
      <c r="D638" s="8"/>
      <c r="E638" s="9"/>
      <c r="F638" s="10"/>
      <c r="G638" s="14"/>
      <c r="H638" s="15"/>
      <c r="I638" s="15"/>
      <c r="J638" s="15"/>
      <c r="K638" s="18"/>
      <c r="L638" s="14"/>
      <c r="M638" s="14"/>
      <c r="N638" s="14"/>
      <c r="O638" s="14"/>
      <c r="P638" s="15"/>
      <c r="Q638" s="14"/>
      <c r="R638" s="15"/>
      <c r="S638" s="16"/>
      <c r="T638" s="94"/>
      <c r="U638" s="94"/>
      <c r="V638" s="94"/>
      <c r="W638" s="94"/>
      <c r="X638" s="94"/>
      <c r="Y638" s="94"/>
      <c r="Z638" s="94"/>
      <c r="AA638" s="94"/>
      <c r="AB638" s="94"/>
      <c r="AC638" s="94"/>
      <c r="AD638" s="94"/>
      <c r="AE638" s="94"/>
      <c r="AF638" s="94"/>
      <c r="AG638" s="94"/>
      <c r="AH638" s="94"/>
    </row>
    <row r="639" spans="1:34" ht="13.2">
      <c r="A639" s="7"/>
      <c r="B639" s="15"/>
      <c r="C639" s="15"/>
      <c r="D639" s="8"/>
      <c r="E639" s="9"/>
      <c r="F639" s="10"/>
      <c r="G639" s="14"/>
      <c r="H639" s="15"/>
      <c r="I639" s="15"/>
      <c r="J639" s="48"/>
      <c r="K639" s="18"/>
      <c r="L639" s="14"/>
      <c r="M639" s="14"/>
      <c r="N639" s="14"/>
      <c r="O639" s="14"/>
      <c r="P639" s="15"/>
      <c r="Q639" s="14"/>
      <c r="R639" s="15"/>
      <c r="S639" s="16"/>
      <c r="T639" s="94"/>
      <c r="U639" s="94"/>
      <c r="V639" s="94"/>
      <c r="W639" s="94"/>
      <c r="X639" s="94"/>
      <c r="Y639" s="94"/>
      <c r="Z639" s="94"/>
      <c r="AA639" s="94"/>
      <c r="AB639" s="94"/>
      <c r="AC639" s="94"/>
      <c r="AD639" s="94"/>
      <c r="AE639" s="94"/>
      <c r="AF639" s="94"/>
      <c r="AG639" s="94"/>
      <c r="AH639" s="94"/>
    </row>
    <row r="640" spans="1:34" ht="13.2">
      <c r="A640" s="7"/>
      <c r="B640" s="15"/>
      <c r="C640" s="15"/>
      <c r="D640" s="8"/>
      <c r="E640" s="9"/>
      <c r="F640" s="10"/>
      <c r="G640" s="14"/>
      <c r="H640" s="15"/>
      <c r="I640" s="15"/>
      <c r="J640" s="48"/>
      <c r="K640" s="18"/>
      <c r="L640" s="14"/>
      <c r="M640" s="14"/>
      <c r="N640" s="14"/>
      <c r="O640" s="14"/>
      <c r="P640" s="15"/>
      <c r="Q640" s="14"/>
      <c r="R640" s="15"/>
      <c r="S640" s="16"/>
      <c r="T640" s="94"/>
      <c r="U640" s="94"/>
      <c r="V640" s="94"/>
      <c r="W640" s="94"/>
      <c r="X640" s="94"/>
      <c r="Y640" s="94"/>
      <c r="Z640" s="94"/>
      <c r="AA640" s="94"/>
      <c r="AB640" s="94"/>
      <c r="AC640" s="94"/>
      <c r="AD640" s="94"/>
      <c r="AE640" s="94"/>
      <c r="AF640" s="94"/>
      <c r="AG640" s="94"/>
      <c r="AH640" s="94"/>
    </row>
    <row r="641" spans="1:34" ht="13.2">
      <c r="A641" s="7"/>
      <c r="B641" s="15"/>
      <c r="C641" s="15"/>
      <c r="D641" s="8"/>
      <c r="E641" s="9"/>
      <c r="F641" s="10"/>
      <c r="G641" s="14"/>
      <c r="H641" s="15"/>
      <c r="I641" s="15"/>
      <c r="J641" s="48"/>
      <c r="K641" s="18"/>
      <c r="L641" s="14"/>
      <c r="M641" s="14"/>
      <c r="N641" s="14"/>
      <c r="O641" s="14"/>
      <c r="P641" s="15"/>
      <c r="Q641" s="14"/>
      <c r="R641" s="15"/>
      <c r="S641" s="16"/>
      <c r="T641" s="94"/>
      <c r="U641" s="94"/>
      <c r="V641" s="94"/>
      <c r="W641" s="94"/>
      <c r="X641" s="94"/>
      <c r="Y641" s="94"/>
      <c r="Z641" s="94"/>
      <c r="AA641" s="94"/>
      <c r="AB641" s="94"/>
      <c r="AC641" s="94"/>
      <c r="AD641" s="94"/>
      <c r="AE641" s="94"/>
      <c r="AF641" s="94"/>
      <c r="AG641" s="94"/>
      <c r="AH641" s="94"/>
    </row>
    <row r="642" spans="1:34" ht="13.2">
      <c r="A642" s="7"/>
      <c r="B642" s="15"/>
      <c r="C642" s="15"/>
      <c r="D642" s="8"/>
      <c r="E642" s="9"/>
      <c r="F642" s="10"/>
      <c r="G642" s="14"/>
      <c r="H642" s="15"/>
      <c r="I642" s="15"/>
      <c r="J642" s="15"/>
      <c r="K642" s="18"/>
      <c r="L642" s="14"/>
      <c r="M642" s="14"/>
      <c r="N642" s="14"/>
      <c r="O642" s="14"/>
      <c r="P642" s="15"/>
      <c r="Q642" s="14"/>
      <c r="R642" s="15"/>
      <c r="S642" s="16"/>
      <c r="T642" s="94"/>
      <c r="U642" s="94"/>
      <c r="V642" s="94"/>
      <c r="W642" s="94"/>
      <c r="X642" s="94"/>
      <c r="Y642" s="94"/>
      <c r="Z642" s="94"/>
      <c r="AA642" s="94"/>
      <c r="AB642" s="94"/>
      <c r="AC642" s="94"/>
      <c r="AD642" s="94"/>
      <c r="AE642" s="94"/>
      <c r="AF642" s="94"/>
      <c r="AG642" s="94"/>
      <c r="AH642" s="94"/>
    </row>
    <row r="643" spans="1:34" ht="13.2">
      <c r="A643" s="7"/>
      <c r="B643" s="15"/>
      <c r="C643" s="15"/>
      <c r="D643" s="8"/>
      <c r="E643" s="9"/>
      <c r="F643" s="10"/>
      <c r="G643" s="14"/>
      <c r="H643" s="15"/>
      <c r="I643" s="15"/>
      <c r="J643" s="48"/>
      <c r="K643" s="18"/>
      <c r="L643" s="14"/>
      <c r="M643" s="14"/>
      <c r="N643" s="14"/>
      <c r="O643" s="14"/>
      <c r="P643" s="15"/>
      <c r="Q643" s="14"/>
      <c r="R643" s="15"/>
      <c r="S643" s="16"/>
      <c r="T643" s="94"/>
      <c r="U643" s="94"/>
      <c r="V643" s="94"/>
      <c r="W643" s="94"/>
      <c r="X643" s="94"/>
      <c r="Y643" s="94"/>
      <c r="Z643" s="94"/>
      <c r="AA643" s="94"/>
      <c r="AB643" s="94"/>
      <c r="AC643" s="94"/>
      <c r="AD643" s="94"/>
      <c r="AE643" s="94"/>
      <c r="AF643" s="94"/>
      <c r="AG643" s="94"/>
      <c r="AH643" s="94"/>
    </row>
    <row r="644" spans="1:34" ht="13.2">
      <c r="A644" s="7"/>
      <c r="B644" s="15"/>
      <c r="C644" s="15"/>
      <c r="D644" s="8"/>
      <c r="E644" s="9"/>
      <c r="F644" s="10"/>
      <c r="G644" s="14"/>
      <c r="H644" s="15"/>
      <c r="I644" s="15"/>
      <c r="J644" s="48"/>
      <c r="K644" s="18"/>
      <c r="L644" s="14"/>
      <c r="M644" s="14"/>
      <c r="N644" s="14"/>
      <c r="O644" s="14"/>
      <c r="P644" s="15"/>
      <c r="Q644" s="14"/>
      <c r="R644" s="15"/>
      <c r="S644" s="16"/>
      <c r="T644" s="94"/>
      <c r="U644" s="94"/>
      <c r="V644" s="94"/>
      <c r="W644" s="94"/>
      <c r="X644" s="94"/>
      <c r="Y644" s="94"/>
      <c r="Z644" s="94"/>
      <c r="AA644" s="94"/>
      <c r="AB644" s="94"/>
      <c r="AC644" s="94"/>
      <c r="AD644" s="94"/>
      <c r="AE644" s="94"/>
      <c r="AF644" s="94"/>
      <c r="AG644" s="94"/>
      <c r="AH644" s="94"/>
    </row>
    <row r="645" spans="1:34" ht="13.2">
      <c r="A645" s="7"/>
      <c r="B645" s="15"/>
      <c r="C645" s="15"/>
      <c r="D645" s="8"/>
      <c r="E645" s="9"/>
      <c r="F645" s="10"/>
      <c r="G645" s="14"/>
      <c r="H645" s="15"/>
      <c r="I645" s="15"/>
      <c r="J645" s="48"/>
      <c r="K645" s="18"/>
      <c r="L645" s="14"/>
      <c r="M645" s="14"/>
      <c r="N645" s="14"/>
      <c r="O645" s="14"/>
      <c r="P645" s="15"/>
      <c r="Q645" s="14"/>
      <c r="R645" s="15"/>
      <c r="S645" s="16"/>
      <c r="T645" s="94"/>
      <c r="U645" s="94"/>
      <c r="V645" s="94"/>
      <c r="W645" s="94"/>
      <c r="X645" s="94"/>
      <c r="Y645" s="94"/>
      <c r="Z645" s="94"/>
      <c r="AA645" s="94"/>
      <c r="AB645" s="94"/>
      <c r="AC645" s="94"/>
      <c r="AD645" s="94"/>
      <c r="AE645" s="94"/>
      <c r="AF645" s="94"/>
      <c r="AG645" s="94"/>
      <c r="AH645" s="94"/>
    </row>
    <row r="646" spans="1:34" ht="13.2">
      <c r="A646" s="7"/>
      <c r="B646" s="15"/>
      <c r="C646" s="15"/>
      <c r="D646" s="8"/>
      <c r="E646" s="9"/>
      <c r="F646" s="10"/>
      <c r="G646" s="14"/>
      <c r="H646" s="15"/>
      <c r="I646" s="15"/>
      <c r="J646" s="48"/>
      <c r="K646" s="18"/>
      <c r="L646" s="14"/>
      <c r="M646" s="14"/>
      <c r="N646" s="14"/>
      <c r="O646" s="14"/>
      <c r="P646" s="15"/>
      <c r="Q646" s="14"/>
      <c r="R646" s="15"/>
      <c r="S646" s="16"/>
      <c r="T646" s="94"/>
      <c r="U646" s="94"/>
      <c r="V646" s="94"/>
      <c r="W646" s="94"/>
      <c r="X646" s="94"/>
      <c r="Y646" s="94"/>
      <c r="Z646" s="94"/>
      <c r="AA646" s="94"/>
      <c r="AB646" s="94"/>
      <c r="AC646" s="94"/>
      <c r="AD646" s="94"/>
      <c r="AE646" s="94"/>
      <c r="AF646" s="94"/>
      <c r="AG646" s="94"/>
      <c r="AH646" s="94"/>
    </row>
    <row r="647" spans="1:34" ht="13.2">
      <c r="A647" s="7"/>
      <c r="B647" s="15"/>
      <c r="C647" s="15"/>
      <c r="D647" s="8"/>
      <c r="E647" s="9"/>
      <c r="F647" s="10"/>
      <c r="G647" s="14"/>
      <c r="H647" s="15"/>
      <c r="I647" s="15"/>
      <c r="J647" s="48"/>
      <c r="K647" s="18"/>
      <c r="L647" s="14"/>
      <c r="M647" s="14"/>
      <c r="N647" s="14"/>
      <c r="O647" s="14"/>
      <c r="P647" s="15"/>
      <c r="Q647" s="14"/>
      <c r="R647" s="15"/>
      <c r="S647" s="16"/>
      <c r="T647" s="94"/>
      <c r="U647" s="94"/>
      <c r="V647" s="94"/>
      <c r="W647" s="94"/>
      <c r="X647" s="94"/>
      <c r="Y647" s="94"/>
      <c r="Z647" s="94"/>
      <c r="AA647" s="94"/>
      <c r="AB647" s="94"/>
      <c r="AC647" s="94"/>
      <c r="AD647" s="94"/>
      <c r="AE647" s="94"/>
      <c r="AF647" s="94"/>
      <c r="AG647" s="94"/>
      <c r="AH647" s="94"/>
    </row>
    <row r="648" spans="1:34" ht="13.2">
      <c r="A648" s="7"/>
      <c r="B648" s="15"/>
      <c r="C648" s="15"/>
      <c r="D648" s="8"/>
      <c r="E648" s="9"/>
      <c r="F648" s="10"/>
      <c r="G648" s="14"/>
      <c r="H648" s="15"/>
      <c r="I648" s="15"/>
      <c r="J648" s="48"/>
      <c r="K648" s="18"/>
      <c r="L648" s="14"/>
      <c r="M648" s="14"/>
      <c r="N648" s="14"/>
      <c r="O648" s="14"/>
      <c r="P648" s="15"/>
      <c r="Q648" s="14"/>
      <c r="R648" s="15"/>
      <c r="S648" s="16"/>
      <c r="T648" s="94"/>
      <c r="U648" s="94"/>
      <c r="V648" s="94"/>
      <c r="W648" s="94"/>
      <c r="X648" s="94"/>
      <c r="Y648" s="94"/>
      <c r="Z648" s="94"/>
      <c r="AA648" s="94"/>
      <c r="AB648" s="94"/>
      <c r="AC648" s="94"/>
      <c r="AD648" s="94"/>
      <c r="AE648" s="94"/>
      <c r="AF648" s="94"/>
      <c r="AG648" s="94"/>
      <c r="AH648" s="94"/>
    </row>
    <row r="649" spans="1:34" ht="13.2">
      <c r="A649" s="7"/>
      <c r="B649" s="15"/>
      <c r="C649" s="15"/>
      <c r="D649" s="8"/>
      <c r="E649" s="9"/>
      <c r="F649" s="10"/>
      <c r="G649" s="14"/>
      <c r="H649" s="15"/>
      <c r="I649" s="15"/>
      <c r="J649" s="48"/>
      <c r="K649" s="18"/>
      <c r="L649" s="14"/>
      <c r="M649" s="14"/>
      <c r="N649" s="14"/>
      <c r="O649" s="14"/>
      <c r="P649" s="15"/>
      <c r="Q649" s="14"/>
      <c r="R649" s="15"/>
      <c r="S649" s="16"/>
      <c r="T649" s="94"/>
      <c r="U649" s="94"/>
      <c r="V649" s="94"/>
      <c r="W649" s="94"/>
      <c r="X649" s="94"/>
      <c r="Y649" s="94"/>
      <c r="Z649" s="94"/>
      <c r="AA649" s="94"/>
      <c r="AB649" s="94"/>
      <c r="AC649" s="94"/>
      <c r="AD649" s="94"/>
      <c r="AE649" s="94"/>
      <c r="AF649" s="94"/>
      <c r="AG649" s="94"/>
      <c r="AH649" s="94"/>
    </row>
    <row r="650" spans="1:34" ht="13.2">
      <c r="A650" s="7"/>
      <c r="B650" s="30"/>
      <c r="C650" s="30"/>
      <c r="D650" s="8"/>
      <c r="E650" s="9"/>
      <c r="F650" s="28"/>
      <c r="G650" s="29"/>
      <c r="H650" s="30"/>
      <c r="I650" s="30"/>
      <c r="J650" s="72"/>
      <c r="K650" s="18"/>
      <c r="L650" s="14"/>
      <c r="M650" s="14"/>
      <c r="N650" s="14"/>
      <c r="O650" s="14"/>
      <c r="P650" s="15"/>
      <c r="Q650" s="14"/>
      <c r="R650" s="15"/>
      <c r="S650" s="16"/>
      <c r="T650" s="94"/>
      <c r="U650" s="94"/>
      <c r="V650" s="94"/>
      <c r="W650" s="94"/>
      <c r="X650" s="94"/>
      <c r="Y650" s="94"/>
      <c r="Z650" s="94"/>
      <c r="AA650" s="94"/>
      <c r="AB650" s="94"/>
      <c r="AC650" s="94"/>
      <c r="AD650" s="94"/>
      <c r="AE650" s="94"/>
      <c r="AF650" s="94"/>
      <c r="AG650" s="94"/>
      <c r="AH650" s="94"/>
    </row>
    <row r="651" spans="1:34" ht="13.2">
      <c r="A651" s="7"/>
      <c r="B651" s="15"/>
      <c r="C651" s="15"/>
      <c r="D651" s="8"/>
      <c r="E651" s="9"/>
      <c r="F651" s="10"/>
      <c r="G651" s="14"/>
      <c r="H651" s="15"/>
      <c r="I651" s="15"/>
      <c r="J651" s="48"/>
      <c r="K651" s="18"/>
      <c r="L651" s="14"/>
      <c r="M651" s="14"/>
      <c r="N651" s="14"/>
      <c r="O651" s="14"/>
      <c r="P651" s="15"/>
      <c r="Q651" s="14"/>
      <c r="R651" s="15"/>
      <c r="S651" s="16"/>
      <c r="T651" s="94"/>
      <c r="U651" s="94"/>
      <c r="V651" s="94"/>
      <c r="W651" s="94"/>
      <c r="X651" s="94"/>
      <c r="Y651" s="94"/>
      <c r="Z651" s="94"/>
      <c r="AA651" s="94"/>
      <c r="AB651" s="94"/>
      <c r="AC651" s="94"/>
      <c r="AD651" s="94"/>
      <c r="AE651" s="94"/>
      <c r="AF651" s="94"/>
      <c r="AG651" s="94"/>
      <c r="AH651" s="94"/>
    </row>
    <row r="652" spans="1:34" ht="13.2">
      <c r="A652" s="7"/>
      <c r="B652" s="15"/>
      <c r="C652" s="15"/>
      <c r="D652" s="8"/>
      <c r="E652" s="9"/>
      <c r="F652" s="10"/>
      <c r="G652" s="14"/>
      <c r="H652" s="15"/>
      <c r="I652" s="15"/>
      <c r="J652" s="48"/>
      <c r="K652" s="18"/>
      <c r="L652" s="14"/>
      <c r="M652" s="14"/>
      <c r="N652" s="14"/>
      <c r="O652" s="14"/>
      <c r="P652" s="15"/>
      <c r="Q652" s="14"/>
      <c r="R652" s="15"/>
      <c r="S652" s="16"/>
      <c r="T652" s="94"/>
      <c r="U652" s="94"/>
      <c r="V652" s="94"/>
      <c r="W652" s="94"/>
      <c r="X652" s="94"/>
      <c r="Y652" s="94"/>
      <c r="Z652" s="94"/>
      <c r="AA652" s="94"/>
      <c r="AB652" s="94"/>
      <c r="AC652" s="94"/>
      <c r="AD652" s="94"/>
      <c r="AE652" s="94"/>
      <c r="AF652" s="94"/>
      <c r="AG652" s="94"/>
      <c r="AH652" s="94"/>
    </row>
    <row r="653" spans="1:34" ht="13.2">
      <c r="A653" s="7"/>
      <c r="B653" s="15"/>
      <c r="C653" s="15"/>
      <c r="D653" s="8"/>
      <c r="E653" s="9"/>
      <c r="F653" s="10"/>
      <c r="G653" s="14"/>
      <c r="H653" s="15"/>
      <c r="I653" s="15"/>
      <c r="J653" s="48"/>
      <c r="K653" s="18"/>
      <c r="L653" s="14"/>
      <c r="M653" s="14"/>
      <c r="N653" s="14"/>
      <c r="O653" s="14"/>
      <c r="P653" s="15"/>
      <c r="Q653" s="14"/>
      <c r="R653" s="15"/>
      <c r="S653" s="16"/>
      <c r="T653" s="94"/>
      <c r="U653" s="94"/>
      <c r="V653" s="94"/>
      <c r="W653" s="94"/>
      <c r="X653" s="94"/>
      <c r="Y653" s="94"/>
      <c r="Z653" s="94"/>
      <c r="AA653" s="94"/>
      <c r="AB653" s="94"/>
      <c r="AC653" s="94"/>
      <c r="AD653" s="94"/>
      <c r="AE653" s="94"/>
      <c r="AF653" s="94"/>
      <c r="AG653" s="94"/>
      <c r="AH653" s="94"/>
    </row>
    <row r="654" spans="1:34" ht="13.2">
      <c r="A654" s="7"/>
      <c r="B654" s="15"/>
      <c r="C654" s="15"/>
      <c r="D654" s="8"/>
      <c r="E654" s="9"/>
      <c r="F654" s="10"/>
      <c r="G654" s="14"/>
      <c r="H654" s="15"/>
      <c r="I654" s="15"/>
      <c r="J654" s="48"/>
      <c r="K654" s="18"/>
      <c r="L654" s="14"/>
      <c r="M654" s="14"/>
      <c r="N654" s="14"/>
      <c r="O654" s="14"/>
      <c r="P654" s="15"/>
      <c r="Q654" s="14"/>
      <c r="R654" s="15"/>
      <c r="S654" s="16"/>
      <c r="T654" s="94"/>
      <c r="U654" s="94"/>
      <c r="V654" s="94"/>
      <c r="W654" s="94"/>
      <c r="X654" s="94"/>
      <c r="Y654" s="94"/>
      <c r="Z654" s="94"/>
      <c r="AA654" s="94"/>
      <c r="AB654" s="94"/>
      <c r="AC654" s="94"/>
      <c r="AD654" s="94"/>
      <c r="AE654" s="94"/>
      <c r="AF654" s="94"/>
      <c r="AG654" s="94"/>
      <c r="AH654" s="94"/>
    </row>
    <row r="655" spans="1:34" ht="13.2">
      <c r="A655" s="7"/>
      <c r="B655" s="15"/>
      <c r="C655" s="15"/>
      <c r="D655" s="8"/>
      <c r="E655" s="9"/>
      <c r="F655" s="10"/>
      <c r="G655" s="14"/>
      <c r="H655" s="15"/>
      <c r="I655" s="15"/>
      <c r="J655" s="48"/>
      <c r="K655" s="18"/>
      <c r="L655" s="14"/>
      <c r="M655" s="14"/>
      <c r="N655" s="14"/>
      <c r="O655" s="14"/>
      <c r="P655" s="15"/>
      <c r="Q655" s="14"/>
      <c r="R655" s="15"/>
      <c r="S655" s="16"/>
      <c r="T655" s="94"/>
      <c r="U655" s="94"/>
      <c r="V655" s="94"/>
      <c r="W655" s="94"/>
      <c r="X655" s="94"/>
      <c r="Y655" s="94"/>
      <c r="Z655" s="94"/>
      <c r="AA655" s="94"/>
      <c r="AB655" s="94"/>
      <c r="AC655" s="94"/>
      <c r="AD655" s="94"/>
      <c r="AE655" s="94"/>
      <c r="AF655" s="94"/>
      <c r="AG655" s="94"/>
      <c r="AH655" s="94"/>
    </row>
    <row r="656" spans="1:34" ht="13.2">
      <c r="A656" s="7"/>
      <c r="B656" s="15"/>
      <c r="C656" s="15"/>
      <c r="D656" s="8"/>
      <c r="E656" s="9"/>
      <c r="F656" s="10"/>
      <c r="G656" s="14"/>
      <c r="H656" s="15"/>
      <c r="I656" s="15"/>
      <c r="J656" s="48"/>
      <c r="K656" s="18"/>
      <c r="L656" s="14"/>
      <c r="M656" s="14"/>
      <c r="N656" s="14"/>
      <c r="O656" s="14"/>
      <c r="P656" s="15"/>
      <c r="Q656" s="14"/>
      <c r="R656" s="15"/>
      <c r="S656" s="16"/>
      <c r="T656" s="94"/>
      <c r="U656" s="94"/>
      <c r="V656" s="94"/>
      <c r="W656" s="94"/>
      <c r="X656" s="94"/>
      <c r="Y656" s="94"/>
      <c r="Z656" s="94"/>
      <c r="AA656" s="94"/>
      <c r="AB656" s="94"/>
      <c r="AC656" s="94"/>
      <c r="AD656" s="94"/>
      <c r="AE656" s="94"/>
      <c r="AF656" s="94"/>
      <c r="AG656" s="94"/>
      <c r="AH656" s="94"/>
    </row>
    <row r="657" spans="1:34" ht="13.2">
      <c r="A657" s="7"/>
      <c r="B657" s="15"/>
      <c r="C657" s="15"/>
      <c r="D657" s="8"/>
      <c r="E657" s="9"/>
      <c r="F657" s="10"/>
      <c r="G657" s="14"/>
      <c r="H657" s="15"/>
      <c r="I657" s="15"/>
      <c r="J657" s="48"/>
      <c r="K657" s="18"/>
      <c r="L657" s="14"/>
      <c r="M657" s="14"/>
      <c r="N657" s="14"/>
      <c r="O657" s="14"/>
      <c r="P657" s="15"/>
      <c r="Q657" s="14"/>
      <c r="R657" s="15"/>
      <c r="S657" s="16"/>
      <c r="T657" s="94"/>
      <c r="U657" s="94"/>
      <c r="V657" s="94"/>
      <c r="W657" s="94"/>
      <c r="X657" s="94"/>
      <c r="Y657" s="94"/>
      <c r="Z657" s="94"/>
      <c r="AA657" s="94"/>
      <c r="AB657" s="94"/>
      <c r="AC657" s="94"/>
      <c r="AD657" s="94"/>
      <c r="AE657" s="94"/>
      <c r="AF657" s="94"/>
      <c r="AG657" s="94"/>
      <c r="AH657" s="94"/>
    </row>
    <row r="658" spans="1:34" ht="13.2">
      <c r="A658" s="7"/>
      <c r="B658" s="15"/>
      <c r="C658" s="15"/>
      <c r="D658" s="8"/>
      <c r="E658" s="9"/>
      <c r="F658" s="10"/>
      <c r="G658" s="14"/>
      <c r="H658" s="15"/>
      <c r="I658" s="15"/>
      <c r="J658" s="48"/>
      <c r="K658" s="18"/>
      <c r="L658" s="14"/>
      <c r="M658" s="14"/>
      <c r="N658" s="14"/>
      <c r="O658" s="14"/>
      <c r="P658" s="15"/>
      <c r="Q658" s="14"/>
      <c r="R658" s="15"/>
      <c r="S658" s="16"/>
      <c r="T658" s="94"/>
      <c r="U658" s="94"/>
      <c r="V658" s="94"/>
      <c r="W658" s="94"/>
      <c r="X658" s="94"/>
      <c r="Y658" s="94"/>
      <c r="Z658" s="94"/>
      <c r="AA658" s="94"/>
      <c r="AB658" s="94"/>
      <c r="AC658" s="94"/>
      <c r="AD658" s="94"/>
      <c r="AE658" s="94"/>
      <c r="AF658" s="94"/>
      <c r="AG658" s="94"/>
      <c r="AH658" s="94"/>
    </row>
    <row r="659" spans="1:34" ht="13.2">
      <c r="A659" s="7"/>
      <c r="B659" s="15"/>
      <c r="C659" s="15"/>
      <c r="D659" s="8"/>
      <c r="E659" s="9"/>
      <c r="F659" s="10"/>
      <c r="G659" s="14"/>
      <c r="H659" s="15"/>
      <c r="I659" s="15"/>
      <c r="J659" s="48"/>
      <c r="K659" s="18"/>
      <c r="L659" s="14"/>
      <c r="M659" s="14"/>
      <c r="N659" s="14"/>
      <c r="O659" s="14"/>
      <c r="P659" s="15"/>
      <c r="Q659" s="14"/>
      <c r="R659" s="15"/>
      <c r="S659" s="16"/>
      <c r="T659" s="94"/>
      <c r="U659" s="94"/>
      <c r="V659" s="94"/>
      <c r="W659" s="94"/>
      <c r="X659" s="94"/>
      <c r="Y659" s="94"/>
      <c r="Z659" s="94"/>
      <c r="AA659" s="94"/>
      <c r="AB659" s="94"/>
      <c r="AC659" s="94"/>
      <c r="AD659" s="94"/>
      <c r="AE659" s="94"/>
      <c r="AF659" s="94"/>
      <c r="AG659" s="94"/>
      <c r="AH659" s="94"/>
    </row>
    <row r="660" spans="1:34" ht="13.2">
      <c r="A660" s="7"/>
      <c r="B660" s="15"/>
      <c r="C660" s="15"/>
      <c r="D660" s="8"/>
      <c r="E660" s="9"/>
      <c r="F660" s="10"/>
      <c r="G660" s="14"/>
      <c r="H660" s="15"/>
      <c r="I660" s="15"/>
      <c r="J660" s="48"/>
      <c r="K660" s="18"/>
      <c r="L660" s="14"/>
      <c r="M660" s="14"/>
      <c r="N660" s="14"/>
      <c r="O660" s="14"/>
      <c r="P660" s="15"/>
      <c r="Q660" s="14"/>
      <c r="R660" s="15"/>
      <c r="S660" s="16"/>
      <c r="T660" s="94"/>
      <c r="U660" s="94"/>
      <c r="V660" s="94"/>
      <c r="W660" s="94"/>
      <c r="X660" s="94"/>
      <c r="Y660" s="94"/>
      <c r="Z660" s="94"/>
      <c r="AA660" s="94"/>
      <c r="AB660" s="94"/>
      <c r="AC660" s="94"/>
      <c r="AD660" s="94"/>
      <c r="AE660" s="94"/>
      <c r="AF660" s="94"/>
      <c r="AG660" s="94"/>
      <c r="AH660" s="94"/>
    </row>
    <row r="661" spans="1:34" ht="13.2">
      <c r="A661" s="7"/>
      <c r="B661" s="15"/>
      <c r="C661" s="15"/>
      <c r="D661" s="8"/>
      <c r="E661" s="9"/>
      <c r="F661" s="10"/>
      <c r="G661" s="14"/>
      <c r="H661" s="15"/>
      <c r="I661" s="15"/>
      <c r="J661" s="48"/>
      <c r="K661" s="18"/>
      <c r="L661" s="14"/>
      <c r="M661" s="14"/>
      <c r="N661" s="14"/>
      <c r="O661" s="14"/>
      <c r="P661" s="15"/>
      <c r="Q661" s="14"/>
      <c r="R661" s="15"/>
      <c r="S661" s="16"/>
      <c r="T661" s="94"/>
      <c r="U661" s="94"/>
      <c r="V661" s="94"/>
      <c r="W661" s="94"/>
      <c r="X661" s="94"/>
      <c r="Y661" s="94"/>
      <c r="Z661" s="94"/>
      <c r="AA661" s="94"/>
      <c r="AB661" s="94"/>
      <c r="AC661" s="94"/>
      <c r="AD661" s="94"/>
      <c r="AE661" s="94"/>
      <c r="AF661" s="94"/>
      <c r="AG661" s="94"/>
      <c r="AH661" s="94"/>
    </row>
    <row r="662" spans="1:34" ht="13.2">
      <c r="A662" s="7"/>
      <c r="B662" s="15"/>
      <c r="C662" s="15"/>
      <c r="D662" s="8"/>
      <c r="E662" s="9"/>
      <c r="F662" s="10"/>
      <c r="G662" s="14"/>
      <c r="H662" s="15"/>
      <c r="I662" s="15"/>
      <c r="J662" s="48"/>
      <c r="K662" s="18"/>
      <c r="L662" s="14"/>
      <c r="M662" s="14"/>
      <c r="N662" s="14"/>
      <c r="O662" s="14"/>
      <c r="P662" s="15"/>
      <c r="Q662" s="14"/>
      <c r="R662" s="15"/>
      <c r="S662" s="16"/>
      <c r="T662" s="94"/>
      <c r="U662" s="94"/>
      <c r="V662" s="94"/>
      <c r="W662" s="94"/>
      <c r="X662" s="94"/>
      <c r="Y662" s="94"/>
      <c r="Z662" s="94"/>
      <c r="AA662" s="94"/>
      <c r="AB662" s="94"/>
      <c r="AC662" s="94"/>
      <c r="AD662" s="94"/>
      <c r="AE662" s="94"/>
      <c r="AF662" s="94"/>
      <c r="AG662" s="94"/>
      <c r="AH662" s="94"/>
    </row>
    <row r="663" spans="1:34" ht="13.2">
      <c r="A663" s="7"/>
      <c r="B663" s="15"/>
      <c r="C663" s="15"/>
      <c r="D663" s="8"/>
      <c r="E663" s="9"/>
      <c r="F663" s="10"/>
      <c r="G663" s="14"/>
      <c r="H663" s="15"/>
      <c r="I663" s="15"/>
      <c r="J663" s="48"/>
      <c r="K663" s="18"/>
      <c r="L663" s="14"/>
      <c r="M663" s="14"/>
      <c r="N663" s="14"/>
      <c r="O663" s="14"/>
      <c r="P663" s="15"/>
      <c r="Q663" s="14"/>
      <c r="R663" s="15"/>
      <c r="S663" s="16"/>
      <c r="T663" s="94"/>
      <c r="U663" s="94"/>
      <c r="V663" s="94"/>
      <c r="W663" s="94"/>
      <c r="X663" s="94"/>
      <c r="Y663" s="94"/>
      <c r="Z663" s="94"/>
      <c r="AA663" s="94"/>
      <c r="AB663" s="94"/>
      <c r="AC663" s="94"/>
      <c r="AD663" s="94"/>
      <c r="AE663" s="94"/>
      <c r="AF663" s="94"/>
      <c r="AG663" s="94"/>
      <c r="AH663" s="94"/>
    </row>
    <row r="664" spans="1:34" ht="13.2">
      <c r="A664" s="7"/>
      <c r="B664" s="15"/>
      <c r="C664" s="15"/>
      <c r="D664" s="8"/>
      <c r="E664" s="9"/>
      <c r="F664" s="10"/>
      <c r="G664" s="14"/>
      <c r="H664" s="15"/>
      <c r="I664" s="15"/>
      <c r="J664" s="48"/>
      <c r="K664" s="18"/>
      <c r="L664" s="14"/>
      <c r="M664" s="14"/>
      <c r="N664" s="14"/>
      <c r="O664" s="14"/>
      <c r="P664" s="15"/>
      <c r="Q664" s="14"/>
      <c r="R664" s="15"/>
      <c r="S664" s="16"/>
      <c r="T664" s="94"/>
      <c r="U664" s="94"/>
      <c r="V664" s="94"/>
      <c r="W664" s="94"/>
      <c r="X664" s="94"/>
      <c r="Y664" s="94"/>
      <c r="Z664" s="94"/>
      <c r="AA664" s="94"/>
      <c r="AB664" s="94"/>
      <c r="AC664" s="94"/>
      <c r="AD664" s="94"/>
      <c r="AE664" s="94"/>
      <c r="AF664" s="94"/>
      <c r="AG664" s="94"/>
      <c r="AH664" s="94"/>
    </row>
    <row r="665" spans="1:34" ht="13.2">
      <c r="A665" s="7"/>
      <c r="B665" s="15"/>
      <c r="C665" s="15"/>
      <c r="D665" s="8"/>
      <c r="E665" s="9"/>
      <c r="F665" s="10"/>
      <c r="G665" s="14"/>
      <c r="H665" s="15"/>
      <c r="I665" s="15"/>
      <c r="J665" s="48"/>
      <c r="K665" s="18"/>
      <c r="L665" s="14"/>
      <c r="M665" s="14"/>
      <c r="N665" s="14"/>
      <c r="O665" s="14"/>
      <c r="P665" s="15"/>
      <c r="Q665" s="14"/>
      <c r="R665" s="15"/>
      <c r="S665" s="16"/>
      <c r="T665" s="94"/>
      <c r="U665" s="94"/>
      <c r="V665" s="94"/>
      <c r="W665" s="94"/>
      <c r="X665" s="94"/>
      <c r="Y665" s="94"/>
      <c r="Z665" s="94"/>
      <c r="AA665" s="94"/>
      <c r="AB665" s="94"/>
      <c r="AC665" s="94"/>
      <c r="AD665" s="94"/>
      <c r="AE665" s="94"/>
      <c r="AF665" s="94"/>
      <c r="AG665" s="94"/>
      <c r="AH665" s="94"/>
    </row>
    <row r="666" spans="1:34" ht="13.2">
      <c r="A666" s="7"/>
      <c r="B666" s="15"/>
      <c r="C666" s="15"/>
      <c r="D666" s="8"/>
      <c r="E666" s="9"/>
      <c r="F666" s="10"/>
      <c r="G666" s="14"/>
      <c r="H666" s="15"/>
      <c r="I666" s="15"/>
      <c r="J666" s="48"/>
      <c r="K666" s="18"/>
      <c r="L666" s="14"/>
      <c r="M666" s="14"/>
      <c r="N666" s="14"/>
      <c r="O666" s="14"/>
      <c r="P666" s="15"/>
      <c r="Q666" s="14"/>
      <c r="R666" s="15"/>
      <c r="S666" s="16"/>
      <c r="T666" s="94"/>
      <c r="U666" s="94"/>
      <c r="V666" s="94"/>
      <c r="W666" s="94"/>
      <c r="X666" s="94"/>
      <c r="Y666" s="94"/>
      <c r="Z666" s="94"/>
      <c r="AA666" s="94"/>
      <c r="AB666" s="94"/>
      <c r="AC666" s="94"/>
      <c r="AD666" s="94"/>
      <c r="AE666" s="94"/>
      <c r="AF666" s="94"/>
      <c r="AG666" s="94"/>
      <c r="AH666" s="94"/>
    </row>
    <row r="667" spans="1:34" ht="13.2">
      <c r="A667" s="7"/>
      <c r="B667" s="12"/>
      <c r="C667" s="12"/>
      <c r="D667" s="8"/>
      <c r="E667" s="9"/>
      <c r="F667" s="73"/>
      <c r="G667" s="11"/>
      <c r="H667" s="12"/>
      <c r="I667" s="12"/>
      <c r="J667" s="72"/>
      <c r="K667" s="18"/>
      <c r="L667" s="14"/>
      <c r="M667" s="14"/>
      <c r="N667" s="14"/>
      <c r="O667" s="14"/>
      <c r="P667" s="15"/>
      <c r="Q667" s="14"/>
      <c r="R667" s="15"/>
      <c r="S667" s="16"/>
      <c r="T667" s="94"/>
      <c r="U667" s="94"/>
      <c r="V667" s="94"/>
      <c r="W667" s="94"/>
      <c r="X667" s="94"/>
      <c r="Y667" s="94"/>
      <c r="Z667" s="94"/>
      <c r="AA667" s="94"/>
      <c r="AB667" s="94"/>
      <c r="AC667" s="94"/>
      <c r="AD667" s="94"/>
      <c r="AE667" s="94"/>
      <c r="AF667" s="94"/>
      <c r="AG667" s="94"/>
      <c r="AH667" s="94"/>
    </row>
    <row r="668" spans="1:34" ht="13.2">
      <c r="A668" s="7"/>
      <c r="B668" s="15"/>
      <c r="C668" s="15"/>
      <c r="D668" s="8"/>
      <c r="E668" s="9"/>
      <c r="F668" s="10"/>
      <c r="G668" s="14"/>
      <c r="H668" s="15"/>
      <c r="I668" s="15"/>
      <c r="J668" s="48"/>
      <c r="K668" s="18"/>
      <c r="L668" s="14"/>
      <c r="M668" s="14"/>
      <c r="N668" s="14"/>
      <c r="O668" s="14"/>
      <c r="P668" s="15"/>
      <c r="Q668" s="14"/>
      <c r="R668" s="15"/>
      <c r="S668" s="16"/>
      <c r="T668" s="94"/>
      <c r="U668" s="94"/>
      <c r="V668" s="94"/>
      <c r="W668" s="94"/>
      <c r="X668" s="94"/>
      <c r="Y668" s="94"/>
      <c r="Z668" s="94"/>
      <c r="AA668" s="94"/>
      <c r="AB668" s="94"/>
      <c r="AC668" s="94"/>
      <c r="AD668" s="94"/>
      <c r="AE668" s="94"/>
      <c r="AF668" s="94"/>
      <c r="AG668" s="94"/>
      <c r="AH668" s="94"/>
    </row>
    <row r="669" spans="1:34" ht="13.2">
      <c r="A669" s="7"/>
      <c r="B669" s="15"/>
      <c r="C669" s="15"/>
      <c r="D669" s="8"/>
      <c r="E669" s="9"/>
      <c r="F669" s="10"/>
      <c r="G669" s="14"/>
      <c r="H669" s="15"/>
      <c r="I669" s="15"/>
      <c r="J669" s="48"/>
      <c r="K669" s="18"/>
      <c r="L669" s="14"/>
      <c r="M669" s="14"/>
      <c r="N669" s="14"/>
      <c r="O669" s="14"/>
      <c r="P669" s="15"/>
      <c r="Q669" s="14"/>
      <c r="R669" s="15"/>
      <c r="S669" s="16"/>
      <c r="T669" s="94"/>
      <c r="U669" s="94"/>
      <c r="V669" s="94"/>
      <c r="W669" s="94"/>
      <c r="X669" s="94"/>
      <c r="Y669" s="94"/>
      <c r="Z669" s="94"/>
      <c r="AA669" s="94"/>
      <c r="AB669" s="94"/>
      <c r="AC669" s="94"/>
      <c r="AD669" s="94"/>
      <c r="AE669" s="94"/>
      <c r="AF669" s="94"/>
      <c r="AG669" s="94"/>
      <c r="AH669" s="94"/>
    </row>
    <row r="670" spans="1:34" ht="13.2">
      <c r="A670" s="7"/>
      <c r="B670" s="15"/>
      <c r="C670" s="15"/>
      <c r="D670" s="8"/>
      <c r="E670" s="9"/>
      <c r="F670" s="10"/>
      <c r="G670" s="14"/>
      <c r="H670" s="15"/>
      <c r="I670" s="15"/>
      <c r="J670" s="48"/>
      <c r="K670" s="18"/>
      <c r="L670" s="14"/>
      <c r="M670" s="14"/>
      <c r="N670" s="14"/>
      <c r="O670" s="14"/>
      <c r="P670" s="15"/>
      <c r="Q670" s="14"/>
      <c r="R670" s="15"/>
      <c r="S670" s="16"/>
      <c r="T670" s="94"/>
      <c r="U670" s="94"/>
      <c r="V670" s="94"/>
      <c r="W670" s="94"/>
      <c r="X670" s="94"/>
      <c r="Y670" s="94"/>
      <c r="Z670" s="94"/>
      <c r="AA670" s="94"/>
      <c r="AB670" s="94"/>
      <c r="AC670" s="94"/>
      <c r="AD670" s="94"/>
      <c r="AE670" s="94"/>
      <c r="AF670" s="94"/>
      <c r="AG670" s="94"/>
      <c r="AH670" s="94"/>
    </row>
    <row r="671" spans="1:34" ht="13.2">
      <c r="A671" s="7"/>
      <c r="B671" s="15"/>
      <c r="C671" s="15"/>
      <c r="D671" s="8"/>
      <c r="E671" s="9"/>
      <c r="F671" s="10"/>
      <c r="G671" s="14"/>
      <c r="H671" s="15"/>
      <c r="I671" s="15"/>
      <c r="J671" s="48"/>
      <c r="K671" s="18"/>
      <c r="L671" s="14"/>
      <c r="M671" s="14"/>
      <c r="N671" s="14"/>
      <c r="O671" s="14"/>
      <c r="P671" s="15"/>
      <c r="Q671" s="14"/>
      <c r="R671" s="15"/>
      <c r="S671" s="16"/>
      <c r="T671" s="94"/>
      <c r="U671" s="94"/>
      <c r="V671" s="94"/>
      <c r="W671" s="94"/>
      <c r="X671" s="94"/>
      <c r="Y671" s="94"/>
      <c r="Z671" s="94"/>
      <c r="AA671" s="94"/>
      <c r="AB671" s="94"/>
      <c r="AC671" s="94"/>
      <c r="AD671" s="94"/>
      <c r="AE671" s="94"/>
      <c r="AF671" s="94"/>
      <c r="AG671" s="94"/>
      <c r="AH671" s="94"/>
    </row>
    <row r="672" spans="1:34" ht="13.2">
      <c r="A672" s="7"/>
      <c r="B672" s="15"/>
      <c r="C672" s="15"/>
      <c r="D672" s="8"/>
      <c r="E672" s="9"/>
      <c r="F672" s="10"/>
      <c r="G672" s="14"/>
      <c r="H672" s="15"/>
      <c r="I672" s="15"/>
      <c r="J672" s="48"/>
      <c r="K672" s="18"/>
      <c r="L672" s="14"/>
      <c r="M672" s="14"/>
      <c r="N672" s="14"/>
      <c r="O672" s="14"/>
      <c r="P672" s="15"/>
      <c r="Q672" s="14"/>
      <c r="R672" s="15"/>
      <c r="S672" s="16"/>
      <c r="T672" s="94"/>
      <c r="U672" s="94"/>
      <c r="V672" s="94"/>
      <c r="W672" s="94"/>
      <c r="X672" s="94"/>
      <c r="Y672" s="94"/>
      <c r="Z672" s="94"/>
      <c r="AA672" s="94"/>
      <c r="AB672" s="94"/>
      <c r="AC672" s="94"/>
      <c r="AD672" s="94"/>
      <c r="AE672" s="94"/>
      <c r="AF672" s="94"/>
      <c r="AG672" s="94"/>
      <c r="AH672" s="94"/>
    </row>
    <row r="673" spans="1:34" ht="13.2">
      <c r="A673" s="7"/>
      <c r="B673" s="15"/>
      <c r="C673" s="15"/>
      <c r="D673" s="8"/>
      <c r="E673" s="9"/>
      <c r="F673" s="10"/>
      <c r="G673" s="14"/>
      <c r="H673" s="15"/>
      <c r="I673" s="15"/>
      <c r="J673" s="48"/>
      <c r="K673" s="18"/>
      <c r="L673" s="14"/>
      <c r="M673" s="14"/>
      <c r="N673" s="14"/>
      <c r="O673" s="14"/>
      <c r="P673" s="15"/>
      <c r="Q673" s="14"/>
      <c r="R673" s="15"/>
      <c r="S673" s="16"/>
      <c r="T673" s="94"/>
      <c r="U673" s="94"/>
      <c r="V673" s="94"/>
      <c r="W673" s="94"/>
      <c r="X673" s="94"/>
      <c r="Y673" s="94"/>
      <c r="Z673" s="94"/>
      <c r="AA673" s="94"/>
      <c r="AB673" s="94"/>
      <c r="AC673" s="94"/>
      <c r="AD673" s="94"/>
      <c r="AE673" s="94"/>
      <c r="AF673" s="94"/>
      <c r="AG673" s="94"/>
      <c r="AH673" s="94"/>
    </row>
    <row r="674" spans="1:34" ht="13.2">
      <c r="A674" s="7"/>
      <c r="B674" s="41"/>
      <c r="C674" s="41"/>
      <c r="D674" s="8"/>
      <c r="E674" s="9"/>
      <c r="F674" s="74"/>
      <c r="G674" s="75"/>
      <c r="H674" s="41"/>
      <c r="I674" s="41"/>
      <c r="J674" s="72"/>
      <c r="K674" s="18"/>
      <c r="L674" s="14"/>
      <c r="M674" s="14"/>
      <c r="N674" s="14"/>
      <c r="O674" s="14"/>
      <c r="P674" s="15"/>
      <c r="Q674" s="14"/>
      <c r="R674" s="15"/>
      <c r="S674" s="16"/>
      <c r="T674" s="94"/>
      <c r="U674" s="94"/>
      <c r="V674" s="94"/>
      <c r="W674" s="94"/>
      <c r="X674" s="94"/>
      <c r="Y674" s="94"/>
      <c r="Z674" s="94"/>
      <c r="AA674" s="94"/>
      <c r="AB674" s="94"/>
      <c r="AC674" s="94"/>
      <c r="AD674" s="94"/>
      <c r="AE674" s="94"/>
      <c r="AF674" s="94"/>
      <c r="AG674" s="94"/>
      <c r="AH674" s="94"/>
    </row>
    <row r="675" spans="1:34" ht="13.2">
      <c r="A675" s="7"/>
      <c r="B675" s="15"/>
      <c r="C675" s="15"/>
      <c r="D675" s="8"/>
      <c r="E675" s="9"/>
      <c r="F675" s="10"/>
      <c r="G675" s="14"/>
      <c r="H675" s="15"/>
      <c r="I675" s="15"/>
      <c r="J675" s="48"/>
      <c r="K675" s="18"/>
      <c r="L675" s="14"/>
      <c r="M675" s="14"/>
      <c r="N675" s="14"/>
      <c r="O675" s="14"/>
      <c r="P675" s="15"/>
      <c r="Q675" s="14"/>
      <c r="R675" s="15"/>
      <c r="S675" s="16"/>
      <c r="T675" s="94"/>
      <c r="U675" s="94"/>
      <c r="V675" s="94"/>
      <c r="W675" s="94"/>
      <c r="X675" s="94"/>
      <c r="Y675" s="94"/>
      <c r="Z675" s="94"/>
      <c r="AA675" s="94"/>
      <c r="AB675" s="94"/>
      <c r="AC675" s="94"/>
      <c r="AD675" s="94"/>
      <c r="AE675" s="94"/>
      <c r="AF675" s="94"/>
      <c r="AG675" s="94"/>
      <c r="AH675" s="94"/>
    </row>
    <row r="676" spans="1:34" ht="13.2">
      <c r="A676" s="7"/>
      <c r="B676" s="15"/>
      <c r="C676" s="15"/>
      <c r="D676" s="8"/>
      <c r="E676" s="9"/>
      <c r="F676" s="10"/>
      <c r="G676" s="14"/>
      <c r="H676" s="15"/>
      <c r="I676" s="15"/>
      <c r="J676" s="48"/>
      <c r="K676" s="18"/>
      <c r="L676" s="14"/>
      <c r="M676" s="14"/>
      <c r="N676" s="14"/>
      <c r="O676" s="14"/>
      <c r="P676" s="15"/>
      <c r="Q676" s="14"/>
      <c r="R676" s="15"/>
      <c r="S676" s="16"/>
      <c r="T676" s="94"/>
      <c r="U676" s="94"/>
      <c r="V676" s="94"/>
      <c r="W676" s="94"/>
      <c r="X676" s="94"/>
      <c r="Y676" s="94"/>
      <c r="Z676" s="94"/>
      <c r="AA676" s="94"/>
      <c r="AB676" s="94"/>
      <c r="AC676" s="94"/>
      <c r="AD676" s="94"/>
      <c r="AE676" s="94"/>
      <c r="AF676" s="94"/>
      <c r="AG676" s="94"/>
      <c r="AH676" s="94"/>
    </row>
    <row r="677" spans="1:34" ht="13.2">
      <c r="A677" s="7"/>
      <c r="B677" s="15"/>
      <c r="C677" s="15"/>
      <c r="D677" s="8"/>
      <c r="E677" s="9"/>
      <c r="F677" s="10"/>
      <c r="G677" s="14"/>
      <c r="H677" s="15"/>
      <c r="I677" s="15"/>
      <c r="J677" s="48"/>
      <c r="K677" s="18"/>
      <c r="L677" s="14"/>
      <c r="M677" s="14"/>
      <c r="N677" s="14"/>
      <c r="O677" s="14"/>
      <c r="P677" s="15"/>
      <c r="Q677" s="14"/>
      <c r="R677" s="15"/>
      <c r="S677" s="16"/>
      <c r="T677" s="94"/>
      <c r="U677" s="94"/>
      <c r="V677" s="94"/>
      <c r="W677" s="94"/>
      <c r="X677" s="94"/>
      <c r="Y677" s="94"/>
      <c r="Z677" s="94"/>
      <c r="AA677" s="94"/>
      <c r="AB677" s="94"/>
      <c r="AC677" s="94"/>
      <c r="AD677" s="94"/>
      <c r="AE677" s="94"/>
      <c r="AF677" s="94"/>
      <c r="AG677" s="94"/>
      <c r="AH677" s="94"/>
    </row>
    <row r="678" spans="1:34" ht="13.2">
      <c r="A678" s="7"/>
      <c r="B678" s="15"/>
      <c r="C678" s="15"/>
      <c r="D678" s="8"/>
      <c r="E678" s="9"/>
      <c r="F678" s="10"/>
      <c r="G678" s="14"/>
      <c r="H678" s="15"/>
      <c r="I678" s="15"/>
      <c r="J678" s="48"/>
      <c r="K678" s="18"/>
      <c r="L678" s="14"/>
      <c r="M678" s="14"/>
      <c r="N678" s="14"/>
      <c r="O678" s="14"/>
      <c r="P678" s="15"/>
      <c r="Q678" s="14"/>
      <c r="R678" s="15"/>
      <c r="S678" s="16"/>
      <c r="T678" s="94"/>
      <c r="U678" s="94"/>
      <c r="V678" s="94"/>
      <c r="W678" s="94"/>
      <c r="X678" s="94"/>
      <c r="Y678" s="94"/>
      <c r="Z678" s="94"/>
      <c r="AA678" s="94"/>
      <c r="AB678" s="94"/>
      <c r="AC678" s="94"/>
      <c r="AD678" s="94"/>
      <c r="AE678" s="94"/>
      <c r="AF678" s="94"/>
      <c r="AG678" s="94"/>
      <c r="AH678" s="94"/>
    </row>
    <row r="679" spans="1:34" ht="13.2">
      <c r="A679" s="7"/>
      <c r="B679" s="30"/>
      <c r="C679" s="30"/>
      <c r="D679" s="8"/>
      <c r="E679" s="9"/>
      <c r="F679" s="28"/>
      <c r="G679" s="29"/>
      <c r="H679" s="30"/>
      <c r="I679" s="30"/>
      <c r="J679" s="72"/>
      <c r="K679" s="18"/>
      <c r="L679" s="14"/>
      <c r="M679" s="14"/>
      <c r="N679" s="14"/>
      <c r="O679" s="14"/>
      <c r="P679" s="15"/>
      <c r="Q679" s="14"/>
      <c r="R679" s="15"/>
      <c r="S679" s="16"/>
      <c r="T679" s="94"/>
      <c r="U679" s="94"/>
      <c r="V679" s="94"/>
      <c r="W679" s="94"/>
      <c r="X679" s="94"/>
      <c r="Y679" s="94"/>
      <c r="Z679" s="94"/>
      <c r="AA679" s="94"/>
      <c r="AB679" s="94"/>
      <c r="AC679" s="94"/>
      <c r="AD679" s="94"/>
      <c r="AE679" s="94"/>
      <c r="AF679" s="94"/>
      <c r="AG679" s="94"/>
      <c r="AH679" s="94"/>
    </row>
    <row r="680" spans="1:34" ht="13.2">
      <c r="A680" s="7"/>
      <c r="B680" s="15"/>
      <c r="C680" s="15"/>
      <c r="D680" s="8"/>
      <c r="E680" s="9"/>
      <c r="F680" s="21"/>
      <c r="G680" s="21"/>
      <c r="H680" s="15"/>
      <c r="I680" s="15"/>
      <c r="J680" s="76"/>
      <c r="K680" s="18"/>
      <c r="L680" s="77"/>
      <c r="M680" s="77"/>
      <c r="N680" s="77"/>
      <c r="O680" s="77"/>
      <c r="P680" s="15"/>
      <c r="Q680" s="14"/>
      <c r="R680" s="15"/>
      <c r="S680" s="16"/>
      <c r="T680" s="94"/>
      <c r="U680" s="94"/>
      <c r="V680" s="94"/>
      <c r="W680" s="94"/>
      <c r="X680" s="94"/>
      <c r="Y680" s="94"/>
      <c r="Z680" s="94"/>
      <c r="AA680" s="94"/>
      <c r="AB680" s="94"/>
      <c r="AC680" s="94"/>
      <c r="AD680" s="94"/>
      <c r="AE680" s="94"/>
      <c r="AF680" s="94"/>
      <c r="AG680" s="94"/>
      <c r="AH680" s="94"/>
    </row>
    <row r="681" spans="1:34" ht="13.2">
      <c r="A681" s="7"/>
      <c r="B681" s="41"/>
      <c r="C681" s="41"/>
      <c r="D681" s="8"/>
      <c r="E681" s="9"/>
      <c r="F681" s="10"/>
      <c r="G681" s="75"/>
      <c r="H681" s="41"/>
      <c r="I681" s="41"/>
      <c r="J681" s="72"/>
      <c r="K681" s="18"/>
      <c r="L681" s="14"/>
      <c r="M681" s="14"/>
      <c r="N681" s="14"/>
      <c r="O681" s="14"/>
      <c r="P681" s="15"/>
      <c r="Q681" s="14"/>
      <c r="R681" s="15"/>
      <c r="S681" s="16"/>
      <c r="T681" s="94"/>
      <c r="U681" s="94"/>
      <c r="V681" s="94"/>
      <c r="W681" s="94"/>
      <c r="X681" s="94"/>
      <c r="Y681" s="94"/>
      <c r="Z681" s="94"/>
      <c r="AA681" s="94"/>
      <c r="AB681" s="94"/>
      <c r="AC681" s="94"/>
      <c r="AD681" s="94"/>
      <c r="AE681" s="94"/>
      <c r="AF681" s="94"/>
      <c r="AG681" s="94"/>
      <c r="AH681" s="94"/>
    </row>
    <row r="682" spans="1:34" ht="13.2">
      <c r="A682" s="7"/>
      <c r="B682" s="15"/>
      <c r="C682" s="15"/>
      <c r="D682" s="8"/>
      <c r="E682" s="9"/>
      <c r="F682" s="21"/>
      <c r="G682" s="21"/>
      <c r="H682" s="15"/>
      <c r="I682" s="15"/>
      <c r="J682" s="76"/>
      <c r="K682" s="18"/>
      <c r="L682" s="14"/>
      <c r="M682" s="14"/>
      <c r="N682" s="14"/>
      <c r="O682" s="14"/>
      <c r="P682" s="15"/>
      <c r="Q682" s="14"/>
      <c r="R682" s="15"/>
      <c r="S682" s="16"/>
      <c r="T682" s="94"/>
      <c r="U682" s="94"/>
      <c r="V682" s="94"/>
      <c r="W682" s="94"/>
      <c r="X682" s="94"/>
      <c r="Y682" s="94"/>
      <c r="Z682" s="94"/>
      <c r="AA682" s="94"/>
      <c r="AB682" s="94"/>
      <c r="AC682" s="94"/>
      <c r="AD682" s="94"/>
      <c r="AE682" s="94"/>
      <c r="AF682" s="94"/>
      <c r="AG682" s="94"/>
      <c r="AH682" s="94"/>
    </row>
    <row r="683" spans="1:34" ht="13.2">
      <c r="A683" s="7"/>
      <c r="B683" s="15"/>
      <c r="C683" s="15"/>
      <c r="D683" s="8"/>
      <c r="E683" s="9"/>
      <c r="F683" s="10"/>
      <c r="G683" s="14"/>
      <c r="H683" s="15"/>
      <c r="I683" s="15"/>
      <c r="J683" s="48"/>
      <c r="K683" s="18"/>
      <c r="L683" s="78"/>
      <c r="M683" s="78"/>
      <c r="N683" s="78"/>
      <c r="O683" s="78"/>
      <c r="P683" s="15"/>
      <c r="Q683" s="14"/>
      <c r="R683" s="15"/>
      <c r="S683" s="16"/>
      <c r="T683" s="94"/>
      <c r="U683" s="94"/>
      <c r="V683" s="94"/>
      <c r="W683" s="94"/>
      <c r="X683" s="94"/>
      <c r="Y683" s="94"/>
      <c r="Z683" s="94"/>
      <c r="AA683" s="94"/>
      <c r="AB683" s="94"/>
      <c r="AC683" s="94"/>
      <c r="AD683" s="94"/>
      <c r="AE683" s="94"/>
      <c r="AF683" s="94"/>
      <c r="AG683" s="94"/>
      <c r="AH683" s="94"/>
    </row>
    <row r="684" spans="1:34" ht="13.2">
      <c r="A684" s="7"/>
      <c r="B684" s="15"/>
      <c r="C684" s="15"/>
      <c r="D684" s="8"/>
      <c r="E684" s="9"/>
      <c r="F684" s="10"/>
      <c r="G684" s="14"/>
      <c r="H684" s="15"/>
      <c r="I684" s="15"/>
      <c r="J684" s="48"/>
      <c r="K684" s="18"/>
      <c r="L684" s="78"/>
      <c r="M684" s="78"/>
      <c r="N684" s="78"/>
      <c r="O684" s="78"/>
      <c r="P684" s="15"/>
      <c r="Q684" s="14"/>
      <c r="R684" s="15"/>
      <c r="S684" s="16"/>
      <c r="T684" s="94"/>
      <c r="U684" s="94"/>
      <c r="V684" s="94"/>
      <c r="W684" s="94"/>
      <c r="X684" s="94"/>
      <c r="Y684" s="94"/>
      <c r="Z684" s="94"/>
      <c r="AA684" s="94"/>
      <c r="AB684" s="94"/>
      <c r="AC684" s="94"/>
      <c r="AD684" s="94"/>
      <c r="AE684" s="94"/>
      <c r="AF684" s="94"/>
      <c r="AG684" s="94"/>
      <c r="AH684" s="94"/>
    </row>
    <row r="685" spans="1:34" ht="13.2">
      <c r="A685" s="7"/>
      <c r="B685" s="15"/>
      <c r="C685" s="15"/>
      <c r="D685" s="8"/>
      <c r="E685" s="9"/>
      <c r="F685" s="10"/>
      <c r="G685" s="14"/>
      <c r="H685" s="15"/>
      <c r="I685" s="15"/>
      <c r="J685" s="48"/>
      <c r="K685" s="18"/>
      <c r="L685" s="14"/>
      <c r="M685" s="14"/>
      <c r="N685" s="14"/>
      <c r="O685" s="14"/>
      <c r="P685" s="15"/>
      <c r="Q685" s="14"/>
      <c r="R685" s="15"/>
      <c r="S685" s="16"/>
      <c r="T685" s="94"/>
      <c r="U685" s="94"/>
      <c r="V685" s="94"/>
      <c r="W685" s="94"/>
      <c r="X685" s="94"/>
      <c r="Y685" s="94"/>
      <c r="Z685" s="94"/>
      <c r="AA685" s="94"/>
      <c r="AB685" s="94"/>
      <c r="AC685" s="94"/>
      <c r="AD685" s="94"/>
      <c r="AE685" s="94"/>
      <c r="AF685" s="94"/>
      <c r="AG685" s="94"/>
      <c r="AH685" s="94"/>
    </row>
    <row r="686" spans="1:34" ht="13.2">
      <c r="A686" s="7"/>
      <c r="B686" s="30"/>
      <c r="C686" s="30"/>
      <c r="D686" s="8"/>
      <c r="E686" s="9"/>
      <c r="F686" s="28"/>
      <c r="G686" s="29"/>
      <c r="H686" s="30"/>
      <c r="I686" s="30"/>
      <c r="J686" s="72"/>
      <c r="K686" s="18"/>
      <c r="L686" s="14"/>
      <c r="M686" s="14"/>
      <c r="N686" s="14"/>
      <c r="O686" s="14"/>
      <c r="P686" s="15"/>
      <c r="Q686" s="14"/>
      <c r="R686" s="15"/>
      <c r="S686" s="16"/>
      <c r="T686" s="94"/>
      <c r="U686" s="94"/>
      <c r="V686" s="94"/>
      <c r="W686" s="94"/>
      <c r="X686" s="94"/>
      <c r="Y686" s="94"/>
      <c r="Z686" s="94"/>
      <c r="AA686" s="94"/>
      <c r="AB686" s="94"/>
      <c r="AC686" s="94"/>
      <c r="AD686" s="94"/>
      <c r="AE686" s="94"/>
      <c r="AF686" s="94"/>
      <c r="AG686" s="94"/>
      <c r="AH686" s="94"/>
    </row>
    <row r="687" spans="1:34" ht="13.2">
      <c r="A687" s="7"/>
      <c r="B687" s="15"/>
      <c r="C687" s="15"/>
      <c r="D687" s="8"/>
      <c r="E687" s="9"/>
      <c r="F687" s="10"/>
      <c r="G687" s="14"/>
      <c r="H687" s="15"/>
      <c r="I687" s="15"/>
      <c r="J687" s="48"/>
      <c r="K687" s="18"/>
      <c r="L687" s="14"/>
      <c r="M687" s="14"/>
      <c r="N687" s="14"/>
      <c r="O687" s="14"/>
      <c r="P687" s="15"/>
      <c r="Q687" s="14"/>
      <c r="R687" s="15"/>
      <c r="S687" s="16"/>
      <c r="T687" s="94"/>
      <c r="U687" s="94"/>
      <c r="V687" s="94"/>
      <c r="W687" s="94"/>
      <c r="X687" s="94"/>
      <c r="Y687" s="94"/>
      <c r="Z687" s="94"/>
      <c r="AA687" s="94"/>
      <c r="AB687" s="94"/>
      <c r="AC687" s="94"/>
      <c r="AD687" s="94"/>
      <c r="AE687" s="94"/>
      <c r="AF687" s="94"/>
      <c r="AG687" s="94"/>
      <c r="AH687" s="94"/>
    </row>
    <row r="688" spans="1:34" ht="13.2">
      <c r="A688" s="7"/>
      <c r="B688" s="15"/>
      <c r="C688" s="15"/>
      <c r="D688" s="8"/>
      <c r="E688" s="9"/>
      <c r="F688" s="10"/>
      <c r="G688" s="14"/>
      <c r="H688" s="15"/>
      <c r="I688" s="15"/>
      <c r="J688" s="48"/>
      <c r="K688" s="18"/>
      <c r="L688" s="14"/>
      <c r="M688" s="14"/>
      <c r="N688" s="14"/>
      <c r="O688" s="14"/>
      <c r="P688" s="15"/>
      <c r="Q688" s="14"/>
      <c r="R688" s="15"/>
      <c r="S688" s="16"/>
      <c r="T688" s="94"/>
      <c r="U688" s="94"/>
      <c r="V688" s="94"/>
      <c r="W688" s="94"/>
      <c r="X688" s="94"/>
      <c r="Y688" s="94"/>
      <c r="Z688" s="94"/>
      <c r="AA688" s="94"/>
      <c r="AB688" s="94"/>
      <c r="AC688" s="94"/>
      <c r="AD688" s="94"/>
      <c r="AE688" s="94"/>
      <c r="AF688" s="94"/>
      <c r="AG688" s="94"/>
      <c r="AH688" s="94"/>
    </row>
    <row r="689" spans="1:34" ht="13.2">
      <c r="A689" s="7"/>
      <c r="B689" s="15"/>
      <c r="C689" s="15"/>
      <c r="D689" s="8"/>
      <c r="E689" s="9"/>
      <c r="F689" s="10"/>
      <c r="G689" s="14"/>
      <c r="H689" s="15"/>
      <c r="I689" s="15"/>
      <c r="J689" s="48"/>
      <c r="K689" s="18"/>
      <c r="L689" s="14"/>
      <c r="M689" s="14"/>
      <c r="N689" s="14"/>
      <c r="O689" s="14"/>
      <c r="P689" s="15"/>
      <c r="Q689" s="14"/>
      <c r="R689" s="15"/>
      <c r="S689" s="16"/>
      <c r="T689" s="94"/>
      <c r="U689" s="94"/>
      <c r="V689" s="94"/>
      <c r="W689" s="94"/>
      <c r="X689" s="94"/>
      <c r="Y689" s="94"/>
      <c r="Z689" s="94"/>
      <c r="AA689" s="94"/>
      <c r="AB689" s="94"/>
      <c r="AC689" s="94"/>
      <c r="AD689" s="94"/>
      <c r="AE689" s="94"/>
      <c r="AF689" s="94"/>
      <c r="AG689" s="94"/>
      <c r="AH689" s="94"/>
    </row>
    <row r="690" spans="1:34" ht="13.2">
      <c r="A690" s="7"/>
      <c r="B690" s="15"/>
      <c r="C690" s="15"/>
      <c r="D690" s="8"/>
      <c r="E690" s="9"/>
      <c r="F690" s="10"/>
      <c r="G690" s="14"/>
      <c r="H690" s="15"/>
      <c r="I690" s="15"/>
      <c r="J690" s="48"/>
      <c r="K690" s="18"/>
      <c r="L690" s="14"/>
      <c r="M690" s="14"/>
      <c r="N690" s="14"/>
      <c r="O690" s="14"/>
      <c r="P690" s="15"/>
      <c r="Q690" s="14"/>
      <c r="R690" s="15"/>
      <c r="S690" s="16"/>
      <c r="T690" s="94"/>
      <c r="U690" s="94"/>
      <c r="V690" s="94"/>
      <c r="W690" s="94"/>
      <c r="X690" s="94"/>
      <c r="Y690" s="94"/>
      <c r="Z690" s="94"/>
      <c r="AA690" s="94"/>
      <c r="AB690" s="94"/>
      <c r="AC690" s="94"/>
      <c r="AD690" s="94"/>
      <c r="AE690" s="94"/>
      <c r="AF690" s="94"/>
      <c r="AG690" s="94"/>
      <c r="AH690" s="94"/>
    </row>
    <row r="691" spans="1:34" ht="13.2">
      <c r="A691" s="7"/>
      <c r="B691" s="15"/>
      <c r="C691" s="15"/>
      <c r="D691" s="8"/>
      <c r="E691" s="9"/>
      <c r="F691" s="10"/>
      <c r="G691" s="14"/>
      <c r="H691" s="15"/>
      <c r="I691" s="15"/>
      <c r="J691" s="48"/>
      <c r="K691" s="18"/>
      <c r="L691" s="14"/>
      <c r="M691" s="14"/>
      <c r="N691" s="14"/>
      <c r="O691" s="14"/>
      <c r="P691" s="15"/>
      <c r="Q691" s="14"/>
      <c r="R691" s="15"/>
      <c r="S691" s="16"/>
      <c r="T691" s="94"/>
      <c r="U691" s="94"/>
      <c r="V691" s="94"/>
      <c r="W691" s="94"/>
      <c r="X691" s="94"/>
      <c r="Y691" s="94"/>
      <c r="Z691" s="94"/>
      <c r="AA691" s="94"/>
      <c r="AB691" s="94"/>
      <c r="AC691" s="94"/>
      <c r="AD691" s="94"/>
      <c r="AE691" s="94"/>
      <c r="AF691" s="94"/>
      <c r="AG691" s="94"/>
      <c r="AH691" s="94"/>
    </row>
    <row r="692" spans="1:34" ht="13.2">
      <c r="A692" s="7"/>
      <c r="B692" s="15"/>
      <c r="C692" s="15"/>
      <c r="D692" s="8"/>
      <c r="E692" s="9"/>
      <c r="F692" s="10"/>
      <c r="G692" s="14"/>
      <c r="H692" s="15"/>
      <c r="I692" s="15"/>
      <c r="J692" s="48"/>
      <c r="K692" s="18"/>
      <c r="L692" s="14"/>
      <c r="M692" s="14"/>
      <c r="N692" s="14"/>
      <c r="O692" s="14"/>
      <c r="P692" s="15"/>
      <c r="Q692" s="14"/>
      <c r="R692" s="15"/>
      <c r="S692" s="16"/>
      <c r="T692" s="94"/>
      <c r="U692" s="94"/>
      <c r="V692" s="94"/>
      <c r="W692" s="94"/>
      <c r="X692" s="94"/>
      <c r="Y692" s="94"/>
      <c r="Z692" s="94"/>
      <c r="AA692" s="94"/>
      <c r="AB692" s="94"/>
      <c r="AC692" s="94"/>
      <c r="AD692" s="94"/>
      <c r="AE692" s="94"/>
      <c r="AF692" s="94"/>
      <c r="AG692" s="94"/>
      <c r="AH692" s="94"/>
    </row>
    <row r="693" spans="1:34" ht="13.2">
      <c r="A693" s="7"/>
      <c r="B693" s="15"/>
      <c r="C693" s="15"/>
      <c r="D693" s="8"/>
      <c r="E693" s="9"/>
      <c r="F693" s="10"/>
      <c r="G693" s="14"/>
      <c r="H693" s="15"/>
      <c r="I693" s="15"/>
      <c r="J693" s="15"/>
      <c r="K693" s="18"/>
      <c r="L693" s="14"/>
      <c r="M693" s="14"/>
      <c r="N693" s="14"/>
      <c r="O693" s="14"/>
      <c r="P693" s="15"/>
      <c r="Q693" s="14"/>
      <c r="R693" s="15"/>
      <c r="S693" s="16"/>
      <c r="T693" s="94"/>
      <c r="U693" s="94"/>
      <c r="V693" s="94"/>
      <c r="W693" s="94"/>
      <c r="X693" s="94"/>
      <c r="Y693" s="94"/>
      <c r="Z693" s="94"/>
      <c r="AA693" s="94"/>
      <c r="AB693" s="94"/>
      <c r="AC693" s="94"/>
      <c r="AD693" s="94"/>
      <c r="AE693" s="94"/>
      <c r="AF693" s="94"/>
      <c r="AG693" s="94"/>
      <c r="AH693" s="94"/>
    </row>
    <row r="694" spans="1:34" ht="13.2">
      <c r="A694" s="7"/>
      <c r="B694" s="15"/>
      <c r="C694" s="15"/>
      <c r="D694" s="8"/>
      <c r="E694" s="9"/>
      <c r="F694" s="10"/>
      <c r="G694" s="14"/>
      <c r="H694" s="15"/>
      <c r="I694" s="15"/>
      <c r="J694" s="48"/>
      <c r="K694" s="18"/>
      <c r="L694" s="14"/>
      <c r="M694" s="14"/>
      <c r="N694" s="14"/>
      <c r="O694" s="14"/>
      <c r="P694" s="15"/>
      <c r="Q694" s="14"/>
      <c r="R694" s="15"/>
      <c r="S694" s="16"/>
      <c r="T694" s="94"/>
      <c r="U694" s="94"/>
      <c r="V694" s="94"/>
      <c r="W694" s="94"/>
      <c r="X694" s="94"/>
      <c r="Y694" s="94"/>
      <c r="Z694" s="94"/>
      <c r="AA694" s="94"/>
      <c r="AB694" s="94"/>
      <c r="AC694" s="94"/>
      <c r="AD694" s="94"/>
      <c r="AE694" s="94"/>
      <c r="AF694" s="94"/>
      <c r="AG694" s="94"/>
      <c r="AH694" s="94"/>
    </row>
    <row r="695" spans="1:34" ht="13.2">
      <c r="A695" s="7"/>
      <c r="B695" s="15"/>
      <c r="C695" s="15"/>
      <c r="D695" s="8"/>
      <c r="E695" s="9"/>
      <c r="F695" s="10"/>
      <c r="G695" s="14"/>
      <c r="H695" s="15"/>
      <c r="I695" s="15"/>
      <c r="J695" s="48"/>
      <c r="K695" s="18"/>
      <c r="L695" s="14"/>
      <c r="M695" s="14"/>
      <c r="N695" s="14"/>
      <c r="O695" s="14"/>
      <c r="P695" s="15"/>
      <c r="Q695" s="14"/>
      <c r="R695" s="15"/>
      <c r="S695" s="16"/>
      <c r="T695" s="94"/>
      <c r="U695" s="94"/>
      <c r="V695" s="94"/>
      <c r="W695" s="94"/>
      <c r="X695" s="94"/>
      <c r="Y695" s="94"/>
      <c r="Z695" s="94"/>
      <c r="AA695" s="94"/>
      <c r="AB695" s="94"/>
      <c r="AC695" s="94"/>
      <c r="AD695" s="94"/>
      <c r="AE695" s="94"/>
      <c r="AF695" s="94"/>
      <c r="AG695" s="94"/>
      <c r="AH695" s="94"/>
    </row>
    <row r="696" spans="1:34" ht="13.2">
      <c r="A696" s="7"/>
      <c r="B696" s="15"/>
      <c r="C696" s="15"/>
      <c r="D696" s="8"/>
      <c r="E696" s="9"/>
      <c r="F696" s="10"/>
      <c r="G696" s="14"/>
      <c r="H696" s="15"/>
      <c r="I696" s="15"/>
      <c r="J696" s="48"/>
      <c r="K696" s="18"/>
      <c r="L696" s="14"/>
      <c r="M696" s="14"/>
      <c r="N696" s="14"/>
      <c r="O696" s="14"/>
      <c r="P696" s="15"/>
      <c r="Q696" s="14"/>
      <c r="R696" s="15"/>
      <c r="S696" s="16"/>
      <c r="T696" s="94"/>
      <c r="U696" s="94"/>
      <c r="V696" s="94"/>
      <c r="W696" s="94"/>
      <c r="X696" s="94"/>
      <c r="Y696" s="94"/>
      <c r="Z696" s="94"/>
      <c r="AA696" s="94"/>
      <c r="AB696" s="94"/>
      <c r="AC696" s="94"/>
      <c r="AD696" s="94"/>
      <c r="AE696" s="94"/>
      <c r="AF696" s="94"/>
      <c r="AG696" s="94"/>
      <c r="AH696" s="94"/>
    </row>
    <row r="697" spans="1:34" ht="13.2">
      <c r="A697" s="7"/>
      <c r="B697" s="15"/>
      <c r="C697" s="15"/>
      <c r="D697" s="8"/>
      <c r="E697" s="9"/>
      <c r="F697" s="10"/>
      <c r="G697" s="14"/>
      <c r="H697" s="15"/>
      <c r="I697" s="15"/>
      <c r="J697" s="76"/>
      <c r="K697" s="18"/>
      <c r="L697" s="14"/>
      <c r="M697" s="14"/>
      <c r="N697" s="14"/>
      <c r="O697" s="14"/>
      <c r="P697" s="15"/>
      <c r="Q697" s="14"/>
      <c r="R697" s="15"/>
      <c r="S697" s="16"/>
      <c r="T697" s="94"/>
      <c r="U697" s="94"/>
      <c r="V697" s="94"/>
      <c r="W697" s="94"/>
      <c r="X697" s="94"/>
      <c r="Y697" s="94"/>
      <c r="Z697" s="94"/>
      <c r="AA697" s="94"/>
      <c r="AB697" s="94"/>
      <c r="AC697" s="94"/>
      <c r="AD697" s="94"/>
      <c r="AE697" s="94"/>
      <c r="AF697" s="94"/>
      <c r="AG697" s="94"/>
      <c r="AH697" s="94"/>
    </row>
    <row r="698" spans="1:34" ht="13.2">
      <c r="A698" s="7"/>
      <c r="B698" s="15"/>
      <c r="C698" s="15"/>
      <c r="D698" s="8"/>
      <c r="E698" s="9"/>
      <c r="F698" s="10"/>
      <c r="G698" s="14"/>
      <c r="H698" s="15"/>
      <c r="I698" s="15"/>
      <c r="J698" s="48"/>
      <c r="K698" s="18"/>
      <c r="L698" s="14"/>
      <c r="M698" s="14"/>
      <c r="N698" s="14"/>
      <c r="O698" s="14"/>
      <c r="P698" s="15"/>
      <c r="Q698" s="14"/>
      <c r="R698" s="15"/>
      <c r="S698" s="16"/>
      <c r="T698" s="94"/>
      <c r="U698" s="94"/>
      <c r="V698" s="94"/>
      <c r="W698" s="94"/>
      <c r="X698" s="94"/>
      <c r="Y698" s="94"/>
      <c r="Z698" s="94"/>
      <c r="AA698" s="94"/>
      <c r="AB698" s="94"/>
      <c r="AC698" s="94"/>
      <c r="AD698" s="94"/>
      <c r="AE698" s="94"/>
      <c r="AF698" s="94"/>
      <c r="AG698" s="94"/>
      <c r="AH698" s="94"/>
    </row>
    <row r="699" spans="1:34" ht="13.2">
      <c r="A699" s="7"/>
      <c r="B699" s="15"/>
      <c r="C699" s="15"/>
      <c r="D699" s="8"/>
      <c r="E699" s="9"/>
      <c r="F699" s="10"/>
      <c r="G699" s="14"/>
      <c r="H699" s="15"/>
      <c r="I699" s="15"/>
      <c r="J699" s="48"/>
      <c r="K699" s="18"/>
      <c r="L699" s="14"/>
      <c r="M699" s="14"/>
      <c r="N699" s="14"/>
      <c r="O699" s="14"/>
      <c r="P699" s="15"/>
      <c r="Q699" s="14"/>
      <c r="R699" s="15"/>
      <c r="S699" s="16"/>
      <c r="T699" s="94"/>
      <c r="U699" s="94"/>
      <c r="V699" s="94"/>
      <c r="W699" s="94"/>
      <c r="X699" s="94"/>
      <c r="Y699" s="94"/>
      <c r="Z699" s="94"/>
      <c r="AA699" s="94"/>
      <c r="AB699" s="94"/>
      <c r="AC699" s="94"/>
      <c r="AD699" s="94"/>
      <c r="AE699" s="94"/>
      <c r="AF699" s="94"/>
      <c r="AG699" s="94"/>
      <c r="AH699" s="94"/>
    </row>
    <row r="700" spans="1:34" ht="13.2">
      <c r="A700" s="7"/>
      <c r="B700" s="15"/>
      <c r="C700" s="15"/>
      <c r="D700" s="8"/>
      <c r="E700" s="9"/>
      <c r="F700" s="10"/>
      <c r="G700" s="14"/>
      <c r="H700" s="15"/>
      <c r="I700" s="15"/>
      <c r="J700" s="48"/>
      <c r="K700" s="18"/>
      <c r="L700" s="14"/>
      <c r="M700" s="14"/>
      <c r="N700" s="14"/>
      <c r="O700" s="14"/>
      <c r="P700" s="15"/>
      <c r="Q700" s="14"/>
      <c r="R700" s="15"/>
      <c r="S700" s="16"/>
      <c r="T700" s="94"/>
      <c r="U700" s="94"/>
      <c r="V700" s="94"/>
      <c r="W700" s="94"/>
      <c r="X700" s="94"/>
      <c r="Y700" s="94"/>
      <c r="Z700" s="94"/>
      <c r="AA700" s="94"/>
      <c r="AB700" s="94"/>
      <c r="AC700" s="94"/>
      <c r="AD700" s="94"/>
      <c r="AE700" s="94"/>
      <c r="AF700" s="94"/>
      <c r="AG700" s="94"/>
      <c r="AH700" s="94"/>
    </row>
    <row r="701" spans="1:34" ht="13.2">
      <c r="A701" s="7"/>
      <c r="B701" s="15"/>
      <c r="C701" s="15"/>
      <c r="D701" s="8"/>
      <c r="E701" s="9"/>
      <c r="F701" s="10"/>
      <c r="G701" s="14"/>
      <c r="H701" s="15"/>
      <c r="I701" s="15"/>
      <c r="J701" s="48"/>
      <c r="K701" s="18"/>
      <c r="L701" s="14"/>
      <c r="M701" s="14"/>
      <c r="N701" s="14"/>
      <c r="O701" s="14"/>
      <c r="P701" s="15"/>
      <c r="Q701" s="14"/>
      <c r="R701" s="15"/>
      <c r="S701" s="16"/>
      <c r="T701" s="94"/>
      <c r="U701" s="94"/>
      <c r="V701" s="94"/>
      <c r="W701" s="94"/>
      <c r="X701" s="94"/>
      <c r="Y701" s="94"/>
      <c r="Z701" s="94"/>
      <c r="AA701" s="94"/>
      <c r="AB701" s="94"/>
      <c r="AC701" s="94"/>
      <c r="AD701" s="94"/>
      <c r="AE701" s="94"/>
      <c r="AF701" s="94"/>
      <c r="AG701" s="94"/>
      <c r="AH701" s="94"/>
    </row>
    <row r="702" spans="1:34" ht="13.2">
      <c r="A702" s="7"/>
      <c r="B702" s="15"/>
      <c r="C702" s="15"/>
      <c r="D702" s="8"/>
      <c r="E702" s="9"/>
      <c r="F702" s="10"/>
      <c r="G702" s="14"/>
      <c r="H702" s="15"/>
      <c r="I702" s="15"/>
      <c r="J702" s="15"/>
      <c r="K702" s="18"/>
      <c r="L702" s="14"/>
      <c r="M702" s="14"/>
      <c r="N702" s="14"/>
      <c r="O702" s="14"/>
      <c r="P702" s="15"/>
      <c r="Q702" s="14"/>
      <c r="R702" s="15"/>
      <c r="S702" s="16"/>
      <c r="T702" s="94"/>
      <c r="U702" s="94"/>
      <c r="V702" s="94"/>
      <c r="W702" s="94"/>
      <c r="X702" s="94"/>
      <c r="Y702" s="94"/>
      <c r="Z702" s="94"/>
      <c r="AA702" s="94"/>
      <c r="AB702" s="94"/>
      <c r="AC702" s="94"/>
      <c r="AD702" s="94"/>
      <c r="AE702" s="94"/>
      <c r="AF702" s="94"/>
      <c r="AG702" s="94"/>
      <c r="AH702" s="94"/>
    </row>
    <row r="703" spans="1:34" ht="13.2">
      <c r="A703" s="7"/>
      <c r="B703" s="15"/>
      <c r="C703" s="15"/>
      <c r="D703" s="8"/>
      <c r="E703" s="9"/>
      <c r="F703" s="10"/>
      <c r="G703" s="14"/>
      <c r="H703" s="15"/>
      <c r="I703" s="15"/>
      <c r="J703" s="48"/>
      <c r="K703" s="18"/>
      <c r="L703" s="14"/>
      <c r="M703" s="14"/>
      <c r="N703" s="14"/>
      <c r="O703" s="14"/>
      <c r="P703" s="15"/>
      <c r="Q703" s="14"/>
      <c r="R703" s="15"/>
      <c r="S703" s="16"/>
      <c r="T703" s="94"/>
      <c r="U703" s="94"/>
      <c r="V703" s="94"/>
      <c r="W703" s="94"/>
      <c r="X703" s="94"/>
      <c r="Y703" s="94"/>
      <c r="Z703" s="94"/>
      <c r="AA703" s="94"/>
      <c r="AB703" s="94"/>
      <c r="AC703" s="94"/>
      <c r="AD703" s="94"/>
      <c r="AE703" s="94"/>
      <c r="AF703" s="94"/>
      <c r="AG703" s="94"/>
      <c r="AH703" s="94"/>
    </row>
    <row r="704" spans="1:34" ht="13.2">
      <c r="A704" s="7"/>
      <c r="B704" s="15"/>
      <c r="C704" s="15"/>
      <c r="D704" s="8"/>
      <c r="E704" s="9"/>
      <c r="F704" s="10"/>
      <c r="G704" s="14"/>
      <c r="H704" s="15"/>
      <c r="I704" s="15"/>
      <c r="J704" s="48"/>
      <c r="K704" s="18"/>
      <c r="L704" s="14"/>
      <c r="M704" s="14"/>
      <c r="N704" s="14"/>
      <c r="O704" s="14"/>
      <c r="P704" s="15"/>
      <c r="Q704" s="14"/>
      <c r="R704" s="15"/>
      <c r="S704" s="16"/>
      <c r="T704" s="94"/>
      <c r="U704" s="94"/>
      <c r="V704" s="94"/>
      <c r="W704" s="94"/>
      <c r="X704" s="94"/>
      <c r="Y704" s="94"/>
      <c r="Z704" s="94"/>
      <c r="AA704" s="94"/>
      <c r="AB704" s="94"/>
      <c r="AC704" s="94"/>
      <c r="AD704" s="94"/>
      <c r="AE704" s="94"/>
      <c r="AF704" s="94"/>
      <c r="AG704" s="94"/>
      <c r="AH704" s="94"/>
    </row>
    <row r="705" spans="1:34" ht="13.2">
      <c r="A705" s="7"/>
      <c r="B705" s="15"/>
      <c r="C705" s="15"/>
      <c r="D705" s="8"/>
      <c r="E705" s="9"/>
      <c r="F705" s="10"/>
      <c r="G705" s="14"/>
      <c r="H705" s="15"/>
      <c r="I705" s="15"/>
      <c r="J705" s="48"/>
      <c r="K705" s="18"/>
      <c r="L705" s="14"/>
      <c r="M705" s="14"/>
      <c r="N705" s="14"/>
      <c r="O705" s="14"/>
      <c r="P705" s="15"/>
      <c r="Q705" s="14"/>
      <c r="R705" s="15"/>
      <c r="S705" s="16"/>
      <c r="T705" s="94"/>
      <c r="U705" s="94"/>
      <c r="V705" s="94"/>
      <c r="W705" s="94"/>
      <c r="X705" s="94"/>
      <c r="Y705" s="94"/>
      <c r="Z705" s="94"/>
      <c r="AA705" s="94"/>
      <c r="AB705" s="94"/>
      <c r="AC705" s="94"/>
      <c r="AD705" s="94"/>
      <c r="AE705" s="94"/>
      <c r="AF705" s="94"/>
      <c r="AG705" s="94"/>
      <c r="AH705" s="94"/>
    </row>
    <row r="706" spans="1:34" ht="13.2">
      <c r="A706" s="7"/>
      <c r="B706" s="15"/>
      <c r="C706" s="15"/>
      <c r="D706" s="8"/>
      <c r="E706" s="9"/>
      <c r="F706" s="10"/>
      <c r="G706" s="14"/>
      <c r="H706" s="15"/>
      <c r="I706" s="15"/>
      <c r="J706" s="48"/>
      <c r="K706" s="18"/>
      <c r="L706" s="14"/>
      <c r="M706" s="14"/>
      <c r="N706" s="14"/>
      <c r="O706" s="14"/>
      <c r="P706" s="15"/>
      <c r="Q706" s="14"/>
      <c r="R706" s="15"/>
      <c r="S706" s="16"/>
      <c r="T706" s="94"/>
      <c r="U706" s="94"/>
      <c r="V706" s="94"/>
      <c r="W706" s="94"/>
      <c r="X706" s="94"/>
      <c r="Y706" s="94"/>
      <c r="Z706" s="94"/>
      <c r="AA706" s="94"/>
      <c r="AB706" s="94"/>
      <c r="AC706" s="94"/>
      <c r="AD706" s="94"/>
      <c r="AE706" s="94"/>
      <c r="AF706" s="94"/>
      <c r="AG706" s="94"/>
      <c r="AH706" s="94"/>
    </row>
    <row r="707" spans="1:34" ht="13.2">
      <c r="A707" s="7"/>
      <c r="B707" s="15"/>
      <c r="C707" s="15"/>
      <c r="D707" s="8"/>
      <c r="E707" s="9"/>
      <c r="F707" s="10"/>
      <c r="G707" s="14"/>
      <c r="H707" s="15"/>
      <c r="I707" s="15"/>
      <c r="J707" s="48"/>
      <c r="K707" s="18"/>
      <c r="L707" s="14"/>
      <c r="M707" s="14"/>
      <c r="N707" s="14"/>
      <c r="O707" s="14"/>
      <c r="P707" s="15"/>
      <c r="Q707" s="14"/>
      <c r="R707" s="15"/>
      <c r="S707" s="16"/>
      <c r="T707" s="94"/>
      <c r="U707" s="94"/>
      <c r="V707" s="94"/>
      <c r="W707" s="94"/>
      <c r="X707" s="94"/>
      <c r="Y707" s="94"/>
      <c r="Z707" s="94"/>
      <c r="AA707" s="94"/>
      <c r="AB707" s="94"/>
      <c r="AC707" s="94"/>
      <c r="AD707" s="94"/>
      <c r="AE707" s="94"/>
      <c r="AF707" s="94"/>
      <c r="AG707" s="94"/>
      <c r="AH707" s="94"/>
    </row>
    <row r="708" spans="1:34" ht="13.2">
      <c r="A708" s="7"/>
      <c r="B708" s="15"/>
      <c r="C708" s="15"/>
      <c r="D708" s="8"/>
      <c r="E708" s="9"/>
      <c r="F708" s="10"/>
      <c r="G708" s="14"/>
      <c r="H708" s="15"/>
      <c r="I708" s="15"/>
      <c r="J708" s="48"/>
      <c r="K708" s="18"/>
      <c r="L708" s="14"/>
      <c r="M708" s="14"/>
      <c r="N708" s="14"/>
      <c r="O708" s="14"/>
      <c r="P708" s="15"/>
      <c r="Q708" s="14"/>
      <c r="R708" s="15"/>
      <c r="S708" s="16"/>
      <c r="T708" s="94"/>
      <c r="U708" s="94"/>
      <c r="V708" s="94"/>
      <c r="W708" s="94"/>
      <c r="X708" s="94"/>
      <c r="Y708" s="94"/>
      <c r="Z708" s="94"/>
      <c r="AA708" s="94"/>
      <c r="AB708" s="94"/>
      <c r="AC708" s="94"/>
      <c r="AD708" s="94"/>
      <c r="AE708" s="94"/>
      <c r="AF708" s="94"/>
      <c r="AG708" s="94"/>
      <c r="AH708" s="94"/>
    </row>
    <row r="709" spans="1:34" ht="13.2">
      <c r="A709" s="7"/>
      <c r="B709" s="15"/>
      <c r="C709" s="15"/>
      <c r="D709" s="8"/>
      <c r="E709" s="9"/>
      <c r="F709" s="21"/>
      <c r="G709" s="21"/>
      <c r="H709" s="15"/>
      <c r="I709" s="15"/>
      <c r="J709" s="48"/>
      <c r="K709" s="18"/>
      <c r="L709" s="14"/>
      <c r="M709" s="14"/>
      <c r="N709" s="14"/>
      <c r="O709" s="14"/>
      <c r="P709" s="15"/>
      <c r="Q709" s="14"/>
      <c r="R709" s="15"/>
      <c r="S709" s="16"/>
      <c r="T709" s="94"/>
      <c r="U709" s="94"/>
      <c r="V709" s="94"/>
      <c r="W709" s="94"/>
      <c r="X709" s="94"/>
      <c r="Y709" s="94"/>
      <c r="Z709" s="94"/>
      <c r="AA709" s="94"/>
      <c r="AB709" s="94"/>
      <c r="AC709" s="94"/>
      <c r="AD709" s="94"/>
      <c r="AE709" s="94"/>
      <c r="AF709" s="94"/>
      <c r="AG709" s="94"/>
      <c r="AH709" s="94"/>
    </row>
    <row r="710" spans="1:34" ht="13.2">
      <c r="A710" s="7"/>
      <c r="B710" s="15"/>
      <c r="C710" s="15"/>
      <c r="D710" s="8"/>
      <c r="E710" s="9"/>
      <c r="F710" s="10"/>
      <c r="G710" s="14"/>
      <c r="H710" s="15"/>
      <c r="I710" s="15"/>
      <c r="J710" s="48"/>
      <c r="K710" s="18"/>
      <c r="L710" s="14"/>
      <c r="M710" s="14"/>
      <c r="N710" s="14"/>
      <c r="O710" s="14"/>
      <c r="P710" s="15"/>
      <c r="Q710" s="14"/>
      <c r="R710" s="15"/>
      <c r="S710" s="16"/>
      <c r="T710" s="94"/>
      <c r="U710" s="94"/>
      <c r="V710" s="94"/>
      <c r="W710" s="94"/>
      <c r="X710" s="94"/>
      <c r="Y710" s="94"/>
      <c r="Z710" s="94"/>
      <c r="AA710" s="94"/>
      <c r="AB710" s="94"/>
      <c r="AC710" s="94"/>
      <c r="AD710" s="94"/>
      <c r="AE710" s="94"/>
      <c r="AF710" s="94"/>
      <c r="AG710" s="94"/>
      <c r="AH710" s="94"/>
    </row>
    <row r="711" spans="1:34" ht="13.2">
      <c r="A711" s="7"/>
      <c r="B711" s="15"/>
      <c r="C711" s="15"/>
      <c r="D711" s="8"/>
      <c r="E711" s="9"/>
      <c r="F711" s="10"/>
      <c r="G711" s="14"/>
      <c r="H711" s="15"/>
      <c r="I711" s="15"/>
      <c r="J711" s="48"/>
      <c r="K711" s="18"/>
      <c r="L711" s="14"/>
      <c r="M711" s="14"/>
      <c r="N711" s="14"/>
      <c r="O711" s="14"/>
      <c r="P711" s="15"/>
      <c r="Q711" s="14"/>
      <c r="R711" s="15"/>
      <c r="S711" s="16"/>
      <c r="T711" s="94"/>
      <c r="U711" s="94"/>
      <c r="V711" s="94"/>
      <c r="W711" s="94"/>
      <c r="X711" s="94"/>
      <c r="Y711" s="94"/>
      <c r="Z711" s="94"/>
      <c r="AA711" s="94"/>
      <c r="AB711" s="94"/>
      <c r="AC711" s="94"/>
      <c r="AD711" s="94"/>
      <c r="AE711" s="94"/>
      <c r="AF711" s="94"/>
      <c r="AG711" s="94"/>
      <c r="AH711" s="94"/>
    </row>
    <row r="712" spans="1:34" ht="13.2">
      <c r="A712" s="7"/>
      <c r="B712" s="15"/>
      <c r="C712" s="15"/>
      <c r="D712" s="8"/>
      <c r="E712" s="9"/>
      <c r="F712" s="10"/>
      <c r="G712" s="14"/>
      <c r="H712" s="15"/>
      <c r="I712" s="15"/>
      <c r="J712" s="48"/>
      <c r="K712" s="18"/>
      <c r="L712" s="14"/>
      <c r="M712" s="14"/>
      <c r="N712" s="14"/>
      <c r="O712" s="14"/>
      <c r="P712" s="15"/>
      <c r="Q712" s="14"/>
      <c r="R712" s="15"/>
      <c r="S712" s="16"/>
      <c r="T712" s="94"/>
      <c r="U712" s="94"/>
      <c r="V712" s="94"/>
      <c r="W712" s="94"/>
      <c r="X712" s="94"/>
      <c r="Y712" s="94"/>
      <c r="Z712" s="94"/>
      <c r="AA712" s="94"/>
      <c r="AB712" s="94"/>
      <c r="AC712" s="94"/>
      <c r="AD712" s="94"/>
      <c r="AE712" s="94"/>
      <c r="AF712" s="94"/>
      <c r="AG712" s="94"/>
      <c r="AH712" s="94"/>
    </row>
    <row r="713" spans="1:34" ht="13.2">
      <c r="A713" s="7"/>
      <c r="B713" s="15"/>
      <c r="C713" s="15"/>
      <c r="D713" s="8"/>
      <c r="E713" s="9"/>
      <c r="F713" s="10"/>
      <c r="G713" s="14"/>
      <c r="H713" s="15"/>
      <c r="I713" s="15"/>
      <c r="J713" s="48"/>
      <c r="K713" s="18"/>
      <c r="L713" s="14"/>
      <c r="M713" s="14"/>
      <c r="N713" s="14"/>
      <c r="O713" s="14"/>
      <c r="P713" s="15"/>
      <c r="Q713" s="14"/>
      <c r="R713" s="15"/>
      <c r="S713" s="16"/>
      <c r="T713" s="94"/>
      <c r="U713" s="94"/>
      <c r="V713" s="94"/>
      <c r="W713" s="94"/>
      <c r="X713" s="94"/>
      <c r="Y713" s="94"/>
      <c r="Z713" s="94"/>
      <c r="AA713" s="94"/>
      <c r="AB713" s="94"/>
      <c r="AC713" s="94"/>
      <c r="AD713" s="94"/>
      <c r="AE713" s="94"/>
      <c r="AF713" s="94"/>
      <c r="AG713" s="94"/>
      <c r="AH713" s="94"/>
    </row>
    <row r="714" spans="1:34" ht="13.2">
      <c r="A714" s="7"/>
      <c r="B714" s="15"/>
      <c r="C714" s="15"/>
      <c r="D714" s="8"/>
      <c r="E714" s="9"/>
      <c r="F714" s="10"/>
      <c r="G714" s="14"/>
      <c r="H714" s="15"/>
      <c r="I714" s="15"/>
      <c r="J714" s="48"/>
      <c r="K714" s="18"/>
      <c r="L714" s="14"/>
      <c r="M714" s="14"/>
      <c r="N714" s="14"/>
      <c r="O714" s="14"/>
      <c r="P714" s="15"/>
      <c r="Q714" s="14"/>
      <c r="R714" s="15"/>
      <c r="S714" s="16"/>
      <c r="T714" s="94"/>
      <c r="U714" s="94"/>
      <c r="V714" s="94"/>
      <c r="W714" s="94"/>
      <c r="X714" s="94"/>
      <c r="Y714" s="94"/>
      <c r="Z714" s="94"/>
      <c r="AA714" s="94"/>
      <c r="AB714" s="94"/>
      <c r="AC714" s="94"/>
      <c r="AD714" s="94"/>
      <c r="AE714" s="94"/>
      <c r="AF714" s="94"/>
      <c r="AG714" s="94"/>
      <c r="AH714" s="94"/>
    </row>
    <row r="715" spans="1:34" ht="13.2">
      <c r="A715" s="7"/>
      <c r="B715" s="15"/>
      <c r="C715" s="15"/>
      <c r="D715" s="8"/>
      <c r="E715" s="9"/>
      <c r="F715" s="10"/>
      <c r="G715" s="14"/>
      <c r="H715" s="15"/>
      <c r="I715" s="15"/>
      <c r="J715" s="48"/>
      <c r="K715" s="18"/>
      <c r="L715" s="14"/>
      <c r="M715" s="14"/>
      <c r="N715" s="14"/>
      <c r="O715" s="14"/>
      <c r="P715" s="15"/>
      <c r="Q715" s="14"/>
      <c r="R715" s="15"/>
      <c r="S715" s="16"/>
      <c r="T715" s="94"/>
      <c r="U715" s="94"/>
      <c r="V715" s="94"/>
      <c r="W715" s="94"/>
      <c r="X715" s="94"/>
      <c r="Y715" s="94"/>
      <c r="Z715" s="94"/>
      <c r="AA715" s="94"/>
      <c r="AB715" s="94"/>
      <c r="AC715" s="94"/>
      <c r="AD715" s="94"/>
      <c r="AE715" s="94"/>
      <c r="AF715" s="94"/>
      <c r="AG715" s="94"/>
      <c r="AH715" s="94"/>
    </row>
    <row r="716" spans="1:34" ht="13.2">
      <c r="A716" s="7"/>
      <c r="B716" s="82"/>
      <c r="C716" s="82"/>
      <c r="D716" s="8"/>
      <c r="E716" s="9"/>
      <c r="F716" s="80"/>
      <c r="G716" s="81"/>
      <c r="H716" s="82"/>
      <c r="I716" s="83"/>
      <c r="J716" s="84"/>
      <c r="K716" s="18"/>
      <c r="L716" s="14"/>
      <c r="M716" s="14"/>
      <c r="N716" s="14"/>
      <c r="O716" s="14"/>
      <c r="P716" s="15"/>
      <c r="Q716" s="14"/>
      <c r="R716" s="15"/>
      <c r="S716" s="16"/>
      <c r="T716" s="94"/>
      <c r="U716" s="94"/>
      <c r="V716" s="94"/>
      <c r="W716" s="94"/>
      <c r="X716" s="94"/>
      <c r="Y716" s="94"/>
      <c r="Z716" s="94"/>
      <c r="AA716" s="94"/>
      <c r="AB716" s="94"/>
      <c r="AC716" s="94"/>
      <c r="AD716" s="94"/>
      <c r="AE716" s="94"/>
      <c r="AF716" s="94"/>
      <c r="AG716" s="94"/>
      <c r="AH716" s="94"/>
    </row>
    <row r="717" spans="1:34" ht="13.2">
      <c r="A717" s="7"/>
      <c r="B717" s="15"/>
      <c r="C717" s="15"/>
      <c r="D717" s="8"/>
      <c r="E717" s="9"/>
      <c r="F717" s="10"/>
      <c r="G717" s="14"/>
      <c r="H717" s="15"/>
      <c r="I717" s="15"/>
      <c r="J717" s="48"/>
      <c r="K717" s="18"/>
      <c r="L717" s="14"/>
      <c r="M717" s="14"/>
      <c r="N717" s="14"/>
      <c r="O717" s="14"/>
      <c r="P717" s="15"/>
      <c r="Q717" s="14"/>
      <c r="R717" s="15"/>
      <c r="S717" s="16"/>
      <c r="T717" s="94"/>
      <c r="U717" s="94"/>
      <c r="V717" s="94"/>
      <c r="W717" s="94"/>
      <c r="X717" s="94"/>
      <c r="Y717" s="94"/>
      <c r="Z717" s="94"/>
      <c r="AA717" s="94"/>
      <c r="AB717" s="94"/>
      <c r="AC717" s="94"/>
      <c r="AD717" s="94"/>
      <c r="AE717" s="94"/>
      <c r="AF717" s="94"/>
      <c r="AG717" s="94"/>
      <c r="AH717" s="94"/>
    </row>
    <row r="718" spans="1:34" ht="13.2">
      <c r="A718" s="7"/>
      <c r="B718" s="15"/>
      <c r="C718" s="15"/>
      <c r="D718" s="8"/>
      <c r="E718" s="9"/>
      <c r="F718" s="10"/>
      <c r="G718" s="14"/>
      <c r="H718" s="15"/>
      <c r="I718" s="15"/>
      <c r="J718" s="15"/>
      <c r="K718" s="18"/>
      <c r="L718" s="14"/>
      <c r="M718" s="14"/>
      <c r="N718" s="14"/>
      <c r="O718" s="14"/>
      <c r="P718" s="15"/>
      <c r="Q718" s="14"/>
      <c r="R718" s="15"/>
      <c r="S718" s="16"/>
      <c r="T718" s="94"/>
      <c r="U718" s="94"/>
      <c r="V718" s="94"/>
      <c r="W718" s="94"/>
      <c r="X718" s="94"/>
      <c r="Y718" s="94"/>
      <c r="Z718" s="94"/>
      <c r="AA718" s="94"/>
      <c r="AB718" s="94"/>
      <c r="AC718" s="94"/>
      <c r="AD718" s="94"/>
      <c r="AE718" s="94"/>
      <c r="AF718" s="94"/>
      <c r="AG718" s="94"/>
      <c r="AH718" s="94"/>
    </row>
    <row r="719" spans="1:34" ht="13.2">
      <c r="A719" s="7"/>
      <c r="B719" s="15"/>
      <c r="C719" s="15"/>
      <c r="D719" s="8"/>
      <c r="E719" s="9"/>
      <c r="F719" s="10"/>
      <c r="G719" s="14"/>
      <c r="H719" s="15"/>
      <c r="I719" s="15"/>
      <c r="J719" s="48"/>
      <c r="K719" s="18"/>
      <c r="L719" s="14"/>
      <c r="M719" s="14"/>
      <c r="N719" s="14"/>
      <c r="O719" s="14"/>
      <c r="P719" s="15"/>
      <c r="Q719" s="14"/>
      <c r="R719" s="15"/>
      <c r="S719" s="16"/>
      <c r="T719" s="94"/>
      <c r="U719" s="94"/>
      <c r="V719" s="94"/>
      <c r="W719" s="94"/>
      <c r="X719" s="94"/>
      <c r="Y719" s="94"/>
      <c r="Z719" s="94"/>
      <c r="AA719" s="94"/>
      <c r="AB719" s="94"/>
      <c r="AC719" s="94"/>
      <c r="AD719" s="94"/>
      <c r="AE719" s="94"/>
      <c r="AF719" s="94"/>
      <c r="AG719" s="94"/>
      <c r="AH719" s="94"/>
    </row>
    <row r="720" spans="1:34" ht="13.2">
      <c r="A720" s="7"/>
      <c r="B720" s="15"/>
      <c r="C720" s="15"/>
      <c r="D720" s="8"/>
      <c r="E720" s="9"/>
      <c r="F720" s="10"/>
      <c r="G720" s="14"/>
      <c r="H720" s="15"/>
      <c r="I720" s="15"/>
      <c r="J720" s="48"/>
      <c r="K720" s="18"/>
      <c r="L720" s="14"/>
      <c r="M720" s="14"/>
      <c r="N720" s="14"/>
      <c r="O720" s="14"/>
      <c r="P720" s="15"/>
      <c r="Q720" s="14"/>
      <c r="R720" s="15"/>
      <c r="S720" s="16"/>
      <c r="T720" s="94"/>
      <c r="U720" s="94"/>
      <c r="V720" s="94"/>
      <c r="W720" s="94"/>
      <c r="X720" s="94"/>
      <c r="Y720" s="94"/>
      <c r="Z720" s="94"/>
      <c r="AA720" s="94"/>
      <c r="AB720" s="94"/>
      <c r="AC720" s="94"/>
      <c r="AD720" s="94"/>
      <c r="AE720" s="94"/>
      <c r="AF720" s="94"/>
      <c r="AG720" s="94"/>
      <c r="AH720" s="94"/>
    </row>
    <row r="721" spans="1:34" ht="13.2">
      <c r="A721" s="7"/>
      <c r="B721" s="15"/>
      <c r="C721" s="15"/>
      <c r="D721" s="8"/>
      <c r="E721" s="9"/>
      <c r="F721" s="10"/>
      <c r="G721" s="14"/>
      <c r="H721" s="15"/>
      <c r="I721" s="15"/>
      <c r="J721" s="48"/>
      <c r="K721" s="18"/>
      <c r="L721" s="14"/>
      <c r="M721" s="14"/>
      <c r="N721" s="14"/>
      <c r="O721" s="14"/>
      <c r="P721" s="15"/>
      <c r="Q721" s="14"/>
      <c r="R721" s="15"/>
      <c r="S721" s="16"/>
      <c r="T721" s="94"/>
      <c r="U721" s="94"/>
      <c r="V721" s="94"/>
      <c r="W721" s="94"/>
      <c r="X721" s="94"/>
      <c r="Y721" s="94"/>
      <c r="Z721" s="94"/>
      <c r="AA721" s="94"/>
      <c r="AB721" s="94"/>
      <c r="AC721" s="94"/>
      <c r="AD721" s="94"/>
      <c r="AE721" s="94"/>
      <c r="AF721" s="94"/>
      <c r="AG721" s="94"/>
      <c r="AH721" s="94"/>
    </row>
    <row r="722" spans="1:34" ht="13.2">
      <c r="A722" s="7"/>
      <c r="B722" s="15"/>
      <c r="C722" s="15"/>
      <c r="D722" s="8"/>
      <c r="E722" s="9"/>
      <c r="F722" s="10"/>
      <c r="G722" s="14"/>
      <c r="H722" s="15"/>
      <c r="I722" s="15"/>
      <c r="J722" s="48"/>
      <c r="K722" s="18"/>
      <c r="L722" s="14"/>
      <c r="M722" s="14"/>
      <c r="N722" s="14"/>
      <c r="O722" s="14"/>
      <c r="P722" s="15"/>
      <c r="Q722" s="14"/>
      <c r="R722" s="15"/>
      <c r="S722" s="16"/>
      <c r="T722" s="94"/>
      <c r="U722" s="94"/>
      <c r="V722" s="94"/>
      <c r="W722" s="94"/>
      <c r="X722" s="94"/>
      <c r="Y722" s="94"/>
      <c r="Z722" s="94"/>
      <c r="AA722" s="94"/>
      <c r="AB722" s="94"/>
      <c r="AC722" s="94"/>
      <c r="AD722" s="94"/>
      <c r="AE722" s="94"/>
      <c r="AF722" s="94"/>
      <c r="AG722" s="94"/>
      <c r="AH722" s="94"/>
    </row>
    <row r="723" spans="1:34" ht="13.2">
      <c r="A723" s="7"/>
      <c r="B723" s="82"/>
      <c r="C723" s="82"/>
      <c r="D723" s="8"/>
      <c r="E723" s="9"/>
      <c r="F723" s="80"/>
      <c r="G723" s="81"/>
      <c r="H723" s="82"/>
      <c r="I723" s="83"/>
      <c r="J723" s="84"/>
      <c r="K723" s="18"/>
      <c r="L723" s="14"/>
      <c r="M723" s="14"/>
      <c r="N723" s="14"/>
      <c r="O723" s="14"/>
      <c r="P723" s="15"/>
      <c r="Q723" s="14"/>
      <c r="R723" s="15"/>
      <c r="S723" s="16"/>
      <c r="T723" s="94"/>
      <c r="U723" s="94"/>
      <c r="V723" s="94"/>
      <c r="W723" s="94"/>
      <c r="X723" s="94"/>
      <c r="Y723" s="94"/>
      <c r="Z723" s="94"/>
      <c r="AA723" s="94"/>
      <c r="AB723" s="94"/>
      <c r="AC723" s="94"/>
      <c r="AD723" s="94"/>
      <c r="AE723" s="94"/>
      <c r="AF723" s="94"/>
      <c r="AG723" s="94"/>
      <c r="AH723" s="94"/>
    </row>
    <row r="724" spans="1:34" ht="13.2">
      <c r="A724" s="7"/>
      <c r="B724" s="30"/>
      <c r="C724" s="30"/>
      <c r="D724" s="8"/>
      <c r="E724" s="9"/>
      <c r="F724" s="28"/>
      <c r="G724" s="29"/>
      <c r="H724" s="30"/>
      <c r="I724" s="30"/>
      <c r="J724" s="48"/>
      <c r="K724" s="18"/>
      <c r="L724" s="14"/>
      <c r="M724" s="14"/>
      <c r="N724" s="14"/>
      <c r="O724" s="14"/>
      <c r="P724" s="15"/>
      <c r="Q724" s="14"/>
      <c r="R724" s="15"/>
      <c r="S724" s="16"/>
      <c r="T724" s="94"/>
      <c r="U724" s="94"/>
      <c r="V724" s="94"/>
      <c r="W724" s="94"/>
      <c r="X724" s="94"/>
      <c r="Y724" s="94"/>
      <c r="Z724" s="94"/>
      <c r="AA724" s="94"/>
      <c r="AB724" s="94"/>
      <c r="AC724" s="94"/>
      <c r="AD724" s="94"/>
      <c r="AE724" s="94"/>
      <c r="AF724" s="94"/>
      <c r="AG724" s="94"/>
      <c r="AH724" s="94"/>
    </row>
    <row r="725" spans="1:34" ht="13.2">
      <c r="A725" s="7"/>
      <c r="B725" s="15"/>
      <c r="C725" s="15"/>
      <c r="D725" s="8"/>
      <c r="E725" s="9"/>
      <c r="F725" s="10"/>
      <c r="G725" s="14"/>
      <c r="H725" s="15"/>
      <c r="I725" s="15"/>
      <c r="J725" s="48"/>
      <c r="K725" s="18"/>
      <c r="L725" s="14"/>
      <c r="M725" s="14"/>
      <c r="N725" s="14"/>
      <c r="O725" s="14"/>
      <c r="P725" s="15"/>
      <c r="Q725" s="14"/>
      <c r="R725" s="15"/>
      <c r="S725" s="16"/>
      <c r="T725" s="94"/>
      <c r="U725" s="94"/>
      <c r="V725" s="94"/>
      <c r="W725" s="94"/>
      <c r="X725" s="94"/>
      <c r="Y725" s="94"/>
      <c r="Z725" s="94"/>
      <c r="AA725" s="94"/>
      <c r="AB725" s="94"/>
      <c r="AC725" s="94"/>
      <c r="AD725" s="94"/>
      <c r="AE725" s="94"/>
      <c r="AF725" s="94"/>
      <c r="AG725" s="94"/>
      <c r="AH725" s="94"/>
    </row>
    <row r="726" spans="1:34" ht="13.2">
      <c r="A726" s="7"/>
      <c r="B726" s="15"/>
      <c r="C726" s="15"/>
      <c r="D726" s="8"/>
      <c r="E726" s="9"/>
      <c r="F726" s="10"/>
      <c r="G726" s="14"/>
      <c r="H726" s="15"/>
      <c r="I726" s="15"/>
      <c r="J726" s="48"/>
      <c r="K726" s="18"/>
      <c r="L726" s="14"/>
      <c r="M726" s="14"/>
      <c r="N726" s="14"/>
      <c r="O726" s="14"/>
      <c r="P726" s="15"/>
      <c r="Q726" s="14"/>
      <c r="R726" s="15"/>
      <c r="S726" s="16"/>
      <c r="T726" s="94"/>
      <c r="U726" s="94"/>
      <c r="V726" s="94"/>
      <c r="W726" s="94"/>
      <c r="X726" s="94"/>
      <c r="Y726" s="94"/>
      <c r="Z726" s="94"/>
      <c r="AA726" s="94"/>
      <c r="AB726" s="94"/>
      <c r="AC726" s="94"/>
      <c r="AD726" s="94"/>
      <c r="AE726" s="94"/>
      <c r="AF726" s="94"/>
      <c r="AG726" s="94"/>
      <c r="AH726" s="94"/>
    </row>
    <row r="727" spans="1:34" ht="13.2">
      <c r="A727" s="7"/>
      <c r="B727" s="15"/>
      <c r="C727" s="15"/>
      <c r="D727" s="8"/>
      <c r="E727" s="9"/>
      <c r="F727" s="10"/>
      <c r="G727" s="14"/>
      <c r="H727" s="15"/>
      <c r="I727" s="15"/>
      <c r="J727" s="48"/>
      <c r="K727" s="18"/>
      <c r="L727" s="14"/>
      <c r="M727" s="14"/>
      <c r="N727" s="14"/>
      <c r="O727" s="14"/>
      <c r="P727" s="15"/>
      <c r="Q727" s="14"/>
      <c r="R727" s="15"/>
      <c r="S727" s="16"/>
      <c r="T727" s="94"/>
      <c r="U727" s="94"/>
      <c r="V727" s="94"/>
      <c r="W727" s="94"/>
      <c r="X727" s="94"/>
      <c r="Y727" s="94"/>
      <c r="Z727" s="94"/>
      <c r="AA727" s="94"/>
      <c r="AB727" s="94"/>
      <c r="AC727" s="94"/>
      <c r="AD727" s="94"/>
      <c r="AE727" s="94"/>
      <c r="AF727" s="94"/>
      <c r="AG727" s="94"/>
      <c r="AH727" s="94"/>
    </row>
    <row r="728" spans="1:34" ht="13.2">
      <c r="A728" s="7"/>
      <c r="B728" s="15"/>
      <c r="C728" s="15"/>
      <c r="D728" s="8"/>
      <c r="E728" s="9"/>
      <c r="F728" s="10"/>
      <c r="G728" s="14"/>
      <c r="H728" s="15"/>
      <c r="I728" s="15"/>
      <c r="J728" s="48"/>
      <c r="K728" s="18"/>
      <c r="L728" s="14"/>
      <c r="M728" s="14"/>
      <c r="N728" s="14"/>
      <c r="O728" s="14"/>
      <c r="P728" s="15"/>
      <c r="Q728" s="14"/>
      <c r="R728" s="15"/>
      <c r="S728" s="16"/>
      <c r="T728" s="94"/>
      <c r="U728" s="94"/>
      <c r="V728" s="94"/>
      <c r="W728" s="94"/>
      <c r="X728" s="94"/>
      <c r="Y728" s="94"/>
      <c r="Z728" s="94"/>
      <c r="AA728" s="94"/>
      <c r="AB728" s="94"/>
      <c r="AC728" s="94"/>
      <c r="AD728" s="94"/>
      <c r="AE728" s="94"/>
      <c r="AF728" s="94"/>
      <c r="AG728" s="94"/>
      <c r="AH728" s="94"/>
    </row>
    <row r="729" spans="1:34" ht="13.2">
      <c r="A729" s="7"/>
      <c r="B729" s="15"/>
      <c r="C729" s="15"/>
      <c r="D729" s="8"/>
      <c r="E729" s="9"/>
      <c r="F729" s="10"/>
      <c r="G729" s="14"/>
      <c r="H729" s="15"/>
      <c r="I729" s="15"/>
      <c r="J729" s="48"/>
      <c r="K729" s="18"/>
      <c r="L729" s="14"/>
      <c r="M729" s="14"/>
      <c r="N729" s="14"/>
      <c r="O729" s="14"/>
      <c r="P729" s="15"/>
      <c r="Q729" s="14"/>
      <c r="R729" s="15"/>
      <c r="S729" s="16"/>
      <c r="T729" s="94"/>
      <c r="U729" s="94"/>
      <c r="V729" s="94"/>
      <c r="W729" s="94"/>
      <c r="X729" s="94"/>
      <c r="Y729" s="94"/>
      <c r="Z729" s="94"/>
      <c r="AA729" s="94"/>
      <c r="AB729" s="94"/>
      <c r="AC729" s="94"/>
      <c r="AD729" s="94"/>
      <c r="AE729" s="94"/>
      <c r="AF729" s="94"/>
      <c r="AG729" s="94"/>
      <c r="AH729" s="94"/>
    </row>
    <row r="730" spans="1:34" ht="13.2">
      <c r="A730" s="7"/>
      <c r="B730" s="15"/>
      <c r="C730" s="15"/>
      <c r="D730" s="8"/>
      <c r="E730" s="9"/>
      <c r="F730" s="10"/>
      <c r="G730" s="14"/>
      <c r="H730" s="15"/>
      <c r="I730" s="15"/>
      <c r="J730" s="48"/>
      <c r="K730" s="18"/>
      <c r="L730" s="14"/>
      <c r="M730" s="14"/>
      <c r="N730" s="14"/>
      <c r="O730" s="14"/>
      <c r="P730" s="15"/>
      <c r="Q730" s="14"/>
      <c r="R730" s="15"/>
      <c r="S730" s="16"/>
      <c r="T730" s="94"/>
      <c r="U730" s="94"/>
      <c r="V730" s="94"/>
      <c r="W730" s="94"/>
      <c r="X730" s="94"/>
      <c r="Y730" s="94"/>
      <c r="Z730" s="94"/>
      <c r="AA730" s="94"/>
      <c r="AB730" s="94"/>
      <c r="AC730" s="94"/>
      <c r="AD730" s="94"/>
      <c r="AE730" s="94"/>
      <c r="AF730" s="94"/>
      <c r="AG730" s="94"/>
      <c r="AH730" s="94"/>
    </row>
    <row r="731" spans="1:34" ht="13.2">
      <c r="A731" s="7"/>
      <c r="B731" s="15"/>
      <c r="C731" s="15"/>
      <c r="D731" s="8"/>
      <c r="E731" s="9"/>
      <c r="F731" s="10"/>
      <c r="G731" s="14"/>
      <c r="H731" s="15"/>
      <c r="I731" s="15"/>
      <c r="J731" s="48"/>
      <c r="K731" s="18"/>
      <c r="L731" s="14"/>
      <c r="M731" s="14"/>
      <c r="N731" s="14"/>
      <c r="O731" s="14"/>
      <c r="P731" s="15"/>
      <c r="Q731" s="14"/>
      <c r="R731" s="15"/>
      <c r="S731" s="16"/>
      <c r="T731" s="94"/>
      <c r="U731" s="94"/>
      <c r="V731" s="94"/>
      <c r="W731" s="94"/>
      <c r="X731" s="94"/>
      <c r="Y731" s="94"/>
      <c r="Z731" s="94"/>
      <c r="AA731" s="94"/>
      <c r="AB731" s="94"/>
      <c r="AC731" s="94"/>
      <c r="AD731" s="94"/>
      <c r="AE731" s="94"/>
      <c r="AF731" s="94"/>
      <c r="AG731" s="94"/>
      <c r="AH731" s="94"/>
    </row>
    <row r="732" spans="1:34" ht="13.2">
      <c r="A732" s="7"/>
      <c r="B732" s="15"/>
      <c r="C732" s="15"/>
      <c r="D732" s="8"/>
      <c r="E732" s="9"/>
      <c r="F732" s="10"/>
      <c r="G732" s="14"/>
      <c r="H732" s="15"/>
      <c r="I732" s="15"/>
      <c r="J732" s="48"/>
      <c r="K732" s="18"/>
      <c r="L732" s="14"/>
      <c r="M732" s="14"/>
      <c r="N732" s="14"/>
      <c r="O732" s="14"/>
      <c r="P732" s="15"/>
      <c r="Q732" s="14"/>
      <c r="R732" s="15"/>
      <c r="S732" s="16"/>
      <c r="T732" s="94"/>
      <c r="U732" s="94"/>
      <c r="V732" s="94"/>
      <c r="W732" s="94"/>
      <c r="X732" s="94"/>
      <c r="Y732" s="94"/>
      <c r="Z732" s="94"/>
      <c r="AA732" s="94"/>
      <c r="AB732" s="94"/>
      <c r="AC732" s="94"/>
      <c r="AD732" s="94"/>
      <c r="AE732" s="94"/>
      <c r="AF732" s="94"/>
      <c r="AG732" s="94"/>
      <c r="AH732" s="94"/>
    </row>
    <row r="733" spans="1:34" ht="13.2">
      <c r="A733" s="7"/>
      <c r="B733" s="15"/>
      <c r="C733" s="15"/>
      <c r="D733" s="8"/>
      <c r="E733" s="9"/>
      <c r="F733" s="10"/>
      <c r="G733" s="14"/>
      <c r="H733" s="15"/>
      <c r="I733" s="15"/>
      <c r="J733" s="48"/>
      <c r="K733" s="18"/>
      <c r="L733" s="14"/>
      <c r="M733" s="14"/>
      <c r="N733" s="14"/>
      <c r="O733" s="14"/>
      <c r="P733" s="15"/>
      <c r="Q733" s="14"/>
      <c r="R733" s="15"/>
      <c r="S733" s="16"/>
      <c r="T733" s="94"/>
      <c r="U733" s="94"/>
      <c r="V733" s="94"/>
      <c r="W733" s="94"/>
      <c r="X733" s="94"/>
      <c r="Y733" s="94"/>
      <c r="Z733" s="94"/>
      <c r="AA733" s="94"/>
      <c r="AB733" s="94"/>
      <c r="AC733" s="94"/>
      <c r="AD733" s="94"/>
      <c r="AE733" s="94"/>
      <c r="AF733" s="94"/>
      <c r="AG733" s="94"/>
      <c r="AH733" s="94"/>
    </row>
    <row r="734" spans="1:34" ht="13.2">
      <c r="A734" s="7"/>
      <c r="B734" s="15"/>
      <c r="C734" s="15"/>
      <c r="D734" s="8"/>
      <c r="E734" s="9"/>
      <c r="F734" s="10"/>
      <c r="G734" s="14"/>
      <c r="H734" s="15"/>
      <c r="I734" s="15"/>
      <c r="J734" s="48"/>
      <c r="K734" s="18"/>
      <c r="L734" s="14"/>
      <c r="M734" s="14"/>
      <c r="N734" s="14"/>
      <c r="O734" s="14"/>
      <c r="P734" s="15"/>
      <c r="Q734" s="14"/>
      <c r="R734" s="15"/>
      <c r="S734" s="16"/>
      <c r="T734" s="94"/>
      <c r="U734" s="94"/>
      <c r="V734" s="94"/>
      <c r="W734" s="94"/>
      <c r="X734" s="94"/>
      <c r="Y734" s="94"/>
      <c r="Z734" s="94"/>
      <c r="AA734" s="94"/>
      <c r="AB734" s="94"/>
      <c r="AC734" s="94"/>
      <c r="AD734" s="94"/>
      <c r="AE734" s="94"/>
      <c r="AF734" s="94"/>
      <c r="AG734" s="94"/>
      <c r="AH734" s="94"/>
    </row>
    <row r="735" spans="1:34" ht="13.2">
      <c r="A735" s="7"/>
      <c r="B735" s="15"/>
      <c r="C735" s="15"/>
      <c r="D735" s="8"/>
      <c r="E735" s="9"/>
      <c r="F735" s="10"/>
      <c r="G735" s="14"/>
      <c r="H735" s="15"/>
      <c r="I735" s="15"/>
      <c r="J735" s="48"/>
      <c r="K735" s="18"/>
      <c r="L735" s="14"/>
      <c r="M735" s="14"/>
      <c r="N735" s="14"/>
      <c r="O735" s="14"/>
      <c r="P735" s="15"/>
      <c r="Q735" s="14"/>
      <c r="R735" s="15"/>
      <c r="S735" s="16"/>
      <c r="T735" s="94"/>
      <c r="U735" s="94"/>
      <c r="V735" s="94"/>
      <c r="W735" s="94"/>
      <c r="X735" s="94"/>
      <c r="Y735" s="94"/>
      <c r="Z735" s="94"/>
      <c r="AA735" s="94"/>
      <c r="AB735" s="94"/>
      <c r="AC735" s="94"/>
      <c r="AD735" s="94"/>
      <c r="AE735" s="94"/>
      <c r="AF735" s="94"/>
      <c r="AG735" s="94"/>
      <c r="AH735" s="94"/>
    </row>
    <row r="736" spans="1:34" ht="13.2">
      <c r="A736" s="7"/>
      <c r="B736" s="15"/>
      <c r="C736" s="15"/>
      <c r="D736" s="8"/>
      <c r="E736" s="9"/>
      <c r="F736" s="10"/>
      <c r="G736" s="14"/>
      <c r="H736" s="15"/>
      <c r="I736" s="15"/>
      <c r="J736" s="48"/>
      <c r="K736" s="18"/>
      <c r="L736" s="14"/>
      <c r="M736" s="14"/>
      <c r="N736" s="14"/>
      <c r="O736" s="14"/>
      <c r="P736" s="15"/>
      <c r="Q736" s="14"/>
      <c r="R736" s="15"/>
      <c r="S736" s="16"/>
      <c r="T736" s="94"/>
      <c r="U736" s="94"/>
      <c r="V736" s="94"/>
      <c r="W736" s="94"/>
      <c r="X736" s="94"/>
      <c r="Y736" s="94"/>
      <c r="Z736" s="94"/>
      <c r="AA736" s="94"/>
      <c r="AB736" s="94"/>
      <c r="AC736" s="94"/>
      <c r="AD736" s="94"/>
      <c r="AE736" s="94"/>
      <c r="AF736" s="94"/>
      <c r="AG736" s="94"/>
      <c r="AH736" s="94"/>
    </row>
    <row r="737" spans="1:34" ht="13.2">
      <c r="A737" s="7"/>
      <c r="B737" s="15"/>
      <c r="C737" s="15"/>
      <c r="D737" s="8"/>
      <c r="E737" s="9"/>
      <c r="F737" s="10"/>
      <c r="G737" s="14"/>
      <c r="H737" s="15"/>
      <c r="I737" s="15"/>
      <c r="J737" s="48"/>
      <c r="K737" s="18"/>
      <c r="L737" s="14"/>
      <c r="M737" s="14"/>
      <c r="N737" s="14"/>
      <c r="O737" s="14"/>
      <c r="P737" s="15"/>
      <c r="Q737" s="14"/>
      <c r="R737" s="15"/>
      <c r="S737" s="16"/>
      <c r="T737" s="94"/>
      <c r="U737" s="94"/>
      <c r="V737" s="94"/>
      <c r="W737" s="94"/>
      <c r="X737" s="94"/>
      <c r="Y737" s="94"/>
      <c r="Z737" s="94"/>
      <c r="AA737" s="94"/>
      <c r="AB737" s="94"/>
      <c r="AC737" s="94"/>
      <c r="AD737" s="94"/>
      <c r="AE737" s="94"/>
      <c r="AF737" s="94"/>
      <c r="AG737" s="94"/>
      <c r="AH737" s="94"/>
    </row>
    <row r="738" spans="1:34" ht="13.2">
      <c r="A738" s="7"/>
      <c r="B738" s="15"/>
      <c r="C738" s="15"/>
      <c r="D738" s="8"/>
      <c r="E738" s="9"/>
      <c r="F738" s="10"/>
      <c r="G738" s="14"/>
      <c r="H738" s="15"/>
      <c r="I738" s="15"/>
      <c r="J738" s="48"/>
      <c r="K738" s="18"/>
      <c r="L738" s="14"/>
      <c r="M738" s="14"/>
      <c r="N738" s="14"/>
      <c r="O738" s="14"/>
      <c r="P738" s="15"/>
      <c r="Q738" s="14"/>
      <c r="R738" s="15"/>
      <c r="S738" s="16"/>
      <c r="T738" s="94"/>
      <c r="U738" s="94"/>
      <c r="V738" s="94"/>
      <c r="W738" s="94"/>
      <c r="X738" s="94"/>
      <c r="Y738" s="94"/>
      <c r="Z738" s="94"/>
      <c r="AA738" s="94"/>
      <c r="AB738" s="94"/>
      <c r="AC738" s="94"/>
      <c r="AD738" s="94"/>
      <c r="AE738" s="94"/>
      <c r="AF738" s="94"/>
      <c r="AG738" s="94"/>
      <c r="AH738" s="94"/>
    </row>
    <row r="739" spans="1:34" ht="13.2">
      <c r="A739" s="7"/>
      <c r="B739" s="15"/>
      <c r="C739" s="15"/>
      <c r="D739" s="8"/>
      <c r="E739" s="9"/>
      <c r="F739" s="10"/>
      <c r="G739" s="14"/>
      <c r="H739" s="15"/>
      <c r="I739" s="15"/>
      <c r="J739" s="48"/>
      <c r="K739" s="18"/>
      <c r="L739" s="14"/>
      <c r="M739" s="14"/>
      <c r="N739" s="14"/>
      <c r="O739" s="14"/>
      <c r="P739" s="15"/>
      <c r="Q739" s="14"/>
      <c r="R739" s="15"/>
      <c r="S739" s="16"/>
      <c r="T739" s="94"/>
      <c r="U739" s="94"/>
      <c r="V739" s="94"/>
      <c r="W739" s="94"/>
      <c r="X739" s="94"/>
      <c r="Y739" s="94"/>
      <c r="Z739" s="94"/>
      <c r="AA739" s="94"/>
      <c r="AB739" s="94"/>
      <c r="AC739" s="94"/>
      <c r="AD739" s="94"/>
      <c r="AE739" s="94"/>
      <c r="AF739" s="94"/>
      <c r="AG739" s="94"/>
      <c r="AH739" s="94"/>
    </row>
    <row r="740" spans="1:34" ht="13.2">
      <c r="A740" s="7"/>
      <c r="B740" s="15"/>
      <c r="C740" s="15"/>
      <c r="D740" s="8"/>
      <c r="E740" s="9"/>
      <c r="F740" s="10"/>
      <c r="G740" s="14"/>
      <c r="H740" s="15"/>
      <c r="I740" s="15"/>
      <c r="J740" s="48"/>
      <c r="K740" s="18"/>
      <c r="L740" s="14"/>
      <c r="M740" s="14"/>
      <c r="N740" s="14"/>
      <c r="O740" s="14"/>
      <c r="P740" s="15"/>
      <c r="Q740" s="14"/>
      <c r="R740" s="15"/>
      <c r="S740" s="16"/>
      <c r="T740" s="94"/>
      <c r="U740" s="94"/>
      <c r="V740" s="94"/>
      <c r="W740" s="94"/>
      <c r="X740" s="94"/>
      <c r="Y740" s="94"/>
      <c r="Z740" s="94"/>
      <c r="AA740" s="94"/>
      <c r="AB740" s="94"/>
      <c r="AC740" s="94"/>
      <c r="AD740" s="94"/>
      <c r="AE740" s="94"/>
      <c r="AF740" s="94"/>
      <c r="AG740" s="94"/>
      <c r="AH740" s="94"/>
    </row>
    <row r="741" spans="1:34" ht="13.2">
      <c r="A741" s="7"/>
      <c r="B741" s="15"/>
      <c r="C741" s="15"/>
      <c r="D741" s="8"/>
      <c r="E741" s="9"/>
      <c r="F741" s="10"/>
      <c r="G741" s="14"/>
      <c r="H741" s="15"/>
      <c r="I741" s="15"/>
      <c r="J741" s="48"/>
      <c r="K741" s="18"/>
      <c r="L741" s="14"/>
      <c r="M741" s="14"/>
      <c r="N741" s="14"/>
      <c r="O741" s="14"/>
      <c r="P741" s="15"/>
      <c r="Q741" s="14"/>
      <c r="R741" s="15"/>
      <c r="S741" s="16"/>
      <c r="T741" s="94"/>
      <c r="U741" s="94"/>
      <c r="V741" s="94"/>
      <c r="W741" s="94"/>
      <c r="X741" s="94"/>
      <c r="Y741" s="94"/>
      <c r="Z741" s="94"/>
      <c r="AA741" s="94"/>
      <c r="AB741" s="94"/>
      <c r="AC741" s="94"/>
      <c r="AD741" s="94"/>
      <c r="AE741" s="94"/>
      <c r="AF741" s="94"/>
      <c r="AG741" s="94"/>
      <c r="AH741" s="94"/>
    </row>
    <row r="742" spans="1:34" ht="13.2">
      <c r="A742" s="7"/>
      <c r="B742" s="15"/>
      <c r="C742" s="15"/>
      <c r="D742" s="8"/>
      <c r="E742" s="9"/>
      <c r="F742" s="10"/>
      <c r="G742" s="14"/>
      <c r="H742" s="15"/>
      <c r="I742" s="15"/>
      <c r="J742" s="48"/>
      <c r="K742" s="18"/>
      <c r="L742" s="14"/>
      <c r="M742" s="14"/>
      <c r="N742" s="14"/>
      <c r="O742" s="14"/>
      <c r="P742" s="15"/>
      <c r="Q742" s="14"/>
      <c r="R742" s="15"/>
      <c r="S742" s="16"/>
      <c r="T742" s="94"/>
      <c r="U742" s="94"/>
      <c r="V742" s="94"/>
      <c r="W742" s="94"/>
      <c r="X742" s="94"/>
      <c r="Y742" s="94"/>
      <c r="Z742" s="94"/>
      <c r="AA742" s="94"/>
      <c r="AB742" s="94"/>
      <c r="AC742" s="94"/>
      <c r="AD742" s="94"/>
      <c r="AE742" s="94"/>
      <c r="AF742" s="94"/>
      <c r="AG742" s="94"/>
      <c r="AH742" s="94"/>
    </row>
    <row r="743" spans="1:34" ht="13.2">
      <c r="A743" s="7"/>
      <c r="B743" s="15"/>
      <c r="C743" s="15"/>
      <c r="D743" s="8"/>
      <c r="E743" s="9"/>
      <c r="F743" s="10"/>
      <c r="G743" s="14"/>
      <c r="H743" s="15"/>
      <c r="I743" s="15"/>
      <c r="J743" s="48"/>
      <c r="K743" s="18"/>
      <c r="L743" s="14"/>
      <c r="M743" s="14"/>
      <c r="N743" s="14"/>
      <c r="O743" s="14"/>
      <c r="P743" s="15"/>
      <c r="Q743" s="14"/>
      <c r="R743" s="15"/>
      <c r="S743" s="16"/>
      <c r="T743" s="94"/>
      <c r="U743" s="94"/>
      <c r="V743" s="94"/>
      <c r="W743" s="94"/>
      <c r="X743" s="94"/>
      <c r="Y743" s="94"/>
      <c r="Z743" s="94"/>
      <c r="AA743" s="94"/>
      <c r="AB743" s="94"/>
      <c r="AC743" s="94"/>
      <c r="AD743" s="94"/>
      <c r="AE743" s="94"/>
      <c r="AF743" s="94"/>
      <c r="AG743" s="94"/>
      <c r="AH743" s="94"/>
    </row>
    <row r="744" spans="1:34" ht="13.2">
      <c r="A744" s="7"/>
      <c r="B744" s="15"/>
      <c r="C744" s="15"/>
      <c r="D744" s="8"/>
      <c r="E744" s="9"/>
      <c r="F744" s="10"/>
      <c r="G744" s="14"/>
      <c r="H744" s="15"/>
      <c r="I744" s="15"/>
      <c r="J744" s="48"/>
      <c r="K744" s="18"/>
      <c r="L744" s="14"/>
      <c r="M744" s="14"/>
      <c r="N744" s="14"/>
      <c r="O744" s="14"/>
      <c r="P744" s="15"/>
      <c r="Q744" s="14"/>
      <c r="R744" s="15"/>
      <c r="S744" s="16"/>
      <c r="T744" s="94"/>
      <c r="U744" s="94"/>
      <c r="V744" s="94"/>
      <c r="W744" s="94"/>
      <c r="X744" s="94"/>
      <c r="Y744" s="94"/>
      <c r="Z744" s="94"/>
      <c r="AA744" s="94"/>
      <c r="AB744" s="94"/>
      <c r="AC744" s="94"/>
      <c r="AD744" s="94"/>
      <c r="AE744" s="94"/>
      <c r="AF744" s="94"/>
      <c r="AG744" s="94"/>
      <c r="AH744" s="94"/>
    </row>
    <row r="745" spans="1:34" ht="13.2">
      <c r="A745" s="7"/>
      <c r="B745" s="15"/>
      <c r="C745" s="15"/>
      <c r="D745" s="8"/>
      <c r="E745" s="9"/>
      <c r="F745" s="10"/>
      <c r="G745" s="14"/>
      <c r="H745" s="15"/>
      <c r="I745" s="15"/>
      <c r="J745" s="48"/>
      <c r="K745" s="18"/>
      <c r="L745" s="14"/>
      <c r="M745" s="14"/>
      <c r="N745" s="14"/>
      <c r="O745" s="14"/>
      <c r="P745" s="15"/>
      <c r="Q745" s="14"/>
      <c r="R745" s="15"/>
      <c r="S745" s="16"/>
      <c r="T745" s="94"/>
      <c r="U745" s="94"/>
      <c r="V745" s="94"/>
      <c r="W745" s="94"/>
      <c r="X745" s="94"/>
      <c r="Y745" s="94"/>
      <c r="Z745" s="94"/>
      <c r="AA745" s="94"/>
      <c r="AB745" s="94"/>
      <c r="AC745" s="94"/>
      <c r="AD745" s="94"/>
      <c r="AE745" s="94"/>
      <c r="AF745" s="94"/>
      <c r="AG745" s="94"/>
      <c r="AH745" s="94"/>
    </row>
    <row r="746" spans="1:34" ht="13.2">
      <c r="A746" s="7"/>
      <c r="B746" s="83"/>
      <c r="C746" s="83"/>
      <c r="D746" s="8"/>
      <c r="E746" s="9"/>
      <c r="F746" s="86"/>
      <c r="G746" s="89"/>
      <c r="H746" s="83"/>
      <c r="I746" s="83"/>
      <c r="J746" s="88"/>
      <c r="K746" s="18"/>
      <c r="L746" s="14"/>
      <c r="M746" s="14"/>
      <c r="N746" s="14"/>
      <c r="O746" s="14"/>
      <c r="P746" s="15"/>
      <c r="Q746" s="14"/>
      <c r="R746" s="15"/>
      <c r="S746" s="16"/>
      <c r="T746" s="94"/>
      <c r="U746" s="94"/>
      <c r="V746" s="94"/>
      <c r="W746" s="94"/>
      <c r="X746" s="94"/>
      <c r="Y746" s="94"/>
      <c r="Z746" s="94"/>
      <c r="AA746" s="94"/>
      <c r="AB746" s="94"/>
      <c r="AC746" s="94"/>
      <c r="AD746" s="94"/>
      <c r="AE746" s="94"/>
      <c r="AF746" s="94"/>
      <c r="AG746" s="94"/>
      <c r="AH746" s="94"/>
    </row>
    <row r="747" spans="1:34" ht="13.2">
      <c r="A747" s="7"/>
      <c r="B747" s="83"/>
      <c r="C747" s="83"/>
      <c r="D747" s="8"/>
      <c r="E747" s="9"/>
      <c r="F747" s="86"/>
      <c r="G747" s="89"/>
      <c r="H747" s="83"/>
      <c r="I747" s="83"/>
      <c r="J747" s="84"/>
      <c r="K747" s="18"/>
      <c r="L747" s="14"/>
      <c r="M747" s="14"/>
      <c r="N747" s="14"/>
      <c r="O747" s="14"/>
      <c r="P747" s="15"/>
      <c r="Q747" s="14"/>
      <c r="R747" s="15"/>
      <c r="S747" s="16"/>
      <c r="T747" s="94"/>
      <c r="U747" s="94"/>
      <c r="V747" s="94"/>
      <c r="W747" s="94"/>
      <c r="X747" s="94"/>
      <c r="Y747" s="94"/>
      <c r="Z747" s="94"/>
      <c r="AA747" s="94"/>
      <c r="AB747" s="94"/>
      <c r="AC747" s="94"/>
      <c r="AD747" s="94"/>
      <c r="AE747" s="94"/>
      <c r="AF747" s="94"/>
      <c r="AG747" s="94"/>
      <c r="AH747" s="94"/>
    </row>
    <row r="748" spans="1:34" ht="13.2">
      <c r="A748" s="7"/>
      <c r="B748" s="15"/>
      <c r="C748" s="15"/>
      <c r="D748" s="8"/>
      <c r="E748" s="9"/>
      <c r="F748" s="10"/>
      <c r="G748" s="14"/>
      <c r="H748" s="15"/>
      <c r="I748" s="15"/>
      <c r="J748" s="48"/>
      <c r="K748" s="18"/>
      <c r="L748" s="14"/>
      <c r="M748" s="14"/>
      <c r="N748" s="14"/>
      <c r="O748" s="14"/>
      <c r="P748" s="15"/>
      <c r="Q748" s="14"/>
      <c r="R748" s="15"/>
      <c r="S748" s="16"/>
      <c r="T748" s="94"/>
      <c r="U748" s="94"/>
      <c r="V748" s="94"/>
      <c r="W748" s="94"/>
      <c r="X748" s="94"/>
      <c r="Y748" s="94"/>
      <c r="Z748" s="94"/>
      <c r="AA748" s="94"/>
      <c r="AB748" s="94"/>
      <c r="AC748" s="94"/>
      <c r="AD748" s="94"/>
      <c r="AE748" s="94"/>
      <c r="AF748" s="94"/>
      <c r="AG748" s="94"/>
      <c r="AH748" s="94"/>
    </row>
    <row r="749" spans="1:34" ht="13.2">
      <c r="A749" s="7"/>
      <c r="B749" s="15"/>
      <c r="C749" s="15"/>
      <c r="D749" s="8"/>
      <c r="E749" s="9"/>
      <c r="F749" s="10"/>
      <c r="G749" s="14"/>
      <c r="H749" s="15"/>
      <c r="I749" s="15"/>
      <c r="J749" s="48"/>
      <c r="K749" s="18"/>
      <c r="L749" s="14"/>
      <c r="M749" s="14"/>
      <c r="N749" s="14"/>
      <c r="O749" s="14"/>
      <c r="P749" s="15"/>
      <c r="Q749" s="14"/>
      <c r="R749" s="15"/>
      <c r="S749" s="16"/>
      <c r="T749" s="94"/>
      <c r="U749" s="94"/>
      <c r="V749" s="94"/>
      <c r="W749" s="94"/>
      <c r="X749" s="94"/>
      <c r="Y749" s="94"/>
      <c r="Z749" s="94"/>
      <c r="AA749" s="94"/>
      <c r="AB749" s="94"/>
      <c r="AC749" s="94"/>
      <c r="AD749" s="94"/>
      <c r="AE749" s="94"/>
      <c r="AF749" s="94"/>
      <c r="AG749" s="94"/>
      <c r="AH749" s="94"/>
    </row>
    <row r="750" spans="1:34" ht="13.2">
      <c r="A750" s="7"/>
      <c r="B750" s="83"/>
      <c r="C750" s="83"/>
      <c r="D750" s="8"/>
      <c r="E750" s="9"/>
      <c r="F750" s="86"/>
      <c r="G750" s="89"/>
      <c r="H750" s="83"/>
      <c r="I750" s="83"/>
      <c r="J750" s="84"/>
      <c r="K750" s="18"/>
      <c r="L750" s="14"/>
      <c r="M750" s="14"/>
      <c r="N750" s="14"/>
      <c r="O750" s="14"/>
      <c r="P750" s="15"/>
      <c r="Q750" s="14"/>
      <c r="R750" s="15"/>
      <c r="S750" s="16"/>
      <c r="T750" s="94"/>
      <c r="U750" s="94"/>
      <c r="V750" s="94"/>
      <c r="W750" s="94"/>
      <c r="X750" s="94"/>
      <c r="Y750" s="94"/>
      <c r="Z750" s="94"/>
      <c r="AA750" s="94"/>
      <c r="AB750" s="94"/>
      <c r="AC750" s="94"/>
      <c r="AD750" s="94"/>
      <c r="AE750" s="94"/>
      <c r="AF750" s="94"/>
      <c r="AG750" s="94"/>
      <c r="AH750" s="94"/>
    </row>
    <row r="751" spans="1:34" ht="13.2">
      <c r="A751" s="7"/>
      <c r="B751" s="15"/>
      <c r="C751" s="15"/>
      <c r="D751" s="8"/>
      <c r="E751" s="9"/>
      <c r="F751" s="10"/>
      <c r="G751" s="14"/>
      <c r="H751" s="15"/>
      <c r="I751" s="15"/>
      <c r="J751" s="48"/>
      <c r="K751" s="18"/>
      <c r="L751" s="14"/>
      <c r="M751" s="14"/>
      <c r="N751" s="14"/>
      <c r="O751" s="14"/>
      <c r="P751" s="15"/>
      <c r="Q751" s="14"/>
      <c r="R751" s="15"/>
      <c r="S751" s="16"/>
      <c r="T751" s="94"/>
      <c r="U751" s="94"/>
      <c r="V751" s="94"/>
      <c r="W751" s="94"/>
      <c r="X751" s="94"/>
      <c r="Y751" s="94"/>
      <c r="Z751" s="94"/>
      <c r="AA751" s="94"/>
      <c r="AB751" s="94"/>
      <c r="AC751" s="94"/>
      <c r="AD751" s="94"/>
      <c r="AE751" s="94"/>
      <c r="AF751" s="94"/>
      <c r="AG751" s="94"/>
      <c r="AH751" s="94"/>
    </row>
    <row r="752" spans="1:34" ht="13.2">
      <c r="A752" s="7"/>
      <c r="B752" s="82"/>
      <c r="C752" s="82"/>
      <c r="D752" s="8"/>
      <c r="E752" s="9"/>
      <c r="F752" s="80"/>
      <c r="G752" s="81"/>
      <c r="H752" s="82"/>
      <c r="I752" s="83"/>
      <c r="J752" s="84"/>
      <c r="K752" s="18"/>
      <c r="L752" s="14"/>
      <c r="M752" s="14"/>
      <c r="N752" s="14"/>
      <c r="O752" s="14"/>
      <c r="P752" s="15"/>
      <c r="Q752" s="14"/>
      <c r="R752" s="15"/>
      <c r="S752" s="16"/>
      <c r="T752" s="94"/>
      <c r="U752" s="94"/>
      <c r="V752" s="94"/>
      <c r="W752" s="94"/>
      <c r="X752" s="94"/>
      <c r="Y752" s="94"/>
      <c r="Z752" s="94"/>
      <c r="AA752" s="94"/>
      <c r="AB752" s="94"/>
      <c r="AC752" s="94"/>
      <c r="AD752" s="94"/>
      <c r="AE752" s="94"/>
      <c r="AF752" s="94"/>
      <c r="AG752" s="94"/>
      <c r="AH752" s="94"/>
    </row>
    <row r="753" spans="1:34" ht="13.2">
      <c r="A753" s="7"/>
      <c r="B753" s="83"/>
      <c r="C753" s="83"/>
      <c r="D753" s="8"/>
      <c r="E753" s="9"/>
      <c r="F753" s="86"/>
      <c r="G753" s="89"/>
      <c r="H753" s="83"/>
      <c r="I753" s="83"/>
      <c r="J753" s="84"/>
      <c r="K753" s="18"/>
      <c r="L753" s="14"/>
      <c r="M753" s="14"/>
      <c r="N753" s="14"/>
      <c r="O753" s="14"/>
      <c r="P753" s="15"/>
      <c r="Q753" s="14"/>
      <c r="R753" s="15"/>
      <c r="S753" s="16"/>
      <c r="T753" s="94"/>
      <c r="U753" s="94"/>
      <c r="V753" s="94"/>
      <c r="W753" s="94"/>
      <c r="X753" s="94"/>
      <c r="Y753" s="94"/>
      <c r="Z753" s="94"/>
      <c r="AA753" s="94"/>
      <c r="AB753" s="94"/>
      <c r="AC753" s="94"/>
      <c r="AD753" s="94"/>
      <c r="AE753" s="94"/>
      <c r="AF753" s="94"/>
      <c r="AG753" s="94"/>
      <c r="AH753" s="94"/>
    </row>
    <row r="754" spans="1:34" ht="13.2">
      <c r="A754" s="7"/>
      <c r="B754" s="83"/>
      <c r="C754" s="83"/>
      <c r="D754" s="8"/>
      <c r="E754" s="9"/>
      <c r="F754" s="86"/>
      <c r="G754" s="89"/>
      <c r="H754" s="83"/>
      <c r="I754" s="83"/>
      <c r="J754" s="84"/>
      <c r="K754" s="18"/>
      <c r="L754" s="14"/>
      <c r="M754" s="14"/>
      <c r="N754" s="14"/>
      <c r="O754" s="14"/>
      <c r="P754" s="15"/>
      <c r="Q754" s="14"/>
      <c r="R754" s="15"/>
      <c r="S754" s="16"/>
      <c r="T754" s="94"/>
      <c r="U754" s="94"/>
      <c r="V754" s="94"/>
      <c r="W754" s="94"/>
      <c r="X754" s="94"/>
      <c r="Y754" s="94"/>
      <c r="Z754" s="94"/>
      <c r="AA754" s="94"/>
      <c r="AB754" s="94"/>
      <c r="AC754" s="94"/>
      <c r="AD754" s="94"/>
      <c r="AE754" s="94"/>
      <c r="AF754" s="94"/>
      <c r="AG754" s="94"/>
      <c r="AH754" s="94"/>
    </row>
    <row r="755" spans="1:34" ht="13.2">
      <c r="A755" s="7"/>
      <c r="B755" s="15"/>
      <c r="C755" s="15"/>
      <c r="D755" s="8"/>
      <c r="E755" s="9"/>
      <c r="F755" s="10"/>
      <c r="G755" s="14"/>
      <c r="H755" s="15"/>
      <c r="I755" s="15"/>
      <c r="J755" s="48"/>
      <c r="K755" s="18"/>
      <c r="L755" s="14"/>
      <c r="M755" s="14"/>
      <c r="N755" s="14"/>
      <c r="O755" s="14"/>
      <c r="P755" s="15"/>
      <c r="Q755" s="14"/>
      <c r="R755" s="15"/>
      <c r="S755" s="16"/>
      <c r="T755" s="94"/>
      <c r="U755" s="94"/>
      <c r="V755" s="94"/>
      <c r="W755" s="94"/>
      <c r="X755" s="94"/>
      <c r="Y755" s="94"/>
      <c r="Z755" s="94"/>
      <c r="AA755" s="94"/>
      <c r="AB755" s="94"/>
      <c r="AC755" s="94"/>
      <c r="AD755" s="94"/>
      <c r="AE755" s="94"/>
      <c r="AF755" s="94"/>
      <c r="AG755" s="94"/>
      <c r="AH755" s="94"/>
    </row>
    <row r="756" spans="1:34" ht="13.2">
      <c r="A756" s="7"/>
      <c r="B756" s="15"/>
      <c r="C756" s="15"/>
      <c r="D756" s="8"/>
      <c r="E756" s="9"/>
      <c r="F756" s="10"/>
      <c r="G756" s="14"/>
      <c r="H756" s="15"/>
      <c r="I756" s="15"/>
      <c r="J756" s="48"/>
      <c r="K756" s="18"/>
      <c r="L756" s="14"/>
      <c r="M756" s="14"/>
      <c r="N756" s="14"/>
      <c r="O756" s="14"/>
      <c r="P756" s="15"/>
      <c r="Q756" s="14"/>
      <c r="R756" s="15"/>
      <c r="S756" s="16"/>
      <c r="T756" s="94"/>
      <c r="U756" s="94"/>
      <c r="V756" s="94"/>
      <c r="W756" s="94"/>
      <c r="X756" s="94"/>
      <c r="Y756" s="94"/>
      <c r="Z756" s="94"/>
      <c r="AA756" s="94"/>
      <c r="AB756" s="94"/>
      <c r="AC756" s="94"/>
      <c r="AD756" s="94"/>
      <c r="AE756" s="94"/>
      <c r="AF756" s="94"/>
      <c r="AG756" s="94"/>
      <c r="AH756" s="94"/>
    </row>
    <row r="757" spans="1:34" ht="13.2">
      <c r="A757" s="7"/>
      <c r="B757" s="15"/>
      <c r="C757" s="15"/>
      <c r="D757" s="8"/>
      <c r="E757" s="9"/>
      <c r="F757" s="90"/>
      <c r="G757" s="14"/>
      <c r="H757" s="15"/>
      <c r="I757" s="15"/>
      <c r="J757" s="48"/>
      <c r="K757" s="18"/>
      <c r="L757" s="14"/>
      <c r="M757" s="14"/>
      <c r="N757" s="14"/>
      <c r="O757" s="14"/>
      <c r="P757" s="15"/>
      <c r="Q757" s="14"/>
      <c r="R757" s="15"/>
      <c r="S757" s="16"/>
      <c r="T757" s="94"/>
      <c r="U757" s="94"/>
      <c r="V757" s="94"/>
      <c r="W757" s="94"/>
      <c r="X757" s="94"/>
      <c r="Y757" s="94"/>
      <c r="Z757" s="94"/>
      <c r="AA757" s="94"/>
      <c r="AB757" s="94"/>
      <c r="AC757" s="94"/>
      <c r="AD757" s="94"/>
      <c r="AE757" s="94"/>
      <c r="AF757" s="94"/>
      <c r="AG757" s="94"/>
      <c r="AH757" s="94"/>
    </row>
    <row r="758" spans="1:34" ht="13.2">
      <c r="A758" s="7"/>
      <c r="B758" s="82"/>
      <c r="C758" s="82"/>
      <c r="D758" s="8"/>
      <c r="E758" s="9"/>
      <c r="F758" s="80"/>
      <c r="G758" s="81"/>
      <c r="H758" s="82"/>
      <c r="I758" s="83"/>
      <c r="J758" s="84"/>
      <c r="K758" s="18"/>
      <c r="L758" s="14"/>
      <c r="M758" s="14"/>
      <c r="N758" s="14"/>
      <c r="O758" s="14"/>
      <c r="P758" s="15"/>
      <c r="Q758" s="14"/>
      <c r="R758" s="15"/>
      <c r="S758" s="16"/>
      <c r="T758" s="94"/>
      <c r="U758" s="94"/>
      <c r="V758" s="94"/>
      <c r="W758" s="94"/>
      <c r="X758" s="94"/>
      <c r="Y758" s="94"/>
      <c r="Z758" s="94"/>
      <c r="AA758" s="94"/>
      <c r="AB758" s="94"/>
      <c r="AC758" s="94"/>
      <c r="AD758" s="94"/>
      <c r="AE758" s="94"/>
      <c r="AF758" s="94"/>
      <c r="AG758" s="94"/>
      <c r="AH758" s="94"/>
    </row>
    <row r="759" spans="1:34" ht="13.2">
      <c r="A759" s="7"/>
      <c r="B759" s="30"/>
      <c r="C759" s="30"/>
      <c r="D759" s="8"/>
      <c r="E759" s="9"/>
      <c r="F759" s="28"/>
      <c r="G759" s="29"/>
      <c r="H759" s="30"/>
      <c r="I759" s="30"/>
      <c r="J759" s="72"/>
      <c r="K759" s="18"/>
      <c r="L759" s="14"/>
      <c r="M759" s="14"/>
      <c r="N759" s="14"/>
      <c r="O759" s="14"/>
      <c r="P759" s="15"/>
      <c r="Q759" s="14"/>
      <c r="R759" s="15"/>
      <c r="S759" s="16"/>
      <c r="T759" s="94"/>
      <c r="U759" s="94"/>
      <c r="V759" s="94"/>
      <c r="W759" s="94"/>
      <c r="X759" s="94"/>
      <c r="Y759" s="94"/>
      <c r="Z759" s="94"/>
      <c r="AA759" s="94"/>
      <c r="AB759" s="94"/>
      <c r="AC759" s="94"/>
      <c r="AD759" s="94"/>
      <c r="AE759" s="94"/>
      <c r="AF759" s="94"/>
      <c r="AG759" s="94"/>
      <c r="AH759" s="94"/>
    </row>
    <row r="760" spans="1:34" ht="13.2">
      <c r="A760" s="7"/>
      <c r="B760" s="83"/>
      <c r="C760" s="83"/>
      <c r="D760" s="8"/>
      <c r="E760" s="9"/>
      <c r="F760" s="86"/>
      <c r="G760" s="89"/>
      <c r="H760" s="83"/>
      <c r="I760" s="83"/>
      <c r="J760" s="82"/>
      <c r="K760" s="18"/>
      <c r="L760" s="14"/>
      <c r="M760" s="14"/>
      <c r="N760" s="14"/>
      <c r="O760" s="14"/>
      <c r="P760" s="15"/>
      <c r="Q760" s="14"/>
      <c r="R760" s="15"/>
      <c r="S760" s="16"/>
      <c r="T760" s="94"/>
      <c r="U760" s="94"/>
      <c r="V760" s="94"/>
      <c r="W760" s="94"/>
      <c r="X760" s="94"/>
      <c r="Y760" s="94"/>
      <c r="Z760" s="94"/>
      <c r="AA760" s="94"/>
      <c r="AB760" s="94"/>
      <c r="AC760" s="94"/>
      <c r="AD760" s="94"/>
      <c r="AE760" s="94"/>
      <c r="AF760" s="94"/>
      <c r="AG760" s="94"/>
      <c r="AH760" s="94"/>
    </row>
    <row r="761" spans="1:34" ht="13.2">
      <c r="A761" s="7"/>
      <c r="B761" s="15"/>
      <c r="C761" s="15"/>
      <c r="D761" s="8"/>
      <c r="E761" s="9"/>
      <c r="F761" s="10"/>
      <c r="G761" s="14"/>
      <c r="H761" s="15"/>
      <c r="I761" s="15"/>
      <c r="J761" s="48"/>
      <c r="K761" s="18"/>
      <c r="L761" s="14"/>
      <c r="M761" s="14"/>
      <c r="N761" s="14"/>
      <c r="O761" s="14"/>
      <c r="P761" s="15"/>
      <c r="Q761" s="14"/>
      <c r="R761" s="15"/>
      <c r="S761" s="16"/>
      <c r="T761" s="94"/>
      <c r="U761" s="94"/>
      <c r="V761" s="94"/>
      <c r="W761" s="94"/>
      <c r="X761" s="94"/>
      <c r="Y761" s="94"/>
      <c r="Z761" s="94"/>
      <c r="AA761" s="94"/>
      <c r="AB761" s="94"/>
      <c r="AC761" s="94"/>
      <c r="AD761" s="94"/>
      <c r="AE761" s="94"/>
      <c r="AF761" s="94"/>
      <c r="AG761" s="94"/>
      <c r="AH761" s="94"/>
    </row>
    <row r="762" spans="1:34" ht="13.2">
      <c r="A762" s="7"/>
      <c r="B762" s="15"/>
      <c r="C762" s="15"/>
      <c r="D762" s="8"/>
      <c r="E762" s="9"/>
      <c r="F762" s="10"/>
      <c r="G762" s="14"/>
      <c r="H762" s="15"/>
      <c r="I762" s="15"/>
      <c r="J762" s="48"/>
      <c r="K762" s="18"/>
      <c r="L762" s="14"/>
      <c r="M762" s="14"/>
      <c r="N762" s="14"/>
      <c r="O762" s="14"/>
      <c r="P762" s="15"/>
      <c r="Q762" s="14"/>
      <c r="R762" s="15"/>
      <c r="S762" s="16"/>
      <c r="T762" s="94"/>
      <c r="U762" s="94"/>
      <c r="V762" s="94"/>
      <c r="W762" s="94"/>
      <c r="X762" s="94"/>
      <c r="Y762" s="94"/>
      <c r="Z762" s="94"/>
      <c r="AA762" s="94"/>
      <c r="AB762" s="94"/>
      <c r="AC762" s="94"/>
      <c r="AD762" s="94"/>
      <c r="AE762" s="94"/>
      <c r="AF762" s="94"/>
      <c r="AG762" s="94"/>
      <c r="AH762" s="94"/>
    </row>
    <row r="763" spans="1:34" ht="13.2">
      <c r="A763" s="7"/>
      <c r="B763" s="15"/>
      <c r="C763" s="15"/>
      <c r="D763" s="8"/>
      <c r="E763" s="9"/>
      <c r="F763" s="10"/>
      <c r="G763" s="14"/>
      <c r="H763" s="15"/>
      <c r="I763" s="15"/>
      <c r="J763" s="48"/>
      <c r="K763" s="18"/>
      <c r="L763" s="14"/>
      <c r="M763" s="14"/>
      <c r="N763" s="14"/>
      <c r="O763" s="14"/>
      <c r="P763" s="15"/>
      <c r="Q763" s="14"/>
      <c r="R763" s="15"/>
      <c r="S763" s="16"/>
      <c r="T763" s="94"/>
      <c r="U763" s="94"/>
      <c r="V763" s="94"/>
      <c r="W763" s="94"/>
      <c r="X763" s="94"/>
      <c r="Y763" s="94"/>
      <c r="Z763" s="94"/>
      <c r="AA763" s="94"/>
      <c r="AB763" s="94"/>
      <c r="AC763" s="94"/>
      <c r="AD763" s="94"/>
      <c r="AE763" s="94"/>
      <c r="AF763" s="94"/>
      <c r="AG763" s="94"/>
      <c r="AH763" s="94"/>
    </row>
    <row r="764" spans="1:34" ht="13.2">
      <c r="A764" s="7"/>
      <c r="B764" s="15"/>
      <c r="C764" s="15"/>
      <c r="D764" s="8"/>
      <c r="E764" s="9"/>
      <c r="F764" s="10"/>
      <c r="G764" s="14"/>
      <c r="H764" s="15"/>
      <c r="I764" s="15"/>
      <c r="J764" s="48"/>
      <c r="K764" s="18"/>
      <c r="L764" s="14"/>
      <c r="M764" s="14"/>
      <c r="N764" s="14"/>
      <c r="O764" s="14"/>
      <c r="P764" s="15"/>
      <c r="Q764" s="14"/>
      <c r="R764" s="15"/>
      <c r="S764" s="16"/>
      <c r="T764" s="94"/>
      <c r="U764" s="94"/>
      <c r="V764" s="94"/>
      <c r="W764" s="94"/>
      <c r="X764" s="94"/>
      <c r="Y764" s="94"/>
      <c r="Z764" s="94"/>
      <c r="AA764" s="94"/>
      <c r="AB764" s="94"/>
      <c r="AC764" s="94"/>
      <c r="AD764" s="94"/>
      <c r="AE764" s="94"/>
      <c r="AF764" s="94"/>
      <c r="AG764" s="94"/>
      <c r="AH764" s="94"/>
    </row>
    <row r="765" spans="1:34" ht="13.2">
      <c r="A765" s="7"/>
      <c r="B765" s="15"/>
      <c r="C765" s="15"/>
      <c r="D765" s="8"/>
      <c r="E765" s="9"/>
      <c r="F765" s="10"/>
      <c r="G765" s="14"/>
      <c r="H765" s="15"/>
      <c r="I765" s="15"/>
      <c r="J765" s="48"/>
      <c r="K765" s="18"/>
      <c r="L765" s="14"/>
      <c r="M765" s="14"/>
      <c r="N765" s="14"/>
      <c r="O765" s="14"/>
      <c r="P765" s="15"/>
      <c r="Q765" s="14"/>
      <c r="R765" s="15"/>
      <c r="S765" s="16"/>
      <c r="T765" s="94"/>
      <c r="U765" s="94"/>
      <c r="V765" s="94"/>
      <c r="W765" s="94"/>
      <c r="X765" s="94"/>
      <c r="Y765" s="94"/>
      <c r="Z765" s="94"/>
      <c r="AA765" s="94"/>
      <c r="AB765" s="94"/>
      <c r="AC765" s="94"/>
      <c r="AD765" s="94"/>
      <c r="AE765" s="94"/>
      <c r="AF765" s="94"/>
      <c r="AG765" s="94"/>
      <c r="AH765" s="94"/>
    </row>
    <row r="766" spans="1:34" ht="13.2">
      <c r="A766" s="7"/>
      <c r="B766" s="15"/>
      <c r="C766" s="15"/>
      <c r="D766" s="8"/>
      <c r="E766" s="9"/>
      <c r="F766" s="10"/>
      <c r="G766" s="14"/>
      <c r="H766" s="15"/>
      <c r="I766" s="15"/>
      <c r="J766" s="48"/>
      <c r="K766" s="18"/>
      <c r="L766" s="14"/>
      <c r="M766" s="14"/>
      <c r="N766" s="14"/>
      <c r="O766" s="14"/>
      <c r="P766" s="14"/>
      <c r="Q766" s="15"/>
      <c r="R766" s="15"/>
      <c r="S766" s="48"/>
      <c r="T766" s="147"/>
      <c r="U766" s="94"/>
      <c r="V766" s="94"/>
      <c r="W766" s="94"/>
      <c r="X766" s="94"/>
      <c r="Y766" s="94"/>
      <c r="Z766" s="94"/>
      <c r="AA766" s="94"/>
      <c r="AB766" s="94"/>
      <c r="AC766" s="94"/>
      <c r="AD766" s="94"/>
      <c r="AE766" s="94"/>
      <c r="AF766" s="94"/>
      <c r="AG766" s="94"/>
      <c r="AH766" s="94"/>
    </row>
    <row r="767" spans="1:34" ht="13.2">
      <c r="A767" s="7"/>
      <c r="B767" s="30"/>
      <c r="C767" s="30"/>
      <c r="D767" s="8"/>
      <c r="E767" s="9"/>
      <c r="F767" s="28"/>
      <c r="G767" s="29"/>
      <c r="H767" s="30"/>
      <c r="I767" s="12"/>
      <c r="J767" s="91"/>
      <c r="K767" s="18"/>
      <c r="L767" s="14"/>
      <c r="M767" s="14"/>
      <c r="N767" s="14"/>
      <c r="O767" s="14"/>
      <c r="P767" s="15"/>
      <c r="Q767" s="14"/>
      <c r="R767" s="15"/>
      <c r="S767" s="16"/>
      <c r="T767" s="94"/>
      <c r="U767" s="94"/>
      <c r="V767" s="94"/>
      <c r="W767" s="94"/>
      <c r="X767" s="94"/>
      <c r="Y767" s="94"/>
      <c r="Z767" s="94"/>
      <c r="AA767" s="94"/>
      <c r="AB767" s="94"/>
      <c r="AC767" s="94"/>
      <c r="AD767" s="94"/>
      <c r="AE767" s="94"/>
      <c r="AF767" s="94"/>
      <c r="AG767" s="94"/>
      <c r="AH767" s="94"/>
    </row>
    <row r="768" spans="1:34" ht="13.2">
      <c r="A768" s="7"/>
      <c r="B768" s="83"/>
      <c r="C768" s="83"/>
      <c r="D768" s="8"/>
      <c r="E768" s="9"/>
      <c r="F768" s="86"/>
      <c r="G768" s="89"/>
      <c r="H768" s="83"/>
      <c r="I768" s="83"/>
      <c r="J768" s="84"/>
      <c r="K768" s="18"/>
      <c r="L768" s="14"/>
      <c r="M768" s="14"/>
      <c r="N768" s="14"/>
      <c r="O768" s="14"/>
      <c r="P768" s="15"/>
      <c r="Q768" s="14"/>
      <c r="R768" s="15"/>
      <c r="S768" s="16"/>
      <c r="T768" s="94"/>
      <c r="U768" s="94"/>
      <c r="V768" s="94"/>
      <c r="W768" s="94"/>
      <c r="X768" s="94"/>
      <c r="Y768" s="94"/>
      <c r="Z768" s="94"/>
      <c r="AA768" s="94"/>
      <c r="AB768" s="94"/>
      <c r="AC768" s="94"/>
      <c r="AD768" s="94"/>
      <c r="AE768" s="94"/>
      <c r="AF768" s="94"/>
      <c r="AG768" s="94"/>
      <c r="AH768" s="94"/>
    </row>
    <row r="769" spans="1:34" ht="13.2">
      <c r="A769" s="7"/>
      <c r="B769" s="15"/>
      <c r="C769" s="15"/>
      <c r="D769" s="8"/>
      <c r="E769" s="9"/>
      <c r="F769" s="10"/>
      <c r="G769" s="14"/>
      <c r="H769" s="15"/>
      <c r="I769" s="15"/>
      <c r="J769" s="48"/>
      <c r="K769" s="18"/>
      <c r="L769" s="14"/>
      <c r="M769" s="14"/>
      <c r="N769" s="14"/>
      <c r="O769" s="14"/>
      <c r="P769" s="15"/>
      <c r="Q769" s="14"/>
      <c r="R769" s="15"/>
      <c r="S769" s="16"/>
      <c r="T769" s="94"/>
      <c r="U769" s="94"/>
      <c r="V769" s="94"/>
      <c r="W769" s="94"/>
      <c r="X769" s="94"/>
      <c r="Y769" s="94"/>
      <c r="Z769" s="94"/>
      <c r="AA769" s="94"/>
      <c r="AB769" s="94"/>
      <c r="AC769" s="94"/>
      <c r="AD769" s="94"/>
      <c r="AE769" s="94"/>
      <c r="AF769" s="94"/>
      <c r="AG769" s="94"/>
      <c r="AH769" s="94"/>
    </row>
    <row r="770" spans="1:34" ht="13.2">
      <c r="A770" s="7"/>
      <c r="B770" s="15"/>
      <c r="C770" s="15"/>
      <c r="D770" s="8"/>
      <c r="E770" s="9"/>
      <c r="F770" s="10"/>
      <c r="G770" s="14"/>
      <c r="H770" s="15"/>
      <c r="I770" s="15"/>
      <c r="J770" s="48"/>
      <c r="K770" s="18"/>
      <c r="L770" s="14"/>
      <c r="M770" s="14"/>
      <c r="N770" s="14"/>
      <c r="O770" s="14"/>
      <c r="P770" s="15"/>
      <c r="Q770" s="14"/>
      <c r="R770" s="15"/>
      <c r="S770" s="16"/>
      <c r="T770" s="94"/>
      <c r="U770" s="94"/>
      <c r="V770" s="94"/>
      <c r="W770" s="94"/>
      <c r="X770" s="94"/>
      <c r="Y770" s="94"/>
      <c r="Z770" s="94"/>
      <c r="AA770" s="94"/>
      <c r="AB770" s="94"/>
      <c r="AC770" s="94"/>
      <c r="AD770" s="94"/>
      <c r="AE770" s="94"/>
      <c r="AF770" s="94"/>
      <c r="AG770" s="94"/>
      <c r="AH770" s="94"/>
    </row>
    <row r="771" spans="1:34" ht="13.2">
      <c r="A771" s="7"/>
      <c r="B771" s="15"/>
      <c r="C771" s="15"/>
      <c r="D771" s="8"/>
      <c r="E771" s="9"/>
      <c r="F771" s="10"/>
      <c r="G771" s="14"/>
      <c r="H771" s="15"/>
      <c r="I771" s="15"/>
      <c r="J771" s="48"/>
      <c r="K771" s="18"/>
      <c r="L771" s="14"/>
      <c r="M771" s="14"/>
      <c r="N771" s="14"/>
      <c r="O771" s="14"/>
      <c r="P771" s="15"/>
      <c r="Q771" s="14"/>
      <c r="R771" s="15"/>
      <c r="S771" s="16"/>
      <c r="T771" s="94"/>
      <c r="U771" s="94"/>
      <c r="V771" s="94"/>
      <c r="W771" s="94"/>
      <c r="X771" s="94"/>
      <c r="Y771" s="94"/>
      <c r="Z771" s="94"/>
      <c r="AA771" s="94"/>
      <c r="AB771" s="94"/>
      <c r="AC771" s="94"/>
      <c r="AD771" s="94"/>
      <c r="AE771" s="94"/>
      <c r="AF771" s="94"/>
      <c r="AG771" s="94"/>
      <c r="AH771" s="94"/>
    </row>
    <row r="772" spans="1:34" ht="13.2">
      <c r="A772" s="7"/>
      <c r="B772" s="82"/>
      <c r="C772" s="82"/>
      <c r="D772" s="8"/>
      <c r="E772" s="9"/>
      <c r="F772" s="80"/>
      <c r="G772" s="81"/>
      <c r="H772" s="82"/>
      <c r="I772" s="83"/>
      <c r="J772" s="84"/>
      <c r="K772" s="18"/>
      <c r="L772" s="14"/>
      <c r="M772" s="14"/>
      <c r="N772" s="14"/>
      <c r="O772" s="14"/>
      <c r="P772" s="15"/>
      <c r="Q772" s="14"/>
      <c r="R772" s="15"/>
      <c r="S772" s="16"/>
      <c r="T772" s="94"/>
      <c r="U772" s="94"/>
      <c r="V772" s="94"/>
      <c r="W772" s="94"/>
      <c r="X772" s="94"/>
      <c r="Y772" s="94"/>
      <c r="Z772" s="94"/>
      <c r="AA772" s="94"/>
      <c r="AB772" s="94"/>
      <c r="AC772" s="94"/>
      <c r="AD772" s="94"/>
      <c r="AE772" s="94"/>
      <c r="AF772" s="94"/>
      <c r="AG772" s="94"/>
      <c r="AH772" s="94"/>
    </row>
    <row r="773" spans="1:34" ht="13.2">
      <c r="A773" s="7"/>
      <c r="B773" s="15"/>
      <c r="C773" s="15"/>
      <c r="D773" s="8"/>
      <c r="E773" s="9"/>
      <c r="F773" s="10"/>
      <c r="G773" s="14"/>
      <c r="H773" s="15"/>
      <c r="I773" s="15"/>
      <c r="J773" s="48"/>
      <c r="K773" s="18"/>
      <c r="L773" s="14"/>
      <c r="M773" s="14"/>
      <c r="N773" s="14"/>
      <c r="O773" s="14"/>
      <c r="P773" s="15"/>
      <c r="Q773" s="14"/>
      <c r="R773" s="15"/>
      <c r="S773" s="16"/>
      <c r="T773" s="94"/>
      <c r="U773" s="94"/>
      <c r="V773" s="94"/>
      <c r="W773" s="94"/>
      <c r="X773" s="94"/>
      <c r="Y773" s="94"/>
      <c r="Z773" s="94"/>
      <c r="AA773" s="94"/>
      <c r="AB773" s="94"/>
      <c r="AC773" s="94"/>
      <c r="AD773" s="94"/>
      <c r="AE773" s="94"/>
      <c r="AF773" s="94"/>
      <c r="AG773" s="94"/>
      <c r="AH773" s="94"/>
    </row>
    <row r="774" spans="1:34" ht="13.2">
      <c r="A774" s="7"/>
      <c r="B774" s="15"/>
      <c r="C774" s="15"/>
      <c r="D774" s="8"/>
      <c r="E774" s="9"/>
      <c r="F774" s="21"/>
      <c r="G774" s="21"/>
      <c r="H774" s="15"/>
      <c r="I774" s="15"/>
      <c r="J774" s="48"/>
      <c r="K774" s="18"/>
      <c r="L774" s="14"/>
      <c r="M774" s="14"/>
      <c r="N774" s="14"/>
      <c r="O774" s="14"/>
      <c r="P774" s="15"/>
      <c r="Q774" s="14"/>
      <c r="R774" s="15"/>
      <c r="S774" s="16"/>
      <c r="T774" s="16"/>
      <c r="U774" s="16"/>
      <c r="V774" s="16"/>
      <c r="W774" s="16"/>
      <c r="X774" s="16"/>
      <c r="Y774" s="16"/>
      <c r="Z774" s="16"/>
      <c r="AA774" s="16"/>
      <c r="AB774" s="16"/>
      <c r="AC774" s="16"/>
      <c r="AD774" s="16"/>
      <c r="AE774" s="16"/>
      <c r="AF774" s="16"/>
      <c r="AG774" s="16"/>
      <c r="AH774" s="16"/>
    </row>
    <row r="775" spans="1:34" ht="13.2">
      <c r="A775" s="7"/>
      <c r="B775" s="15"/>
      <c r="C775" s="15"/>
      <c r="D775" s="8"/>
      <c r="E775" s="9"/>
      <c r="F775" s="10"/>
      <c r="G775" s="14"/>
      <c r="H775" s="15"/>
      <c r="I775" s="15"/>
      <c r="J775" s="48"/>
      <c r="K775" s="18"/>
      <c r="L775" s="14"/>
      <c r="M775" s="14"/>
      <c r="N775" s="14"/>
      <c r="O775" s="14"/>
      <c r="P775" s="15"/>
      <c r="Q775" s="14"/>
      <c r="R775" s="15"/>
      <c r="S775" s="16"/>
      <c r="T775" s="94"/>
      <c r="U775" s="94"/>
      <c r="V775" s="94"/>
      <c r="W775" s="94"/>
      <c r="X775" s="94"/>
      <c r="Y775" s="94"/>
      <c r="Z775" s="94"/>
      <c r="AA775" s="94"/>
      <c r="AB775" s="94"/>
      <c r="AC775" s="94"/>
      <c r="AD775" s="94"/>
      <c r="AE775" s="94"/>
      <c r="AF775" s="94"/>
      <c r="AG775" s="94"/>
      <c r="AH775" s="94"/>
    </row>
    <row r="776" spans="1:34" ht="13.2">
      <c r="A776" s="7"/>
      <c r="B776" s="30"/>
      <c r="C776" s="30"/>
      <c r="D776" s="8"/>
      <c r="E776" s="9"/>
      <c r="F776" s="28"/>
      <c r="G776" s="28"/>
      <c r="H776" s="30"/>
      <c r="I776" s="30"/>
      <c r="J776" s="91"/>
      <c r="K776" s="18"/>
      <c r="L776" s="14"/>
      <c r="M776" s="14"/>
      <c r="N776" s="14"/>
      <c r="O776" s="14"/>
      <c r="P776" s="15"/>
      <c r="Q776" s="14"/>
      <c r="R776" s="15"/>
      <c r="S776" s="16"/>
      <c r="T776" s="94"/>
      <c r="U776" s="94"/>
      <c r="V776" s="94"/>
      <c r="W776" s="94"/>
      <c r="X776" s="94"/>
      <c r="Y776" s="94"/>
      <c r="Z776" s="94"/>
      <c r="AA776" s="94"/>
      <c r="AB776" s="94"/>
      <c r="AC776" s="94"/>
      <c r="AD776" s="94"/>
      <c r="AE776" s="94"/>
      <c r="AF776" s="94"/>
      <c r="AG776" s="94"/>
      <c r="AH776" s="94"/>
    </row>
    <row r="777" spans="1:34" ht="13.2">
      <c r="A777" s="7"/>
      <c r="B777" s="15"/>
      <c r="C777" s="15"/>
      <c r="D777" s="8"/>
      <c r="E777" s="9"/>
      <c r="F777" s="10"/>
      <c r="G777" s="14"/>
      <c r="H777" s="15"/>
      <c r="I777" s="15"/>
      <c r="J777" s="48"/>
      <c r="K777" s="18"/>
      <c r="L777" s="14"/>
      <c r="M777" s="14"/>
      <c r="N777" s="14"/>
      <c r="O777" s="14"/>
      <c r="P777" s="15"/>
      <c r="Q777" s="14"/>
      <c r="R777" s="15"/>
      <c r="S777" s="16"/>
      <c r="T777" s="94"/>
      <c r="U777" s="94"/>
      <c r="V777" s="94"/>
      <c r="W777" s="94"/>
      <c r="X777" s="94"/>
      <c r="Y777" s="94"/>
      <c r="Z777" s="94"/>
      <c r="AA777" s="94"/>
      <c r="AB777" s="94"/>
      <c r="AC777" s="94"/>
      <c r="AD777" s="94"/>
      <c r="AE777" s="94"/>
      <c r="AF777" s="94"/>
      <c r="AG777" s="94"/>
      <c r="AH777" s="94"/>
    </row>
    <row r="778" spans="1:34" ht="13.2">
      <c r="A778" s="7"/>
      <c r="B778" s="15"/>
      <c r="C778" s="15"/>
      <c r="D778" s="8"/>
      <c r="E778" s="9"/>
      <c r="F778" s="10"/>
      <c r="G778" s="14"/>
      <c r="H778" s="15"/>
      <c r="I778" s="15"/>
      <c r="J778" s="48"/>
      <c r="K778" s="18"/>
      <c r="L778" s="14"/>
      <c r="M778" s="14"/>
      <c r="N778" s="14"/>
      <c r="O778" s="14"/>
      <c r="P778" s="15"/>
      <c r="Q778" s="14"/>
      <c r="R778" s="15"/>
      <c r="S778" s="16"/>
      <c r="T778" s="94"/>
      <c r="U778" s="94"/>
      <c r="V778" s="94"/>
      <c r="W778" s="94"/>
      <c r="X778" s="94"/>
      <c r="Y778" s="94"/>
      <c r="Z778" s="94"/>
      <c r="AA778" s="94"/>
      <c r="AB778" s="94"/>
      <c r="AC778" s="94"/>
      <c r="AD778" s="94"/>
      <c r="AE778" s="94"/>
      <c r="AF778" s="94"/>
      <c r="AG778" s="94"/>
      <c r="AH778" s="94"/>
    </row>
    <row r="779" spans="1:34" ht="13.2">
      <c r="A779" s="7"/>
      <c r="B779" s="15"/>
      <c r="C779" s="15"/>
      <c r="D779" s="8"/>
      <c r="E779" s="9"/>
      <c r="F779" s="10"/>
      <c r="G779" s="21"/>
      <c r="H779" s="15"/>
      <c r="I779" s="15"/>
      <c r="J779" s="48"/>
      <c r="K779" s="18"/>
      <c r="L779" s="92"/>
      <c r="M779" s="92"/>
      <c r="N779" s="92"/>
      <c r="O779" s="92"/>
      <c r="P779" s="94"/>
      <c r="Q779" s="94"/>
      <c r="R779" s="94"/>
      <c r="S779" s="94"/>
      <c r="U779" s="94"/>
      <c r="V779" s="94"/>
      <c r="W779" s="94"/>
      <c r="X779" s="94"/>
      <c r="Y779" s="94"/>
      <c r="Z779" s="94"/>
      <c r="AA779" s="94"/>
      <c r="AB779" s="94"/>
      <c r="AC779" s="94"/>
      <c r="AD779" s="94"/>
      <c r="AE779" s="94"/>
      <c r="AF779" s="94"/>
      <c r="AG779" s="94"/>
      <c r="AH779" s="94"/>
    </row>
    <row r="780" spans="1:34" ht="13.2">
      <c r="A780" s="7"/>
      <c r="B780" s="15"/>
      <c r="C780" s="15"/>
      <c r="D780" s="8"/>
      <c r="E780" s="9"/>
      <c r="F780" s="10"/>
      <c r="G780" s="14"/>
      <c r="H780" s="15"/>
      <c r="I780" s="15"/>
      <c r="J780" s="15"/>
      <c r="K780" s="18"/>
      <c r="L780" s="14"/>
      <c r="M780" s="14"/>
      <c r="N780" s="14"/>
      <c r="O780" s="14"/>
      <c r="P780" s="15"/>
      <c r="Q780" s="14"/>
      <c r="R780" s="15"/>
      <c r="S780" s="16"/>
      <c r="T780" s="16"/>
      <c r="U780" s="16"/>
      <c r="V780" s="16"/>
      <c r="W780" s="16"/>
      <c r="X780" s="16"/>
      <c r="Y780" s="16"/>
      <c r="Z780" s="16"/>
      <c r="AA780" s="16"/>
      <c r="AB780" s="16"/>
      <c r="AC780" s="16"/>
      <c r="AD780" s="16"/>
      <c r="AE780" s="16"/>
      <c r="AF780" s="16"/>
      <c r="AG780" s="16"/>
      <c r="AH780" s="16"/>
    </row>
    <row r="781" spans="1:34" ht="13.2">
      <c r="A781" s="7"/>
      <c r="B781" s="15"/>
      <c r="C781" s="15"/>
      <c r="D781" s="8"/>
      <c r="E781" s="9"/>
      <c r="F781" s="10"/>
      <c r="G781" s="14"/>
      <c r="H781" s="15"/>
      <c r="I781" s="15"/>
      <c r="J781" s="48"/>
      <c r="K781" s="18"/>
      <c r="L781" s="14"/>
      <c r="M781" s="14"/>
      <c r="N781" s="14"/>
      <c r="O781" s="14"/>
      <c r="P781" s="15"/>
      <c r="Q781" s="14"/>
      <c r="R781" s="15"/>
      <c r="S781" s="16"/>
      <c r="T781" s="94"/>
      <c r="U781" s="94"/>
      <c r="V781" s="94"/>
      <c r="W781" s="94"/>
      <c r="X781" s="94"/>
      <c r="Y781" s="94"/>
      <c r="Z781" s="94"/>
      <c r="AA781" s="94"/>
      <c r="AB781" s="94"/>
      <c r="AC781" s="94"/>
      <c r="AD781" s="94"/>
      <c r="AE781" s="94"/>
      <c r="AF781" s="94"/>
      <c r="AG781" s="94"/>
      <c r="AH781" s="94"/>
    </row>
    <row r="782" spans="1:34" ht="13.2">
      <c r="A782" s="7"/>
      <c r="B782" s="15"/>
      <c r="C782" s="15"/>
      <c r="D782" s="8"/>
      <c r="E782" s="9"/>
      <c r="F782" s="10"/>
      <c r="G782" s="14"/>
      <c r="H782" s="15"/>
      <c r="I782" s="15"/>
      <c r="J782" s="15"/>
      <c r="K782" s="18"/>
      <c r="L782" s="14"/>
      <c r="M782" s="14"/>
      <c r="N782" s="14"/>
      <c r="O782" s="14"/>
      <c r="P782" s="15"/>
      <c r="Q782" s="14"/>
      <c r="R782" s="15"/>
      <c r="S782" s="16"/>
      <c r="T782" s="94"/>
      <c r="U782" s="94"/>
      <c r="V782" s="94"/>
      <c r="W782" s="94"/>
      <c r="X782" s="94"/>
      <c r="Y782" s="94"/>
      <c r="Z782" s="94"/>
      <c r="AA782" s="94"/>
      <c r="AB782" s="94"/>
      <c r="AC782" s="94"/>
      <c r="AD782" s="94"/>
      <c r="AE782" s="94"/>
      <c r="AF782" s="94"/>
      <c r="AG782" s="94"/>
      <c r="AH782" s="94"/>
    </row>
    <row r="783" spans="1:34" ht="13.2">
      <c r="A783" s="7"/>
      <c r="B783" s="15"/>
      <c r="C783" s="15"/>
      <c r="D783" s="8"/>
      <c r="E783" s="9"/>
      <c r="F783" s="10"/>
      <c r="G783" s="14"/>
      <c r="H783" s="15"/>
      <c r="I783" s="15"/>
      <c r="J783" s="48"/>
      <c r="K783" s="18"/>
      <c r="L783" s="14"/>
      <c r="M783" s="14"/>
      <c r="N783" s="14"/>
      <c r="O783" s="14"/>
      <c r="P783" s="15"/>
      <c r="Q783" s="14"/>
      <c r="R783" s="15"/>
      <c r="S783" s="16"/>
      <c r="T783" s="94"/>
      <c r="U783" s="94"/>
      <c r="V783" s="94"/>
      <c r="W783" s="94"/>
      <c r="X783" s="94"/>
      <c r="Y783" s="94"/>
      <c r="Z783" s="94"/>
      <c r="AA783" s="94"/>
      <c r="AB783" s="94"/>
      <c r="AC783" s="94"/>
      <c r="AD783" s="94"/>
      <c r="AE783" s="94"/>
      <c r="AF783" s="94"/>
      <c r="AG783" s="94"/>
      <c r="AH783" s="94"/>
    </row>
    <row r="784" spans="1:34" ht="13.2">
      <c r="A784" s="7"/>
      <c r="B784" s="15"/>
      <c r="C784" s="15"/>
      <c r="D784" s="8"/>
      <c r="E784" s="9"/>
      <c r="F784" s="10"/>
      <c r="G784" s="14"/>
      <c r="H784" s="15"/>
      <c r="I784" s="15"/>
      <c r="J784" s="48"/>
      <c r="K784" s="18"/>
      <c r="L784" s="14"/>
      <c r="M784" s="14"/>
      <c r="N784" s="14"/>
      <c r="O784" s="14"/>
      <c r="P784" s="15"/>
      <c r="Q784" s="14"/>
      <c r="R784" s="15"/>
      <c r="S784" s="16"/>
      <c r="T784" s="94"/>
      <c r="U784" s="94"/>
      <c r="V784" s="94"/>
      <c r="W784" s="94"/>
      <c r="X784" s="94"/>
      <c r="Y784" s="94"/>
      <c r="Z784" s="94"/>
      <c r="AA784" s="94"/>
      <c r="AB784" s="94"/>
      <c r="AC784" s="94"/>
      <c r="AD784" s="94"/>
      <c r="AE784" s="94"/>
      <c r="AF784" s="94"/>
      <c r="AG784" s="94"/>
      <c r="AH784" s="94"/>
    </row>
    <row r="785" spans="1:34" ht="13.2">
      <c r="A785" s="7"/>
      <c r="B785" s="15"/>
      <c r="C785" s="15"/>
      <c r="D785" s="8"/>
      <c r="E785" s="9"/>
      <c r="F785" s="10"/>
      <c r="G785" s="14"/>
      <c r="H785" s="15"/>
      <c r="I785" s="15"/>
      <c r="J785" s="48"/>
      <c r="K785" s="18"/>
      <c r="L785" s="14"/>
      <c r="M785" s="14"/>
      <c r="N785" s="14"/>
      <c r="O785" s="14"/>
      <c r="P785" s="15"/>
      <c r="Q785" s="14"/>
      <c r="R785" s="15"/>
      <c r="S785" s="16"/>
      <c r="T785" s="94"/>
      <c r="U785" s="94"/>
      <c r="V785" s="94"/>
      <c r="W785" s="94"/>
      <c r="X785" s="94"/>
      <c r="Y785" s="94"/>
      <c r="Z785" s="94"/>
      <c r="AA785" s="94"/>
      <c r="AB785" s="94"/>
      <c r="AC785" s="94"/>
      <c r="AD785" s="94"/>
      <c r="AE785" s="94"/>
      <c r="AF785" s="94"/>
      <c r="AG785" s="94"/>
      <c r="AH785" s="94"/>
    </row>
    <row r="786" spans="1:34" ht="13.2">
      <c r="A786" s="7"/>
      <c r="B786" s="15"/>
      <c r="C786" s="15"/>
      <c r="D786" s="8"/>
      <c r="E786" s="9"/>
      <c r="F786" s="10"/>
      <c r="G786" s="14"/>
      <c r="H786" s="15"/>
      <c r="I786" s="15"/>
      <c r="J786" s="48"/>
      <c r="K786" s="18"/>
      <c r="L786" s="14"/>
      <c r="M786" s="14"/>
      <c r="N786" s="14"/>
      <c r="O786" s="14"/>
      <c r="P786" s="15"/>
      <c r="Q786" s="14"/>
      <c r="R786" s="15"/>
      <c r="S786" s="16"/>
      <c r="T786" s="94"/>
      <c r="U786" s="94"/>
      <c r="V786" s="94"/>
      <c r="W786" s="94"/>
      <c r="X786" s="94"/>
      <c r="Y786" s="94"/>
      <c r="Z786" s="94"/>
      <c r="AA786" s="94"/>
      <c r="AB786" s="94"/>
      <c r="AC786" s="94"/>
      <c r="AD786" s="94"/>
      <c r="AE786" s="94"/>
      <c r="AF786" s="94"/>
      <c r="AG786" s="94"/>
      <c r="AH786" s="94"/>
    </row>
    <row r="787" spans="1:34" ht="13.2">
      <c r="A787" s="7"/>
      <c r="B787" s="15"/>
      <c r="C787" s="15"/>
      <c r="D787" s="8"/>
      <c r="E787" s="9"/>
      <c r="F787" s="10"/>
      <c r="G787" s="14"/>
      <c r="H787" s="15"/>
      <c r="I787" s="15"/>
      <c r="J787" s="15"/>
      <c r="K787" s="18"/>
      <c r="L787" s="14"/>
      <c r="M787" s="14"/>
      <c r="N787" s="14"/>
      <c r="O787" s="14"/>
      <c r="P787" s="15"/>
      <c r="Q787" s="14"/>
      <c r="R787" s="15"/>
      <c r="S787" s="16"/>
      <c r="T787" s="94"/>
      <c r="U787" s="94"/>
      <c r="V787" s="94"/>
      <c r="W787" s="94"/>
      <c r="X787" s="94"/>
      <c r="Y787" s="94"/>
      <c r="Z787" s="94"/>
      <c r="AA787" s="94"/>
      <c r="AB787" s="94"/>
      <c r="AC787" s="94"/>
      <c r="AD787" s="94"/>
      <c r="AE787" s="94"/>
      <c r="AF787" s="94"/>
      <c r="AG787" s="94"/>
      <c r="AH787" s="94"/>
    </row>
    <row r="788" spans="1:34" ht="13.2">
      <c r="A788" s="7"/>
      <c r="B788" s="15"/>
      <c r="C788" s="15"/>
      <c r="D788" s="8"/>
      <c r="E788" s="9"/>
      <c r="F788" s="50"/>
      <c r="G788" s="14"/>
      <c r="H788" s="15"/>
      <c r="I788" s="15"/>
      <c r="J788" s="15"/>
      <c r="K788" s="18"/>
      <c r="L788" s="95"/>
      <c r="M788" s="95"/>
      <c r="N788" s="95"/>
      <c r="O788" s="95"/>
      <c r="P788" s="51" t="s">
        <v>4121</v>
      </c>
      <c r="Q788" s="95"/>
      <c r="R788" s="51"/>
      <c r="S788" s="96"/>
      <c r="T788" s="96"/>
      <c r="U788" s="96"/>
      <c r="V788" s="96"/>
      <c r="W788" s="96"/>
      <c r="X788" s="96"/>
      <c r="Y788" s="96"/>
      <c r="Z788" s="96"/>
      <c r="AA788" s="96"/>
      <c r="AB788" s="96"/>
      <c r="AC788" s="96"/>
      <c r="AD788" s="96"/>
      <c r="AE788" s="96"/>
      <c r="AF788" s="96"/>
      <c r="AG788" s="96"/>
      <c r="AH788" s="96"/>
    </row>
    <row r="789" spans="1:34" ht="13.2">
      <c r="A789" s="7"/>
      <c r="B789" s="15"/>
      <c r="C789" s="15"/>
      <c r="D789" s="8"/>
      <c r="E789" s="9"/>
      <c r="F789" s="10"/>
      <c r="G789" s="14"/>
      <c r="H789" s="15"/>
      <c r="I789" s="15"/>
      <c r="J789" s="48"/>
      <c r="K789" s="18"/>
      <c r="L789" s="14"/>
      <c r="M789" s="14"/>
      <c r="N789" s="14"/>
      <c r="O789" s="14"/>
      <c r="P789" s="15"/>
      <c r="Q789" s="14"/>
      <c r="R789" s="15"/>
      <c r="S789" s="16"/>
      <c r="T789" s="94"/>
      <c r="U789" s="94"/>
      <c r="V789" s="94"/>
      <c r="W789" s="94"/>
      <c r="X789" s="94"/>
      <c r="Y789" s="94"/>
      <c r="Z789" s="94"/>
      <c r="AA789" s="94"/>
      <c r="AB789" s="94"/>
      <c r="AC789" s="94"/>
      <c r="AD789" s="94"/>
      <c r="AE789" s="94"/>
      <c r="AF789" s="94"/>
      <c r="AG789" s="94"/>
      <c r="AH789" s="94"/>
    </row>
    <row r="790" spans="1:34" ht="13.2">
      <c r="A790" s="7"/>
      <c r="B790" s="30"/>
      <c r="C790" s="30"/>
      <c r="D790" s="8"/>
      <c r="E790" s="9"/>
      <c r="F790" s="28"/>
      <c r="G790" s="29"/>
      <c r="H790" s="30"/>
      <c r="I790" s="30"/>
      <c r="J790" s="97"/>
      <c r="K790" s="18"/>
      <c r="L790" s="14"/>
      <c r="M790" s="14"/>
      <c r="N790" s="14"/>
      <c r="O790" s="14"/>
      <c r="P790" s="15"/>
      <c r="Q790" s="14"/>
      <c r="R790" s="15"/>
      <c r="S790" s="16"/>
      <c r="T790" s="94"/>
      <c r="U790" s="94"/>
      <c r="V790" s="94"/>
      <c r="W790" s="94"/>
      <c r="X790" s="94"/>
      <c r="Y790" s="94"/>
      <c r="Z790" s="94"/>
      <c r="AA790" s="94"/>
      <c r="AB790" s="94"/>
      <c r="AC790" s="94"/>
      <c r="AD790" s="94"/>
      <c r="AE790" s="94"/>
      <c r="AF790" s="94"/>
      <c r="AG790" s="94"/>
      <c r="AH790" s="94"/>
    </row>
    <row r="791" spans="1:34" ht="13.2">
      <c r="A791" s="7"/>
      <c r="B791" s="15"/>
      <c r="C791" s="15"/>
      <c r="D791" s="8"/>
      <c r="E791" s="9"/>
      <c r="F791" s="10"/>
      <c r="G791" s="10"/>
      <c r="H791" s="15"/>
      <c r="I791" s="15"/>
      <c r="J791" s="15"/>
      <c r="K791" s="18"/>
      <c r="L791" s="14"/>
      <c r="M791" s="14"/>
      <c r="N791" s="14"/>
      <c r="O791" s="14"/>
      <c r="P791" s="15"/>
      <c r="Q791" s="14"/>
      <c r="R791" s="15"/>
      <c r="S791" s="16"/>
      <c r="T791" s="94"/>
      <c r="U791" s="94"/>
      <c r="V791" s="94"/>
      <c r="W791" s="94"/>
      <c r="X791" s="94"/>
      <c r="Y791" s="94"/>
      <c r="Z791" s="94"/>
      <c r="AA791" s="94"/>
      <c r="AB791" s="94"/>
      <c r="AC791" s="94"/>
      <c r="AD791" s="94"/>
      <c r="AE791" s="94"/>
      <c r="AF791" s="94"/>
      <c r="AG791" s="94"/>
      <c r="AH791" s="94"/>
    </row>
    <row r="792" spans="1:34" ht="13.2">
      <c r="A792" s="7"/>
      <c r="B792" s="15"/>
      <c r="C792" s="15"/>
      <c r="D792" s="8"/>
      <c r="E792" s="9"/>
      <c r="F792" s="10"/>
      <c r="G792" s="10"/>
      <c r="H792" s="15"/>
      <c r="I792" s="15"/>
      <c r="J792" s="76"/>
      <c r="K792" s="18"/>
      <c r="L792" s="14"/>
      <c r="M792" s="14"/>
      <c r="N792" s="14"/>
      <c r="O792" s="14"/>
      <c r="P792" s="15"/>
      <c r="Q792" s="14"/>
      <c r="R792" s="15"/>
      <c r="S792" s="16"/>
      <c r="T792" s="94"/>
      <c r="U792" s="94"/>
      <c r="V792" s="94"/>
      <c r="W792" s="94"/>
      <c r="X792" s="94"/>
      <c r="Y792" s="94"/>
      <c r="Z792" s="94"/>
      <c r="AA792" s="94"/>
      <c r="AB792" s="94"/>
      <c r="AC792" s="94"/>
      <c r="AD792" s="94"/>
      <c r="AE792" s="94"/>
      <c r="AF792" s="94"/>
      <c r="AG792" s="94"/>
      <c r="AH792" s="94"/>
    </row>
    <row r="793" spans="1:34" ht="13.2">
      <c r="A793" s="7"/>
      <c r="B793" s="15"/>
      <c r="C793" s="15"/>
      <c r="D793" s="8"/>
      <c r="E793" s="9"/>
      <c r="F793" s="10"/>
      <c r="G793" s="14"/>
      <c r="H793" s="15"/>
      <c r="I793" s="15"/>
      <c r="J793" s="48"/>
      <c r="K793" s="18"/>
      <c r="L793" s="14"/>
      <c r="M793" s="14"/>
      <c r="N793" s="14"/>
      <c r="O793" s="14"/>
      <c r="P793" s="15"/>
      <c r="Q793" s="14"/>
      <c r="R793" s="15"/>
      <c r="S793" s="16"/>
      <c r="T793" s="94"/>
      <c r="U793" s="94"/>
      <c r="V793" s="94"/>
      <c r="W793" s="94"/>
      <c r="X793" s="94"/>
      <c r="Y793" s="94"/>
      <c r="Z793" s="94"/>
      <c r="AA793" s="94"/>
      <c r="AB793" s="94"/>
      <c r="AC793" s="94"/>
      <c r="AD793" s="94"/>
      <c r="AE793" s="94"/>
      <c r="AF793" s="94"/>
      <c r="AG793" s="94"/>
      <c r="AH793" s="94"/>
    </row>
    <row r="794" spans="1:34" ht="13.2">
      <c r="A794" s="7"/>
      <c r="B794" s="15"/>
      <c r="C794" s="15"/>
      <c r="D794" s="8"/>
      <c r="E794" s="9"/>
      <c r="F794" s="10"/>
      <c r="G794" s="14"/>
      <c r="H794" s="15"/>
      <c r="I794" s="15"/>
      <c r="J794" s="48"/>
      <c r="K794" s="18"/>
      <c r="L794" s="14"/>
      <c r="M794" s="14"/>
      <c r="N794" s="14"/>
      <c r="O794" s="14"/>
      <c r="P794" s="15"/>
      <c r="Q794" s="14"/>
      <c r="R794" s="15"/>
      <c r="S794" s="16"/>
      <c r="T794" s="94"/>
      <c r="U794" s="94"/>
      <c r="V794" s="94"/>
      <c r="W794" s="94"/>
      <c r="X794" s="94"/>
      <c r="Y794" s="94"/>
      <c r="Z794" s="94"/>
      <c r="AA794" s="94"/>
      <c r="AB794" s="94"/>
      <c r="AC794" s="94"/>
      <c r="AD794" s="94"/>
      <c r="AE794" s="94"/>
      <c r="AF794" s="94"/>
      <c r="AG794" s="94"/>
      <c r="AH794" s="94"/>
    </row>
    <row r="795" spans="1:34" ht="13.2">
      <c r="A795" s="7"/>
      <c r="B795" s="15"/>
      <c r="C795" s="15"/>
      <c r="D795" s="8"/>
      <c r="E795" s="9"/>
      <c r="F795" s="10"/>
      <c r="G795" s="14"/>
      <c r="H795" s="15"/>
      <c r="I795" s="15"/>
      <c r="J795" s="48"/>
      <c r="K795" s="18"/>
      <c r="L795" s="14"/>
      <c r="M795" s="14"/>
      <c r="N795" s="14"/>
      <c r="O795" s="14"/>
      <c r="P795" s="15"/>
      <c r="Q795" s="14"/>
      <c r="R795" s="15"/>
      <c r="S795" s="16"/>
      <c r="T795" s="16"/>
      <c r="U795" s="16"/>
      <c r="V795" s="16"/>
      <c r="W795" s="16"/>
      <c r="X795" s="16"/>
      <c r="Y795" s="16"/>
      <c r="Z795" s="16"/>
      <c r="AA795" s="16"/>
      <c r="AB795" s="16"/>
      <c r="AC795" s="16"/>
      <c r="AD795" s="16"/>
      <c r="AE795" s="16"/>
      <c r="AF795" s="16"/>
      <c r="AG795" s="16"/>
      <c r="AH795" s="16"/>
    </row>
    <row r="796" spans="1:34" ht="13.2">
      <c r="A796" s="7"/>
      <c r="B796" s="15"/>
      <c r="C796" s="15"/>
      <c r="D796" s="8"/>
      <c r="E796" s="9"/>
      <c r="F796" s="10"/>
      <c r="G796" s="14"/>
      <c r="H796" s="15"/>
      <c r="I796" s="15"/>
      <c r="J796" s="48"/>
      <c r="K796" s="18"/>
      <c r="L796" s="14"/>
      <c r="M796" s="14"/>
      <c r="N796" s="14"/>
      <c r="O796" s="14"/>
      <c r="P796" s="15"/>
      <c r="Q796" s="14"/>
      <c r="R796" s="15"/>
      <c r="S796" s="16"/>
      <c r="T796" s="94"/>
      <c r="U796" s="94"/>
      <c r="V796" s="94"/>
      <c r="W796" s="94"/>
      <c r="X796" s="94"/>
      <c r="Y796" s="94"/>
      <c r="Z796" s="94"/>
      <c r="AA796" s="94"/>
      <c r="AB796" s="94"/>
      <c r="AC796" s="94"/>
      <c r="AD796" s="94"/>
      <c r="AE796" s="94"/>
      <c r="AF796" s="94"/>
      <c r="AG796" s="94"/>
      <c r="AH796" s="94"/>
    </row>
    <row r="797" spans="1:34" ht="13.2">
      <c r="A797" s="7"/>
      <c r="B797" s="15"/>
      <c r="C797" s="15"/>
      <c r="D797" s="8"/>
      <c r="E797" s="9"/>
      <c r="F797" s="10"/>
      <c r="G797" s="14"/>
      <c r="H797" s="15"/>
      <c r="I797" s="15"/>
      <c r="J797" s="48"/>
      <c r="K797" s="18"/>
      <c r="L797" s="14"/>
      <c r="M797" s="14"/>
      <c r="N797" s="14"/>
      <c r="O797" s="14"/>
      <c r="P797" s="15"/>
      <c r="Q797" s="14"/>
      <c r="R797" s="15"/>
      <c r="S797" s="16"/>
      <c r="T797" s="94"/>
      <c r="U797" s="94"/>
      <c r="V797" s="94"/>
      <c r="W797" s="94"/>
      <c r="X797" s="94"/>
      <c r="Y797" s="94"/>
      <c r="Z797" s="94"/>
      <c r="AA797" s="94"/>
      <c r="AB797" s="94"/>
      <c r="AC797" s="94"/>
      <c r="AD797" s="94"/>
      <c r="AE797" s="94"/>
      <c r="AF797" s="94"/>
      <c r="AG797" s="94"/>
      <c r="AH797" s="94"/>
    </row>
    <row r="798" spans="1:34" ht="13.2">
      <c r="A798" s="7"/>
      <c r="B798" s="15"/>
      <c r="C798" s="15"/>
      <c r="D798" s="8"/>
      <c r="E798" s="9"/>
      <c r="F798" s="10"/>
      <c r="G798" s="14"/>
      <c r="H798" s="15"/>
      <c r="I798" s="15"/>
      <c r="J798" s="48"/>
      <c r="K798" s="18"/>
      <c r="L798" s="14"/>
      <c r="M798" s="14"/>
      <c r="N798" s="14"/>
      <c r="O798" s="14"/>
      <c r="P798" s="15"/>
      <c r="Q798" s="14"/>
      <c r="R798" s="15"/>
      <c r="S798" s="16"/>
      <c r="T798" s="94"/>
      <c r="U798" s="94"/>
      <c r="V798" s="94"/>
      <c r="W798" s="94"/>
      <c r="X798" s="94"/>
      <c r="Y798" s="94"/>
      <c r="Z798" s="94"/>
      <c r="AA798" s="94"/>
      <c r="AB798" s="94"/>
      <c r="AC798" s="94"/>
      <c r="AD798" s="94"/>
      <c r="AE798" s="94"/>
      <c r="AF798" s="94"/>
      <c r="AG798" s="94"/>
      <c r="AH798" s="94"/>
    </row>
    <row r="799" spans="1:34" ht="13.2">
      <c r="A799" s="7"/>
      <c r="B799" s="15"/>
      <c r="C799" s="15"/>
      <c r="D799" s="8"/>
      <c r="E799" s="9"/>
      <c r="F799" s="10"/>
      <c r="G799" s="14"/>
      <c r="H799" s="15"/>
      <c r="I799" s="15"/>
      <c r="J799" s="48"/>
      <c r="K799" s="18"/>
      <c r="L799" s="14"/>
      <c r="M799" s="14"/>
      <c r="N799" s="14"/>
      <c r="O799" s="14"/>
      <c r="P799" s="15"/>
      <c r="Q799" s="14"/>
      <c r="R799" s="15"/>
      <c r="S799" s="16"/>
      <c r="T799" s="94"/>
      <c r="U799" s="94"/>
      <c r="V799" s="94"/>
      <c r="W799" s="94"/>
      <c r="X799" s="94"/>
      <c r="Y799" s="94"/>
      <c r="Z799" s="94"/>
      <c r="AA799" s="94"/>
      <c r="AB799" s="94"/>
      <c r="AC799" s="94"/>
      <c r="AD799" s="94"/>
      <c r="AE799" s="94"/>
      <c r="AF799" s="94"/>
      <c r="AG799" s="94"/>
      <c r="AH799" s="94"/>
    </row>
    <row r="800" spans="1:34" ht="13.2">
      <c r="A800" s="7"/>
      <c r="B800" s="15"/>
      <c r="C800" s="15"/>
      <c r="D800" s="8"/>
      <c r="E800" s="9"/>
      <c r="F800" s="10"/>
      <c r="G800" s="14"/>
      <c r="H800" s="15"/>
      <c r="I800" s="15"/>
      <c r="J800" s="48"/>
      <c r="K800" s="18"/>
      <c r="L800" s="14"/>
      <c r="M800" s="14"/>
      <c r="N800" s="14"/>
      <c r="O800" s="14"/>
      <c r="P800" s="15"/>
      <c r="Q800" s="14"/>
      <c r="R800" s="15"/>
      <c r="S800" s="16"/>
      <c r="T800" s="94"/>
      <c r="U800" s="94"/>
      <c r="V800" s="94"/>
      <c r="W800" s="94"/>
      <c r="X800" s="94"/>
      <c r="Y800" s="94"/>
      <c r="Z800" s="94"/>
      <c r="AA800" s="94"/>
      <c r="AB800" s="94"/>
      <c r="AC800" s="94"/>
      <c r="AD800" s="94"/>
      <c r="AE800" s="94"/>
      <c r="AF800" s="94"/>
      <c r="AG800" s="94"/>
      <c r="AH800" s="94"/>
    </row>
    <row r="801" spans="1:34" ht="13.2">
      <c r="A801" s="7"/>
      <c r="B801" s="15"/>
      <c r="C801" s="15"/>
      <c r="D801" s="8"/>
      <c r="E801" s="9"/>
      <c r="F801" s="10"/>
      <c r="G801" s="14"/>
      <c r="H801" s="15"/>
      <c r="I801" s="15"/>
      <c r="J801" s="48"/>
      <c r="K801" s="18"/>
      <c r="L801" s="14"/>
      <c r="M801" s="14"/>
      <c r="N801" s="14"/>
      <c r="O801" s="14"/>
      <c r="P801" s="15"/>
      <c r="Q801" s="14"/>
      <c r="R801" s="15"/>
      <c r="S801" s="16"/>
      <c r="T801" s="94"/>
      <c r="U801" s="94"/>
      <c r="V801" s="94"/>
      <c r="W801" s="94"/>
      <c r="X801" s="94"/>
      <c r="Y801" s="94"/>
      <c r="Z801" s="94"/>
      <c r="AA801" s="94"/>
      <c r="AB801" s="94"/>
      <c r="AC801" s="94"/>
      <c r="AD801" s="94"/>
      <c r="AE801" s="94"/>
      <c r="AF801" s="94"/>
      <c r="AG801" s="94"/>
      <c r="AH801" s="94"/>
    </row>
    <row r="802" spans="1:34" ht="13.2">
      <c r="A802" s="7"/>
      <c r="B802" s="15"/>
      <c r="C802" s="15"/>
      <c r="D802" s="8"/>
      <c r="E802" s="9"/>
      <c r="F802" s="10"/>
      <c r="G802" s="14"/>
      <c r="H802" s="15"/>
      <c r="I802" s="15"/>
      <c r="J802" s="48"/>
      <c r="K802" s="18"/>
      <c r="L802" s="14"/>
      <c r="M802" s="14"/>
      <c r="N802" s="14"/>
      <c r="O802" s="14"/>
      <c r="P802" s="15"/>
      <c r="Q802" s="14"/>
      <c r="R802" s="15"/>
      <c r="S802" s="16"/>
      <c r="T802" s="94"/>
      <c r="U802" s="94"/>
      <c r="V802" s="94"/>
      <c r="W802" s="94"/>
      <c r="X802" s="94"/>
      <c r="Y802" s="94"/>
      <c r="Z802" s="94"/>
      <c r="AA802" s="94"/>
      <c r="AB802" s="94"/>
      <c r="AC802" s="94"/>
      <c r="AD802" s="94"/>
      <c r="AE802" s="94"/>
      <c r="AF802" s="94"/>
      <c r="AG802" s="94"/>
      <c r="AH802" s="94"/>
    </row>
    <row r="803" spans="1:34" ht="13.2">
      <c r="A803" s="7"/>
      <c r="B803" s="15"/>
      <c r="C803" s="15"/>
      <c r="D803" s="8"/>
      <c r="E803" s="9"/>
      <c r="F803" s="10"/>
      <c r="G803" s="14"/>
      <c r="H803" s="15"/>
      <c r="I803" s="15"/>
      <c r="J803" s="48"/>
      <c r="K803" s="18"/>
      <c r="L803" s="14"/>
      <c r="M803" s="14"/>
      <c r="N803" s="14"/>
      <c r="O803" s="14"/>
      <c r="P803" s="15"/>
      <c r="Q803" s="14"/>
      <c r="R803" s="15"/>
      <c r="S803" s="16"/>
      <c r="T803" s="94"/>
      <c r="U803" s="94"/>
      <c r="V803" s="94"/>
      <c r="W803" s="94"/>
      <c r="X803" s="94"/>
      <c r="Y803" s="94"/>
      <c r="Z803" s="94"/>
      <c r="AA803" s="94"/>
      <c r="AB803" s="94"/>
      <c r="AC803" s="94"/>
      <c r="AD803" s="94"/>
      <c r="AE803" s="94"/>
      <c r="AF803" s="94"/>
      <c r="AG803" s="94"/>
      <c r="AH803" s="94"/>
    </row>
    <row r="804" spans="1:34" ht="13.2">
      <c r="A804" s="7"/>
      <c r="B804" s="15"/>
      <c r="C804" s="15"/>
      <c r="D804" s="8"/>
      <c r="E804" s="9"/>
      <c r="F804" s="10"/>
      <c r="G804" s="14"/>
      <c r="H804" s="15"/>
      <c r="I804" s="15"/>
      <c r="J804" s="48"/>
      <c r="K804" s="18"/>
      <c r="L804" s="14"/>
      <c r="M804" s="14"/>
      <c r="N804" s="14"/>
      <c r="O804" s="14"/>
      <c r="P804" s="15"/>
      <c r="Q804" s="14"/>
      <c r="R804" s="15"/>
      <c r="S804" s="16"/>
      <c r="T804" s="94"/>
      <c r="U804" s="94"/>
      <c r="V804" s="94"/>
      <c r="W804" s="94"/>
      <c r="X804" s="94"/>
      <c r="Y804" s="94"/>
      <c r="Z804" s="94"/>
      <c r="AA804" s="94"/>
      <c r="AB804" s="94"/>
      <c r="AC804" s="94"/>
      <c r="AD804" s="94"/>
      <c r="AE804" s="94"/>
      <c r="AF804" s="94"/>
      <c r="AG804" s="94"/>
      <c r="AH804" s="94"/>
    </row>
    <row r="805" spans="1:34" ht="13.2">
      <c r="A805" s="7"/>
      <c r="B805" s="15"/>
      <c r="C805" s="15"/>
      <c r="D805" s="8"/>
      <c r="E805" s="9"/>
      <c r="F805" s="10"/>
      <c r="G805" s="14"/>
      <c r="H805" s="15"/>
      <c r="I805" s="15"/>
      <c r="J805" s="48"/>
      <c r="K805" s="18"/>
      <c r="L805" s="14"/>
      <c r="M805" s="14"/>
      <c r="N805" s="14"/>
      <c r="O805" s="14"/>
      <c r="P805" s="15"/>
      <c r="Q805" s="14"/>
      <c r="R805" s="15"/>
      <c r="S805" s="16"/>
      <c r="T805" s="94"/>
      <c r="U805" s="94"/>
      <c r="V805" s="94"/>
      <c r="W805" s="94"/>
      <c r="X805" s="94"/>
      <c r="Y805" s="94"/>
      <c r="Z805" s="94"/>
      <c r="AA805" s="94"/>
      <c r="AB805" s="94"/>
      <c r="AC805" s="94"/>
      <c r="AD805" s="94"/>
      <c r="AE805" s="94"/>
      <c r="AF805" s="94"/>
      <c r="AG805" s="94"/>
      <c r="AH805" s="94"/>
    </row>
    <row r="806" spans="1:34" ht="13.2">
      <c r="A806" s="7"/>
      <c r="B806" s="15"/>
      <c r="C806" s="15"/>
      <c r="D806" s="8"/>
      <c r="E806" s="9"/>
      <c r="F806" s="10"/>
      <c r="G806" s="14"/>
      <c r="H806" s="15"/>
      <c r="I806" s="15"/>
      <c r="J806" s="48"/>
      <c r="K806" s="18"/>
      <c r="L806" s="14"/>
      <c r="M806" s="14"/>
      <c r="N806" s="14"/>
      <c r="O806" s="14"/>
      <c r="P806" s="15"/>
      <c r="Q806" s="14"/>
      <c r="R806" s="15"/>
      <c r="S806" s="16"/>
      <c r="T806" s="94"/>
      <c r="U806" s="94"/>
      <c r="V806" s="94"/>
      <c r="W806" s="94"/>
      <c r="X806" s="94"/>
      <c r="Y806" s="94"/>
      <c r="Z806" s="94"/>
      <c r="AA806" s="94"/>
      <c r="AB806" s="94"/>
      <c r="AC806" s="94"/>
      <c r="AD806" s="94"/>
      <c r="AE806" s="94"/>
      <c r="AF806" s="94"/>
      <c r="AG806" s="94"/>
      <c r="AH806" s="94"/>
    </row>
    <row r="807" spans="1:34" ht="13.2">
      <c r="A807" s="7"/>
      <c r="B807" s="15"/>
      <c r="C807" s="15"/>
      <c r="D807" s="8"/>
      <c r="E807" s="9"/>
      <c r="F807" s="10"/>
      <c r="G807" s="14"/>
      <c r="H807" s="15"/>
      <c r="I807" s="15"/>
      <c r="J807" s="15"/>
      <c r="K807" s="18"/>
      <c r="L807" s="14"/>
      <c r="M807" s="14"/>
      <c r="N807" s="14"/>
      <c r="O807" s="14"/>
      <c r="P807" s="15"/>
      <c r="Q807" s="14"/>
      <c r="R807" s="15"/>
      <c r="S807" s="16"/>
      <c r="T807" s="94"/>
      <c r="U807" s="94"/>
      <c r="V807" s="94"/>
      <c r="W807" s="94"/>
      <c r="X807" s="94"/>
      <c r="Y807" s="94"/>
      <c r="Z807" s="94"/>
      <c r="AA807" s="94"/>
      <c r="AB807" s="94"/>
      <c r="AC807" s="94"/>
      <c r="AD807" s="94"/>
      <c r="AE807" s="94"/>
      <c r="AF807" s="94"/>
      <c r="AG807" s="94"/>
      <c r="AH807" s="94"/>
    </row>
    <row r="808" spans="1:34" ht="13.2">
      <c r="A808" s="7"/>
      <c r="B808" s="15"/>
      <c r="C808" s="15"/>
      <c r="D808" s="8"/>
      <c r="E808" s="9"/>
      <c r="F808" s="10"/>
      <c r="G808" s="14"/>
      <c r="H808" s="15"/>
      <c r="I808" s="15"/>
      <c r="J808" s="48"/>
      <c r="K808" s="18"/>
      <c r="L808" s="14"/>
      <c r="M808" s="14"/>
      <c r="N808" s="14"/>
      <c r="O808" s="14"/>
      <c r="P808" s="15"/>
      <c r="Q808" s="14"/>
      <c r="R808" s="15"/>
      <c r="S808" s="16"/>
      <c r="T808" s="94"/>
      <c r="U808" s="94"/>
      <c r="V808" s="94"/>
      <c r="W808" s="94"/>
      <c r="X808" s="94"/>
      <c r="Y808" s="94"/>
      <c r="Z808" s="94"/>
      <c r="AA808" s="94"/>
      <c r="AB808" s="94"/>
      <c r="AC808" s="94"/>
      <c r="AD808" s="94"/>
      <c r="AE808" s="94"/>
      <c r="AF808" s="94"/>
      <c r="AG808" s="94"/>
      <c r="AH808" s="94"/>
    </row>
    <row r="809" spans="1:34" ht="13.2">
      <c r="A809" s="7"/>
      <c r="B809" s="15"/>
      <c r="C809" s="15"/>
      <c r="D809" s="8"/>
      <c r="E809" s="9"/>
      <c r="F809" s="10"/>
      <c r="G809" s="14"/>
      <c r="H809" s="15"/>
      <c r="I809" s="15"/>
      <c r="J809" s="76"/>
      <c r="K809" s="18"/>
      <c r="L809" s="92"/>
      <c r="M809" s="92"/>
      <c r="N809" s="92"/>
      <c r="O809" s="92"/>
      <c r="P809" s="15"/>
      <c r="Q809" s="14"/>
      <c r="R809" s="15"/>
      <c r="S809" s="16"/>
      <c r="T809" s="94"/>
      <c r="U809" s="94"/>
      <c r="V809" s="94"/>
      <c r="W809" s="94"/>
      <c r="X809" s="94"/>
      <c r="Y809" s="94"/>
      <c r="Z809" s="94"/>
      <c r="AA809" s="94"/>
      <c r="AB809" s="94"/>
      <c r="AC809" s="94"/>
      <c r="AD809" s="94"/>
      <c r="AE809" s="94"/>
      <c r="AF809" s="94"/>
      <c r="AG809" s="94"/>
      <c r="AH809" s="94"/>
    </row>
    <row r="810" spans="1:34" ht="13.2">
      <c r="A810" s="7"/>
      <c r="B810" s="15"/>
      <c r="C810" s="15"/>
      <c r="D810" s="8"/>
      <c r="E810" s="9"/>
      <c r="F810" s="10"/>
      <c r="G810" s="14"/>
      <c r="H810" s="15"/>
      <c r="I810" s="15"/>
      <c r="J810" s="48"/>
      <c r="K810" s="18"/>
      <c r="L810" s="14"/>
      <c r="M810" s="14"/>
      <c r="N810" s="14"/>
      <c r="O810" s="14"/>
      <c r="P810" s="15"/>
      <c r="Q810" s="14"/>
      <c r="R810" s="15"/>
      <c r="S810" s="16"/>
      <c r="T810" s="94"/>
      <c r="U810" s="94"/>
      <c r="V810" s="94"/>
      <c r="W810" s="94"/>
      <c r="X810" s="94"/>
      <c r="Y810" s="94"/>
      <c r="Z810" s="94"/>
      <c r="AA810" s="94"/>
      <c r="AB810" s="94"/>
      <c r="AC810" s="94"/>
      <c r="AD810" s="94"/>
      <c r="AE810" s="94"/>
      <c r="AF810" s="94"/>
      <c r="AG810" s="94"/>
      <c r="AH810" s="94"/>
    </row>
    <row r="811" spans="1:34" ht="13.2">
      <c r="A811" s="7"/>
      <c r="B811" s="15"/>
      <c r="C811" s="15"/>
      <c r="D811" s="8"/>
      <c r="E811" s="9"/>
      <c r="F811" s="10"/>
      <c r="G811" s="14"/>
      <c r="H811" s="15"/>
      <c r="I811" s="15"/>
      <c r="J811" s="48"/>
      <c r="K811" s="18"/>
      <c r="L811" s="14"/>
      <c r="M811" s="14"/>
      <c r="N811" s="14"/>
      <c r="O811" s="14"/>
      <c r="P811" s="15"/>
      <c r="Q811" s="14"/>
      <c r="R811" s="15"/>
      <c r="S811" s="16"/>
      <c r="T811" s="94"/>
      <c r="U811" s="94"/>
      <c r="V811" s="94"/>
      <c r="W811" s="94"/>
      <c r="X811" s="94"/>
      <c r="Y811" s="94"/>
      <c r="Z811" s="94"/>
      <c r="AA811" s="94"/>
      <c r="AB811" s="94"/>
      <c r="AC811" s="94"/>
      <c r="AD811" s="94"/>
      <c r="AE811" s="94"/>
      <c r="AF811" s="94"/>
      <c r="AG811" s="94"/>
      <c r="AH811" s="94"/>
    </row>
    <row r="812" spans="1:34" ht="13.2">
      <c r="A812" s="7"/>
      <c r="B812" s="15"/>
      <c r="C812" s="15"/>
      <c r="D812" s="8"/>
      <c r="E812" s="9"/>
      <c r="F812" s="10"/>
      <c r="G812" s="14"/>
      <c r="H812" s="15"/>
      <c r="I812" s="15"/>
      <c r="J812" s="48"/>
      <c r="K812" s="18"/>
      <c r="L812" s="14"/>
      <c r="M812" s="14"/>
      <c r="N812" s="14"/>
      <c r="O812" s="14"/>
      <c r="P812" s="15"/>
      <c r="Q812" s="14"/>
      <c r="R812" s="15"/>
      <c r="S812" s="16"/>
      <c r="T812" s="94"/>
      <c r="U812" s="94"/>
      <c r="V812" s="94"/>
      <c r="W812" s="94"/>
      <c r="X812" s="94"/>
      <c r="Y812" s="94"/>
      <c r="Z812" s="94"/>
      <c r="AA812" s="94"/>
      <c r="AB812" s="94"/>
      <c r="AC812" s="94"/>
      <c r="AD812" s="94"/>
      <c r="AE812" s="94"/>
      <c r="AF812" s="94"/>
      <c r="AG812" s="94"/>
      <c r="AH812" s="94"/>
    </row>
    <row r="813" spans="1:34" ht="13.2">
      <c r="A813" s="7"/>
      <c r="B813" s="15"/>
      <c r="C813" s="15"/>
      <c r="D813" s="8"/>
      <c r="E813" s="9"/>
      <c r="F813" s="10"/>
      <c r="G813" s="14"/>
      <c r="H813" s="15"/>
      <c r="I813" s="15"/>
      <c r="J813" s="15"/>
      <c r="K813" s="18"/>
      <c r="L813" s="14"/>
      <c r="M813" s="14"/>
      <c r="N813" s="14"/>
      <c r="O813" s="14"/>
      <c r="P813" s="15"/>
      <c r="Q813" s="14"/>
      <c r="R813" s="15"/>
      <c r="S813" s="16"/>
      <c r="T813" s="94"/>
      <c r="U813" s="94"/>
      <c r="V813" s="94"/>
      <c r="W813" s="94"/>
      <c r="X813" s="94"/>
      <c r="Y813" s="94"/>
      <c r="Z813" s="94"/>
      <c r="AA813" s="94"/>
      <c r="AB813" s="94"/>
      <c r="AC813" s="94"/>
      <c r="AD813" s="94"/>
      <c r="AE813" s="94"/>
      <c r="AF813" s="94"/>
      <c r="AG813" s="94"/>
      <c r="AH813" s="94"/>
    </row>
    <row r="814" spans="1:34" ht="13.2">
      <c r="A814" s="7"/>
      <c r="B814" s="15"/>
      <c r="C814" s="15"/>
      <c r="D814" s="8"/>
      <c r="E814" s="9"/>
      <c r="F814" s="10"/>
      <c r="G814" s="14"/>
      <c r="H814" s="15"/>
      <c r="I814" s="15"/>
      <c r="J814" s="15"/>
      <c r="K814" s="18"/>
      <c r="L814" s="14"/>
      <c r="M814" s="14"/>
      <c r="N814" s="14"/>
      <c r="O814" s="14"/>
      <c r="P814" s="15"/>
      <c r="Q814" s="14"/>
      <c r="R814" s="15"/>
      <c r="S814" s="16"/>
      <c r="T814" s="94"/>
      <c r="U814" s="94"/>
      <c r="V814" s="94"/>
      <c r="W814" s="94"/>
      <c r="X814" s="94"/>
      <c r="Y814" s="94"/>
      <c r="Z814" s="94"/>
      <c r="AA814" s="94"/>
      <c r="AB814" s="94"/>
      <c r="AC814" s="94"/>
      <c r="AD814" s="94"/>
      <c r="AE814" s="94"/>
      <c r="AF814" s="94"/>
      <c r="AG814" s="94"/>
      <c r="AH814" s="94"/>
    </row>
    <row r="815" spans="1:34" ht="13.2">
      <c r="A815" s="7"/>
      <c r="B815" s="15"/>
      <c r="C815" s="15"/>
      <c r="D815" s="8"/>
      <c r="E815" s="9"/>
      <c r="F815" s="10"/>
      <c r="G815" s="14"/>
      <c r="H815" s="15"/>
      <c r="I815" s="15"/>
      <c r="J815" s="48"/>
      <c r="K815" s="18"/>
      <c r="L815" s="14"/>
      <c r="M815" s="14"/>
      <c r="N815" s="14"/>
      <c r="O815" s="14"/>
      <c r="P815" s="15"/>
      <c r="Q815" s="14"/>
      <c r="R815" s="15"/>
      <c r="S815" s="16"/>
      <c r="T815" s="94"/>
      <c r="U815" s="94"/>
      <c r="V815" s="94"/>
      <c r="W815" s="94"/>
      <c r="X815" s="94"/>
      <c r="Y815" s="94"/>
      <c r="Z815" s="94"/>
      <c r="AA815" s="94"/>
      <c r="AB815" s="94"/>
      <c r="AC815" s="94"/>
      <c r="AD815" s="94"/>
      <c r="AE815" s="94"/>
      <c r="AF815" s="94"/>
      <c r="AG815" s="94"/>
      <c r="AH815" s="94"/>
    </row>
    <row r="816" spans="1:34" ht="13.2">
      <c r="A816" s="7"/>
      <c r="B816" s="15"/>
      <c r="C816" s="15"/>
      <c r="D816" s="8"/>
      <c r="E816" s="9"/>
      <c r="F816" s="10"/>
      <c r="G816" s="14"/>
      <c r="H816" s="15"/>
      <c r="I816" s="15"/>
      <c r="J816" s="48"/>
      <c r="K816" s="18"/>
      <c r="L816" s="14"/>
      <c r="M816" s="14"/>
      <c r="N816" s="14"/>
      <c r="O816" s="14"/>
      <c r="P816" s="15"/>
      <c r="Q816" s="14"/>
      <c r="R816" s="15"/>
      <c r="S816" s="16"/>
      <c r="T816" s="94"/>
      <c r="U816" s="94"/>
      <c r="V816" s="94"/>
      <c r="W816" s="94"/>
      <c r="X816" s="94"/>
      <c r="Y816" s="94"/>
      <c r="Z816" s="94"/>
      <c r="AA816" s="94"/>
      <c r="AB816" s="94"/>
      <c r="AC816" s="94"/>
      <c r="AD816" s="94"/>
      <c r="AE816" s="94"/>
      <c r="AF816" s="94"/>
      <c r="AG816" s="94"/>
      <c r="AH816" s="94"/>
    </row>
    <row r="817" spans="1:34" ht="13.2">
      <c r="A817" s="7"/>
      <c r="B817" s="15"/>
      <c r="C817" s="15"/>
      <c r="D817" s="8"/>
      <c r="E817" s="9"/>
      <c r="F817" s="10"/>
      <c r="G817" s="14"/>
      <c r="H817" s="15"/>
      <c r="I817" s="15"/>
      <c r="J817" s="48"/>
      <c r="K817" s="18"/>
      <c r="L817" s="14"/>
      <c r="M817" s="14"/>
      <c r="N817" s="14"/>
      <c r="O817" s="14"/>
      <c r="P817" s="15"/>
      <c r="Q817" s="14"/>
      <c r="R817" s="15"/>
      <c r="S817" s="16"/>
      <c r="T817" s="94"/>
      <c r="U817" s="94"/>
      <c r="V817" s="94"/>
      <c r="W817" s="94"/>
      <c r="X817" s="94"/>
      <c r="Y817" s="94"/>
      <c r="Z817" s="94"/>
      <c r="AA817" s="94"/>
      <c r="AB817" s="94"/>
      <c r="AC817" s="94"/>
      <c r="AD817" s="94"/>
      <c r="AE817" s="94"/>
      <c r="AF817" s="94"/>
      <c r="AG817" s="94"/>
      <c r="AH817" s="94"/>
    </row>
    <row r="818" spans="1:34" ht="13.2">
      <c r="A818" s="7"/>
      <c r="B818" s="15"/>
      <c r="C818" s="15"/>
      <c r="D818" s="8"/>
      <c r="E818" s="9"/>
      <c r="F818" s="10"/>
      <c r="G818" s="14"/>
      <c r="H818" s="15"/>
      <c r="I818" s="15"/>
      <c r="J818" s="48"/>
      <c r="K818" s="18"/>
      <c r="L818" s="14"/>
      <c r="M818" s="14"/>
      <c r="N818" s="14"/>
      <c r="O818" s="14"/>
      <c r="P818" s="15"/>
      <c r="Q818" s="14"/>
      <c r="R818" s="15"/>
      <c r="S818" s="16"/>
      <c r="T818" s="94"/>
      <c r="U818" s="94"/>
      <c r="V818" s="94"/>
      <c r="W818" s="94"/>
      <c r="X818" s="94"/>
      <c r="Y818" s="94"/>
      <c r="Z818" s="94"/>
      <c r="AA818" s="94"/>
      <c r="AB818" s="94"/>
      <c r="AC818" s="94"/>
      <c r="AD818" s="94"/>
      <c r="AE818" s="94"/>
      <c r="AF818" s="94"/>
      <c r="AG818" s="94"/>
      <c r="AH818" s="94"/>
    </row>
    <row r="819" spans="1:34" ht="13.2">
      <c r="A819" s="7"/>
      <c r="B819" s="15"/>
      <c r="C819" s="15"/>
      <c r="D819" s="8"/>
      <c r="E819" s="9"/>
      <c r="F819" s="10"/>
      <c r="G819" s="14"/>
      <c r="H819" s="15"/>
      <c r="I819" s="15"/>
      <c r="J819" s="48"/>
      <c r="K819" s="18"/>
      <c r="L819" s="14"/>
      <c r="M819" s="14"/>
      <c r="N819" s="14"/>
      <c r="O819" s="14"/>
      <c r="P819" s="15"/>
      <c r="Q819" s="14"/>
      <c r="R819" s="15"/>
      <c r="S819" s="16"/>
      <c r="T819" s="94"/>
      <c r="U819" s="94"/>
      <c r="V819" s="94"/>
      <c r="W819" s="94"/>
      <c r="X819" s="94"/>
      <c r="Y819" s="94"/>
      <c r="Z819" s="94"/>
      <c r="AA819" s="94"/>
      <c r="AB819" s="94"/>
      <c r="AC819" s="94"/>
      <c r="AD819" s="94"/>
      <c r="AE819" s="94"/>
      <c r="AF819" s="94"/>
      <c r="AG819" s="94"/>
      <c r="AH819" s="94"/>
    </row>
    <row r="820" spans="1:34" ht="13.2">
      <c r="A820" s="7"/>
      <c r="B820" s="15"/>
      <c r="C820" s="15"/>
      <c r="D820" s="8"/>
      <c r="E820" s="9"/>
      <c r="F820" s="10"/>
      <c r="G820" s="14"/>
      <c r="H820" s="15"/>
      <c r="I820" s="15"/>
      <c r="J820" s="15"/>
      <c r="K820" s="18"/>
      <c r="L820" s="14"/>
      <c r="M820" s="14"/>
      <c r="N820" s="14"/>
      <c r="O820" s="14"/>
      <c r="P820" s="15"/>
      <c r="Q820" s="14"/>
      <c r="R820" s="15"/>
      <c r="S820" s="16"/>
      <c r="T820" s="94"/>
      <c r="U820" s="94"/>
      <c r="V820" s="94"/>
      <c r="W820" s="94"/>
      <c r="X820" s="94"/>
      <c r="Y820" s="94"/>
      <c r="Z820" s="94"/>
      <c r="AA820" s="94"/>
      <c r="AB820" s="94"/>
      <c r="AC820" s="94"/>
      <c r="AD820" s="94"/>
      <c r="AE820" s="94"/>
      <c r="AF820" s="94"/>
      <c r="AG820" s="94"/>
      <c r="AH820" s="94"/>
    </row>
    <row r="821" spans="1:34" ht="13.2">
      <c r="A821" s="7"/>
      <c r="B821" s="15"/>
      <c r="C821" s="15"/>
      <c r="D821" s="8"/>
      <c r="E821" s="9"/>
      <c r="F821" s="10"/>
      <c r="G821" s="14"/>
      <c r="H821" s="15"/>
      <c r="I821" s="15"/>
      <c r="J821" s="15"/>
      <c r="K821" s="18"/>
      <c r="L821" s="14"/>
      <c r="M821" s="14"/>
      <c r="N821" s="14"/>
      <c r="O821" s="14"/>
      <c r="P821" s="15"/>
      <c r="Q821" s="14"/>
      <c r="R821" s="15"/>
      <c r="S821" s="16"/>
      <c r="T821" s="94"/>
      <c r="U821" s="94"/>
      <c r="V821" s="94"/>
      <c r="W821" s="94"/>
      <c r="X821" s="94"/>
      <c r="Y821" s="94"/>
      <c r="Z821" s="94"/>
      <c r="AA821" s="94"/>
      <c r="AB821" s="94"/>
      <c r="AC821" s="94"/>
      <c r="AD821" s="94"/>
      <c r="AE821" s="94"/>
      <c r="AF821" s="94"/>
      <c r="AG821" s="94"/>
      <c r="AH821" s="94"/>
    </row>
    <row r="822" spans="1:34" ht="13.2">
      <c r="A822" s="7"/>
      <c r="B822" s="15"/>
      <c r="C822" s="15"/>
      <c r="D822" s="8"/>
      <c r="E822" s="9"/>
      <c r="F822" s="10"/>
      <c r="G822" s="14"/>
      <c r="H822" s="15"/>
      <c r="I822" s="15"/>
      <c r="J822" s="15"/>
      <c r="K822" s="18"/>
      <c r="L822" s="14"/>
      <c r="M822" s="14"/>
      <c r="N822" s="14"/>
      <c r="O822" s="14"/>
      <c r="P822" s="15"/>
      <c r="Q822" s="14"/>
      <c r="R822" s="15"/>
      <c r="S822" s="16"/>
      <c r="T822" s="94"/>
      <c r="U822" s="94"/>
      <c r="V822" s="94"/>
      <c r="W822" s="94"/>
      <c r="X822" s="94"/>
      <c r="Y822" s="94"/>
      <c r="Z822" s="94"/>
      <c r="AA822" s="94"/>
      <c r="AB822" s="94"/>
      <c r="AC822" s="94"/>
      <c r="AD822" s="94"/>
      <c r="AE822" s="94"/>
      <c r="AF822" s="94"/>
      <c r="AG822" s="94"/>
      <c r="AH822" s="94"/>
    </row>
    <row r="823" spans="1:34" ht="13.2">
      <c r="A823" s="7"/>
      <c r="B823" s="15"/>
      <c r="C823" s="15"/>
      <c r="D823" s="8"/>
      <c r="E823" s="9"/>
      <c r="F823" s="10"/>
      <c r="G823" s="10"/>
      <c r="H823" s="15"/>
      <c r="I823" s="15"/>
      <c r="J823" s="15"/>
      <c r="K823" s="18"/>
      <c r="L823" s="14"/>
      <c r="M823" s="14"/>
      <c r="N823" s="14"/>
      <c r="O823" s="14"/>
      <c r="P823" s="15"/>
      <c r="Q823" s="14"/>
      <c r="R823" s="15"/>
      <c r="S823" s="16"/>
      <c r="T823" s="94"/>
      <c r="U823" s="94"/>
      <c r="V823" s="94"/>
      <c r="W823" s="94"/>
      <c r="X823" s="94"/>
      <c r="Y823" s="94"/>
      <c r="Z823" s="94"/>
      <c r="AA823" s="94"/>
      <c r="AB823" s="94"/>
      <c r="AC823" s="94"/>
      <c r="AD823" s="94"/>
      <c r="AE823" s="94"/>
      <c r="AF823" s="94"/>
      <c r="AG823" s="94"/>
      <c r="AH823" s="94"/>
    </row>
    <row r="824" spans="1:34" ht="13.2">
      <c r="A824" s="7"/>
      <c r="B824" s="15"/>
      <c r="C824" s="15"/>
      <c r="D824" s="8"/>
      <c r="E824" s="9"/>
      <c r="F824" s="10"/>
      <c r="G824" s="10"/>
      <c r="H824" s="15"/>
      <c r="I824" s="15"/>
      <c r="J824" s="15"/>
      <c r="K824" s="18"/>
      <c r="L824" s="14"/>
      <c r="M824" s="14"/>
      <c r="N824" s="14"/>
      <c r="O824" s="14"/>
      <c r="P824" s="15"/>
      <c r="Q824" s="14"/>
      <c r="R824" s="15"/>
      <c r="S824" s="16"/>
      <c r="T824" s="94"/>
      <c r="U824" s="94"/>
      <c r="V824" s="94"/>
      <c r="W824" s="94"/>
      <c r="X824" s="94"/>
      <c r="Y824" s="94"/>
      <c r="Z824" s="94"/>
      <c r="AA824" s="94"/>
      <c r="AB824" s="94"/>
      <c r="AC824" s="94"/>
      <c r="AD824" s="94"/>
      <c r="AE824" s="94"/>
      <c r="AF824" s="94"/>
      <c r="AG824" s="94"/>
      <c r="AH824" s="94"/>
    </row>
    <row r="825" spans="1:34" ht="13.2">
      <c r="A825" s="7"/>
      <c r="B825" s="15"/>
      <c r="C825" s="15"/>
      <c r="D825" s="8"/>
      <c r="E825" s="9"/>
      <c r="F825" s="10"/>
      <c r="G825" s="10"/>
      <c r="H825" s="15"/>
      <c r="I825" s="15"/>
      <c r="J825" s="15"/>
      <c r="K825" s="18"/>
      <c r="L825" s="14"/>
      <c r="M825" s="14"/>
      <c r="N825" s="14"/>
      <c r="O825" s="14"/>
      <c r="P825" s="15"/>
      <c r="Q825" s="14"/>
      <c r="R825" s="15"/>
      <c r="S825" s="16"/>
      <c r="T825" s="94"/>
      <c r="U825" s="94"/>
      <c r="V825" s="94"/>
      <c r="W825" s="94"/>
      <c r="X825" s="94"/>
      <c r="Y825" s="94"/>
      <c r="Z825" s="94"/>
      <c r="AA825" s="94"/>
      <c r="AB825" s="94"/>
      <c r="AC825" s="94"/>
      <c r="AD825" s="94"/>
      <c r="AE825" s="94"/>
      <c r="AF825" s="94"/>
      <c r="AG825" s="94"/>
      <c r="AH825" s="94"/>
    </row>
    <row r="826" spans="1:34" ht="13.2">
      <c r="A826" s="7"/>
      <c r="B826" s="15"/>
      <c r="C826" s="15"/>
      <c r="D826" s="8"/>
      <c r="E826" s="9"/>
      <c r="F826" s="10"/>
      <c r="G826" s="27"/>
      <c r="H826" s="15"/>
      <c r="I826" s="15"/>
      <c r="J826" s="48"/>
      <c r="K826" s="18"/>
      <c r="L826" s="14"/>
      <c r="M826" s="14"/>
      <c r="N826" s="14"/>
      <c r="O826" s="14"/>
      <c r="P826" s="15"/>
      <c r="Q826" s="14"/>
      <c r="R826" s="15"/>
      <c r="S826" s="16"/>
      <c r="T826" s="94"/>
      <c r="U826" s="94"/>
      <c r="V826" s="94"/>
      <c r="W826" s="94"/>
      <c r="X826" s="94"/>
      <c r="Y826" s="94"/>
      <c r="Z826" s="94"/>
      <c r="AA826" s="94"/>
      <c r="AB826" s="94"/>
      <c r="AC826" s="94"/>
      <c r="AD826" s="94"/>
      <c r="AE826" s="94"/>
      <c r="AF826" s="94"/>
      <c r="AG826" s="94"/>
      <c r="AH826" s="94"/>
    </row>
    <row r="827" spans="1:34" ht="13.2">
      <c r="A827" s="7"/>
      <c r="B827" s="15"/>
      <c r="C827" s="15"/>
      <c r="D827" s="8"/>
      <c r="E827" s="9"/>
      <c r="F827" s="10"/>
      <c r="G827" s="14"/>
      <c r="H827" s="15"/>
      <c r="I827" s="15"/>
      <c r="J827" s="48"/>
      <c r="K827" s="18"/>
      <c r="L827" s="14"/>
      <c r="M827" s="14"/>
      <c r="N827" s="14"/>
      <c r="O827" s="14"/>
      <c r="P827" s="15"/>
      <c r="Q827" s="14"/>
      <c r="R827" s="15"/>
      <c r="S827" s="16"/>
      <c r="T827" s="94"/>
      <c r="U827" s="94"/>
      <c r="V827" s="94"/>
      <c r="W827" s="94"/>
      <c r="X827" s="94"/>
      <c r="Y827" s="94"/>
      <c r="Z827" s="94"/>
      <c r="AA827" s="94"/>
      <c r="AB827" s="94"/>
      <c r="AC827" s="94"/>
      <c r="AD827" s="94"/>
      <c r="AE827" s="94"/>
      <c r="AF827" s="94"/>
      <c r="AG827" s="94"/>
      <c r="AH827" s="94"/>
    </row>
    <row r="828" spans="1:34" ht="13.2">
      <c r="A828" s="7"/>
      <c r="B828" s="15"/>
      <c r="C828" s="15"/>
      <c r="D828" s="8"/>
      <c r="E828" s="9"/>
      <c r="F828" s="10"/>
      <c r="G828" s="14"/>
      <c r="H828" s="15"/>
      <c r="I828" s="15"/>
      <c r="J828" s="48"/>
      <c r="K828" s="18"/>
      <c r="L828" s="14"/>
      <c r="M828" s="14"/>
      <c r="N828" s="14"/>
      <c r="O828" s="14"/>
      <c r="P828" s="15"/>
      <c r="Q828" s="14"/>
      <c r="R828" s="15"/>
      <c r="S828" s="16"/>
      <c r="T828" s="94"/>
      <c r="U828" s="94"/>
      <c r="V828" s="94"/>
      <c r="W828" s="94"/>
      <c r="X828" s="94"/>
      <c r="Y828" s="94"/>
      <c r="Z828" s="94"/>
      <c r="AA828" s="94"/>
      <c r="AB828" s="94"/>
      <c r="AC828" s="94"/>
      <c r="AD828" s="94"/>
      <c r="AE828" s="94"/>
      <c r="AF828" s="94"/>
      <c r="AG828" s="94"/>
      <c r="AH828" s="94"/>
    </row>
    <row r="829" spans="1:34" ht="13.2">
      <c r="A829" s="7"/>
      <c r="B829" s="15"/>
      <c r="C829" s="15"/>
      <c r="D829" s="8"/>
      <c r="E829" s="9"/>
      <c r="F829" s="10"/>
      <c r="G829" s="14"/>
      <c r="H829" s="15"/>
      <c r="I829" s="15"/>
      <c r="J829" s="48"/>
      <c r="K829" s="18"/>
      <c r="L829" s="14"/>
      <c r="M829" s="14"/>
      <c r="N829" s="14"/>
      <c r="O829" s="14"/>
      <c r="P829" s="15"/>
      <c r="Q829" s="14"/>
      <c r="R829" s="15"/>
      <c r="S829" s="16"/>
      <c r="T829" s="94"/>
      <c r="U829" s="94"/>
      <c r="V829" s="94"/>
      <c r="W829" s="94"/>
      <c r="X829" s="94"/>
      <c r="Y829" s="94"/>
      <c r="Z829" s="94"/>
      <c r="AA829" s="94"/>
      <c r="AB829" s="94"/>
      <c r="AC829" s="94"/>
      <c r="AD829" s="94"/>
      <c r="AE829" s="94"/>
      <c r="AF829" s="94"/>
      <c r="AG829" s="94"/>
      <c r="AH829" s="94"/>
    </row>
    <row r="830" spans="1:34" ht="13.2">
      <c r="A830" s="7"/>
      <c r="B830" s="15"/>
      <c r="C830" s="15"/>
      <c r="D830" s="8"/>
      <c r="E830" s="9"/>
      <c r="F830" s="10"/>
      <c r="G830" s="14"/>
      <c r="H830" s="15"/>
      <c r="I830" s="15"/>
      <c r="J830" s="15"/>
      <c r="K830" s="18"/>
      <c r="L830" s="14"/>
      <c r="M830" s="14"/>
      <c r="N830" s="14"/>
      <c r="O830" s="14"/>
      <c r="P830" s="15"/>
      <c r="Q830" s="14"/>
      <c r="R830" s="15"/>
      <c r="S830" s="16"/>
      <c r="T830" s="94"/>
      <c r="U830" s="94"/>
      <c r="V830" s="94"/>
      <c r="W830" s="94"/>
      <c r="X830" s="94"/>
      <c r="Y830" s="94"/>
      <c r="Z830" s="94"/>
      <c r="AA830" s="94"/>
      <c r="AB830" s="94"/>
      <c r="AC830" s="94"/>
      <c r="AD830" s="94"/>
      <c r="AE830" s="94"/>
      <c r="AF830" s="94"/>
      <c r="AG830" s="94"/>
      <c r="AH830" s="94"/>
    </row>
    <row r="831" spans="1:34" ht="13.2">
      <c r="A831" s="7"/>
      <c r="B831" s="15"/>
      <c r="C831" s="15"/>
      <c r="D831" s="8"/>
      <c r="E831" s="9"/>
      <c r="F831" s="10"/>
      <c r="G831" s="14"/>
      <c r="H831" s="15"/>
      <c r="I831" s="15"/>
      <c r="J831" s="15"/>
      <c r="K831" s="18"/>
      <c r="L831" s="14"/>
      <c r="M831" s="14"/>
      <c r="N831" s="14"/>
      <c r="O831" s="14"/>
      <c r="P831" s="15"/>
      <c r="Q831" s="14"/>
      <c r="R831" s="15"/>
      <c r="S831" s="16"/>
      <c r="T831" s="94"/>
      <c r="U831" s="94"/>
      <c r="V831" s="94"/>
      <c r="W831" s="94"/>
      <c r="X831" s="94"/>
      <c r="Y831" s="94"/>
      <c r="Z831" s="94"/>
      <c r="AA831" s="94"/>
      <c r="AB831" s="94"/>
      <c r="AC831" s="94"/>
      <c r="AD831" s="94"/>
      <c r="AE831" s="94"/>
      <c r="AF831" s="94"/>
      <c r="AG831" s="94"/>
      <c r="AH831" s="94"/>
    </row>
    <row r="832" spans="1:34" ht="13.2">
      <c r="A832" s="7"/>
      <c r="B832" s="15"/>
      <c r="C832" s="15"/>
      <c r="D832" s="8"/>
      <c r="E832" s="9"/>
      <c r="F832" s="10"/>
      <c r="G832" s="14"/>
      <c r="H832" s="15"/>
      <c r="I832" s="15"/>
      <c r="J832" s="48"/>
      <c r="K832" s="18"/>
      <c r="L832" s="14"/>
      <c r="M832" s="14"/>
      <c r="N832" s="14"/>
      <c r="O832" s="14"/>
      <c r="P832" s="15"/>
      <c r="Q832" s="14"/>
      <c r="R832" s="15"/>
      <c r="S832" s="16"/>
      <c r="T832" s="94"/>
      <c r="U832" s="94"/>
      <c r="V832" s="94"/>
      <c r="W832" s="94"/>
      <c r="X832" s="94"/>
      <c r="Y832" s="94"/>
      <c r="Z832" s="94"/>
      <c r="AA832" s="94"/>
      <c r="AB832" s="94"/>
      <c r="AC832" s="94"/>
      <c r="AD832" s="94"/>
      <c r="AE832" s="94"/>
      <c r="AF832" s="94"/>
      <c r="AG832" s="94"/>
      <c r="AH832" s="94"/>
    </row>
    <row r="833" spans="1:34" ht="13.2">
      <c r="A833" s="7"/>
      <c r="B833" s="15"/>
      <c r="C833" s="15"/>
      <c r="D833" s="8"/>
      <c r="E833" s="9"/>
      <c r="F833" s="10"/>
      <c r="G833" s="14"/>
      <c r="H833" s="15"/>
      <c r="I833" s="15"/>
      <c r="J833" s="15"/>
      <c r="K833" s="18"/>
      <c r="L833" s="14"/>
      <c r="M833" s="14"/>
      <c r="N833" s="14"/>
      <c r="O833" s="14"/>
      <c r="P833" s="15"/>
      <c r="Q833" s="14"/>
      <c r="R833" s="15"/>
      <c r="S833" s="16"/>
      <c r="T833" s="94"/>
      <c r="U833" s="94"/>
      <c r="V833" s="94"/>
      <c r="W833" s="94"/>
      <c r="X833" s="94"/>
      <c r="Y833" s="94"/>
      <c r="Z833" s="94"/>
      <c r="AA833" s="94"/>
      <c r="AB833" s="94"/>
      <c r="AC833" s="94"/>
      <c r="AD833" s="94"/>
      <c r="AE833" s="94"/>
      <c r="AF833" s="94"/>
      <c r="AG833" s="94"/>
      <c r="AH833" s="94"/>
    </row>
    <row r="834" spans="1:34" ht="13.2">
      <c r="A834" s="7"/>
      <c r="B834" s="15"/>
      <c r="C834" s="15"/>
      <c r="D834" s="8"/>
      <c r="E834" s="9"/>
      <c r="F834" s="10"/>
      <c r="G834" s="14"/>
      <c r="H834" s="15"/>
      <c r="I834" s="15"/>
      <c r="J834" s="48"/>
      <c r="K834" s="18"/>
      <c r="L834" s="14"/>
      <c r="M834" s="14"/>
      <c r="N834" s="14"/>
      <c r="O834" s="14"/>
      <c r="P834" s="15"/>
      <c r="Q834" s="14"/>
      <c r="R834" s="15"/>
      <c r="S834" s="16"/>
      <c r="T834" s="94"/>
      <c r="U834" s="94"/>
      <c r="V834" s="94"/>
      <c r="W834" s="94"/>
      <c r="X834" s="94"/>
      <c r="Y834" s="94"/>
      <c r="Z834" s="94"/>
      <c r="AA834" s="94"/>
      <c r="AB834" s="94"/>
      <c r="AC834" s="94"/>
      <c r="AD834" s="94"/>
      <c r="AE834" s="94"/>
      <c r="AF834" s="94"/>
      <c r="AG834" s="94"/>
      <c r="AH834" s="94"/>
    </row>
    <row r="835" spans="1:34" ht="13.2">
      <c r="A835" s="7"/>
      <c r="B835" s="15"/>
      <c r="C835" s="15"/>
      <c r="D835" s="8"/>
      <c r="E835" s="9"/>
      <c r="F835" s="10"/>
      <c r="G835" s="14"/>
      <c r="H835" s="15"/>
      <c r="I835" s="15"/>
      <c r="J835" s="15"/>
      <c r="K835" s="18"/>
      <c r="L835" s="14"/>
      <c r="M835" s="14"/>
      <c r="N835" s="14"/>
      <c r="O835" s="14"/>
      <c r="P835" s="15"/>
      <c r="Q835" s="14"/>
      <c r="R835" s="15"/>
      <c r="S835" s="16"/>
      <c r="T835" s="94"/>
      <c r="U835" s="94"/>
      <c r="V835" s="94"/>
      <c r="W835" s="94"/>
      <c r="X835" s="94"/>
      <c r="Y835" s="94"/>
      <c r="Z835" s="94"/>
      <c r="AA835" s="94"/>
      <c r="AB835" s="94"/>
      <c r="AC835" s="94"/>
      <c r="AD835" s="94"/>
      <c r="AE835" s="94"/>
      <c r="AF835" s="94"/>
      <c r="AG835" s="94"/>
      <c r="AH835" s="94"/>
    </row>
    <row r="836" spans="1:34" ht="13.2">
      <c r="A836" s="7"/>
      <c r="B836" s="15"/>
      <c r="C836" s="15"/>
      <c r="D836" s="8"/>
      <c r="E836" s="9"/>
      <c r="F836" s="10"/>
      <c r="G836" s="14"/>
      <c r="H836" s="15"/>
      <c r="I836" s="15"/>
      <c r="J836" s="48"/>
      <c r="K836" s="18"/>
      <c r="L836" s="14"/>
      <c r="M836" s="14"/>
      <c r="N836" s="14"/>
      <c r="O836" s="14"/>
      <c r="P836" s="15"/>
      <c r="Q836" s="14"/>
      <c r="R836" s="15"/>
      <c r="S836" s="16"/>
      <c r="T836" s="94"/>
      <c r="U836" s="94"/>
      <c r="V836" s="94"/>
      <c r="W836" s="94"/>
      <c r="X836" s="94"/>
      <c r="Y836" s="94"/>
      <c r="Z836" s="94"/>
      <c r="AA836" s="94"/>
      <c r="AB836" s="94"/>
      <c r="AC836" s="94"/>
      <c r="AD836" s="94"/>
      <c r="AE836" s="94"/>
      <c r="AF836" s="94"/>
      <c r="AG836" s="94"/>
      <c r="AH836" s="94"/>
    </row>
    <row r="837" spans="1:34" ht="13.2">
      <c r="A837" s="7"/>
      <c r="B837" s="15"/>
      <c r="C837" s="15"/>
      <c r="D837" s="8"/>
      <c r="E837" s="9"/>
      <c r="F837" s="10"/>
      <c r="G837" s="14"/>
      <c r="H837" s="15"/>
      <c r="I837" s="15"/>
      <c r="J837" s="48"/>
      <c r="K837" s="18"/>
      <c r="L837" s="14"/>
      <c r="M837" s="14"/>
      <c r="N837" s="14"/>
      <c r="O837" s="14"/>
      <c r="P837" s="15"/>
      <c r="Q837" s="14"/>
      <c r="R837" s="15"/>
      <c r="S837" s="16"/>
      <c r="T837" s="94"/>
      <c r="U837" s="94"/>
      <c r="V837" s="94"/>
      <c r="W837" s="94"/>
      <c r="X837" s="94"/>
      <c r="Y837" s="94"/>
      <c r="Z837" s="94"/>
      <c r="AA837" s="94"/>
      <c r="AB837" s="94"/>
      <c r="AC837" s="94"/>
      <c r="AD837" s="94"/>
      <c r="AE837" s="94"/>
      <c r="AF837" s="94"/>
      <c r="AG837" s="94"/>
      <c r="AH837" s="94"/>
    </row>
    <row r="838" spans="1:34" ht="13.2">
      <c r="A838" s="7"/>
      <c r="B838" s="15"/>
      <c r="C838" s="15"/>
      <c r="D838" s="8"/>
      <c r="E838" s="9"/>
      <c r="F838" s="10"/>
      <c r="G838" s="14"/>
      <c r="H838" s="15"/>
      <c r="I838" s="15"/>
      <c r="J838" s="48"/>
      <c r="K838" s="18"/>
      <c r="L838" s="14"/>
      <c r="M838" s="14"/>
      <c r="N838" s="14"/>
      <c r="O838" s="14"/>
      <c r="P838" s="15"/>
      <c r="Q838" s="14"/>
      <c r="R838" s="15"/>
      <c r="S838" s="16"/>
      <c r="T838" s="94"/>
      <c r="U838" s="94"/>
      <c r="V838" s="94"/>
      <c r="W838" s="94"/>
      <c r="X838" s="94"/>
      <c r="Y838" s="94"/>
      <c r="Z838" s="94"/>
      <c r="AA838" s="94"/>
      <c r="AB838" s="94"/>
      <c r="AC838" s="94"/>
      <c r="AD838" s="94"/>
      <c r="AE838" s="94"/>
      <c r="AF838" s="94"/>
      <c r="AG838" s="94"/>
      <c r="AH838" s="94"/>
    </row>
    <row r="839" spans="1:34" ht="13.2">
      <c r="A839" s="7"/>
      <c r="B839" s="30"/>
      <c r="C839" s="30"/>
      <c r="D839" s="8"/>
      <c r="E839" s="9"/>
      <c r="F839" s="28"/>
      <c r="G839" s="29"/>
      <c r="H839" s="30"/>
      <c r="I839" s="30"/>
      <c r="J839" s="91"/>
      <c r="K839" s="18"/>
      <c r="L839" s="14"/>
      <c r="M839" s="14"/>
      <c r="N839" s="14"/>
      <c r="O839" s="14"/>
      <c r="P839" s="15"/>
      <c r="Q839" s="14"/>
      <c r="R839" s="15"/>
      <c r="S839" s="16"/>
      <c r="T839" s="94"/>
      <c r="U839" s="94"/>
      <c r="V839" s="94"/>
      <c r="W839" s="94"/>
      <c r="X839" s="94"/>
      <c r="Y839" s="94"/>
      <c r="Z839" s="94"/>
      <c r="AA839" s="94"/>
      <c r="AB839" s="94"/>
      <c r="AC839" s="94"/>
      <c r="AD839" s="94"/>
      <c r="AE839" s="94"/>
      <c r="AF839" s="94"/>
      <c r="AG839" s="94"/>
      <c r="AH839" s="94"/>
    </row>
    <row r="840" spans="1:34" ht="13.2">
      <c r="A840" s="7"/>
      <c r="B840" s="15"/>
      <c r="C840" s="15"/>
      <c r="D840" s="8"/>
      <c r="E840" s="9"/>
      <c r="F840" s="10"/>
      <c r="G840" s="14"/>
      <c r="H840" s="15"/>
      <c r="I840" s="15"/>
      <c r="J840" s="48"/>
      <c r="K840" s="18"/>
      <c r="L840" s="14"/>
      <c r="M840" s="14"/>
      <c r="N840" s="14"/>
      <c r="O840" s="14"/>
      <c r="P840" s="15"/>
      <c r="Q840" s="14"/>
      <c r="R840" s="15"/>
      <c r="S840" s="16"/>
      <c r="T840" s="94"/>
      <c r="U840" s="94"/>
      <c r="V840" s="94"/>
      <c r="W840" s="94"/>
      <c r="X840" s="94"/>
      <c r="Y840" s="94"/>
      <c r="Z840" s="94"/>
      <c r="AA840" s="94"/>
      <c r="AB840" s="94"/>
      <c r="AC840" s="94"/>
      <c r="AD840" s="94"/>
      <c r="AE840" s="94"/>
      <c r="AF840" s="94"/>
      <c r="AG840" s="94"/>
      <c r="AH840" s="94"/>
    </row>
    <row r="841" spans="1:34" ht="13.2">
      <c r="A841" s="7"/>
      <c r="B841" s="15"/>
      <c r="C841" s="15"/>
      <c r="D841" s="8"/>
      <c r="E841" s="9"/>
      <c r="F841" s="10"/>
      <c r="G841" s="14"/>
      <c r="H841" s="15"/>
      <c r="I841" s="15"/>
      <c r="J841" s="48"/>
      <c r="K841" s="18"/>
      <c r="L841" s="14"/>
      <c r="M841" s="14"/>
      <c r="N841" s="14"/>
      <c r="O841" s="14"/>
      <c r="P841" s="15"/>
      <c r="Q841" s="14"/>
      <c r="R841" s="15"/>
      <c r="S841" s="16"/>
      <c r="T841" s="94"/>
      <c r="U841" s="94"/>
      <c r="V841" s="94"/>
      <c r="W841" s="94"/>
      <c r="X841" s="94"/>
      <c r="Y841" s="94"/>
      <c r="Z841" s="94"/>
      <c r="AA841" s="94"/>
      <c r="AB841" s="94"/>
      <c r="AC841" s="94"/>
      <c r="AD841" s="94"/>
      <c r="AE841" s="94"/>
      <c r="AF841" s="94"/>
      <c r="AG841" s="94"/>
      <c r="AH841" s="94"/>
    </row>
    <row r="842" spans="1:34" ht="13.2">
      <c r="A842" s="7"/>
      <c r="B842" s="15"/>
      <c r="C842" s="15"/>
      <c r="D842" s="8"/>
      <c r="E842" s="9"/>
      <c r="F842" s="10"/>
      <c r="G842" s="14"/>
      <c r="H842" s="15"/>
      <c r="I842" s="15"/>
      <c r="J842" s="48"/>
      <c r="K842" s="18"/>
      <c r="L842" s="14"/>
      <c r="M842" s="14"/>
      <c r="N842" s="14"/>
      <c r="O842" s="14"/>
      <c r="P842" s="15"/>
      <c r="Q842" s="14"/>
      <c r="R842" s="15"/>
      <c r="S842" s="16"/>
      <c r="T842" s="94"/>
      <c r="U842" s="94"/>
      <c r="V842" s="94"/>
      <c r="W842" s="94"/>
      <c r="X842" s="94"/>
      <c r="Y842" s="94"/>
      <c r="Z842" s="94"/>
      <c r="AA842" s="94"/>
      <c r="AB842" s="94"/>
      <c r="AC842" s="94"/>
      <c r="AD842" s="94"/>
      <c r="AE842" s="94"/>
      <c r="AF842" s="94"/>
      <c r="AG842" s="94"/>
      <c r="AH842" s="94"/>
    </row>
    <row r="843" spans="1:34" ht="13.2">
      <c r="A843" s="7"/>
      <c r="B843" s="15"/>
      <c r="C843" s="15"/>
      <c r="D843" s="8"/>
      <c r="E843" s="9"/>
      <c r="F843" s="10"/>
      <c r="G843" s="14"/>
      <c r="H843" s="15"/>
      <c r="I843" s="15"/>
      <c r="J843" s="48"/>
      <c r="K843" s="18"/>
      <c r="L843" s="14"/>
      <c r="M843" s="14"/>
      <c r="N843" s="14"/>
      <c r="O843" s="14"/>
      <c r="P843" s="15"/>
      <c r="Q843" s="14"/>
      <c r="R843" s="15"/>
      <c r="S843" s="16"/>
      <c r="T843" s="94"/>
      <c r="U843" s="94"/>
      <c r="V843" s="94"/>
      <c r="W843" s="94"/>
      <c r="X843" s="94"/>
      <c r="Y843" s="94"/>
      <c r="Z843" s="94"/>
      <c r="AA843" s="94"/>
      <c r="AB843" s="94"/>
      <c r="AC843" s="94"/>
      <c r="AD843" s="94"/>
      <c r="AE843" s="94"/>
      <c r="AF843" s="94"/>
      <c r="AG843" s="94"/>
      <c r="AH843" s="94"/>
    </row>
    <row r="844" spans="1:34" ht="13.2">
      <c r="A844" s="7"/>
      <c r="B844" s="15"/>
      <c r="C844" s="15"/>
      <c r="D844" s="8"/>
      <c r="E844" s="9"/>
      <c r="F844" s="10"/>
      <c r="G844" s="14"/>
      <c r="H844" s="15"/>
      <c r="I844" s="15"/>
      <c r="J844" s="48"/>
      <c r="K844" s="18"/>
      <c r="L844" s="14"/>
      <c r="M844" s="14"/>
      <c r="N844" s="14"/>
      <c r="O844" s="14"/>
      <c r="P844" s="15"/>
      <c r="Q844" s="14"/>
      <c r="R844" s="15"/>
      <c r="S844" s="16"/>
      <c r="T844" s="94"/>
      <c r="U844" s="94"/>
      <c r="V844" s="94"/>
      <c r="W844" s="94"/>
      <c r="X844" s="94"/>
      <c r="Y844" s="94"/>
      <c r="Z844" s="94"/>
      <c r="AA844" s="94"/>
      <c r="AB844" s="94"/>
      <c r="AC844" s="94"/>
      <c r="AD844" s="94"/>
      <c r="AE844" s="94"/>
      <c r="AF844" s="94"/>
      <c r="AG844" s="94"/>
      <c r="AH844" s="94"/>
    </row>
    <row r="845" spans="1:34" ht="13.2">
      <c r="A845" s="7"/>
      <c r="B845" s="15"/>
      <c r="C845" s="15"/>
      <c r="D845" s="8"/>
      <c r="E845" s="9"/>
      <c r="F845" s="10"/>
      <c r="G845" s="14"/>
      <c r="H845" s="15"/>
      <c r="I845" s="15"/>
      <c r="J845" s="48"/>
      <c r="K845" s="18"/>
      <c r="L845" s="14"/>
      <c r="M845" s="14"/>
      <c r="N845" s="14"/>
      <c r="O845" s="14"/>
      <c r="P845" s="15"/>
      <c r="Q845" s="14"/>
      <c r="R845" s="15"/>
      <c r="S845" s="16"/>
      <c r="T845" s="94"/>
      <c r="U845" s="94"/>
      <c r="V845" s="94"/>
      <c r="W845" s="94"/>
      <c r="X845" s="94"/>
      <c r="Y845" s="94"/>
      <c r="Z845" s="94"/>
      <c r="AA845" s="94"/>
      <c r="AB845" s="94"/>
      <c r="AC845" s="94"/>
      <c r="AD845" s="94"/>
      <c r="AE845" s="94"/>
      <c r="AF845" s="94"/>
      <c r="AG845" s="94"/>
      <c r="AH845" s="94"/>
    </row>
    <row r="846" spans="1:34" ht="13.2">
      <c r="A846" s="7"/>
      <c r="B846" s="15"/>
      <c r="C846" s="15"/>
      <c r="D846" s="8"/>
      <c r="E846" s="9"/>
      <c r="F846" s="10"/>
      <c r="G846" s="14"/>
      <c r="H846" s="15"/>
      <c r="I846" s="15"/>
      <c r="J846" s="48"/>
      <c r="K846" s="18"/>
      <c r="L846" s="14"/>
      <c r="M846" s="14"/>
      <c r="N846" s="14"/>
      <c r="O846" s="14"/>
      <c r="P846" s="15"/>
      <c r="Q846" s="14"/>
      <c r="R846" s="15"/>
      <c r="S846" s="16"/>
      <c r="T846" s="94"/>
      <c r="U846" s="94"/>
      <c r="V846" s="94"/>
      <c r="W846" s="94"/>
      <c r="X846" s="94"/>
      <c r="Y846" s="94"/>
      <c r="Z846" s="94"/>
      <c r="AA846" s="94"/>
      <c r="AB846" s="94"/>
      <c r="AC846" s="94"/>
      <c r="AD846" s="94"/>
      <c r="AE846" s="94"/>
      <c r="AF846" s="94"/>
      <c r="AG846" s="94"/>
      <c r="AH846" s="94"/>
    </row>
    <row r="847" spans="1:34" ht="13.2">
      <c r="A847" s="7"/>
      <c r="B847" s="15"/>
      <c r="C847" s="15"/>
      <c r="D847" s="8"/>
      <c r="E847" s="9"/>
      <c r="F847" s="10"/>
      <c r="G847" s="14"/>
      <c r="H847" s="15"/>
      <c r="I847" s="15"/>
      <c r="J847" s="48"/>
      <c r="K847" s="18"/>
      <c r="L847" s="14"/>
      <c r="M847" s="14"/>
      <c r="N847" s="14"/>
      <c r="O847" s="14"/>
      <c r="P847" s="15"/>
      <c r="Q847" s="14"/>
      <c r="R847" s="15"/>
      <c r="S847" s="16"/>
      <c r="T847" s="94"/>
      <c r="U847" s="94"/>
      <c r="V847" s="94"/>
      <c r="W847" s="94"/>
      <c r="X847" s="94"/>
      <c r="Y847" s="94"/>
      <c r="Z847" s="94"/>
      <c r="AA847" s="94"/>
      <c r="AB847" s="94"/>
      <c r="AC847" s="94"/>
      <c r="AD847" s="94"/>
      <c r="AE847" s="94"/>
      <c r="AF847" s="94"/>
      <c r="AG847" s="94"/>
      <c r="AH847" s="94"/>
    </row>
    <row r="848" spans="1:34" ht="13.2">
      <c r="A848" s="7"/>
      <c r="B848" s="15"/>
      <c r="C848" s="15"/>
      <c r="D848" s="8"/>
      <c r="E848" s="9"/>
      <c r="F848" s="10"/>
      <c r="G848" s="14"/>
      <c r="H848" s="15"/>
      <c r="I848" s="15"/>
      <c r="J848" s="48"/>
      <c r="K848" s="18"/>
      <c r="L848" s="14"/>
      <c r="M848" s="14"/>
      <c r="N848" s="14"/>
      <c r="O848" s="14"/>
      <c r="P848" s="15"/>
      <c r="Q848" s="14"/>
      <c r="R848" s="15"/>
      <c r="S848" s="16"/>
      <c r="T848" s="94"/>
      <c r="U848" s="94"/>
      <c r="V848" s="94"/>
      <c r="W848" s="94"/>
      <c r="X848" s="94"/>
      <c r="Y848" s="94"/>
      <c r="Z848" s="94"/>
      <c r="AA848" s="94"/>
      <c r="AB848" s="94"/>
      <c r="AC848" s="94"/>
      <c r="AD848" s="94"/>
      <c r="AE848" s="94"/>
      <c r="AF848" s="94"/>
      <c r="AG848" s="94"/>
      <c r="AH848" s="94"/>
    </row>
    <row r="849" spans="1:34" ht="13.2">
      <c r="A849" s="7"/>
      <c r="B849" s="15"/>
      <c r="C849" s="15"/>
      <c r="D849" s="8"/>
      <c r="E849" s="9"/>
      <c r="F849" s="10"/>
      <c r="G849" s="14"/>
      <c r="H849" s="15"/>
      <c r="I849" s="15"/>
      <c r="J849" s="48"/>
      <c r="K849" s="18"/>
      <c r="L849" s="14"/>
      <c r="M849" s="14"/>
      <c r="N849" s="14"/>
      <c r="O849" s="14"/>
      <c r="P849" s="15"/>
      <c r="Q849" s="14"/>
      <c r="R849" s="15"/>
      <c r="S849" s="16"/>
      <c r="T849" s="94"/>
      <c r="U849" s="94"/>
      <c r="V849" s="94"/>
      <c r="W849" s="94"/>
      <c r="X849" s="94"/>
      <c r="Y849" s="94"/>
      <c r="Z849" s="94"/>
      <c r="AA849" s="94"/>
      <c r="AB849" s="94"/>
      <c r="AC849" s="94"/>
      <c r="AD849" s="94"/>
      <c r="AE849" s="94"/>
      <c r="AF849" s="94"/>
      <c r="AG849" s="94"/>
      <c r="AH849" s="94"/>
    </row>
    <row r="850" spans="1:34" ht="13.2">
      <c r="A850" s="7"/>
      <c r="B850" s="15"/>
      <c r="C850" s="15"/>
      <c r="D850" s="8"/>
      <c r="E850" s="9"/>
      <c r="F850" s="10"/>
      <c r="G850" s="14"/>
      <c r="H850" s="15"/>
      <c r="I850" s="15"/>
      <c r="J850" s="48"/>
      <c r="K850" s="18"/>
      <c r="L850" s="14"/>
      <c r="M850" s="14"/>
      <c r="N850" s="14"/>
      <c r="O850" s="14"/>
      <c r="P850" s="15"/>
      <c r="Q850" s="14"/>
      <c r="R850" s="15"/>
      <c r="S850" s="16"/>
      <c r="T850" s="94"/>
      <c r="U850" s="94"/>
      <c r="V850" s="94"/>
      <c r="W850" s="94"/>
      <c r="X850" s="94"/>
      <c r="Y850" s="94"/>
      <c r="Z850" s="94"/>
      <c r="AA850" s="94"/>
      <c r="AB850" s="94"/>
      <c r="AC850" s="94"/>
      <c r="AD850" s="94"/>
      <c r="AE850" s="94"/>
      <c r="AF850" s="94"/>
      <c r="AG850" s="94"/>
      <c r="AH850" s="94"/>
    </row>
    <row r="851" spans="1:34" ht="13.2">
      <c r="A851" s="7"/>
      <c r="B851" s="15"/>
      <c r="C851" s="15"/>
      <c r="D851" s="8"/>
      <c r="E851" s="9"/>
      <c r="F851" s="10"/>
      <c r="G851" s="14"/>
      <c r="H851" s="15"/>
      <c r="I851" s="15"/>
      <c r="J851" s="48"/>
      <c r="K851" s="18"/>
      <c r="L851" s="14"/>
      <c r="M851" s="14"/>
      <c r="N851" s="14"/>
      <c r="O851" s="14"/>
      <c r="P851" s="15"/>
      <c r="Q851" s="14"/>
      <c r="R851" s="15"/>
      <c r="S851" s="16"/>
      <c r="T851" s="94"/>
      <c r="U851" s="94"/>
      <c r="V851" s="94"/>
      <c r="W851" s="94"/>
      <c r="X851" s="94"/>
      <c r="Y851" s="94"/>
      <c r="Z851" s="94"/>
      <c r="AA851" s="94"/>
      <c r="AB851" s="94"/>
      <c r="AC851" s="94"/>
      <c r="AD851" s="94"/>
      <c r="AE851" s="94"/>
      <c r="AF851" s="94"/>
      <c r="AG851" s="94"/>
      <c r="AH851" s="94"/>
    </row>
    <row r="852" spans="1:34" ht="13.2">
      <c r="A852" s="7"/>
      <c r="B852" s="15"/>
      <c r="C852" s="15"/>
      <c r="D852" s="8"/>
      <c r="E852" s="9"/>
      <c r="F852" s="10"/>
      <c r="G852" s="14"/>
      <c r="H852" s="15"/>
      <c r="I852" s="15"/>
      <c r="J852" s="48"/>
      <c r="K852" s="18"/>
      <c r="L852" s="14"/>
      <c r="M852" s="14"/>
      <c r="N852" s="14"/>
      <c r="O852" s="14"/>
      <c r="P852" s="15"/>
      <c r="Q852" s="14"/>
      <c r="R852" s="15"/>
      <c r="S852" s="16"/>
      <c r="T852" s="94"/>
      <c r="U852" s="94"/>
      <c r="V852" s="94"/>
      <c r="W852" s="94"/>
      <c r="X852" s="94"/>
      <c r="Y852" s="94"/>
      <c r="Z852" s="94"/>
      <c r="AA852" s="94"/>
      <c r="AB852" s="94"/>
      <c r="AC852" s="94"/>
      <c r="AD852" s="94"/>
      <c r="AE852" s="94"/>
      <c r="AF852" s="94"/>
      <c r="AG852" s="94"/>
      <c r="AH852" s="94"/>
    </row>
    <row r="853" spans="1:34" ht="13.2">
      <c r="A853" s="7"/>
      <c r="B853" s="15"/>
      <c r="C853" s="15"/>
      <c r="D853" s="8"/>
      <c r="E853" s="9"/>
      <c r="F853" s="10"/>
      <c r="G853" s="14"/>
      <c r="H853" s="15"/>
      <c r="I853" s="15"/>
      <c r="J853" s="48"/>
      <c r="K853" s="18"/>
      <c r="L853" s="14"/>
      <c r="M853" s="14"/>
      <c r="N853" s="14"/>
      <c r="O853" s="14"/>
      <c r="P853" s="15"/>
      <c r="Q853" s="14"/>
      <c r="R853" s="15"/>
      <c r="S853" s="16"/>
      <c r="T853" s="94"/>
      <c r="U853" s="94"/>
      <c r="V853" s="94"/>
      <c r="W853" s="94"/>
      <c r="X853" s="94"/>
      <c r="Y853" s="94"/>
      <c r="Z853" s="94"/>
      <c r="AA853" s="94"/>
      <c r="AB853" s="94"/>
      <c r="AC853" s="94"/>
      <c r="AD853" s="94"/>
      <c r="AE853" s="94"/>
      <c r="AF853" s="94"/>
      <c r="AG853" s="94"/>
      <c r="AH853" s="94"/>
    </row>
    <row r="854" spans="1:34" ht="13.2">
      <c r="A854" s="7"/>
      <c r="B854" s="15"/>
      <c r="C854" s="15"/>
      <c r="D854" s="8"/>
      <c r="E854" s="9"/>
      <c r="F854" s="10"/>
      <c r="G854" s="14"/>
      <c r="H854" s="15"/>
      <c r="I854" s="15"/>
      <c r="J854" s="48"/>
      <c r="K854" s="18"/>
      <c r="L854" s="14"/>
      <c r="M854" s="14"/>
      <c r="N854" s="14"/>
      <c r="O854" s="14"/>
      <c r="P854" s="15"/>
      <c r="Q854" s="14"/>
      <c r="R854" s="15"/>
      <c r="S854" s="16"/>
      <c r="T854" s="94"/>
      <c r="U854" s="94"/>
      <c r="V854" s="94"/>
      <c r="W854" s="94"/>
      <c r="X854" s="94"/>
      <c r="Y854" s="94"/>
      <c r="Z854" s="94"/>
      <c r="AA854" s="94"/>
      <c r="AB854" s="94"/>
      <c r="AC854" s="94"/>
      <c r="AD854" s="94"/>
      <c r="AE854" s="94"/>
      <c r="AF854" s="94"/>
      <c r="AG854" s="94"/>
      <c r="AH854" s="94"/>
    </row>
    <row r="855" spans="1:34" ht="13.2">
      <c r="A855" s="7"/>
      <c r="B855" s="15"/>
      <c r="C855" s="15"/>
      <c r="D855" s="8"/>
      <c r="E855" s="9"/>
      <c r="F855" s="10"/>
      <c r="G855" s="14"/>
      <c r="H855" s="15"/>
      <c r="I855" s="15"/>
      <c r="J855" s="48"/>
      <c r="K855" s="18"/>
      <c r="L855" s="14"/>
      <c r="M855" s="14"/>
      <c r="N855" s="14"/>
      <c r="O855" s="14"/>
      <c r="P855" s="15"/>
      <c r="Q855" s="14"/>
      <c r="R855" s="15"/>
      <c r="S855" s="16"/>
      <c r="T855" s="94"/>
      <c r="U855" s="94"/>
      <c r="V855" s="94"/>
      <c r="W855" s="94"/>
      <c r="X855" s="94"/>
      <c r="Y855" s="94"/>
      <c r="Z855" s="94"/>
      <c r="AA855" s="94"/>
      <c r="AB855" s="94"/>
      <c r="AC855" s="94"/>
      <c r="AD855" s="94"/>
      <c r="AE855" s="94"/>
      <c r="AF855" s="94"/>
      <c r="AG855" s="94"/>
      <c r="AH855" s="94"/>
    </row>
    <row r="856" spans="1:34" ht="13.2">
      <c r="A856" s="7"/>
      <c r="B856" s="15"/>
      <c r="C856" s="15"/>
      <c r="D856" s="8"/>
      <c r="E856" s="9"/>
      <c r="F856" s="10"/>
      <c r="G856" s="14"/>
      <c r="H856" s="15"/>
      <c r="I856" s="15"/>
      <c r="J856" s="48"/>
      <c r="K856" s="18"/>
      <c r="L856" s="14"/>
      <c r="M856" s="14"/>
      <c r="N856" s="14"/>
      <c r="O856" s="14"/>
      <c r="P856" s="15"/>
      <c r="Q856" s="14"/>
      <c r="R856" s="15"/>
      <c r="S856" s="16"/>
      <c r="T856" s="94"/>
      <c r="U856" s="94"/>
      <c r="V856" s="94"/>
      <c r="W856" s="94"/>
      <c r="X856" s="94"/>
      <c r="Y856" s="94"/>
      <c r="Z856" s="94"/>
      <c r="AA856" s="94"/>
      <c r="AB856" s="94"/>
      <c r="AC856" s="94"/>
      <c r="AD856" s="94"/>
      <c r="AE856" s="94"/>
      <c r="AF856" s="94"/>
      <c r="AG856" s="94"/>
      <c r="AH856" s="94"/>
    </row>
    <row r="857" spans="1:34" ht="13.2">
      <c r="A857" s="7"/>
      <c r="B857" s="15"/>
      <c r="C857" s="15"/>
      <c r="D857" s="8"/>
      <c r="E857" s="9"/>
      <c r="F857" s="10"/>
      <c r="G857" s="14"/>
      <c r="H857" s="15"/>
      <c r="I857" s="15"/>
      <c r="J857" s="48"/>
      <c r="K857" s="18"/>
      <c r="L857" s="14"/>
      <c r="M857" s="14"/>
      <c r="N857" s="14"/>
      <c r="O857" s="14"/>
      <c r="P857" s="15"/>
      <c r="Q857" s="14"/>
      <c r="R857" s="15"/>
      <c r="S857" s="16"/>
      <c r="T857" s="94"/>
      <c r="U857" s="94"/>
      <c r="V857" s="94"/>
      <c r="W857" s="94"/>
      <c r="X857" s="94"/>
      <c r="Y857" s="94"/>
      <c r="Z857" s="94"/>
      <c r="AA857" s="94"/>
      <c r="AB857" s="94"/>
      <c r="AC857" s="94"/>
      <c r="AD857" s="94"/>
      <c r="AE857" s="94"/>
      <c r="AF857" s="94"/>
      <c r="AG857" s="94"/>
      <c r="AH857" s="94"/>
    </row>
    <row r="858" spans="1:34" ht="13.2">
      <c r="A858" s="7"/>
      <c r="B858" s="15"/>
      <c r="C858" s="15"/>
      <c r="D858" s="8"/>
      <c r="E858" s="9"/>
      <c r="F858" s="10"/>
      <c r="G858" s="14"/>
      <c r="H858" s="15"/>
      <c r="I858" s="15"/>
      <c r="J858" s="48"/>
      <c r="K858" s="18"/>
      <c r="L858" s="14"/>
      <c r="M858" s="14"/>
      <c r="N858" s="14"/>
      <c r="O858" s="14"/>
      <c r="P858" s="15"/>
      <c r="Q858" s="14"/>
      <c r="R858" s="15"/>
      <c r="S858" s="16"/>
      <c r="T858" s="94"/>
      <c r="U858" s="94"/>
      <c r="V858" s="94"/>
      <c r="W858" s="94"/>
      <c r="X858" s="94"/>
      <c r="Y858" s="94"/>
      <c r="Z858" s="94"/>
      <c r="AA858" s="94"/>
      <c r="AB858" s="94"/>
      <c r="AC858" s="94"/>
      <c r="AD858" s="94"/>
      <c r="AE858" s="94"/>
      <c r="AF858" s="94"/>
      <c r="AG858" s="94"/>
      <c r="AH858" s="94"/>
    </row>
    <row r="859" spans="1:34" ht="13.2">
      <c r="A859" s="7"/>
      <c r="B859" s="15"/>
      <c r="C859" s="15"/>
      <c r="D859" s="8"/>
      <c r="E859" s="9"/>
      <c r="F859" s="10"/>
      <c r="G859" s="14"/>
      <c r="H859" s="15"/>
      <c r="I859" s="15"/>
      <c r="J859" s="48"/>
      <c r="K859" s="18"/>
      <c r="L859" s="14"/>
      <c r="M859" s="14"/>
      <c r="N859" s="14"/>
      <c r="O859" s="14"/>
      <c r="P859" s="15"/>
      <c r="Q859" s="14"/>
      <c r="R859" s="15"/>
      <c r="S859" s="16"/>
      <c r="T859" s="94"/>
      <c r="U859" s="94"/>
      <c r="V859" s="94"/>
      <c r="W859" s="94"/>
      <c r="X859" s="94"/>
      <c r="Y859" s="94"/>
      <c r="Z859" s="94"/>
      <c r="AA859" s="94"/>
      <c r="AB859" s="94"/>
      <c r="AC859" s="94"/>
      <c r="AD859" s="94"/>
      <c r="AE859" s="94"/>
      <c r="AF859" s="94"/>
      <c r="AG859" s="94"/>
      <c r="AH859" s="94"/>
    </row>
    <row r="860" spans="1:34" ht="13.2">
      <c r="A860" s="7"/>
      <c r="B860" s="15"/>
      <c r="C860" s="15"/>
      <c r="D860" s="8"/>
      <c r="E860" s="9"/>
      <c r="F860" s="10"/>
      <c r="G860" s="14"/>
      <c r="H860" s="15"/>
      <c r="I860" s="15"/>
      <c r="J860" s="48"/>
      <c r="K860" s="18"/>
      <c r="L860" s="14"/>
      <c r="M860" s="14"/>
      <c r="N860" s="14"/>
      <c r="O860" s="14"/>
      <c r="P860" s="15"/>
      <c r="Q860" s="14"/>
      <c r="R860" s="15"/>
      <c r="S860" s="16"/>
      <c r="T860" s="94"/>
      <c r="U860" s="94"/>
      <c r="V860" s="94"/>
      <c r="W860" s="94"/>
      <c r="X860" s="94"/>
      <c r="Y860" s="94"/>
      <c r="Z860" s="94"/>
      <c r="AA860" s="94"/>
      <c r="AB860" s="94"/>
      <c r="AC860" s="94"/>
      <c r="AD860" s="94"/>
      <c r="AE860" s="94"/>
      <c r="AF860" s="94"/>
      <c r="AG860" s="94"/>
      <c r="AH860" s="94"/>
    </row>
    <row r="861" spans="1:34" ht="13.2">
      <c r="A861" s="7"/>
      <c r="B861" s="15"/>
      <c r="C861" s="15"/>
      <c r="D861" s="8"/>
      <c r="E861" s="9"/>
      <c r="F861" s="10"/>
      <c r="G861" s="14"/>
      <c r="H861" s="15"/>
      <c r="I861" s="15"/>
      <c r="J861" s="15"/>
      <c r="K861" s="18"/>
      <c r="L861" s="14"/>
      <c r="M861" s="14"/>
      <c r="N861" s="14"/>
      <c r="O861" s="14"/>
      <c r="P861" s="15"/>
      <c r="Q861" s="14"/>
      <c r="R861" s="15"/>
      <c r="S861" s="16"/>
      <c r="T861" s="94"/>
      <c r="U861" s="94"/>
      <c r="V861" s="94"/>
      <c r="W861" s="94"/>
      <c r="X861" s="94"/>
      <c r="Y861" s="94"/>
      <c r="Z861" s="94"/>
      <c r="AA861" s="94"/>
      <c r="AB861" s="94"/>
      <c r="AC861" s="94"/>
      <c r="AD861" s="94"/>
      <c r="AE861" s="94"/>
      <c r="AF861" s="94"/>
      <c r="AG861" s="94"/>
      <c r="AH861" s="94"/>
    </row>
    <row r="862" spans="1:34" ht="13.2">
      <c r="A862" s="7"/>
      <c r="B862" s="15"/>
      <c r="C862" s="15"/>
      <c r="D862" s="8"/>
      <c r="E862" s="9"/>
      <c r="F862" s="21"/>
      <c r="G862" s="21"/>
      <c r="H862" s="15"/>
      <c r="I862" s="15"/>
      <c r="J862" s="15"/>
      <c r="K862" s="18"/>
      <c r="L862" s="14"/>
      <c r="M862" s="14"/>
      <c r="N862" s="14"/>
      <c r="O862" s="14"/>
      <c r="P862" s="15"/>
      <c r="Q862" s="14"/>
      <c r="R862" s="15"/>
      <c r="S862" s="16"/>
      <c r="T862" s="94"/>
      <c r="U862" s="94"/>
      <c r="V862" s="94"/>
      <c r="W862" s="94"/>
      <c r="X862" s="94"/>
      <c r="Y862" s="94"/>
      <c r="Z862" s="94"/>
      <c r="AA862" s="94"/>
      <c r="AB862" s="94"/>
      <c r="AC862" s="94"/>
      <c r="AD862" s="94"/>
      <c r="AE862" s="94"/>
      <c r="AF862" s="94"/>
      <c r="AG862" s="94"/>
      <c r="AH862" s="94"/>
    </row>
    <row r="863" spans="1:34" ht="13.2">
      <c r="A863" s="7"/>
      <c r="B863" s="15"/>
      <c r="C863" s="15"/>
      <c r="D863" s="8"/>
      <c r="E863" s="9"/>
      <c r="F863" s="10"/>
      <c r="G863" s="14"/>
      <c r="H863" s="15"/>
      <c r="I863" s="15"/>
      <c r="J863" s="48"/>
      <c r="K863" s="18"/>
      <c r="L863" s="14"/>
      <c r="M863" s="14"/>
      <c r="N863" s="14"/>
      <c r="O863" s="14"/>
      <c r="P863" s="15"/>
      <c r="Q863" s="14"/>
      <c r="R863" s="15"/>
      <c r="S863" s="16"/>
      <c r="T863" s="94"/>
      <c r="U863" s="94"/>
      <c r="V863" s="94"/>
      <c r="W863" s="94"/>
      <c r="X863" s="94"/>
      <c r="Y863" s="94"/>
      <c r="Z863" s="94"/>
      <c r="AA863" s="94"/>
      <c r="AB863" s="94"/>
      <c r="AC863" s="94"/>
      <c r="AD863" s="94"/>
      <c r="AE863" s="94"/>
      <c r="AF863" s="94"/>
      <c r="AG863" s="94"/>
      <c r="AH863" s="94"/>
    </row>
    <row r="864" spans="1:34" ht="13.2">
      <c r="A864" s="7"/>
      <c r="B864" s="15"/>
      <c r="C864" s="15"/>
      <c r="D864" s="8"/>
      <c r="E864" s="9"/>
      <c r="F864" s="10"/>
      <c r="G864" s="14"/>
      <c r="H864" s="15"/>
      <c r="I864" s="15"/>
      <c r="J864" s="48"/>
      <c r="K864" s="18"/>
      <c r="L864" s="14"/>
      <c r="M864" s="14"/>
      <c r="N864" s="14"/>
      <c r="O864" s="14"/>
      <c r="P864" s="15"/>
      <c r="Q864" s="14"/>
      <c r="R864" s="15"/>
      <c r="S864" s="16"/>
      <c r="T864" s="94"/>
      <c r="U864" s="94"/>
      <c r="V864" s="94"/>
      <c r="W864" s="94"/>
      <c r="X864" s="94"/>
      <c r="Y864" s="94"/>
      <c r="Z864" s="94"/>
      <c r="AA864" s="94"/>
      <c r="AB864" s="94"/>
      <c r="AC864" s="94"/>
      <c r="AD864" s="94"/>
      <c r="AE864" s="94"/>
      <c r="AF864" s="94"/>
      <c r="AG864" s="94"/>
      <c r="AH864" s="94"/>
    </row>
    <row r="865" spans="1:34" ht="13.2">
      <c r="A865" s="7"/>
      <c r="B865" s="15"/>
      <c r="C865" s="15"/>
      <c r="D865" s="8"/>
      <c r="E865" s="9"/>
      <c r="F865" s="10"/>
      <c r="G865" s="14"/>
      <c r="H865" s="15"/>
      <c r="I865" s="15"/>
      <c r="J865" s="15"/>
      <c r="K865" s="18"/>
      <c r="L865" s="14"/>
      <c r="M865" s="14"/>
      <c r="N865" s="14"/>
      <c r="O865" s="14"/>
      <c r="P865" s="15"/>
      <c r="Q865" s="14"/>
      <c r="R865" s="15"/>
      <c r="S865" s="16"/>
      <c r="T865" s="94"/>
      <c r="U865" s="94"/>
      <c r="V865" s="94"/>
      <c r="W865" s="94"/>
      <c r="X865" s="94"/>
      <c r="Y865" s="94"/>
      <c r="Z865" s="94"/>
      <c r="AA865" s="94"/>
      <c r="AB865" s="94"/>
      <c r="AC865" s="94"/>
      <c r="AD865" s="94"/>
      <c r="AE865" s="94"/>
      <c r="AF865" s="94"/>
      <c r="AG865" s="94"/>
      <c r="AH865" s="94"/>
    </row>
    <row r="866" spans="1:34" ht="13.2">
      <c r="A866" s="7"/>
      <c r="B866" s="15"/>
      <c r="C866" s="15"/>
      <c r="D866" s="8"/>
      <c r="E866" s="9"/>
      <c r="F866" s="10"/>
      <c r="G866" s="14"/>
      <c r="H866" s="15"/>
      <c r="I866" s="15"/>
      <c r="J866" s="48"/>
      <c r="K866" s="18"/>
      <c r="L866" s="14"/>
      <c r="M866" s="14"/>
      <c r="N866" s="14"/>
      <c r="O866" s="14"/>
      <c r="P866" s="15"/>
      <c r="Q866" s="14"/>
      <c r="R866" s="15"/>
      <c r="S866" s="16"/>
      <c r="T866" s="94"/>
      <c r="U866" s="94"/>
      <c r="V866" s="94"/>
      <c r="W866" s="94"/>
      <c r="X866" s="94"/>
      <c r="Y866" s="94"/>
      <c r="Z866" s="94"/>
      <c r="AA866" s="94"/>
      <c r="AB866" s="94"/>
      <c r="AC866" s="94"/>
      <c r="AD866" s="94"/>
      <c r="AE866" s="94"/>
      <c r="AF866" s="94"/>
      <c r="AG866" s="94"/>
      <c r="AH866" s="94"/>
    </row>
    <row r="867" spans="1:34" ht="13.2">
      <c r="A867" s="7"/>
      <c r="B867" s="15"/>
      <c r="C867" s="15"/>
      <c r="D867" s="8"/>
      <c r="E867" s="9"/>
      <c r="F867" s="10"/>
      <c r="G867" s="14"/>
      <c r="H867" s="15"/>
      <c r="I867" s="15"/>
      <c r="J867" s="48"/>
      <c r="K867" s="18"/>
      <c r="L867" s="14"/>
      <c r="M867" s="14"/>
      <c r="N867" s="14"/>
      <c r="O867" s="14"/>
      <c r="P867" s="15"/>
      <c r="Q867" s="14"/>
      <c r="R867" s="15"/>
      <c r="S867" s="16"/>
      <c r="T867" s="94"/>
      <c r="U867" s="94"/>
      <c r="V867" s="94"/>
      <c r="W867" s="94"/>
      <c r="X867" s="94"/>
      <c r="Y867" s="94"/>
      <c r="Z867" s="94"/>
      <c r="AA867" s="94"/>
      <c r="AB867" s="94"/>
      <c r="AC867" s="94"/>
      <c r="AD867" s="94"/>
      <c r="AE867" s="94"/>
      <c r="AF867" s="94"/>
      <c r="AG867" s="94"/>
      <c r="AH867" s="94"/>
    </row>
    <row r="868" spans="1:34" ht="13.2">
      <c r="A868" s="7"/>
      <c r="B868" s="15"/>
      <c r="C868" s="15"/>
      <c r="D868" s="8"/>
      <c r="E868" s="9"/>
      <c r="F868" s="10"/>
      <c r="G868" s="14"/>
      <c r="H868" s="15"/>
      <c r="I868" s="15"/>
      <c r="J868" s="48"/>
      <c r="K868" s="18"/>
      <c r="L868" s="14"/>
      <c r="M868" s="14"/>
      <c r="N868" s="14"/>
      <c r="O868" s="14"/>
      <c r="P868" s="15"/>
      <c r="Q868" s="14"/>
      <c r="R868" s="15"/>
      <c r="S868" s="16"/>
      <c r="T868" s="94"/>
      <c r="U868" s="94"/>
      <c r="V868" s="94"/>
      <c r="W868" s="94"/>
      <c r="X868" s="94"/>
      <c r="Y868" s="94"/>
      <c r="Z868" s="94"/>
      <c r="AA868" s="94"/>
      <c r="AB868" s="94"/>
      <c r="AC868" s="94"/>
      <c r="AD868" s="94"/>
      <c r="AE868" s="94"/>
      <c r="AF868" s="94"/>
      <c r="AG868" s="94"/>
      <c r="AH868" s="94"/>
    </row>
    <row r="869" spans="1:34" ht="13.2">
      <c r="A869" s="7"/>
      <c r="B869" s="98"/>
      <c r="C869" s="98"/>
      <c r="D869" s="8"/>
      <c r="E869" s="9"/>
      <c r="F869" s="10"/>
      <c r="G869" s="14"/>
      <c r="H869" s="98"/>
      <c r="I869" s="98"/>
      <c r="J869" s="98"/>
      <c r="K869" s="18"/>
      <c r="L869" s="14"/>
      <c r="M869" s="14"/>
      <c r="N869" s="14"/>
      <c r="O869" s="14"/>
      <c r="P869" s="15"/>
      <c r="Q869" s="14"/>
      <c r="R869" s="15"/>
      <c r="S869" s="16"/>
      <c r="T869" s="94"/>
      <c r="U869" s="94"/>
      <c r="V869" s="94"/>
      <c r="W869" s="94"/>
      <c r="X869" s="94"/>
      <c r="Y869" s="94"/>
      <c r="Z869" s="94"/>
      <c r="AA869" s="94"/>
      <c r="AB869" s="94"/>
      <c r="AC869" s="94"/>
      <c r="AD869" s="94"/>
      <c r="AE869" s="94"/>
      <c r="AF869" s="94"/>
      <c r="AG869" s="94"/>
      <c r="AH869" s="94"/>
    </row>
    <row r="870" spans="1:34" ht="13.2">
      <c r="A870" s="7"/>
      <c r="B870" s="15"/>
      <c r="C870" s="15"/>
      <c r="D870" s="8"/>
      <c r="E870" s="9"/>
      <c r="F870" s="10"/>
      <c r="G870" s="27"/>
      <c r="H870" s="15"/>
      <c r="I870" s="15"/>
      <c r="J870" s="48"/>
      <c r="K870" s="18"/>
      <c r="L870" s="14"/>
      <c r="M870" s="14"/>
      <c r="N870" s="14"/>
      <c r="O870" s="14"/>
      <c r="P870" s="15"/>
      <c r="Q870" s="14"/>
      <c r="R870" s="15"/>
      <c r="S870" s="16"/>
      <c r="T870" s="94"/>
      <c r="U870" s="94"/>
      <c r="V870" s="94"/>
      <c r="W870" s="94"/>
      <c r="X870" s="94"/>
      <c r="Y870" s="94"/>
      <c r="Z870" s="94"/>
      <c r="AA870" s="94"/>
      <c r="AB870" s="94"/>
      <c r="AC870" s="94"/>
      <c r="AD870" s="94"/>
      <c r="AE870" s="94"/>
      <c r="AF870" s="94"/>
      <c r="AG870" s="94"/>
      <c r="AH870" s="94"/>
    </row>
    <row r="871" spans="1:34" ht="13.2">
      <c r="A871" s="7"/>
      <c r="B871" s="15"/>
      <c r="C871" s="15"/>
      <c r="D871" s="8"/>
      <c r="E871" s="9"/>
      <c r="F871" s="10"/>
      <c r="G871" s="14"/>
      <c r="H871" s="15"/>
      <c r="I871" s="15"/>
      <c r="J871" s="48"/>
      <c r="K871" s="18"/>
      <c r="L871" s="14"/>
      <c r="M871" s="14"/>
      <c r="N871" s="14"/>
      <c r="O871" s="14"/>
      <c r="P871" s="15"/>
      <c r="Q871" s="14"/>
      <c r="R871" s="15"/>
      <c r="S871" s="16"/>
      <c r="T871" s="94"/>
      <c r="U871" s="94"/>
      <c r="V871" s="94"/>
      <c r="W871" s="94"/>
      <c r="X871" s="94"/>
      <c r="Y871" s="94"/>
      <c r="Z871" s="94"/>
      <c r="AA871" s="94"/>
      <c r="AB871" s="94"/>
      <c r="AC871" s="94"/>
      <c r="AD871" s="94"/>
      <c r="AE871" s="94"/>
      <c r="AF871" s="94"/>
      <c r="AG871" s="94"/>
      <c r="AH871" s="94"/>
    </row>
    <row r="872" spans="1:34" ht="13.2">
      <c r="A872" s="7"/>
      <c r="B872" s="15"/>
      <c r="C872" s="15"/>
      <c r="D872" s="8"/>
      <c r="E872" s="9"/>
      <c r="F872" s="10"/>
      <c r="G872" s="14"/>
      <c r="H872" s="15"/>
      <c r="I872" s="15"/>
      <c r="J872" s="48"/>
      <c r="K872" s="18"/>
      <c r="L872" s="14"/>
      <c r="M872" s="14"/>
      <c r="N872" s="14"/>
      <c r="O872" s="14"/>
      <c r="P872" s="15"/>
      <c r="Q872" s="14"/>
      <c r="R872" s="15"/>
      <c r="S872" s="16"/>
      <c r="T872" s="94"/>
      <c r="U872" s="94"/>
      <c r="V872" s="94"/>
      <c r="W872" s="94"/>
      <c r="X872" s="94"/>
      <c r="Y872" s="94"/>
      <c r="Z872" s="94"/>
      <c r="AA872" s="94"/>
      <c r="AB872" s="94"/>
      <c r="AC872" s="94"/>
      <c r="AD872" s="94"/>
      <c r="AE872" s="94"/>
      <c r="AF872" s="94"/>
      <c r="AG872" s="94"/>
      <c r="AH872" s="94"/>
    </row>
    <row r="873" spans="1:34" ht="13.2">
      <c r="A873" s="7"/>
      <c r="B873" s="15"/>
      <c r="C873" s="15"/>
      <c r="D873" s="8"/>
      <c r="E873" s="9"/>
      <c r="F873" s="10"/>
      <c r="G873" s="14"/>
      <c r="H873" s="15"/>
      <c r="I873" s="15"/>
      <c r="J873" s="48"/>
      <c r="K873" s="18"/>
      <c r="L873" s="14"/>
      <c r="M873" s="14"/>
      <c r="N873" s="14"/>
      <c r="O873" s="14"/>
      <c r="P873" s="15"/>
      <c r="Q873" s="14"/>
      <c r="R873" s="15"/>
      <c r="S873" s="16"/>
      <c r="T873" s="94"/>
      <c r="U873" s="94"/>
      <c r="V873" s="94"/>
      <c r="W873" s="94"/>
      <c r="X873" s="94"/>
      <c r="Y873" s="94"/>
      <c r="Z873" s="94"/>
      <c r="AA873" s="94"/>
      <c r="AB873" s="94"/>
      <c r="AC873" s="94"/>
      <c r="AD873" s="94"/>
      <c r="AE873" s="94"/>
      <c r="AF873" s="94"/>
      <c r="AG873" s="94"/>
      <c r="AH873" s="94"/>
    </row>
    <row r="874" spans="1:34" ht="13.2">
      <c r="A874" s="7"/>
      <c r="B874" s="15"/>
      <c r="C874" s="15"/>
      <c r="D874" s="8"/>
      <c r="E874" s="9"/>
      <c r="F874" s="10"/>
      <c r="G874" s="14"/>
      <c r="H874" s="15"/>
      <c r="I874" s="15"/>
      <c r="J874" s="48"/>
      <c r="K874" s="18"/>
      <c r="L874" s="14"/>
      <c r="M874" s="14"/>
      <c r="N874" s="14"/>
      <c r="O874" s="14"/>
      <c r="P874" s="15"/>
      <c r="Q874" s="14"/>
      <c r="R874" s="15"/>
      <c r="S874" s="16"/>
      <c r="T874" s="94"/>
      <c r="U874" s="94"/>
      <c r="V874" s="94"/>
      <c r="W874" s="94"/>
      <c r="X874" s="94"/>
      <c r="Y874" s="94"/>
      <c r="Z874" s="94"/>
      <c r="AA874" s="94"/>
      <c r="AB874" s="94"/>
      <c r="AC874" s="94"/>
      <c r="AD874" s="94"/>
      <c r="AE874" s="94"/>
      <c r="AF874" s="94"/>
      <c r="AG874" s="94"/>
      <c r="AH874" s="94"/>
    </row>
    <row r="875" spans="1:34" ht="13.2">
      <c r="A875" s="7"/>
      <c r="B875" s="15"/>
      <c r="C875" s="15"/>
      <c r="D875" s="8"/>
      <c r="E875" s="9"/>
      <c r="F875" s="10"/>
      <c r="G875" s="14"/>
      <c r="H875" s="15"/>
      <c r="I875" s="15"/>
      <c r="J875" s="48"/>
      <c r="K875" s="18"/>
      <c r="L875" s="14"/>
      <c r="M875" s="14"/>
      <c r="N875" s="14"/>
      <c r="O875" s="14"/>
      <c r="P875" s="15"/>
      <c r="Q875" s="14"/>
      <c r="R875" s="15"/>
      <c r="S875" s="16"/>
      <c r="T875" s="94"/>
      <c r="U875" s="94"/>
      <c r="V875" s="94"/>
      <c r="W875" s="94"/>
      <c r="X875" s="94"/>
      <c r="Y875" s="94"/>
      <c r="Z875" s="94"/>
      <c r="AA875" s="94"/>
      <c r="AB875" s="94"/>
      <c r="AC875" s="94"/>
      <c r="AD875" s="94"/>
      <c r="AE875" s="94"/>
      <c r="AF875" s="94"/>
      <c r="AG875" s="94"/>
      <c r="AH875" s="94"/>
    </row>
    <row r="876" spans="1:34" ht="13.2">
      <c r="A876" s="7"/>
      <c r="B876" s="15"/>
      <c r="C876" s="15"/>
      <c r="D876" s="8"/>
      <c r="E876" s="9"/>
      <c r="F876" s="10"/>
      <c r="G876" s="14"/>
      <c r="H876" s="15"/>
      <c r="I876" s="15"/>
      <c r="J876" s="48"/>
      <c r="K876" s="18"/>
      <c r="L876" s="14"/>
      <c r="M876" s="14"/>
      <c r="N876" s="14"/>
      <c r="O876" s="14"/>
      <c r="P876" s="15"/>
      <c r="Q876" s="14"/>
      <c r="R876" s="15"/>
      <c r="S876" s="16"/>
      <c r="T876" s="94"/>
      <c r="U876" s="94"/>
      <c r="V876" s="94"/>
      <c r="W876" s="94"/>
      <c r="X876" s="94"/>
      <c r="Y876" s="94"/>
      <c r="Z876" s="94"/>
      <c r="AA876" s="94"/>
      <c r="AB876" s="94"/>
      <c r="AC876" s="94"/>
      <c r="AD876" s="94"/>
      <c r="AE876" s="94"/>
      <c r="AF876" s="94"/>
      <c r="AG876" s="94"/>
      <c r="AH876" s="94"/>
    </row>
    <row r="877" spans="1:34" ht="13.2">
      <c r="A877" s="7"/>
      <c r="B877" s="15"/>
      <c r="C877" s="15"/>
      <c r="D877" s="8"/>
      <c r="E877" s="9"/>
      <c r="F877" s="10"/>
      <c r="G877" s="14"/>
      <c r="H877" s="15"/>
      <c r="I877" s="15"/>
      <c r="J877" s="48"/>
      <c r="K877" s="18"/>
      <c r="L877" s="14"/>
      <c r="M877" s="14"/>
      <c r="N877" s="14"/>
      <c r="O877" s="14"/>
      <c r="P877" s="15"/>
      <c r="Q877" s="14"/>
      <c r="R877" s="15"/>
      <c r="S877" s="16"/>
      <c r="T877" s="94"/>
      <c r="U877" s="94"/>
      <c r="V877" s="94"/>
      <c r="W877" s="94"/>
      <c r="X877" s="94"/>
      <c r="Y877" s="94"/>
      <c r="Z877" s="94"/>
      <c r="AA877" s="94"/>
      <c r="AB877" s="94"/>
      <c r="AC877" s="94"/>
      <c r="AD877" s="94"/>
      <c r="AE877" s="94"/>
      <c r="AF877" s="94"/>
      <c r="AG877" s="94"/>
      <c r="AH877" s="94"/>
    </row>
    <row r="878" spans="1:34" ht="13.2">
      <c r="A878" s="7"/>
      <c r="B878" s="15"/>
      <c r="C878" s="15"/>
      <c r="D878" s="8"/>
      <c r="E878" s="9"/>
      <c r="F878" s="10"/>
      <c r="G878" s="14"/>
      <c r="H878" s="15"/>
      <c r="I878" s="15"/>
      <c r="J878" s="48"/>
      <c r="K878" s="18"/>
      <c r="L878" s="14"/>
      <c r="M878" s="14"/>
      <c r="N878" s="14"/>
      <c r="O878" s="14"/>
      <c r="P878" s="15"/>
      <c r="Q878" s="14"/>
      <c r="R878" s="15"/>
      <c r="S878" s="16"/>
      <c r="T878" s="94"/>
      <c r="U878" s="94"/>
      <c r="V878" s="94"/>
      <c r="W878" s="94"/>
      <c r="X878" s="94"/>
      <c r="Y878" s="94"/>
      <c r="Z878" s="94"/>
      <c r="AA878" s="94"/>
      <c r="AB878" s="94"/>
      <c r="AC878" s="94"/>
      <c r="AD878" s="94"/>
      <c r="AE878" s="94"/>
      <c r="AF878" s="94"/>
      <c r="AG878" s="94"/>
      <c r="AH878" s="94"/>
    </row>
    <row r="879" spans="1:34" ht="13.2">
      <c r="A879" s="7"/>
      <c r="B879" s="15"/>
      <c r="C879" s="15"/>
      <c r="D879" s="8"/>
      <c r="E879" s="9"/>
      <c r="F879" s="10"/>
      <c r="G879" s="14"/>
      <c r="H879" s="15"/>
      <c r="I879" s="15"/>
      <c r="J879" s="48"/>
      <c r="K879" s="18"/>
      <c r="L879" s="14"/>
      <c r="M879" s="14"/>
      <c r="N879" s="14"/>
      <c r="O879" s="14"/>
      <c r="P879" s="15"/>
      <c r="Q879" s="14"/>
      <c r="R879" s="15"/>
      <c r="S879" s="16"/>
      <c r="T879" s="94"/>
      <c r="U879" s="94"/>
      <c r="V879" s="94"/>
      <c r="W879" s="94"/>
      <c r="X879" s="94"/>
      <c r="Y879" s="94"/>
      <c r="Z879" s="94"/>
      <c r="AA879" s="94"/>
      <c r="AB879" s="94"/>
      <c r="AC879" s="94"/>
      <c r="AD879" s="94"/>
      <c r="AE879" s="94"/>
      <c r="AF879" s="94"/>
      <c r="AG879" s="94"/>
      <c r="AH879" s="94"/>
    </row>
    <row r="880" spans="1:34" ht="13.2">
      <c r="A880" s="7"/>
      <c r="B880" s="15"/>
      <c r="C880" s="15"/>
      <c r="D880" s="8"/>
      <c r="E880" s="9"/>
      <c r="F880" s="10"/>
      <c r="G880" s="14"/>
      <c r="H880" s="15"/>
      <c r="I880" s="15"/>
      <c r="J880" s="48"/>
      <c r="K880" s="18"/>
      <c r="L880" s="14"/>
      <c r="M880" s="14"/>
      <c r="N880" s="14"/>
      <c r="O880" s="14"/>
      <c r="P880" s="15"/>
      <c r="Q880" s="14"/>
      <c r="R880" s="15"/>
      <c r="S880" s="16"/>
      <c r="T880" s="94"/>
      <c r="U880" s="94"/>
      <c r="V880" s="94"/>
      <c r="W880" s="94"/>
      <c r="X880" s="94"/>
      <c r="Y880" s="94"/>
      <c r="Z880" s="94"/>
      <c r="AA880" s="94"/>
      <c r="AB880" s="94"/>
      <c r="AC880" s="94"/>
      <c r="AD880" s="94"/>
      <c r="AE880" s="94"/>
      <c r="AF880" s="94"/>
      <c r="AG880" s="94"/>
      <c r="AH880" s="94"/>
    </row>
    <row r="881" spans="1:34" ht="13.2">
      <c r="A881" s="7"/>
      <c r="B881" s="15"/>
      <c r="C881" s="15"/>
      <c r="D881" s="8"/>
      <c r="E881" s="9"/>
      <c r="F881" s="10"/>
      <c r="G881" s="14"/>
      <c r="H881" s="15"/>
      <c r="I881" s="15"/>
      <c r="J881" s="48"/>
      <c r="K881" s="18"/>
      <c r="L881" s="14"/>
      <c r="M881" s="14"/>
      <c r="N881" s="14"/>
      <c r="O881" s="14"/>
      <c r="P881" s="15"/>
      <c r="Q881" s="14"/>
      <c r="R881" s="15"/>
      <c r="S881" s="16"/>
      <c r="T881" s="94"/>
      <c r="U881" s="94"/>
      <c r="V881" s="94"/>
      <c r="W881" s="94"/>
      <c r="X881" s="94"/>
      <c r="Y881" s="94"/>
      <c r="Z881" s="94"/>
      <c r="AA881" s="94"/>
      <c r="AB881" s="94"/>
      <c r="AC881" s="94"/>
      <c r="AD881" s="94"/>
      <c r="AE881" s="94"/>
      <c r="AF881" s="94"/>
      <c r="AG881" s="94"/>
      <c r="AH881" s="94"/>
    </row>
    <row r="882" spans="1:34" ht="13.2">
      <c r="A882" s="7"/>
      <c r="B882" s="15"/>
      <c r="C882" s="15"/>
      <c r="D882" s="8"/>
      <c r="E882" s="9"/>
      <c r="F882" s="10"/>
      <c r="G882" s="14"/>
      <c r="H882" s="15"/>
      <c r="I882" s="15"/>
      <c r="J882" s="48"/>
      <c r="K882" s="18"/>
      <c r="L882" s="14"/>
      <c r="M882" s="14"/>
      <c r="N882" s="14"/>
      <c r="O882" s="14"/>
      <c r="P882" s="15"/>
      <c r="Q882" s="14"/>
      <c r="R882" s="15"/>
      <c r="S882" s="16"/>
      <c r="T882" s="94"/>
      <c r="U882" s="94"/>
      <c r="V882" s="94"/>
      <c r="W882" s="94"/>
      <c r="X882" s="94"/>
      <c r="Y882" s="94"/>
      <c r="Z882" s="94"/>
      <c r="AA882" s="94"/>
      <c r="AB882" s="94"/>
      <c r="AC882" s="94"/>
      <c r="AD882" s="94"/>
      <c r="AE882" s="94"/>
      <c r="AF882" s="94"/>
      <c r="AG882" s="94"/>
      <c r="AH882" s="94"/>
    </row>
    <row r="883" spans="1:34" ht="13.2">
      <c r="A883" s="7"/>
      <c r="B883" s="15"/>
      <c r="C883" s="15"/>
      <c r="D883" s="8"/>
      <c r="E883" s="9"/>
      <c r="F883" s="10"/>
      <c r="G883" s="14"/>
      <c r="H883" s="15"/>
      <c r="I883" s="15"/>
      <c r="J883" s="48"/>
      <c r="K883" s="18"/>
      <c r="L883" s="14"/>
      <c r="M883" s="14"/>
      <c r="N883" s="14"/>
      <c r="O883" s="14"/>
      <c r="P883" s="15"/>
      <c r="Q883" s="14"/>
      <c r="R883" s="15"/>
      <c r="S883" s="16"/>
      <c r="T883" s="94"/>
      <c r="U883" s="94"/>
      <c r="V883" s="94"/>
      <c r="W883" s="94"/>
      <c r="X883" s="94"/>
      <c r="Y883" s="94"/>
      <c r="Z883" s="94"/>
      <c r="AA883" s="94"/>
      <c r="AB883" s="94"/>
      <c r="AC883" s="94"/>
      <c r="AD883" s="94"/>
      <c r="AE883" s="94"/>
      <c r="AF883" s="94"/>
      <c r="AG883" s="94"/>
      <c r="AH883" s="94"/>
    </row>
    <row r="884" spans="1:34" ht="13.2">
      <c r="A884" s="7"/>
      <c r="B884" s="15"/>
      <c r="C884" s="15"/>
      <c r="D884" s="8"/>
      <c r="E884" s="9"/>
      <c r="F884" s="10"/>
      <c r="G884" s="14"/>
      <c r="H884" s="15"/>
      <c r="I884" s="15"/>
      <c r="J884" s="48"/>
      <c r="K884" s="18"/>
      <c r="L884" s="14"/>
      <c r="M884" s="14"/>
      <c r="N884" s="14"/>
      <c r="O884" s="14"/>
      <c r="P884" s="15"/>
      <c r="Q884" s="14"/>
      <c r="R884" s="15"/>
      <c r="S884" s="16"/>
      <c r="T884" s="94"/>
      <c r="U884" s="94"/>
      <c r="V884" s="94"/>
      <c r="W884" s="94"/>
      <c r="X884" s="94"/>
      <c r="Y884" s="94"/>
      <c r="Z884" s="94"/>
      <c r="AA884" s="94"/>
      <c r="AB884" s="94"/>
      <c r="AC884" s="94"/>
      <c r="AD884" s="94"/>
      <c r="AE884" s="94"/>
      <c r="AF884" s="94"/>
      <c r="AG884" s="94"/>
      <c r="AH884" s="94"/>
    </row>
    <row r="885" spans="1:34" ht="13.2">
      <c r="A885" s="7"/>
      <c r="B885" s="15"/>
      <c r="C885" s="15"/>
      <c r="D885" s="8"/>
      <c r="E885" s="9"/>
      <c r="F885" s="10"/>
      <c r="G885" s="14"/>
      <c r="H885" s="15"/>
      <c r="I885" s="15"/>
      <c r="J885" s="48"/>
      <c r="K885" s="18"/>
      <c r="L885" s="14"/>
      <c r="M885" s="14"/>
      <c r="N885" s="14"/>
      <c r="O885" s="14"/>
      <c r="P885" s="15"/>
      <c r="Q885" s="14"/>
      <c r="R885" s="15"/>
      <c r="S885" s="16"/>
      <c r="T885" s="94"/>
      <c r="U885" s="94"/>
      <c r="V885" s="94"/>
      <c r="W885" s="94"/>
      <c r="X885" s="94"/>
      <c r="Y885" s="94"/>
      <c r="Z885" s="94"/>
      <c r="AA885" s="94"/>
      <c r="AB885" s="94"/>
      <c r="AC885" s="94"/>
      <c r="AD885" s="94"/>
      <c r="AE885" s="94"/>
      <c r="AF885" s="94"/>
      <c r="AG885" s="94"/>
      <c r="AH885" s="94"/>
    </row>
    <row r="886" spans="1:34" ht="13.2">
      <c r="A886" s="7"/>
      <c r="B886" s="15"/>
      <c r="C886" s="15"/>
      <c r="D886" s="8"/>
      <c r="E886" s="9"/>
      <c r="F886" s="10"/>
      <c r="G886" s="14"/>
      <c r="H886" s="15"/>
      <c r="I886" s="15"/>
      <c r="J886" s="48"/>
      <c r="K886" s="18"/>
      <c r="L886" s="14"/>
      <c r="M886" s="14"/>
      <c r="N886" s="14"/>
      <c r="O886" s="14"/>
      <c r="P886" s="15"/>
      <c r="Q886" s="14"/>
      <c r="R886" s="15"/>
      <c r="S886" s="16"/>
      <c r="T886" s="94"/>
      <c r="U886" s="94"/>
      <c r="V886" s="94"/>
      <c r="W886" s="94"/>
      <c r="X886" s="94"/>
      <c r="Y886" s="94"/>
      <c r="Z886" s="94"/>
      <c r="AA886" s="94"/>
      <c r="AB886" s="94"/>
      <c r="AC886" s="94"/>
      <c r="AD886" s="94"/>
      <c r="AE886" s="94"/>
      <c r="AF886" s="94"/>
      <c r="AG886" s="94"/>
      <c r="AH886" s="94"/>
    </row>
    <row r="887" spans="1:34" ht="13.2">
      <c r="A887" s="7"/>
      <c r="B887" s="15"/>
      <c r="C887" s="15"/>
      <c r="D887" s="8"/>
      <c r="E887" s="9"/>
      <c r="F887" s="10"/>
      <c r="G887" s="14"/>
      <c r="H887" s="15"/>
      <c r="I887" s="15"/>
      <c r="J887" s="48"/>
      <c r="K887" s="18"/>
      <c r="L887" s="14"/>
      <c r="M887" s="14"/>
      <c r="N887" s="14"/>
      <c r="O887" s="14"/>
      <c r="P887" s="15"/>
      <c r="Q887" s="14"/>
      <c r="R887" s="15"/>
      <c r="S887" s="16"/>
      <c r="T887" s="94"/>
      <c r="U887" s="94"/>
      <c r="V887" s="94"/>
      <c r="W887" s="94"/>
      <c r="X887" s="94"/>
      <c r="Y887" s="94"/>
      <c r="Z887" s="94"/>
      <c r="AA887" s="94"/>
      <c r="AB887" s="94"/>
      <c r="AC887" s="94"/>
      <c r="AD887" s="94"/>
      <c r="AE887" s="94"/>
      <c r="AF887" s="94"/>
      <c r="AG887" s="94"/>
      <c r="AH887" s="94"/>
    </row>
    <row r="888" spans="1:34" ht="13.2">
      <c r="A888" s="7"/>
      <c r="B888" s="15"/>
      <c r="C888" s="15"/>
      <c r="D888" s="8"/>
      <c r="E888" s="9"/>
      <c r="F888" s="10"/>
      <c r="G888" s="14"/>
      <c r="H888" s="15"/>
      <c r="I888" s="15"/>
      <c r="J888" s="48"/>
      <c r="K888" s="18"/>
      <c r="L888" s="14"/>
      <c r="M888" s="14"/>
      <c r="N888" s="14"/>
      <c r="O888" s="14"/>
      <c r="P888" s="15"/>
      <c r="Q888" s="14"/>
      <c r="R888" s="15"/>
      <c r="S888" s="16"/>
      <c r="T888" s="94"/>
      <c r="U888" s="94"/>
      <c r="V888" s="94"/>
      <c r="W888" s="94"/>
      <c r="X888" s="94"/>
      <c r="Y888" s="94"/>
      <c r="Z888" s="94"/>
      <c r="AA888" s="94"/>
      <c r="AB888" s="94"/>
      <c r="AC888" s="94"/>
      <c r="AD888" s="94"/>
      <c r="AE888" s="94"/>
      <c r="AF888" s="94"/>
      <c r="AG888" s="94"/>
      <c r="AH888" s="94"/>
    </row>
    <row r="889" spans="1:34" ht="13.2">
      <c r="A889" s="7"/>
      <c r="B889" s="15"/>
      <c r="C889" s="15"/>
      <c r="D889" s="8"/>
      <c r="E889" s="9"/>
      <c r="F889" s="10"/>
      <c r="G889" s="14"/>
      <c r="H889" s="15"/>
      <c r="I889" s="15"/>
      <c r="J889" s="48"/>
      <c r="K889" s="18"/>
      <c r="L889" s="14"/>
      <c r="M889" s="14"/>
      <c r="N889" s="14"/>
      <c r="O889" s="14"/>
      <c r="P889" s="15"/>
      <c r="Q889" s="14"/>
      <c r="R889" s="15"/>
      <c r="S889" s="16"/>
      <c r="T889" s="94"/>
      <c r="U889" s="94"/>
      <c r="V889" s="94"/>
      <c r="W889" s="94"/>
      <c r="X889" s="94"/>
      <c r="Y889" s="94"/>
      <c r="Z889" s="94"/>
      <c r="AA889" s="94"/>
      <c r="AB889" s="94"/>
      <c r="AC889" s="94"/>
      <c r="AD889" s="94"/>
      <c r="AE889" s="94"/>
      <c r="AF889" s="94"/>
      <c r="AG889" s="94"/>
      <c r="AH889" s="94"/>
    </row>
    <row r="890" spans="1:34" ht="13.2">
      <c r="A890" s="7"/>
      <c r="B890" s="30"/>
      <c r="C890" s="30"/>
      <c r="D890" s="8"/>
      <c r="E890" s="9"/>
      <c r="F890" s="28"/>
      <c r="G890" s="99"/>
      <c r="H890" s="30"/>
      <c r="I890" s="30"/>
      <c r="J890" s="91"/>
      <c r="K890" s="18"/>
      <c r="L890" s="14"/>
      <c r="M890" s="14"/>
      <c r="N890" s="14"/>
      <c r="O890" s="14"/>
      <c r="P890" s="15"/>
      <c r="Q890" s="14"/>
      <c r="R890" s="15"/>
      <c r="S890" s="16"/>
      <c r="T890" s="94"/>
      <c r="U890" s="94"/>
      <c r="V890" s="94"/>
      <c r="W890" s="94"/>
      <c r="X890" s="94"/>
      <c r="Y890" s="94"/>
      <c r="Z890" s="94"/>
      <c r="AA890" s="94"/>
      <c r="AB890" s="94"/>
      <c r="AC890" s="94"/>
      <c r="AD890" s="94"/>
      <c r="AE890" s="94"/>
      <c r="AF890" s="94"/>
      <c r="AG890" s="94"/>
      <c r="AH890" s="94"/>
    </row>
    <row r="891" spans="1:34" ht="13.2">
      <c r="A891" s="7"/>
      <c r="B891" s="15"/>
      <c r="C891" s="15"/>
      <c r="D891" s="8"/>
      <c r="E891" s="9"/>
      <c r="F891" s="10"/>
      <c r="G891" s="14"/>
      <c r="H891" s="15"/>
      <c r="I891" s="15"/>
      <c r="J891" s="48"/>
      <c r="K891" s="18"/>
      <c r="L891" s="14"/>
      <c r="M891" s="14"/>
      <c r="N891" s="14"/>
      <c r="O891" s="14"/>
      <c r="P891" s="15"/>
      <c r="Q891" s="14"/>
      <c r="R891" s="15"/>
      <c r="S891" s="16"/>
      <c r="T891" s="94"/>
      <c r="U891" s="94"/>
      <c r="V891" s="94"/>
      <c r="W891" s="94"/>
      <c r="X891" s="94"/>
      <c r="Y891" s="94"/>
      <c r="Z891" s="94"/>
      <c r="AA891" s="94"/>
      <c r="AB891" s="94"/>
      <c r="AC891" s="94"/>
      <c r="AD891" s="94"/>
      <c r="AE891" s="94"/>
      <c r="AF891" s="94"/>
      <c r="AG891" s="94"/>
      <c r="AH891" s="94"/>
    </row>
    <row r="892" spans="1:34" ht="13.2">
      <c r="A892" s="7"/>
      <c r="B892" s="15"/>
      <c r="C892" s="15"/>
      <c r="D892" s="8"/>
      <c r="E892" s="9"/>
      <c r="F892" s="10"/>
      <c r="G892" s="14"/>
      <c r="H892" s="15"/>
      <c r="I892" s="15"/>
      <c r="J892" s="48"/>
      <c r="K892" s="18"/>
      <c r="L892" s="14"/>
      <c r="M892" s="14"/>
      <c r="N892" s="14"/>
      <c r="O892" s="14"/>
      <c r="P892" s="15"/>
      <c r="Q892" s="14"/>
      <c r="R892" s="15"/>
      <c r="S892" s="16"/>
      <c r="T892" s="94"/>
      <c r="U892" s="94"/>
      <c r="V892" s="94"/>
      <c r="W892" s="94"/>
      <c r="X892" s="94"/>
      <c r="Y892" s="94"/>
      <c r="Z892" s="94"/>
      <c r="AA892" s="94"/>
      <c r="AB892" s="94"/>
      <c r="AC892" s="94"/>
      <c r="AD892" s="94"/>
      <c r="AE892" s="94"/>
      <c r="AF892" s="94"/>
      <c r="AG892" s="94"/>
      <c r="AH892" s="94"/>
    </row>
    <row r="893" spans="1:34" ht="13.2">
      <c r="A893" s="7"/>
      <c r="B893" s="15"/>
      <c r="C893" s="15"/>
      <c r="D893" s="8"/>
      <c r="E893" s="9"/>
      <c r="F893" s="10"/>
      <c r="G893" s="27"/>
      <c r="H893" s="15"/>
      <c r="I893" s="15"/>
      <c r="J893" s="48"/>
      <c r="K893" s="18"/>
      <c r="L893" s="14"/>
      <c r="M893" s="14"/>
      <c r="N893" s="14"/>
      <c r="O893" s="14"/>
      <c r="P893" s="15"/>
      <c r="Q893" s="14"/>
      <c r="R893" s="15"/>
      <c r="S893" s="16"/>
      <c r="T893" s="94"/>
      <c r="U893" s="94"/>
      <c r="V893" s="94"/>
      <c r="W893" s="94"/>
      <c r="X893" s="94"/>
      <c r="Y893" s="94"/>
      <c r="Z893" s="94"/>
      <c r="AA893" s="94"/>
      <c r="AB893" s="94"/>
      <c r="AC893" s="94"/>
      <c r="AD893" s="94"/>
      <c r="AE893" s="94"/>
      <c r="AF893" s="94"/>
      <c r="AG893" s="94"/>
      <c r="AH893" s="94"/>
    </row>
    <row r="894" spans="1:34" ht="13.2">
      <c r="A894" s="7"/>
      <c r="B894" s="15"/>
      <c r="C894" s="15"/>
      <c r="D894" s="8"/>
      <c r="E894" s="9"/>
      <c r="F894" s="10"/>
      <c r="G894" s="14"/>
      <c r="H894" s="15"/>
      <c r="I894" s="15"/>
      <c r="J894" s="48"/>
      <c r="K894" s="18"/>
      <c r="L894" s="14"/>
      <c r="M894" s="14"/>
      <c r="N894" s="14"/>
      <c r="O894" s="14"/>
      <c r="P894" s="15"/>
      <c r="Q894" s="14"/>
      <c r="R894" s="15"/>
      <c r="S894" s="16"/>
      <c r="T894" s="94"/>
      <c r="U894" s="94"/>
      <c r="V894" s="94"/>
      <c r="W894" s="94"/>
      <c r="X894" s="94"/>
      <c r="Y894" s="94"/>
      <c r="Z894" s="94"/>
      <c r="AA894" s="94"/>
      <c r="AB894" s="94"/>
      <c r="AC894" s="94"/>
      <c r="AD894" s="94"/>
      <c r="AE894" s="94"/>
      <c r="AF894" s="94"/>
      <c r="AG894" s="94"/>
      <c r="AH894" s="94"/>
    </row>
    <row r="895" spans="1:34" ht="13.2">
      <c r="A895" s="7"/>
      <c r="B895" s="15"/>
      <c r="C895" s="15"/>
      <c r="D895" s="8"/>
      <c r="E895" s="9"/>
      <c r="F895" s="10"/>
      <c r="G895" s="14"/>
      <c r="H895" s="15"/>
      <c r="I895" s="15"/>
      <c r="J895" s="48"/>
      <c r="K895" s="18"/>
      <c r="L895" s="14"/>
      <c r="M895" s="14"/>
      <c r="N895" s="14"/>
      <c r="O895" s="14"/>
      <c r="P895" s="15"/>
      <c r="Q895" s="14"/>
      <c r="R895" s="15"/>
      <c r="S895" s="16"/>
      <c r="T895" s="94"/>
      <c r="U895" s="94"/>
      <c r="V895" s="94"/>
      <c r="W895" s="94"/>
      <c r="X895" s="94"/>
      <c r="Y895" s="94"/>
      <c r="Z895" s="94"/>
      <c r="AA895" s="94"/>
      <c r="AB895" s="94"/>
      <c r="AC895" s="94"/>
      <c r="AD895" s="94"/>
      <c r="AE895" s="94"/>
      <c r="AF895" s="94"/>
      <c r="AG895" s="94"/>
      <c r="AH895" s="94"/>
    </row>
    <row r="896" spans="1:34" ht="13.2">
      <c r="A896" s="7"/>
      <c r="B896" s="15"/>
      <c r="C896" s="15"/>
      <c r="D896" s="8"/>
      <c r="E896" s="9"/>
      <c r="F896" s="10"/>
      <c r="G896" s="14"/>
      <c r="H896" s="15"/>
      <c r="I896" s="15"/>
      <c r="J896" s="48"/>
      <c r="K896" s="18"/>
      <c r="L896" s="14"/>
      <c r="M896" s="14"/>
      <c r="N896" s="14"/>
      <c r="O896" s="14"/>
      <c r="P896" s="15"/>
      <c r="Q896" s="14"/>
      <c r="R896" s="15"/>
      <c r="S896" s="16"/>
      <c r="T896" s="94"/>
      <c r="U896" s="94"/>
      <c r="V896" s="94"/>
      <c r="W896" s="94"/>
      <c r="X896" s="94"/>
      <c r="Y896" s="94"/>
      <c r="Z896" s="94"/>
      <c r="AA896" s="94"/>
      <c r="AB896" s="94"/>
      <c r="AC896" s="94"/>
      <c r="AD896" s="94"/>
      <c r="AE896" s="94"/>
      <c r="AF896" s="94"/>
      <c r="AG896" s="94"/>
      <c r="AH896" s="94"/>
    </row>
    <row r="897" spans="1:34" ht="13.2">
      <c r="A897" s="7"/>
      <c r="B897" s="15"/>
      <c r="C897" s="15"/>
      <c r="D897" s="8"/>
      <c r="E897" s="9"/>
      <c r="F897" s="10"/>
      <c r="G897" s="14"/>
      <c r="H897" s="15"/>
      <c r="I897" s="15"/>
      <c r="J897" s="48"/>
      <c r="K897" s="18"/>
      <c r="L897" s="14"/>
      <c r="M897" s="14"/>
      <c r="N897" s="14"/>
      <c r="O897" s="14"/>
      <c r="P897" s="15"/>
      <c r="Q897" s="14"/>
      <c r="R897" s="15"/>
      <c r="S897" s="16"/>
      <c r="T897" s="94"/>
      <c r="U897" s="94"/>
      <c r="V897" s="94"/>
      <c r="W897" s="94"/>
      <c r="X897" s="94"/>
      <c r="Y897" s="94"/>
      <c r="Z897" s="94"/>
      <c r="AA897" s="94"/>
      <c r="AB897" s="94"/>
      <c r="AC897" s="94"/>
      <c r="AD897" s="94"/>
      <c r="AE897" s="94"/>
      <c r="AF897" s="94"/>
      <c r="AG897" s="94"/>
      <c r="AH897" s="94"/>
    </row>
    <row r="898" spans="1:34" ht="13.2">
      <c r="A898" s="7"/>
      <c r="B898" s="15"/>
      <c r="C898" s="15"/>
      <c r="D898" s="8"/>
      <c r="E898" s="9"/>
      <c r="F898" s="10"/>
      <c r="G898" s="14"/>
      <c r="H898" s="15"/>
      <c r="I898" s="15"/>
      <c r="J898" s="48"/>
      <c r="K898" s="18"/>
      <c r="L898" s="14"/>
      <c r="M898" s="14"/>
      <c r="N898" s="14"/>
      <c r="O898" s="14"/>
      <c r="P898" s="15"/>
      <c r="Q898" s="14"/>
      <c r="R898" s="15"/>
      <c r="S898" s="16"/>
      <c r="T898" s="94"/>
      <c r="U898" s="94"/>
      <c r="V898" s="94"/>
      <c r="W898" s="94"/>
      <c r="X898" s="94"/>
      <c r="Y898" s="94"/>
      <c r="Z898" s="94"/>
      <c r="AA898" s="94"/>
      <c r="AB898" s="94"/>
      <c r="AC898" s="94"/>
      <c r="AD898" s="94"/>
      <c r="AE898" s="94"/>
      <c r="AF898" s="94"/>
      <c r="AG898" s="94"/>
      <c r="AH898" s="94"/>
    </row>
    <row r="899" spans="1:34" ht="13.2">
      <c r="A899" s="7"/>
      <c r="B899" s="15"/>
      <c r="C899" s="15"/>
      <c r="D899" s="8"/>
      <c r="E899" s="9"/>
      <c r="F899" s="10"/>
      <c r="G899" s="14"/>
      <c r="H899" s="15"/>
      <c r="I899" s="15"/>
      <c r="J899" s="48"/>
      <c r="K899" s="18"/>
      <c r="L899" s="14"/>
      <c r="M899" s="14"/>
      <c r="N899" s="14"/>
      <c r="O899" s="14"/>
      <c r="P899" s="15"/>
      <c r="Q899" s="14"/>
      <c r="R899" s="15"/>
      <c r="S899" s="16"/>
      <c r="T899" s="94"/>
      <c r="U899" s="94"/>
      <c r="V899" s="94"/>
      <c r="W899" s="94"/>
      <c r="X899" s="94"/>
      <c r="Y899" s="94"/>
      <c r="Z899" s="94"/>
      <c r="AA899" s="94"/>
      <c r="AB899" s="94"/>
      <c r="AC899" s="94"/>
      <c r="AD899" s="94"/>
      <c r="AE899" s="94"/>
      <c r="AF899" s="94"/>
      <c r="AG899" s="94"/>
      <c r="AH899" s="94"/>
    </row>
    <row r="900" spans="1:34" ht="13.2">
      <c r="A900" s="7"/>
      <c r="B900" s="15"/>
      <c r="C900" s="15"/>
      <c r="D900" s="8"/>
      <c r="E900" s="9"/>
      <c r="F900" s="10"/>
      <c r="G900" s="14"/>
      <c r="H900" s="15"/>
      <c r="I900" s="15"/>
      <c r="J900" s="48"/>
      <c r="K900" s="18"/>
      <c r="L900" s="14"/>
      <c r="M900" s="14"/>
      <c r="N900" s="14"/>
      <c r="O900" s="14"/>
      <c r="P900" s="15"/>
      <c r="Q900" s="14"/>
      <c r="R900" s="15"/>
      <c r="S900" s="16"/>
      <c r="T900" s="94"/>
      <c r="U900" s="94"/>
      <c r="V900" s="94"/>
      <c r="W900" s="94"/>
      <c r="X900" s="94"/>
      <c r="Y900" s="94"/>
      <c r="Z900" s="94"/>
      <c r="AA900" s="94"/>
      <c r="AB900" s="94"/>
      <c r="AC900" s="94"/>
      <c r="AD900" s="94"/>
      <c r="AE900" s="94"/>
      <c r="AF900" s="94"/>
      <c r="AG900" s="94"/>
      <c r="AH900" s="94"/>
    </row>
    <row r="901" spans="1:34" ht="13.2">
      <c r="A901" s="7"/>
      <c r="B901" s="15"/>
      <c r="C901" s="15"/>
      <c r="D901" s="8"/>
      <c r="E901" s="9"/>
      <c r="F901" s="10"/>
      <c r="G901" s="14"/>
      <c r="H901" s="15"/>
      <c r="I901" s="15"/>
      <c r="J901" s="48"/>
      <c r="K901" s="18"/>
      <c r="L901" s="14"/>
      <c r="M901" s="14"/>
      <c r="N901" s="14"/>
      <c r="O901" s="14"/>
      <c r="P901" s="15"/>
      <c r="Q901" s="14"/>
      <c r="R901" s="15"/>
      <c r="S901" s="16"/>
      <c r="T901" s="94"/>
      <c r="U901" s="94"/>
      <c r="V901" s="94"/>
      <c r="W901" s="94"/>
      <c r="X901" s="94"/>
      <c r="Y901" s="94"/>
      <c r="Z901" s="94"/>
      <c r="AA901" s="94"/>
      <c r="AB901" s="94"/>
      <c r="AC901" s="94"/>
      <c r="AD901" s="94"/>
      <c r="AE901" s="94"/>
      <c r="AF901" s="94"/>
      <c r="AG901" s="94"/>
      <c r="AH901" s="94"/>
    </row>
    <row r="902" spans="1:34" ht="13.2">
      <c r="A902" s="7"/>
      <c r="B902" s="15"/>
      <c r="C902" s="15"/>
      <c r="D902" s="8"/>
      <c r="E902" s="9"/>
      <c r="F902" s="10"/>
      <c r="G902" s="14"/>
      <c r="H902" s="15"/>
      <c r="I902" s="15"/>
      <c r="J902" s="48"/>
      <c r="K902" s="18"/>
      <c r="L902" s="14"/>
      <c r="M902" s="14"/>
      <c r="N902" s="14"/>
      <c r="O902" s="14"/>
      <c r="P902" s="15"/>
      <c r="Q902" s="14"/>
      <c r="R902" s="15"/>
      <c r="S902" s="16"/>
      <c r="T902" s="94"/>
      <c r="U902" s="94"/>
      <c r="V902" s="94"/>
      <c r="W902" s="94"/>
      <c r="X902" s="94"/>
      <c r="Y902" s="94"/>
      <c r="Z902" s="94"/>
      <c r="AA902" s="94"/>
      <c r="AB902" s="94"/>
      <c r="AC902" s="94"/>
      <c r="AD902" s="94"/>
      <c r="AE902" s="94"/>
      <c r="AF902" s="94"/>
      <c r="AG902" s="94"/>
      <c r="AH902" s="94"/>
    </row>
    <row r="903" spans="1:34" ht="13.2">
      <c r="A903" s="7"/>
      <c r="B903" s="15"/>
      <c r="C903" s="15"/>
      <c r="D903" s="8"/>
      <c r="E903" s="9"/>
      <c r="F903" s="10"/>
      <c r="G903" s="14"/>
      <c r="H903" s="15"/>
      <c r="I903" s="15"/>
      <c r="J903" s="48"/>
      <c r="K903" s="18"/>
      <c r="L903" s="14"/>
      <c r="M903" s="14"/>
      <c r="N903" s="14"/>
      <c r="O903" s="14"/>
      <c r="P903" s="15"/>
      <c r="Q903" s="14"/>
      <c r="R903" s="15"/>
      <c r="S903" s="16"/>
      <c r="T903" s="94"/>
      <c r="U903" s="94"/>
      <c r="V903" s="94"/>
      <c r="W903" s="94"/>
      <c r="X903" s="94"/>
      <c r="Y903" s="94"/>
      <c r="Z903" s="94"/>
      <c r="AA903" s="94"/>
      <c r="AB903" s="94"/>
      <c r="AC903" s="94"/>
      <c r="AD903" s="94"/>
      <c r="AE903" s="94"/>
      <c r="AF903" s="94"/>
      <c r="AG903" s="94"/>
      <c r="AH903" s="94"/>
    </row>
    <row r="904" spans="1:34" ht="13.2">
      <c r="A904" s="7"/>
      <c r="B904" s="15"/>
      <c r="C904" s="15"/>
      <c r="D904" s="8"/>
      <c r="E904" s="9"/>
      <c r="F904" s="10"/>
      <c r="G904" s="14"/>
      <c r="H904" s="15"/>
      <c r="I904" s="15"/>
      <c r="J904" s="48"/>
      <c r="K904" s="18"/>
      <c r="L904" s="14"/>
      <c r="M904" s="14"/>
      <c r="N904" s="14"/>
      <c r="O904" s="14"/>
      <c r="P904" s="15"/>
      <c r="Q904" s="14"/>
      <c r="R904" s="15"/>
      <c r="S904" s="16"/>
      <c r="T904" s="94"/>
      <c r="U904" s="94"/>
      <c r="V904" s="94"/>
      <c r="W904" s="94"/>
      <c r="X904" s="94"/>
      <c r="Y904" s="94"/>
      <c r="Z904" s="94"/>
      <c r="AA904" s="94"/>
      <c r="AB904" s="94"/>
      <c r="AC904" s="94"/>
      <c r="AD904" s="94"/>
      <c r="AE904" s="94"/>
      <c r="AF904" s="94"/>
      <c r="AG904" s="94"/>
      <c r="AH904" s="94"/>
    </row>
    <row r="905" spans="1:34" ht="13.2">
      <c r="A905" s="7"/>
      <c r="B905" s="15"/>
      <c r="C905" s="15"/>
      <c r="D905" s="8"/>
      <c r="E905" s="9"/>
      <c r="F905" s="10"/>
      <c r="G905" s="14"/>
      <c r="H905" s="15"/>
      <c r="I905" s="15"/>
      <c r="J905" s="48"/>
      <c r="K905" s="18"/>
      <c r="L905" s="14"/>
      <c r="M905" s="14"/>
      <c r="N905" s="14"/>
      <c r="O905" s="14"/>
      <c r="P905" s="15"/>
      <c r="Q905" s="14"/>
      <c r="R905" s="15"/>
      <c r="S905" s="16"/>
      <c r="T905" s="94"/>
      <c r="U905" s="94"/>
      <c r="V905" s="94"/>
      <c r="W905" s="94"/>
      <c r="X905" s="94"/>
      <c r="Y905" s="94"/>
      <c r="Z905" s="94"/>
      <c r="AA905" s="94"/>
      <c r="AB905" s="94"/>
      <c r="AC905" s="94"/>
      <c r="AD905" s="94"/>
      <c r="AE905" s="94"/>
      <c r="AF905" s="94"/>
      <c r="AG905" s="94"/>
      <c r="AH905" s="94"/>
    </row>
    <row r="906" spans="1:34" ht="13.2">
      <c r="A906" s="7"/>
      <c r="B906" s="15"/>
      <c r="C906" s="15"/>
      <c r="D906" s="8"/>
      <c r="E906" s="9"/>
      <c r="F906" s="10"/>
      <c r="G906" s="10"/>
      <c r="H906" s="15"/>
      <c r="I906" s="15"/>
      <c r="J906" s="15"/>
      <c r="K906" s="18"/>
      <c r="L906" s="14"/>
      <c r="M906" s="14"/>
      <c r="N906" s="14"/>
      <c r="O906" s="14"/>
      <c r="P906" s="15"/>
      <c r="Q906" s="14"/>
      <c r="R906" s="15"/>
      <c r="S906" s="16"/>
      <c r="T906" s="94"/>
      <c r="U906" s="94"/>
      <c r="V906" s="94"/>
      <c r="W906" s="94"/>
      <c r="X906" s="94"/>
      <c r="Y906" s="94"/>
      <c r="Z906" s="94"/>
      <c r="AA906" s="94"/>
      <c r="AB906" s="94"/>
      <c r="AC906" s="94"/>
      <c r="AD906" s="94"/>
      <c r="AE906" s="94"/>
      <c r="AF906" s="94"/>
      <c r="AG906" s="94"/>
      <c r="AH906" s="94"/>
    </row>
    <row r="907" spans="1:34" ht="13.2">
      <c r="A907" s="7"/>
      <c r="B907" s="15"/>
      <c r="C907" s="15"/>
      <c r="D907" s="8"/>
      <c r="E907" s="9"/>
      <c r="F907" s="10"/>
      <c r="G907" s="14"/>
      <c r="H907" s="15"/>
      <c r="I907" s="15"/>
      <c r="J907" s="98"/>
      <c r="K907" s="18"/>
      <c r="L907" s="14"/>
      <c r="M907" s="14"/>
      <c r="N907" s="14"/>
      <c r="O907" s="14"/>
      <c r="P907" s="15"/>
      <c r="Q907" s="14"/>
      <c r="R907" s="15"/>
      <c r="S907" s="16"/>
      <c r="T907" s="94"/>
      <c r="U907" s="94"/>
      <c r="V907" s="94"/>
      <c r="W907" s="94"/>
      <c r="X907" s="94"/>
      <c r="Y907" s="94"/>
      <c r="Z907" s="94"/>
      <c r="AA907" s="94"/>
      <c r="AB907" s="94"/>
      <c r="AC907" s="94"/>
      <c r="AD907" s="94"/>
      <c r="AE907" s="94"/>
      <c r="AF907" s="94"/>
      <c r="AG907" s="94"/>
      <c r="AH907" s="94"/>
    </row>
    <row r="908" spans="1:34" ht="13.2">
      <c r="A908" s="7"/>
      <c r="B908" s="15"/>
      <c r="C908" s="15"/>
      <c r="D908" s="8"/>
      <c r="E908" s="9"/>
      <c r="F908" s="10"/>
      <c r="G908" s="14"/>
      <c r="H908" s="15"/>
      <c r="I908" s="15"/>
      <c r="J908" s="98"/>
      <c r="K908" s="18"/>
      <c r="L908" s="14"/>
      <c r="M908" s="14"/>
      <c r="N908" s="14"/>
      <c r="O908" s="14"/>
      <c r="P908" s="15"/>
      <c r="Q908" s="14"/>
      <c r="R908" s="15"/>
      <c r="S908" s="16"/>
      <c r="T908" s="94"/>
      <c r="U908" s="94"/>
      <c r="V908" s="94"/>
      <c r="W908" s="94"/>
      <c r="X908" s="94"/>
      <c r="Y908" s="94"/>
      <c r="Z908" s="94"/>
      <c r="AA908" s="94"/>
      <c r="AB908" s="94"/>
      <c r="AC908" s="94"/>
      <c r="AD908" s="94"/>
      <c r="AE908" s="94"/>
      <c r="AF908" s="94"/>
      <c r="AG908" s="94"/>
      <c r="AH908" s="94"/>
    </row>
    <row r="909" spans="1:34" ht="13.2">
      <c r="A909" s="7"/>
      <c r="B909" s="15"/>
      <c r="C909" s="15"/>
      <c r="D909" s="8"/>
      <c r="E909" s="9"/>
      <c r="F909" s="10"/>
      <c r="G909" s="14"/>
      <c r="H909" s="15"/>
      <c r="I909" s="15"/>
      <c r="J909" s="98"/>
      <c r="K909" s="18"/>
      <c r="L909" s="14"/>
      <c r="M909" s="14"/>
      <c r="N909" s="14"/>
      <c r="O909" s="14"/>
      <c r="P909" s="15"/>
      <c r="Q909" s="14"/>
      <c r="R909" s="15"/>
      <c r="S909" s="16"/>
      <c r="T909" s="94"/>
      <c r="U909" s="94"/>
      <c r="V909" s="94"/>
      <c r="W909" s="94"/>
      <c r="X909" s="94"/>
      <c r="Y909" s="94"/>
      <c r="Z909" s="94"/>
      <c r="AA909" s="94"/>
      <c r="AB909" s="94"/>
      <c r="AC909" s="94"/>
      <c r="AD909" s="94"/>
      <c r="AE909" s="94"/>
      <c r="AF909" s="94"/>
      <c r="AG909" s="94"/>
      <c r="AH909" s="94"/>
    </row>
    <row r="910" spans="1:34" ht="13.2">
      <c r="A910" s="7"/>
      <c r="B910" s="15"/>
      <c r="C910" s="15"/>
      <c r="D910" s="8"/>
      <c r="E910" s="9"/>
      <c r="F910" s="10"/>
      <c r="G910" s="14"/>
      <c r="H910" s="15"/>
      <c r="I910" s="15"/>
      <c r="J910" s="98"/>
      <c r="K910" s="18"/>
      <c r="L910" s="14"/>
      <c r="M910" s="14"/>
      <c r="N910" s="14"/>
      <c r="O910" s="14"/>
      <c r="P910" s="15"/>
      <c r="Q910" s="14"/>
      <c r="R910" s="15"/>
      <c r="S910" s="16"/>
      <c r="T910" s="94"/>
      <c r="U910" s="94"/>
      <c r="V910" s="94"/>
      <c r="W910" s="94"/>
      <c r="X910" s="94"/>
      <c r="Y910" s="94"/>
      <c r="Z910" s="94"/>
      <c r="AA910" s="94"/>
      <c r="AB910" s="94"/>
      <c r="AC910" s="94"/>
      <c r="AD910" s="94"/>
      <c r="AE910" s="94"/>
      <c r="AF910" s="94"/>
      <c r="AG910" s="94"/>
      <c r="AH910" s="94"/>
    </row>
    <row r="911" spans="1:34" ht="13.2">
      <c r="A911" s="7"/>
      <c r="B911" s="15"/>
      <c r="C911" s="15"/>
      <c r="D911" s="8"/>
      <c r="E911" s="9"/>
      <c r="F911" s="10"/>
      <c r="G911" s="14"/>
      <c r="H911" s="15"/>
      <c r="I911" s="15"/>
      <c r="J911" s="98"/>
      <c r="K911" s="18"/>
      <c r="L911" s="14"/>
      <c r="M911" s="14"/>
      <c r="N911" s="14"/>
      <c r="O911" s="14"/>
      <c r="P911" s="15"/>
      <c r="Q911" s="14"/>
      <c r="R911" s="15"/>
      <c r="S911" s="16"/>
      <c r="T911" s="94"/>
      <c r="U911" s="94"/>
      <c r="V911" s="94"/>
      <c r="W911" s="94"/>
      <c r="X911" s="94"/>
      <c r="Y911" s="94"/>
      <c r="Z911" s="94"/>
      <c r="AA911" s="94"/>
      <c r="AB911" s="94"/>
      <c r="AC911" s="94"/>
      <c r="AD911" s="94"/>
      <c r="AE911" s="94"/>
      <c r="AF911" s="94"/>
      <c r="AG911" s="94"/>
      <c r="AH911" s="94"/>
    </row>
    <row r="912" spans="1:34" ht="13.2">
      <c r="A912" s="7"/>
      <c r="B912" s="15"/>
      <c r="C912" s="15"/>
      <c r="D912" s="8"/>
      <c r="E912" s="9"/>
      <c r="F912" s="10"/>
      <c r="G912" s="14"/>
      <c r="H912" s="15"/>
      <c r="I912" s="15"/>
      <c r="J912" s="98"/>
      <c r="K912" s="18"/>
      <c r="L912" s="14"/>
      <c r="M912" s="14"/>
      <c r="N912" s="14"/>
      <c r="O912" s="14"/>
      <c r="P912" s="15"/>
      <c r="Q912" s="14"/>
      <c r="R912" s="15"/>
      <c r="S912" s="16"/>
      <c r="T912" s="94"/>
      <c r="U912" s="94"/>
      <c r="V912" s="94"/>
      <c r="W912" s="94"/>
      <c r="X912" s="94"/>
      <c r="Y912" s="94"/>
      <c r="Z912" s="94"/>
      <c r="AA912" s="94"/>
      <c r="AB912" s="94"/>
      <c r="AC912" s="94"/>
      <c r="AD912" s="94"/>
      <c r="AE912" s="94"/>
      <c r="AF912" s="94"/>
      <c r="AG912" s="94"/>
      <c r="AH912" s="94"/>
    </row>
    <row r="913" spans="1:34" ht="13.2">
      <c r="A913" s="7"/>
      <c r="B913" s="15"/>
      <c r="C913" s="15"/>
      <c r="D913" s="8"/>
      <c r="E913" s="9"/>
      <c r="F913" s="10"/>
      <c r="G913" s="14"/>
      <c r="H913" s="15"/>
      <c r="I913" s="15"/>
      <c r="J913" s="98"/>
      <c r="K913" s="18"/>
      <c r="L913" s="14"/>
      <c r="M913" s="14"/>
      <c r="N913" s="14"/>
      <c r="O913" s="14"/>
      <c r="P913" s="15"/>
      <c r="Q913" s="14"/>
      <c r="R913" s="15"/>
      <c r="S913" s="16"/>
      <c r="T913" s="94"/>
      <c r="U913" s="94"/>
      <c r="V913" s="94"/>
      <c r="W913" s="94"/>
      <c r="X913" s="94"/>
      <c r="Y913" s="94"/>
      <c r="Z913" s="94"/>
      <c r="AA913" s="94"/>
      <c r="AB913" s="94"/>
      <c r="AC913" s="94"/>
      <c r="AD913" s="94"/>
      <c r="AE913" s="94"/>
      <c r="AF913" s="94"/>
      <c r="AG913" s="94"/>
      <c r="AH913" s="94"/>
    </row>
    <row r="914" spans="1:34" ht="13.2">
      <c r="A914" s="7"/>
      <c r="B914" s="15"/>
      <c r="C914" s="15"/>
      <c r="D914" s="8"/>
      <c r="E914" s="9"/>
      <c r="F914" s="10"/>
      <c r="G914" s="14"/>
      <c r="H914" s="15"/>
      <c r="I914" s="15"/>
      <c r="J914" s="98"/>
      <c r="K914" s="18"/>
      <c r="L914" s="14"/>
      <c r="M914" s="14"/>
      <c r="N914" s="14"/>
      <c r="O914" s="14"/>
      <c r="P914" s="15"/>
      <c r="Q914" s="14"/>
      <c r="R914" s="15"/>
      <c r="S914" s="16"/>
      <c r="T914" s="94"/>
      <c r="U914" s="94"/>
      <c r="V914" s="94"/>
      <c r="W914" s="94"/>
      <c r="X914" s="94"/>
      <c r="Y914" s="94"/>
      <c r="Z914" s="94"/>
      <c r="AA914" s="94"/>
      <c r="AB914" s="94"/>
      <c r="AC914" s="94"/>
      <c r="AD914" s="94"/>
      <c r="AE914" s="94"/>
      <c r="AF914" s="94"/>
      <c r="AG914" s="94"/>
      <c r="AH914" s="94"/>
    </row>
    <row r="915" spans="1:34" ht="13.2">
      <c r="A915" s="7"/>
      <c r="B915" s="15"/>
      <c r="C915" s="15"/>
      <c r="D915" s="8"/>
      <c r="E915" s="9"/>
      <c r="F915" s="10"/>
      <c r="G915" s="14"/>
      <c r="H915" s="15"/>
      <c r="I915" s="15"/>
      <c r="J915" s="98"/>
      <c r="K915" s="18"/>
      <c r="L915" s="14"/>
      <c r="M915" s="14"/>
      <c r="N915" s="14"/>
      <c r="O915" s="14"/>
      <c r="P915" s="15"/>
      <c r="Q915" s="14"/>
      <c r="R915" s="15"/>
      <c r="S915" s="16"/>
      <c r="T915" s="94"/>
      <c r="U915" s="94"/>
      <c r="V915" s="94"/>
      <c r="W915" s="94"/>
      <c r="X915" s="94"/>
      <c r="Y915" s="94"/>
      <c r="Z915" s="94"/>
      <c r="AA915" s="94"/>
      <c r="AB915" s="94"/>
      <c r="AC915" s="94"/>
      <c r="AD915" s="94"/>
      <c r="AE915" s="94"/>
      <c r="AF915" s="94"/>
      <c r="AG915" s="94"/>
      <c r="AH915" s="94"/>
    </row>
    <row r="916" spans="1:34" ht="13.2">
      <c r="A916" s="7"/>
      <c r="B916" s="15"/>
      <c r="C916" s="15"/>
      <c r="D916" s="8"/>
      <c r="E916" s="9"/>
      <c r="F916" s="10"/>
      <c r="G916" s="14"/>
      <c r="H916" s="15"/>
      <c r="I916" s="15"/>
      <c r="J916" s="98"/>
      <c r="K916" s="18"/>
      <c r="L916" s="14"/>
      <c r="M916" s="14"/>
      <c r="N916" s="14"/>
      <c r="O916" s="14"/>
      <c r="P916" s="15"/>
      <c r="Q916" s="14"/>
      <c r="R916" s="15"/>
      <c r="S916" s="16"/>
      <c r="T916" s="94"/>
      <c r="U916" s="94"/>
      <c r="V916" s="94"/>
      <c r="W916" s="94"/>
      <c r="X916" s="94"/>
      <c r="Y916" s="94"/>
      <c r="Z916" s="94"/>
      <c r="AA916" s="94"/>
      <c r="AB916" s="94"/>
      <c r="AC916" s="94"/>
      <c r="AD916" s="94"/>
      <c r="AE916" s="94"/>
      <c r="AF916" s="94"/>
      <c r="AG916" s="94"/>
      <c r="AH916" s="94"/>
    </row>
    <row r="917" spans="1:34" ht="13.2">
      <c r="A917" s="7"/>
      <c r="B917" s="15"/>
      <c r="C917" s="15"/>
      <c r="D917" s="8"/>
      <c r="E917" s="9"/>
      <c r="F917" s="10"/>
      <c r="G917" s="14"/>
      <c r="H917" s="15"/>
      <c r="I917" s="15"/>
      <c r="J917" s="98"/>
      <c r="K917" s="18"/>
      <c r="L917" s="14"/>
      <c r="M917" s="14"/>
      <c r="N917" s="14"/>
      <c r="O917" s="14"/>
      <c r="P917" s="15"/>
      <c r="Q917" s="14"/>
      <c r="R917" s="15"/>
      <c r="S917" s="16"/>
      <c r="T917" s="94"/>
      <c r="U917" s="94"/>
      <c r="V917" s="94"/>
      <c r="W917" s="94"/>
      <c r="X917" s="94"/>
      <c r="Y917" s="94"/>
      <c r="Z917" s="94"/>
      <c r="AA917" s="94"/>
      <c r="AB917" s="94"/>
      <c r="AC917" s="94"/>
      <c r="AD917" s="94"/>
      <c r="AE917" s="94"/>
      <c r="AF917" s="94"/>
      <c r="AG917" s="94"/>
      <c r="AH917" s="94"/>
    </row>
    <row r="918" spans="1:34" ht="13.2">
      <c r="A918" s="7"/>
      <c r="B918" s="15"/>
      <c r="C918" s="15"/>
      <c r="D918" s="8"/>
      <c r="E918" s="9"/>
      <c r="F918" s="10"/>
      <c r="G918" s="14"/>
      <c r="H918" s="15"/>
      <c r="I918" s="15"/>
      <c r="J918" s="98"/>
      <c r="K918" s="18"/>
      <c r="L918" s="14"/>
      <c r="M918" s="14"/>
      <c r="N918" s="14"/>
      <c r="O918" s="14"/>
      <c r="P918" s="15"/>
      <c r="Q918" s="14"/>
      <c r="R918" s="15"/>
      <c r="S918" s="16"/>
      <c r="T918" s="94"/>
      <c r="U918" s="94"/>
      <c r="V918" s="94"/>
      <c r="W918" s="94"/>
      <c r="X918" s="94"/>
      <c r="Y918" s="94"/>
      <c r="Z918" s="94"/>
      <c r="AA918" s="94"/>
      <c r="AB918" s="94"/>
      <c r="AC918" s="94"/>
      <c r="AD918" s="94"/>
      <c r="AE918" s="94"/>
      <c r="AF918" s="94"/>
      <c r="AG918" s="94"/>
      <c r="AH918" s="94"/>
    </row>
    <row r="919" spans="1:34" ht="13.2">
      <c r="A919" s="7"/>
      <c r="B919" s="15"/>
      <c r="C919" s="15"/>
      <c r="D919" s="8"/>
      <c r="E919" s="9"/>
      <c r="F919" s="10"/>
      <c r="G919" s="14"/>
      <c r="H919" s="15"/>
      <c r="I919" s="15"/>
      <c r="J919" s="48"/>
      <c r="K919" s="18"/>
      <c r="L919" s="14"/>
      <c r="M919" s="14"/>
      <c r="N919" s="14"/>
      <c r="O919" s="14"/>
      <c r="P919" s="15"/>
      <c r="Q919" s="14"/>
      <c r="R919" s="15"/>
      <c r="S919" s="16"/>
      <c r="T919" s="94"/>
      <c r="U919" s="94"/>
      <c r="V919" s="94"/>
      <c r="W919" s="94"/>
      <c r="X919" s="94"/>
      <c r="Y919" s="94"/>
      <c r="Z919" s="94"/>
      <c r="AA919" s="94"/>
      <c r="AB919" s="94"/>
      <c r="AC919" s="94"/>
      <c r="AD919" s="94"/>
      <c r="AE919" s="94"/>
      <c r="AF919" s="94"/>
      <c r="AG919" s="94"/>
      <c r="AH919" s="94"/>
    </row>
    <row r="920" spans="1:34" ht="13.2">
      <c r="A920" s="7"/>
      <c r="B920" s="15"/>
      <c r="C920" s="15"/>
      <c r="D920" s="8"/>
      <c r="E920" s="9"/>
      <c r="F920" s="10"/>
      <c r="G920" s="14"/>
      <c r="H920" s="15"/>
      <c r="I920" s="15"/>
      <c r="J920" s="98"/>
      <c r="K920" s="18"/>
      <c r="L920" s="14"/>
      <c r="M920" s="14"/>
      <c r="N920" s="14"/>
      <c r="O920" s="14"/>
      <c r="P920" s="15"/>
      <c r="Q920" s="14"/>
      <c r="R920" s="15"/>
      <c r="S920" s="16"/>
      <c r="T920" s="94"/>
      <c r="U920" s="94"/>
      <c r="V920" s="94"/>
      <c r="W920" s="94"/>
      <c r="X920" s="94"/>
      <c r="Y920" s="94"/>
      <c r="Z920" s="94"/>
      <c r="AA920" s="94"/>
      <c r="AB920" s="94"/>
      <c r="AC920" s="94"/>
      <c r="AD920" s="94"/>
      <c r="AE920" s="94"/>
      <c r="AF920" s="94"/>
      <c r="AG920" s="94"/>
      <c r="AH920" s="94"/>
    </row>
    <row r="921" spans="1:34" ht="13.2">
      <c r="A921" s="7"/>
      <c r="B921" s="15"/>
      <c r="C921" s="15"/>
      <c r="D921" s="8"/>
      <c r="E921" s="9"/>
      <c r="F921" s="10"/>
      <c r="G921" s="14"/>
      <c r="H921" s="15"/>
      <c r="I921" s="15"/>
      <c r="J921" s="98"/>
      <c r="K921" s="18"/>
      <c r="L921" s="14"/>
      <c r="M921" s="14"/>
      <c r="N921" s="14"/>
      <c r="O921" s="14"/>
      <c r="P921" s="15"/>
      <c r="Q921" s="14"/>
      <c r="R921" s="15"/>
      <c r="S921" s="16"/>
      <c r="T921" s="94"/>
      <c r="U921" s="94"/>
      <c r="V921" s="94"/>
      <c r="W921" s="94"/>
      <c r="X921" s="94"/>
      <c r="Y921" s="94"/>
      <c r="Z921" s="94"/>
      <c r="AA921" s="94"/>
      <c r="AB921" s="94"/>
      <c r="AC921" s="94"/>
      <c r="AD921" s="94"/>
      <c r="AE921" s="94"/>
      <c r="AF921" s="94"/>
      <c r="AG921" s="94"/>
      <c r="AH921" s="94"/>
    </row>
    <row r="922" spans="1:34" ht="13.2">
      <c r="A922" s="7"/>
      <c r="B922" s="15"/>
      <c r="C922" s="15"/>
      <c r="D922" s="8"/>
      <c r="E922" s="9"/>
      <c r="F922" s="10"/>
      <c r="G922" s="14"/>
      <c r="H922" s="15"/>
      <c r="I922" s="15"/>
      <c r="J922" s="98"/>
      <c r="K922" s="18"/>
      <c r="L922" s="14"/>
      <c r="M922" s="14"/>
      <c r="N922" s="14"/>
      <c r="O922" s="14"/>
      <c r="P922" s="15"/>
      <c r="Q922" s="14"/>
      <c r="R922" s="15"/>
      <c r="S922" s="16"/>
      <c r="T922" s="94"/>
      <c r="U922" s="94"/>
      <c r="V922" s="94"/>
      <c r="W922" s="94"/>
      <c r="X922" s="94"/>
      <c r="Y922" s="94"/>
      <c r="Z922" s="94"/>
      <c r="AA922" s="94"/>
      <c r="AB922" s="94"/>
      <c r="AC922" s="94"/>
      <c r="AD922" s="94"/>
      <c r="AE922" s="94"/>
      <c r="AF922" s="94"/>
      <c r="AG922" s="94"/>
      <c r="AH922" s="94"/>
    </row>
    <row r="923" spans="1:34" ht="13.2">
      <c r="A923" s="7"/>
      <c r="B923" s="15"/>
      <c r="C923" s="15"/>
      <c r="D923" s="8"/>
      <c r="E923" s="9"/>
      <c r="F923" s="10"/>
      <c r="G923" s="14"/>
      <c r="H923" s="15"/>
      <c r="I923" s="15"/>
      <c r="J923" s="98"/>
      <c r="K923" s="18"/>
      <c r="L923" s="14"/>
      <c r="M923" s="14"/>
      <c r="N923" s="14"/>
      <c r="O923" s="14"/>
      <c r="P923" s="15"/>
      <c r="Q923" s="14"/>
      <c r="R923" s="15"/>
      <c r="S923" s="16"/>
      <c r="T923" s="94"/>
      <c r="U923" s="94"/>
      <c r="V923" s="94"/>
      <c r="W923" s="94"/>
      <c r="X923" s="94"/>
      <c r="Y923" s="94"/>
      <c r="Z923" s="94"/>
      <c r="AA923" s="94"/>
      <c r="AB923" s="94"/>
      <c r="AC923" s="94"/>
      <c r="AD923" s="94"/>
      <c r="AE923" s="94"/>
      <c r="AF923" s="94"/>
      <c r="AG923" s="94"/>
      <c r="AH923" s="94"/>
    </row>
    <row r="924" spans="1:34" ht="13.2">
      <c r="A924" s="7"/>
      <c r="B924" s="15"/>
      <c r="C924" s="15"/>
      <c r="D924" s="8"/>
      <c r="E924" s="9"/>
      <c r="F924" s="10"/>
      <c r="G924" s="14"/>
      <c r="H924" s="15"/>
      <c r="I924" s="15"/>
      <c r="J924" s="98"/>
      <c r="K924" s="18"/>
      <c r="L924" s="14"/>
      <c r="M924" s="14"/>
      <c r="N924" s="14"/>
      <c r="O924" s="14"/>
      <c r="P924" s="15"/>
      <c r="Q924" s="14"/>
      <c r="R924" s="15"/>
      <c r="S924" s="16"/>
      <c r="T924" s="94"/>
      <c r="U924" s="94"/>
      <c r="V924" s="94"/>
      <c r="W924" s="94"/>
      <c r="X924" s="94"/>
      <c r="Y924" s="94"/>
      <c r="Z924" s="94"/>
      <c r="AA924" s="94"/>
      <c r="AB924" s="94"/>
      <c r="AC924" s="94"/>
      <c r="AD924" s="94"/>
      <c r="AE924" s="94"/>
      <c r="AF924" s="94"/>
      <c r="AG924" s="94"/>
      <c r="AH924" s="94"/>
    </row>
    <row r="925" spans="1:34" ht="13.2">
      <c r="A925" s="7"/>
      <c r="B925" s="15"/>
      <c r="C925" s="15"/>
      <c r="D925" s="8"/>
      <c r="E925" s="9"/>
      <c r="F925" s="10"/>
      <c r="G925" s="14"/>
      <c r="H925" s="15"/>
      <c r="I925" s="15"/>
      <c r="J925" s="98"/>
      <c r="K925" s="18"/>
      <c r="L925" s="14"/>
      <c r="M925" s="14"/>
      <c r="N925" s="14"/>
      <c r="O925" s="14"/>
      <c r="P925" s="15"/>
      <c r="Q925" s="14"/>
      <c r="R925" s="15"/>
      <c r="S925" s="16"/>
      <c r="T925" s="94"/>
      <c r="U925" s="94"/>
      <c r="V925" s="94"/>
      <c r="W925" s="94"/>
      <c r="X925" s="94"/>
      <c r="Y925" s="94"/>
      <c r="Z925" s="94"/>
      <c r="AA925" s="94"/>
      <c r="AB925" s="94"/>
      <c r="AC925" s="94"/>
      <c r="AD925" s="94"/>
      <c r="AE925" s="94"/>
      <c r="AF925" s="94"/>
      <c r="AG925" s="94"/>
      <c r="AH925" s="94"/>
    </row>
    <row r="926" spans="1:34" ht="13.2">
      <c r="A926" s="7"/>
      <c r="B926" s="15"/>
      <c r="C926" s="15"/>
      <c r="D926" s="8"/>
      <c r="E926" s="9"/>
      <c r="F926" s="10"/>
      <c r="G926" s="14"/>
      <c r="H926" s="15"/>
      <c r="I926" s="15"/>
      <c r="J926" s="98"/>
      <c r="K926" s="18"/>
      <c r="L926" s="14"/>
      <c r="M926" s="14"/>
      <c r="N926" s="14"/>
      <c r="O926" s="14"/>
      <c r="P926" s="15"/>
      <c r="Q926" s="14"/>
      <c r="R926" s="15"/>
      <c r="S926" s="16"/>
      <c r="T926" s="94"/>
      <c r="U926" s="94"/>
      <c r="V926" s="94"/>
      <c r="W926" s="94"/>
      <c r="X926" s="94"/>
      <c r="Y926" s="94"/>
      <c r="Z926" s="94"/>
      <c r="AA926" s="94"/>
      <c r="AB926" s="94"/>
      <c r="AC926" s="94"/>
      <c r="AD926" s="94"/>
      <c r="AE926" s="94"/>
      <c r="AF926" s="94"/>
      <c r="AG926" s="94"/>
      <c r="AH926" s="94"/>
    </row>
    <row r="927" spans="1:34" ht="13.2">
      <c r="A927" s="7"/>
      <c r="B927" s="15"/>
      <c r="C927" s="15"/>
      <c r="D927" s="8"/>
      <c r="E927" s="9"/>
      <c r="F927" s="10"/>
      <c r="G927" s="14"/>
      <c r="H927" s="15"/>
      <c r="I927" s="15"/>
      <c r="J927" s="98"/>
      <c r="K927" s="18"/>
      <c r="L927" s="14"/>
      <c r="M927" s="14"/>
      <c r="N927" s="14"/>
      <c r="O927" s="14"/>
      <c r="P927" s="15"/>
      <c r="Q927" s="14"/>
      <c r="R927" s="15"/>
      <c r="S927" s="16"/>
      <c r="T927" s="94"/>
      <c r="U927" s="94"/>
      <c r="V927" s="94"/>
      <c r="W927" s="94"/>
      <c r="X927" s="94"/>
      <c r="Y927" s="94"/>
      <c r="Z927" s="94"/>
      <c r="AA927" s="94"/>
      <c r="AB927" s="94"/>
      <c r="AC927" s="94"/>
      <c r="AD927" s="94"/>
      <c r="AE927" s="94"/>
      <c r="AF927" s="94"/>
      <c r="AG927" s="94"/>
      <c r="AH927" s="94"/>
    </row>
    <row r="928" spans="1:34" ht="13.2">
      <c r="A928" s="7"/>
      <c r="B928" s="15"/>
      <c r="C928" s="15"/>
      <c r="D928" s="8"/>
      <c r="E928" s="9"/>
      <c r="F928" s="10"/>
      <c r="G928" s="14"/>
      <c r="H928" s="15"/>
      <c r="I928" s="15"/>
      <c r="J928" s="98"/>
      <c r="K928" s="18"/>
      <c r="L928" s="14"/>
      <c r="M928" s="14"/>
      <c r="N928" s="14"/>
      <c r="O928" s="14"/>
      <c r="P928" s="15"/>
      <c r="Q928" s="14"/>
      <c r="R928" s="15"/>
      <c r="S928" s="16"/>
      <c r="T928" s="94"/>
      <c r="U928" s="94"/>
      <c r="V928" s="94"/>
      <c r="W928" s="94"/>
      <c r="X928" s="94"/>
      <c r="Y928" s="94"/>
      <c r="Z928" s="94"/>
      <c r="AA928" s="94"/>
      <c r="AB928" s="94"/>
      <c r="AC928" s="94"/>
      <c r="AD928" s="94"/>
      <c r="AE928" s="94"/>
      <c r="AF928" s="94"/>
      <c r="AG928" s="94"/>
      <c r="AH928" s="94"/>
    </row>
    <row r="929" spans="1:34" ht="13.2">
      <c r="A929" s="7"/>
      <c r="B929" s="15"/>
      <c r="C929" s="15"/>
      <c r="D929" s="8"/>
      <c r="E929" s="9"/>
      <c r="F929" s="10"/>
      <c r="G929" s="14"/>
      <c r="H929" s="15"/>
      <c r="I929" s="15"/>
      <c r="J929" s="98"/>
      <c r="K929" s="18"/>
      <c r="L929" s="14"/>
      <c r="M929" s="14"/>
      <c r="N929" s="14"/>
      <c r="O929" s="14"/>
      <c r="P929" s="15"/>
      <c r="Q929" s="14"/>
      <c r="R929" s="15"/>
      <c r="S929" s="16"/>
      <c r="T929" s="94"/>
      <c r="U929" s="94"/>
      <c r="V929" s="94"/>
      <c r="W929" s="94"/>
      <c r="X929" s="94"/>
      <c r="Y929" s="94"/>
      <c r="Z929" s="94"/>
      <c r="AA929" s="94"/>
      <c r="AB929" s="94"/>
      <c r="AC929" s="94"/>
      <c r="AD929" s="94"/>
      <c r="AE929" s="94"/>
      <c r="AF929" s="94"/>
      <c r="AG929" s="94"/>
      <c r="AH929" s="94"/>
    </row>
    <row r="930" spans="1:34" ht="13.2">
      <c r="A930" s="7"/>
      <c r="B930" s="15"/>
      <c r="C930" s="15"/>
      <c r="D930" s="8"/>
      <c r="E930" s="9"/>
      <c r="F930" s="10"/>
      <c r="G930" s="14"/>
      <c r="H930" s="15"/>
      <c r="I930" s="15"/>
      <c r="J930" s="98"/>
      <c r="K930" s="18"/>
      <c r="L930" s="14"/>
      <c r="M930" s="14"/>
      <c r="N930" s="14"/>
      <c r="O930" s="14"/>
      <c r="P930" s="15"/>
      <c r="Q930" s="14"/>
      <c r="R930" s="15"/>
      <c r="S930" s="16"/>
      <c r="T930" s="94"/>
      <c r="U930" s="94"/>
      <c r="V930" s="94"/>
      <c r="W930" s="94"/>
      <c r="X930" s="94"/>
      <c r="Y930" s="94"/>
      <c r="Z930" s="94"/>
      <c r="AA930" s="94"/>
      <c r="AB930" s="94"/>
      <c r="AC930" s="94"/>
      <c r="AD930" s="94"/>
      <c r="AE930" s="94"/>
      <c r="AF930" s="94"/>
      <c r="AG930" s="94"/>
      <c r="AH930" s="94"/>
    </row>
    <row r="931" spans="1:34" ht="13.2">
      <c r="A931" s="7"/>
      <c r="B931" s="15"/>
      <c r="C931" s="15"/>
      <c r="D931" s="8"/>
      <c r="E931" s="9"/>
      <c r="F931" s="10"/>
      <c r="G931" s="14"/>
      <c r="H931" s="15"/>
      <c r="I931" s="15"/>
      <c r="J931" s="98"/>
      <c r="K931" s="18"/>
      <c r="L931" s="14"/>
      <c r="M931" s="14"/>
      <c r="N931" s="14"/>
      <c r="O931" s="14"/>
      <c r="P931" s="15"/>
      <c r="Q931" s="14"/>
      <c r="R931" s="15"/>
      <c r="S931" s="16"/>
      <c r="T931" s="94"/>
      <c r="U931" s="94"/>
      <c r="V931" s="94"/>
      <c r="W931" s="94"/>
      <c r="X931" s="94"/>
      <c r="Y931" s="94"/>
      <c r="Z931" s="94"/>
      <c r="AA931" s="94"/>
      <c r="AB931" s="94"/>
      <c r="AC931" s="94"/>
      <c r="AD931" s="94"/>
      <c r="AE931" s="94"/>
      <c r="AF931" s="94"/>
      <c r="AG931" s="94"/>
      <c r="AH931" s="94"/>
    </row>
    <row r="932" spans="1:34" ht="13.2">
      <c r="A932" s="7"/>
      <c r="B932" s="15"/>
      <c r="C932" s="15"/>
      <c r="D932" s="8"/>
      <c r="E932" s="9"/>
      <c r="F932" s="10"/>
      <c r="G932" s="14"/>
      <c r="H932" s="15"/>
      <c r="I932" s="15"/>
      <c r="J932" s="98"/>
      <c r="K932" s="18"/>
      <c r="L932" s="14"/>
      <c r="M932" s="14"/>
      <c r="N932" s="14"/>
      <c r="O932" s="14"/>
      <c r="P932" s="15"/>
      <c r="Q932" s="14"/>
      <c r="R932" s="15"/>
      <c r="S932" s="16"/>
      <c r="T932" s="94"/>
      <c r="U932" s="94"/>
      <c r="V932" s="94"/>
      <c r="W932" s="94"/>
      <c r="X932" s="94"/>
      <c r="Y932" s="94"/>
      <c r="Z932" s="94"/>
      <c r="AA932" s="94"/>
      <c r="AB932" s="94"/>
      <c r="AC932" s="94"/>
      <c r="AD932" s="94"/>
      <c r="AE932" s="94"/>
      <c r="AF932" s="94"/>
      <c r="AG932" s="94"/>
      <c r="AH932" s="94"/>
    </row>
    <row r="933" spans="1:34" ht="13.2">
      <c r="A933" s="7"/>
      <c r="B933" s="15"/>
      <c r="C933" s="15"/>
      <c r="D933" s="8"/>
      <c r="E933" s="9"/>
      <c r="F933" s="10"/>
      <c r="G933" s="14"/>
      <c r="H933" s="15"/>
      <c r="I933" s="15"/>
      <c r="J933" s="98"/>
      <c r="K933" s="18"/>
      <c r="L933" s="14"/>
      <c r="M933" s="14"/>
      <c r="N933" s="14"/>
      <c r="O933" s="14"/>
      <c r="P933" s="15"/>
      <c r="Q933" s="14"/>
      <c r="R933" s="15"/>
      <c r="S933" s="16"/>
      <c r="T933" s="94"/>
      <c r="U933" s="94"/>
      <c r="V933" s="94"/>
      <c r="W933" s="94"/>
      <c r="X933" s="94"/>
      <c r="Y933" s="94"/>
      <c r="Z933" s="94"/>
      <c r="AA933" s="94"/>
      <c r="AB933" s="94"/>
      <c r="AC933" s="94"/>
      <c r="AD933" s="94"/>
      <c r="AE933" s="94"/>
      <c r="AF933" s="94"/>
      <c r="AG933" s="94"/>
      <c r="AH933" s="94"/>
    </row>
    <row r="934" spans="1:34" ht="13.2">
      <c r="A934" s="7"/>
      <c r="B934" s="15"/>
      <c r="C934" s="15"/>
      <c r="D934" s="8"/>
      <c r="E934" s="9"/>
      <c r="F934" s="10"/>
      <c r="G934" s="14"/>
      <c r="H934" s="15"/>
      <c r="I934" s="15"/>
      <c r="J934" s="98"/>
      <c r="K934" s="18"/>
      <c r="L934" s="14"/>
      <c r="M934" s="14"/>
      <c r="N934" s="14"/>
      <c r="O934" s="14"/>
      <c r="P934" s="15"/>
      <c r="Q934" s="14"/>
      <c r="R934" s="15"/>
      <c r="S934" s="16"/>
      <c r="T934" s="94"/>
      <c r="U934" s="94"/>
      <c r="V934" s="94"/>
      <c r="W934" s="94"/>
      <c r="X934" s="94"/>
      <c r="Y934" s="94"/>
      <c r="Z934" s="94"/>
      <c r="AA934" s="94"/>
      <c r="AB934" s="94"/>
      <c r="AC934" s="94"/>
      <c r="AD934" s="94"/>
      <c r="AE934" s="94"/>
      <c r="AF934" s="94"/>
      <c r="AG934" s="94"/>
      <c r="AH934" s="94"/>
    </row>
    <row r="935" spans="1:34" ht="13.2">
      <c r="A935" s="7"/>
      <c r="B935" s="15"/>
      <c r="C935" s="15"/>
      <c r="D935" s="8"/>
      <c r="E935" s="9"/>
      <c r="F935" s="10"/>
      <c r="G935" s="14"/>
      <c r="H935" s="15"/>
      <c r="I935" s="15"/>
      <c r="J935" s="98"/>
      <c r="K935" s="18"/>
      <c r="L935" s="14"/>
      <c r="M935" s="14"/>
      <c r="N935" s="14"/>
      <c r="O935" s="14"/>
      <c r="P935" s="15"/>
      <c r="Q935" s="14"/>
      <c r="R935" s="15"/>
      <c r="S935" s="16"/>
      <c r="T935" s="94"/>
      <c r="U935" s="94"/>
      <c r="V935" s="94"/>
      <c r="W935" s="94"/>
      <c r="X935" s="94"/>
      <c r="Y935" s="94"/>
      <c r="Z935" s="94"/>
      <c r="AA935" s="94"/>
      <c r="AB935" s="94"/>
      <c r="AC935" s="94"/>
      <c r="AD935" s="94"/>
      <c r="AE935" s="94"/>
      <c r="AF935" s="94"/>
      <c r="AG935" s="94"/>
      <c r="AH935" s="94"/>
    </row>
    <row r="936" spans="1:34" ht="13.2">
      <c r="A936" s="7"/>
      <c r="B936" s="15"/>
      <c r="C936" s="15"/>
      <c r="D936" s="8"/>
      <c r="E936" s="9"/>
      <c r="F936" s="10"/>
      <c r="G936" s="14"/>
      <c r="H936" s="15"/>
      <c r="I936" s="15"/>
      <c r="J936" s="98"/>
      <c r="K936" s="18"/>
      <c r="L936" s="14"/>
      <c r="M936" s="14"/>
      <c r="N936" s="14"/>
      <c r="O936" s="14"/>
      <c r="P936" s="15"/>
      <c r="Q936" s="14"/>
      <c r="R936" s="15"/>
      <c r="S936" s="16"/>
      <c r="T936" s="94"/>
      <c r="U936" s="94"/>
      <c r="V936" s="94"/>
      <c r="W936" s="94"/>
      <c r="X936" s="94"/>
      <c r="Y936" s="94"/>
      <c r="Z936" s="94"/>
      <c r="AA936" s="94"/>
      <c r="AB936" s="94"/>
      <c r="AC936" s="94"/>
      <c r="AD936" s="94"/>
      <c r="AE936" s="94"/>
      <c r="AF936" s="94"/>
      <c r="AG936" s="94"/>
      <c r="AH936" s="94"/>
    </row>
    <row r="937" spans="1:34" ht="13.2">
      <c r="A937" s="7"/>
      <c r="B937" s="15"/>
      <c r="C937" s="15"/>
      <c r="D937" s="8"/>
      <c r="E937" s="9"/>
      <c r="F937" s="10"/>
      <c r="G937" s="14"/>
      <c r="H937" s="15"/>
      <c r="I937" s="15"/>
      <c r="J937" s="98"/>
      <c r="K937" s="18"/>
      <c r="L937" s="14"/>
      <c r="M937" s="14"/>
      <c r="N937" s="14"/>
      <c r="O937" s="14"/>
      <c r="P937" s="15"/>
      <c r="Q937" s="14"/>
      <c r="R937" s="15"/>
      <c r="S937" s="16"/>
      <c r="T937" s="94"/>
      <c r="U937" s="94"/>
      <c r="V937" s="94"/>
      <c r="W937" s="94"/>
      <c r="X937" s="94"/>
      <c r="Y937" s="94"/>
      <c r="Z937" s="94"/>
      <c r="AA937" s="94"/>
      <c r="AB937" s="94"/>
      <c r="AC937" s="94"/>
      <c r="AD937" s="94"/>
      <c r="AE937" s="94"/>
      <c r="AF937" s="94"/>
      <c r="AG937" s="94"/>
      <c r="AH937" s="94"/>
    </row>
    <row r="938" spans="1:34" ht="13.2">
      <c r="A938" s="7"/>
      <c r="B938" s="15"/>
      <c r="C938" s="15"/>
      <c r="D938" s="8"/>
      <c r="E938" s="9"/>
      <c r="F938" s="10"/>
      <c r="G938" s="14"/>
      <c r="H938" s="15"/>
      <c r="I938" s="15"/>
      <c r="J938" s="98"/>
      <c r="K938" s="18"/>
      <c r="L938" s="14"/>
      <c r="M938" s="14"/>
      <c r="N938" s="14"/>
      <c r="O938" s="14"/>
      <c r="P938" s="15"/>
      <c r="Q938" s="14"/>
      <c r="R938" s="15"/>
      <c r="S938" s="16"/>
      <c r="T938" s="94"/>
      <c r="U938" s="94"/>
      <c r="V938" s="94"/>
      <c r="W938" s="94"/>
      <c r="X938" s="94"/>
      <c r="Y938" s="94"/>
      <c r="Z938" s="94"/>
      <c r="AA938" s="94"/>
      <c r="AB938" s="94"/>
      <c r="AC938" s="94"/>
      <c r="AD938" s="94"/>
      <c r="AE938" s="94"/>
      <c r="AF938" s="94"/>
      <c r="AG938" s="94"/>
      <c r="AH938" s="94"/>
    </row>
    <row r="939" spans="1:34" ht="13.2">
      <c r="A939" s="7"/>
      <c r="B939" s="15"/>
      <c r="C939" s="15"/>
      <c r="D939" s="8"/>
      <c r="E939" s="9"/>
      <c r="F939" s="10"/>
      <c r="G939" s="14"/>
      <c r="H939" s="15"/>
      <c r="I939" s="15"/>
      <c r="J939" s="98"/>
      <c r="K939" s="18"/>
      <c r="L939" s="14"/>
      <c r="M939" s="14"/>
      <c r="N939" s="14"/>
      <c r="O939" s="14"/>
      <c r="P939" s="15"/>
      <c r="Q939" s="14"/>
      <c r="R939" s="15"/>
      <c r="S939" s="16"/>
      <c r="T939" s="94"/>
      <c r="U939" s="94"/>
      <c r="V939" s="94"/>
      <c r="W939" s="94"/>
      <c r="X939" s="94"/>
      <c r="Y939" s="94"/>
      <c r="Z939" s="94"/>
      <c r="AA939" s="94"/>
      <c r="AB939" s="94"/>
      <c r="AC939" s="94"/>
      <c r="AD939" s="94"/>
      <c r="AE939" s="94"/>
      <c r="AF939" s="94"/>
      <c r="AG939" s="94"/>
      <c r="AH939" s="94"/>
    </row>
    <row r="940" spans="1:34" ht="13.2">
      <c r="A940" s="7"/>
      <c r="B940" s="15"/>
      <c r="C940" s="15"/>
      <c r="D940" s="8"/>
      <c r="E940" s="9"/>
      <c r="F940" s="10"/>
      <c r="G940" s="14"/>
      <c r="H940" s="15"/>
      <c r="I940" s="15"/>
      <c r="J940" s="98"/>
      <c r="K940" s="18"/>
      <c r="L940" s="14"/>
      <c r="M940" s="14"/>
      <c r="N940" s="14"/>
      <c r="O940" s="14"/>
      <c r="P940" s="15"/>
      <c r="Q940" s="14"/>
      <c r="R940" s="15"/>
      <c r="S940" s="16"/>
      <c r="T940" s="94"/>
      <c r="U940" s="94"/>
      <c r="V940" s="94"/>
      <c r="W940" s="94"/>
      <c r="X940" s="94"/>
      <c r="Y940" s="94"/>
      <c r="Z940" s="94"/>
      <c r="AA940" s="94"/>
      <c r="AB940" s="94"/>
      <c r="AC940" s="94"/>
      <c r="AD940" s="94"/>
      <c r="AE940" s="94"/>
      <c r="AF940" s="94"/>
      <c r="AG940" s="94"/>
      <c r="AH940" s="94"/>
    </row>
    <row r="941" spans="1:34" ht="13.2">
      <c r="A941" s="7"/>
      <c r="B941" s="15"/>
      <c r="C941" s="15"/>
      <c r="D941" s="8"/>
      <c r="E941" s="9"/>
      <c r="F941" s="10"/>
      <c r="G941" s="14"/>
      <c r="H941" s="15"/>
      <c r="I941" s="15"/>
      <c r="J941" s="98"/>
      <c r="K941" s="18"/>
      <c r="L941" s="14"/>
      <c r="M941" s="14"/>
      <c r="N941" s="14"/>
      <c r="O941" s="14"/>
      <c r="P941" s="15"/>
      <c r="Q941" s="14"/>
      <c r="R941" s="15"/>
      <c r="S941" s="16"/>
      <c r="T941" s="94"/>
      <c r="U941" s="94"/>
      <c r="V941" s="94"/>
      <c r="W941" s="94"/>
      <c r="X941" s="94"/>
      <c r="Y941" s="94"/>
      <c r="Z941" s="94"/>
      <c r="AA941" s="94"/>
      <c r="AB941" s="94"/>
      <c r="AC941" s="94"/>
      <c r="AD941" s="94"/>
      <c r="AE941" s="94"/>
      <c r="AF941" s="94"/>
      <c r="AG941" s="94"/>
      <c r="AH941" s="94"/>
    </row>
    <row r="942" spans="1:34" ht="13.2">
      <c r="A942" s="7"/>
      <c r="B942" s="15"/>
      <c r="C942" s="15"/>
      <c r="D942" s="8"/>
      <c r="E942" s="9"/>
      <c r="F942" s="10"/>
      <c r="G942" s="14"/>
      <c r="H942" s="15"/>
      <c r="I942" s="15"/>
      <c r="J942" s="98"/>
      <c r="K942" s="18"/>
      <c r="L942" s="14"/>
      <c r="M942" s="14"/>
      <c r="N942" s="14"/>
      <c r="O942" s="14"/>
      <c r="P942" s="15"/>
      <c r="Q942" s="14"/>
      <c r="R942" s="15"/>
      <c r="S942" s="16"/>
      <c r="T942" s="94"/>
      <c r="U942" s="94"/>
      <c r="V942" s="94"/>
      <c r="W942" s="94"/>
      <c r="X942" s="94"/>
      <c r="Y942" s="94"/>
      <c r="Z942" s="94"/>
      <c r="AA942" s="94"/>
      <c r="AB942" s="94"/>
      <c r="AC942" s="94"/>
      <c r="AD942" s="94"/>
      <c r="AE942" s="94"/>
      <c r="AF942" s="94"/>
      <c r="AG942" s="94"/>
      <c r="AH942" s="94"/>
    </row>
    <row r="943" spans="1:34" ht="13.2">
      <c r="A943" s="7"/>
      <c r="B943" s="15"/>
      <c r="C943" s="15"/>
      <c r="D943" s="8"/>
      <c r="E943" s="9"/>
      <c r="F943" s="10"/>
      <c r="G943" s="14"/>
      <c r="H943" s="15"/>
      <c r="I943" s="15"/>
      <c r="J943" s="98"/>
      <c r="K943" s="18"/>
      <c r="L943" s="14"/>
      <c r="M943" s="14"/>
      <c r="N943" s="14"/>
      <c r="O943" s="14"/>
      <c r="P943" s="15"/>
      <c r="Q943" s="14"/>
      <c r="R943" s="15"/>
      <c r="S943" s="16"/>
      <c r="T943" s="94"/>
      <c r="U943" s="94"/>
      <c r="V943" s="94"/>
      <c r="W943" s="94"/>
      <c r="X943" s="94"/>
      <c r="Y943" s="94"/>
      <c r="Z943" s="94"/>
      <c r="AA943" s="94"/>
      <c r="AB943" s="94"/>
      <c r="AC943" s="94"/>
      <c r="AD943" s="94"/>
      <c r="AE943" s="94"/>
      <c r="AF943" s="94"/>
      <c r="AG943" s="94"/>
      <c r="AH943" s="94"/>
    </row>
    <row r="944" spans="1:34" ht="13.2">
      <c r="A944" s="7"/>
      <c r="B944" s="15"/>
      <c r="C944" s="15"/>
      <c r="D944" s="8"/>
      <c r="E944" s="9"/>
      <c r="F944" s="10"/>
      <c r="G944" s="14"/>
      <c r="H944" s="15"/>
      <c r="I944" s="15"/>
      <c r="J944" s="98"/>
      <c r="K944" s="18"/>
      <c r="L944" s="14"/>
      <c r="M944" s="14"/>
      <c r="N944" s="14"/>
      <c r="O944" s="14"/>
      <c r="P944" s="15"/>
      <c r="Q944" s="14"/>
      <c r="R944" s="15"/>
      <c r="S944" s="16"/>
      <c r="T944" s="94"/>
      <c r="U944" s="94"/>
      <c r="V944" s="94"/>
      <c r="W944" s="94"/>
      <c r="X944" s="94"/>
      <c r="Y944" s="94"/>
      <c r="Z944" s="94"/>
      <c r="AA944" s="94"/>
      <c r="AB944" s="94"/>
      <c r="AC944" s="94"/>
      <c r="AD944" s="94"/>
      <c r="AE944" s="94"/>
      <c r="AF944" s="94"/>
      <c r="AG944" s="94"/>
      <c r="AH944" s="94"/>
    </row>
    <row r="945" spans="1:34" ht="13.2">
      <c r="A945" s="7"/>
      <c r="B945" s="15"/>
      <c r="C945" s="15"/>
      <c r="D945" s="8"/>
      <c r="E945" s="9"/>
      <c r="F945" s="10"/>
      <c r="G945" s="14"/>
      <c r="H945" s="15"/>
      <c r="I945" s="15"/>
      <c r="J945" s="98"/>
      <c r="K945" s="18"/>
      <c r="L945" s="14"/>
      <c r="M945" s="14"/>
      <c r="N945" s="14"/>
      <c r="O945" s="14"/>
      <c r="P945" s="15"/>
      <c r="Q945" s="14"/>
      <c r="R945" s="15"/>
      <c r="S945" s="16"/>
      <c r="T945" s="94"/>
      <c r="U945" s="94"/>
      <c r="V945" s="94"/>
      <c r="W945" s="94"/>
      <c r="X945" s="94"/>
      <c r="Y945" s="94"/>
      <c r="Z945" s="94"/>
      <c r="AA945" s="94"/>
      <c r="AB945" s="94"/>
      <c r="AC945" s="94"/>
      <c r="AD945" s="94"/>
      <c r="AE945" s="94"/>
      <c r="AF945" s="94"/>
      <c r="AG945" s="94"/>
      <c r="AH945" s="94"/>
    </row>
    <row r="946" spans="1:34" ht="13.2">
      <c r="A946" s="7"/>
      <c r="B946" s="15"/>
      <c r="C946" s="15"/>
      <c r="D946" s="8"/>
      <c r="E946" s="9"/>
      <c r="F946" s="10"/>
      <c r="G946" s="14"/>
      <c r="H946" s="15"/>
      <c r="I946" s="15"/>
      <c r="J946" s="98"/>
      <c r="K946" s="18"/>
      <c r="L946" s="14"/>
      <c r="M946" s="14"/>
      <c r="N946" s="14"/>
      <c r="O946" s="14"/>
      <c r="P946" s="15"/>
      <c r="Q946" s="14"/>
      <c r="R946" s="15"/>
      <c r="S946" s="16"/>
      <c r="T946" s="94"/>
      <c r="U946" s="94"/>
      <c r="V946" s="94"/>
      <c r="W946" s="94"/>
      <c r="X946" s="94"/>
      <c r="Y946" s="94"/>
      <c r="Z946" s="94"/>
      <c r="AA946" s="94"/>
      <c r="AB946" s="94"/>
      <c r="AC946" s="94"/>
      <c r="AD946" s="94"/>
      <c r="AE946" s="94"/>
      <c r="AF946" s="94"/>
      <c r="AG946" s="94"/>
      <c r="AH946" s="94"/>
    </row>
    <row r="947" spans="1:34" ht="13.2">
      <c r="A947" s="7"/>
      <c r="B947" s="15"/>
      <c r="C947" s="15"/>
      <c r="D947" s="8"/>
      <c r="E947" s="9"/>
      <c r="F947" s="10"/>
      <c r="G947" s="14"/>
      <c r="H947" s="15"/>
      <c r="I947" s="15"/>
      <c r="J947" s="98"/>
      <c r="K947" s="18"/>
      <c r="L947" s="14"/>
      <c r="M947" s="14"/>
      <c r="N947" s="14"/>
      <c r="O947" s="14"/>
      <c r="P947" s="15"/>
      <c r="Q947" s="14"/>
      <c r="R947" s="15"/>
      <c r="S947" s="16"/>
      <c r="T947" s="94"/>
      <c r="U947" s="94"/>
      <c r="V947" s="94"/>
      <c r="W947" s="94"/>
      <c r="X947" s="94"/>
      <c r="Y947" s="94"/>
      <c r="Z947" s="94"/>
      <c r="AA947" s="94"/>
      <c r="AB947" s="94"/>
      <c r="AC947" s="94"/>
      <c r="AD947" s="94"/>
      <c r="AE947" s="94"/>
      <c r="AF947" s="94"/>
      <c r="AG947" s="94"/>
      <c r="AH947" s="94"/>
    </row>
    <row r="948" spans="1:34" ht="13.2">
      <c r="A948" s="7"/>
      <c r="B948" s="15"/>
      <c r="C948" s="15"/>
      <c r="D948" s="8"/>
      <c r="E948" s="9"/>
      <c r="F948" s="10"/>
      <c r="G948" s="14"/>
      <c r="H948" s="15"/>
      <c r="I948" s="15"/>
      <c r="J948" s="98"/>
      <c r="K948" s="18"/>
      <c r="L948" s="14"/>
      <c r="M948" s="14"/>
      <c r="N948" s="14"/>
      <c r="O948" s="14"/>
      <c r="P948" s="15"/>
      <c r="Q948" s="14"/>
      <c r="R948" s="15"/>
      <c r="S948" s="16"/>
      <c r="T948" s="94"/>
      <c r="U948" s="94"/>
      <c r="V948" s="94"/>
      <c r="W948" s="94"/>
      <c r="X948" s="94"/>
      <c r="Y948" s="94"/>
      <c r="Z948" s="94"/>
      <c r="AA948" s="94"/>
      <c r="AB948" s="94"/>
      <c r="AC948" s="94"/>
      <c r="AD948" s="94"/>
      <c r="AE948" s="94"/>
      <c r="AF948" s="94"/>
      <c r="AG948" s="94"/>
      <c r="AH948" s="94"/>
    </row>
    <row r="949" spans="1:34" ht="13.2">
      <c r="A949" s="7"/>
      <c r="B949" s="15"/>
      <c r="C949" s="15"/>
      <c r="D949" s="8"/>
      <c r="E949" s="9"/>
      <c r="F949" s="10"/>
      <c r="G949" s="27"/>
      <c r="H949" s="15"/>
      <c r="I949" s="15"/>
      <c r="J949" s="98"/>
      <c r="K949" s="18"/>
      <c r="L949" s="14"/>
      <c r="M949" s="14"/>
      <c r="N949" s="14"/>
      <c r="O949" s="14"/>
      <c r="P949" s="15"/>
      <c r="Q949" s="14"/>
      <c r="R949" s="15"/>
      <c r="S949" s="16"/>
      <c r="T949" s="94"/>
      <c r="U949" s="94"/>
      <c r="V949" s="94"/>
      <c r="W949" s="94"/>
      <c r="X949" s="94"/>
      <c r="Y949" s="94"/>
      <c r="Z949" s="94"/>
      <c r="AA949" s="94"/>
      <c r="AB949" s="94"/>
      <c r="AC949" s="94"/>
      <c r="AD949" s="94"/>
      <c r="AE949" s="94"/>
      <c r="AF949" s="94"/>
      <c r="AG949" s="94"/>
      <c r="AH949" s="94"/>
    </row>
    <row r="950" spans="1:34" ht="13.2">
      <c r="A950" s="7"/>
      <c r="B950" s="15"/>
      <c r="C950" s="15"/>
      <c r="D950" s="8"/>
      <c r="E950" s="9"/>
      <c r="F950" s="10"/>
      <c r="G950" s="14"/>
      <c r="H950" s="15"/>
      <c r="I950" s="15"/>
      <c r="J950" s="98"/>
      <c r="K950" s="18"/>
      <c r="L950" s="14"/>
      <c r="M950" s="14"/>
      <c r="N950" s="14"/>
      <c r="O950" s="14"/>
      <c r="P950" s="15"/>
      <c r="Q950" s="14"/>
      <c r="R950" s="15"/>
      <c r="S950" s="16"/>
      <c r="T950" s="94"/>
      <c r="U950" s="94"/>
      <c r="V950" s="94"/>
      <c r="W950" s="94"/>
      <c r="X950" s="94"/>
      <c r="Y950" s="94"/>
      <c r="Z950" s="94"/>
      <c r="AA950" s="94"/>
      <c r="AB950" s="94"/>
      <c r="AC950" s="94"/>
      <c r="AD950" s="94"/>
      <c r="AE950" s="94"/>
      <c r="AF950" s="94"/>
      <c r="AG950" s="94"/>
      <c r="AH950" s="94"/>
    </row>
    <row r="951" spans="1:34" ht="13.2">
      <c r="A951" s="7"/>
      <c r="B951" s="15"/>
      <c r="C951" s="15"/>
      <c r="D951" s="8"/>
      <c r="E951" s="9"/>
      <c r="F951" s="10"/>
      <c r="G951" s="14"/>
      <c r="H951" s="15"/>
      <c r="I951" s="15"/>
      <c r="J951" s="98"/>
      <c r="K951" s="18"/>
      <c r="L951" s="14"/>
      <c r="M951" s="14"/>
      <c r="N951" s="14"/>
      <c r="O951" s="14"/>
      <c r="P951" s="15"/>
      <c r="Q951" s="14"/>
      <c r="R951" s="15"/>
      <c r="S951" s="16"/>
      <c r="T951" s="94"/>
      <c r="U951" s="94"/>
      <c r="V951" s="94"/>
      <c r="W951" s="94"/>
      <c r="X951" s="94"/>
      <c r="Y951" s="94"/>
      <c r="Z951" s="94"/>
      <c r="AA951" s="94"/>
      <c r="AB951" s="94"/>
      <c r="AC951" s="94"/>
      <c r="AD951" s="94"/>
      <c r="AE951" s="94"/>
      <c r="AF951" s="94"/>
      <c r="AG951" s="94"/>
      <c r="AH951" s="94"/>
    </row>
    <row r="952" spans="1:34" ht="13.2">
      <c r="A952" s="7"/>
      <c r="B952" s="15"/>
      <c r="C952" s="15"/>
      <c r="D952" s="8"/>
      <c r="E952" s="9"/>
      <c r="F952" s="10"/>
      <c r="G952" s="14"/>
      <c r="H952" s="15"/>
      <c r="I952" s="15"/>
      <c r="J952" s="98"/>
      <c r="K952" s="18"/>
      <c r="L952" s="14"/>
      <c r="M952" s="14"/>
      <c r="N952" s="14"/>
      <c r="O952" s="14"/>
      <c r="P952" s="15"/>
      <c r="Q952" s="14"/>
      <c r="R952" s="15"/>
      <c r="S952" s="16"/>
      <c r="T952" s="94"/>
      <c r="U952" s="94"/>
      <c r="V952" s="94"/>
      <c r="W952" s="94"/>
      <c r="X952" s="94"/>
      <c r="Y952" s="94"/>
      <c r="Z952" s="94"/>
      <c r="AA952" s="94"/>
      <c r="AB952" s="94"/>
      <c r="AC952" s="94"/>
      <c r="AD952" s="94"/>
      <c r="AE952" s="94"/>
      <c r="AF952" s="94"/>
      <c r="AG952" s="94"/>
      <c r="AH952" s="94"/>
    </row>
    <row r="953" spans="1:34" ht="13.2">
      <c r="A953" s="7"/>
      <c r="B953" s="15"/>
      <c r="C953" s="15"/>
      <c r="D953" s="8"/>
      <c r="E953" s="9"/>
      <c r="F953" s="10"/>
      <c r="G953" s="14"/>
      <c r="H953" s="15"/>
      <c r="I953" s="15"/>
      <c r="J953" s="98"/>
      <c r="K953" s="18"/>
      <c r="L953" s="14"/>
      <c r="M953" s="14"/>
      <c r="N953" s="14"/>
      <c r="O953" s="14"/>
      <c r="P953" s="15"/>
      <c r="Q953" s="14"/>
      <c r="R953" s="15"/>
      <c r="S953" s="16"/>
      <c r="T953" s="94"/>
      <c r="U953" s="94"/>
      <c r="V953" s="94"/>
      <c r="W953" s="94"/>
      <c r="X953" s="94"/>
      <c r="Y953" s="94"/>
      <c r="Z953" s="94"/>
      <c r="AA953" s="94"/>
      <c r="AB953" s="94"/>
      <c r="AC953" s="94"/>
      <c r="AD953" s="94"/>
      <c r="AE953" s="94"/>
      <c r="AF953" s="94"/>
      <c r="AG953" s="94"/>
      <c r="AH953" s="94"/>
    </row>
    <row r="954" spans="1:34" ht="13.2">
      <c r="A954" s="7"/>
      <c r="B954" s="15"/>
      <c r="C954" s="15"/>
      <c r="D954" s="8"/>
      <c r="E954" s="9"/>
      <c r="F954" s="10"/>
      <c r="G954" s="14"/>
      <c r="H954" s="15"/>
      <c r="I954" s="15"/>
      <c r="J954" s="98"/>
      <c r="K954" s="18"/>
      <c r="L954" s="14"/>
      <c r="M954" s="14"/>
      <c r="N954" s="14"/>
      <c r="O954" s="14"/>
      <c r="P954" s="15"/>
      <c r="Q954" s="14"/>
      <c r="R954" s="15"/>
      <c r="S954" s="16"/>
      <c r="T954" s="94"/>
      <c r="U954" s="94"/>
      <c r="V954" s="94"/>
      <c r="W954" s="94"/>
      <c r="X954" s="94"/>
      <c r="Y954" s="94"/>
      <c r="Z954" s="94"/>
      <c r="AA954" s="94"/>
      <c r="AB954" s="94"/>
      <c r="AC954" s="94"/>
      <c r="AD954" s="94"/>
      <c r="AE954" s="94"/>
      <c r="AF954" s="94"/>
      <c r="AG954" s="94"/>
      <c r="AH954" s="94"/>
    </row>
    <row r="955" spans="1:34" ht="13.2">
      <c r="A955" s="7"/>
      <c r="B955" s="15"/>
      <c r="C955" s="15"/>
      <c r="D955" s="8"/>
      <c r="E955" s="9"/>
      <c r="F955" s="10"/>
      <c r="G955" s="14"/>
      <c r="H955" s="15"/>
      <c r="I955" s="15"/>
      <c r="J955" s="98"/>
      <c r="K955" s="18"/>
      <c r="L955" s="14"/>
      <c r="M955" s="14"/>
      <c r="N955" s="14"/>
      <c r="O955" s="14"/>
      <c r="P955" s="15"/>
      <c r="Q955" s="14"/>
      <c r="R955" s="15"/>
      <c r="S955" s="16"/>
      <c r="T955" s="94"/>
      <c r="U955" s="94"/>
      <c r="V955" s="94"/>
      <c r="W955" s="94"/>
      <c r="X955" s="94"/>
      <c r="Y955" s="94"/>
      <c r="Z955" s="94"/>
      <c r="AA955" s="94"/>
      <c r="AB955" s="94"/>
      <c r="AC955" s="94"/>
      <c r="AD955" s="94"/>
      <c r="AE955" s="94"/>
      <c r="AF955" s="94"/>
      <c r="AG955" s="94"/>
      <c r="AH955" s="94"/>
    </row>
    <row r="956" spans="1:34" ht="13.2">
      <c r="A956" s="7"/>
      <c r="B956" s="15"/>
      <c r="C956" s="15"/>
      <c r="D956" s="8"/>
      <c r="E956" s="9"/>
      <c r="F956" s="10"/>
      <c r="G956" s="14"/>
      <c r="H956" s="15"/>
      <c r="I956" s="15"/>
      <c r="J956" s="98"/>
      <c r="K956" s="18"/>
      <c r="L956" s="14"/>
      <c r="M956" s="14"/>
      <c r="N956" s="14"/>
      <c r="O956" s="14"/>
      <c r="P956" s="15"/>
      <c r="Q956" s="14"/>
      <c r="R956" s="15"/>
      <c r="S956" s="16"/>
      <c r="T956" s="94"/>
      <c r="U956" s="94"/>
      <c r="V956" s="94"/>
      <c r="W956" s="94"/>
      <c r="X956" s="94"/>
      <c r="Y956" s="94"/>
      <c r="Z956" s="94"/>
      <c r="AA956" s="94"/>
      <c r="AB956" s="94"/>
      <c r="AC956" s="94"/>
      <c r="AD956" s="94"/>
      <c r="AE956" s="94"/>
      <c r="AF956" s="94"/>
      <c r="AG956" s="94"/>
      <c r="AH956" s="94"/>
    </row>
    <row r="957" spans="1:34" ht="13.2">
      <c r="A957" s="7"/>
      <c r="B957" s="15"/>
      <c r="C957" s="15"/>
      <c r="D957" s="8"/>
      <c r="E957" s="9"/>
      <c r="F957" s="10"/>
      <c r="G957" s="14"/>
      <c r="H957" s="15"/>
      <c r="I957" s="15"/>
      <c r="J957" s="98"/>
      <c r="K957" s="18"/>
      <c r="L957" s="14"/>
      <c r="M957" s="14"/>
      <c r="N957" s="14"/>
      <c r="O957" s="14"/>
      <c r="P957" s="15"/>
      <c r="Q957" s="14"/>
      <c r="R957" s="15"/>
      <c r="S957" s="16"/>
      <c r="T957" s="94"/>
      <c r="U957" s="94"/>
      <c r="V957" s="94"/>
      <c r="W957" s="94"/>
      <c r="X957" s="94"/>
      <c r="Y957" s="94"/>
      <c r="Z957" s="94"/>
      <c r="AA957" s="94"/>
      <c r="AB957" s="94"/>
      <c r="AC957" s="94"/>
      <c r="AD957" s="94"/>
      <c r="AE957" s="94"/>
      <c r="AF957" s="94"/>
      <c r="AG957" s="94"/>
      <c r="AH957" s="94"/>
    </row>
    <row r="958" spans="1:34" ht="13.2">
      <c r="A958" s="7"/>
      <c r="B958" s="15"/>
      <c r="C958" s="15"/>
      <c r="D958" s="8"/>
      <c r="E958" s="9"/>
      <c r="F958" s="10"/>
      <c r="G958" s="14"/>
      <c r="H958" s="15"/>
      <c r="I958" s="15"/>
      <c r="J958" s="98"/>
      <c r="K958" s="18"/>
      <c r="L958" s="14"/>
      <c r="M958" s="14"/>
      <c r="N958" s="14"/>
      <c r="O958" s="14"/>
      <c r="P958" s="15"/>
      <c r="Q958" s="14"/>
      <c r="R958" s="15"/>
      <c r="S958" s="16"/>
      <c r="T958" s="94"/>
      <c r="U958" s="94"/>
      <c r="V958" s="94"/>
      <c r="W958" s="94"/>
      <c r="X958" s="94"/>
      <c r="Y958" s="94"/>
      <c r="Z958" s="94"/>
      <c r="AA958" s="94"/>
      <c r="AB958" s="94"/>
      <c r="AC958" s="94"/>
      <c r="AD958" s="94"/>
      <c r="AE958" s="94"/>
      <c r="AF958" s="94"/>
      <c r="AG958" s="94"/>
      <c r="AH958" s="94"/>
    </row>
    <row r="959" spans="1:34" ht="13.2">
      <c r="A959" s="7"/>
      <c r="B959" s="15"/>
      <c r="C959" s="15"/>
      <c r="D959" s="8"/>
      <c r="E959" s="9"/>
      <c r="F959" s="10"/>
      <c r="G959" s="14"/>
      <c r="H959" s="15"/>
      <c r="I959" s="15"/>
      <c r="J959" s="98"/>
      <c r="K959" s="18"/>
      <c r="L959" s="14"/>
      <c r="M959" s="14"/>
      <c r="N959" s="14"/>
      <c r="O959" s="14"/>
      <c r="P959" s="15"/>
      <c r="Q959" s="14"/>
      <c r="R959" s="15"/>
      <c r="S959" s="16"/>
      <c r="T959" s="94"/>
      <c r="U959" s="94"/>
      <c r="V959" s="94"/>
      <c r="W959" s="94"/>
      <c r="X959" s="94"/>
      <c r="Y959" s="94"/>
      <c r="Z959" s="94"/>
      <c r="AA959" s="94"/>
      <c r="AB959" s="94"/>
      <c r="AC959" s="94"/>
      <c r="AD959" s="94"/>
      <c r="AE959" s="94"/>
      <c r="AF959" s="94"/>
      <c r="AG959" s="94"/>
      <c r="AH959" s="94"/>
    </row>
    <row r="960" spans="1:34" ht="13.2">
      <c r="A960" s="7"/>
      <c r="B960" s="15"/>
      <c r="C960" s="15"/>
      <c r="D960" s="8"/>
      <c r="E960" s="9"/>
      <c r="F960" s="10"/>
      <c r="G960" s="14"/>
      <c r="H960" s="15"/>
      <c r="I960" s="15"/>
      <c r="J960" s="98"/>
      <c r="K960" s="18"/>
      <c r="L960" s="14"/>
      <c r="M960" s="14"/>
      <c r="N960" s="14"/>
      <c r="O960" s="14"/>
      <c r="P960" s="15"/>
      <c r="Q960" s="14"/>
      <c r="R960" s="15"/>
      <c r="S960" s="16"/>
      <c r="T960" s="94"/>
      <c r="U960" s="94"/>
      <c r="V960" s="94"/>
      <c r="W960" s="94"/>
      <c r="X960" s="94"/>
      <c r="Y960" s="94"/>
      <c r="Z960" s="94"/>
      <c r="AA960" s="94"/>
      <c r="AB960" s="94"/>
      <c r="AC960" s="94"/>
      <c r="AD960" s="94"/>
      <c r="AE960" s="94"/>
      <c r="AF960" s="94"/>
      <c r="AG960" s="94"/>
      <c r="AH960" s="94"/>
    </row>
    <row r="961" spans="1:34" ht="13.2">
      <c r="A961" s="7"/>
      <c r="B961" s="15"/>
      <c r="C961" s="15"/>
      <c r="D961" s="8"/>
      <c r="E961" s="9"/>
      <c r="F961" s="10"/>
      <c r="G961" s="14"/>
      <c r="H961" s="15"/>
      <c r="I961" s="15"/>
      <c r="J961" s="98"/>
      <c r="K961" s="18"/>
      <c r="L961" s="14"/>
      <c r="M961" s="14"/>
      <c r="N961" s="14"/>
      <c r="O961" s="14"/>
      <c r="P961" s="15"/>
      <c r="Q961" s="14"/>
      <c r="R961" s="15"/>
      <c r="S961" s="16"/>
      <c r="T961" s="94"/>
      <c r="U961" s="94"/>
      <c r="V961" s="94"/>
      <c r="W961" s="94"/>
      <c r="X961" s="94"/>
      <c r="Y961" s="94"/>
      <c r="Z961" s="94"/>
      <c r="AA961" s="94"/>
      <c r="AB961" s="94"/>
      <c r="AC961" s="94"/>
      <c r="AD961" s="94"/>
      <c r="AE961" s="94"/>
      <c r="AF961" s="94"/>
      <c r="AG961" s="94"/>
      <c r="AH961" s="94"/>
    </row>
    <row r="962" spans="1:34" ht="13.2">
      <c r="A962" s="7"/>
      <c r="B962" s="15"/>
      <c r="C962" s="15"/>
      <c r="D962" s="8"/>
      <c r="E962" s="9"/>
      <c r="F962" s="10"/>
      <c r="G962" s="14"/>
      <c r="H962" s="15"/>
      <c r="I962" s="15"/>
      <c r="J962" s="98"/>
      <c r="K962" s="18"/>
      <c r="L962" s="14"/>
      <c r="M962" s="14"/>
      <c r="N962" s="14"/>
      <c r="O962" s="14"/>
      <c r="P962" s="15"/>
      <c r="Q962" s="14"/>
      <c r="R962" s="15"/>
      <c r="S962" s="16"/>
      <c r="T962" s="94"/>
      <c r="U962" s="94"/>
      <c r="V962" s="94"/>
      <c r="W962" s="94"/>
      <c r="X962" s="94"/>
      <c r="Y962" s="94"/>
      <c r="Z962" s="94"/>
      <c r="AA962" s="94"/>
      <c r="AB962" s="94"/>
      <c r="AC962" s="94"/>
      <c r="AD962" s="94"/>
      <c r="AE962" s="94"/>
      <c r="AF962" s="94"/>
      <c r="AG962" s="94"/>
      <c r="AH962" s="94"/>
    </row>
    <row r="963" spans="1:34" ht="13.2">
      <c r="A963" s="7"/>
      <c r="B963" s="15"/>
      <c r="C963" s="15"/>
      <c r="D963" s="8"/>
      <c r="E963" s="9"/>
      <c r="F963" s="10"/>
      <c r="G963" s="14"/>
      <c r="H963" s="15"/>
      <c r="I963" s="15"/>
      <c r="J963" s="98"/>
      <c r="K963" s="18"/>
      <c r="L963" s="14"/>
      <c r="M963" s="14"/>
      <c r="N963" s="14"/>
      <c r="O963" s="14"/>
      <c r="P963" s="15"/>
      <c r="Q963" s="14"/>
      <c r="R963" s="15"/>
      <c r="S963" s="16"/>
      <c r="T963" s="94"/>
      <c r="U963" s="94"/>
      <c r="V963" s="94"/>
      <c r="W963" s="94"/>
      <c r="X963" s="94"/>
      <c r="Y963" s="94"/>
      <c r="Z963" s="94"/>
      <c r="AA963" s="94"/>
      <c r="AB963" s="94"/>
      <c r="AC963" s="94"/>
      <c r="AD963" s="94"/>
      <c r="AE963" s="94"/>
      <c r="AF963" s="94"/>
      <c r="AG963" s="94"/>
      <c r="AH963" s="94"/>
    </row>
    <row r="964" spans="1:34" ht="13.2">
      <c r="A964" s="7"/>
      <c r="B964" s="15"/>
      <c r="C964" s="15"/>
      <c r="D964" s="8"/>
      <c r="E964" s="9"/>
      <c r="F964" s="10"/>
      <c r="G964" s="14"/>
      <c r="H964" s="15"/>
      <c r="I964" s="15"/>
      <c r="J964" s="98"/>
      <c r="K964" s="18"/>
      <c r="L964" s="14"/>
      <c r="M964" s="14"/>
      <c r="N964" s="14"/>
      <c r="O964" s="14"/>
      <c r="P964" s="15"/>
      <c r="Q964" s="14"/>
      <c r="R964" s="15"/>
      <c r="S964" s="16"/>
      <c r="T964" s="94"/>
      <c r="U964" s="94"/>
      <c r="V964" s="94"/>
      <c r="W964" s="94"/>
      <c r="X964" s="94"/>
      <c r="Y964" s="94"/>
      <c r="Z964" s="94"/>
      <c r="AA964" s="94"/>
      <c r="AB964" s="94"/>
      <c r="AC964" s="94"/>
      <c r="AD964" s="94"/>
      <c r="AE964" s="94"/>
      <c r="AF964" s="94"/>
      <c r="AG964" s="94"/>
      <c r="AH964" s="94"/>
    </row>
    <row r="965" spans="1:34" ht="13.2">
      <c r="A965" s="7"/>
      <c r="B965" s="15"/>
      <c r="C965" s="15"/>
      <c r="D965" s="8"/>
      <c r="E965" s="9"/>
      <c r="F965" s="10"/>
      <c r="G965" s="14"/>
      <c r="H965" s="15"/>
      <c r="I965" s="15"/>
      <c r="J965" s="98"/>
      <c r="K965" s="18"/>
      <c r="L965" s="14"/>
      <c r="M965" s="14"/>
      <c r="N965" s="14"/>
      <c r="O965" s="14"/>
      <c r="P965" s="15"/>
      <c r="Q965" s="14"/>
      <c r="R965" s="15"/>
      <c r="S965" s="16"/>
      <c r="T965" s="94"/>
      <c r="U965" s="94"/>
      <c r="V965" s="94"/>
      <c r="W965" s="94"/>
      <c r="X965" s="94"/>
      <c r="Y965" s="94"/>
      <c r="Z965" s="94"/>
      <c r="AA965" s="94"/>
      <c r="AB965" s="94"/>
      <c r="AC965" s="94"/>
      <c r="AD965" s="94"/>
      <c r="AE965" s="94"/>
      <c r="AF965" s="94"/>
      <c r="AG965" s="94"/>
      <c r="AH965" s="94"/>
    </row>
    <row r="966" spans="1:34" ht="13.2">
      <c r="A966" s="7"/>
      <c r="B966" s="15"/>
      <c r="C966" s="15"/>
      <c r="D966" s="8"/>
      <c r="E966" s="9"/>
      <c r="F966" s="10"/>
      <c r="G966" s="14"/>
      <c r="H966" s="15"/>
      <c r="I966" s="15"/>
      <c r="J966" s="98"/>
      <c r="K966" s="18"/>
      <c r="L966" s="14"/>
      <c r="M966" s="14"/>
      <c r="N966" s="14"/>
      <c r="O966" s="14"/>
      <c r="P966" s="15"/>
      <c r="Q966" s="14"/>
      <c r="R966" s="15"/>
      <c r="S966" s="16"/>
      <c r="T966" s="94"/>
      <c r="U966" s="94"/>
      <c r="V966" s="94"/>
      <c r="W966" s="94"/>
      <c r="X966" s="94"/>
      <c r="Y966" s="94"/>
      <c r="Z966" s="94"/>
      <c r="AA966" s="94"/>
      <c r="AB966" s="94"/>
      <c r="AC966" s="94"/>
      <c r="AD966" s="94"/>
      <c r="AE966" s="94"/>
      <c r="AF966" s="94"/>
      <c r="AG966" s="94"/>
      <c r="AH966" s="94"/>
    </row>
    <row r="967" spans="1:34" ht="13.2">
      <c r="A967" s="7"/>
      <c r="B967" s="15"/>
      <c r="C967" s="15"/>
      <c r="D967" s="8"/>
      <c r="E967" s="9"/>
      <c r="F967" s="10"/>
      <c r="G967" s="14"/>
      <c r="H967" s="15"/>
      <c r="I967" s="15"/>
      <c r="J967" s="98"/>
      <c r="K967" s="18"/>
      <c r="L967" s="14"/>
      <c r="M967" s="14"/>
      <c r="N967" s="14"/>
      <c r="O967" s="14"/>
      <c r="P967" s="15"/>
      <c r="Q967" s="14"/>
      <c r="R967" s="15"/>
      <c r="S967" s="16"/>
      <c r="T967" s="94"/>
      <c r="U967" s="94"/>
      <c r="V967" s="94"/>
      <c r="W967" s="94"/>
      <c r="X967" s="94"/>
      <c r="Y967" s="94"/>
      <c r="Z967" s="94"/>
      <c r="AA967" s="94"/>
      <c r="AB967" s="94"/>
      <c r="AC967" s="94"/>
      <c r="AD967" s="94"/>
      <c r="AE967" s="94"/>
      <c r="AF967" s="94"/>
      <c r="AG967" s="94"/>
      <c r="AH967" s="94"/>
    </row>
    <row r="968" spans="1:34" ht="13.2">
      <c r="A968" s="7"/>
      <c r="B968" s="15"/>
      <c r="C968" s="15"/>
      <c r="D968" s="8"/>
      <c r="E968" s="9"/>
      <c r="F968" s="10"/>
      <c r="G968" s="14"/>
      <c r="H968" s="15"/>
      <c r="I968" s="15"/>
      <c r="J968" s="98"/>
      <c r="K968" s="18"/>
      <c r="L968" s="14"/>
      <c r="M968" s="14"/>
      <c r="N968" s="14"/>
      <c r="O968" s="14"/>
      <c r="P968" s="15"/>
      <c r="Q968" s="14"/>
      <c r="R968" s="15"/>
      <c r="S968" s="16"/>
      <c r="T968" s="94"/>
      <c r="U968" s="94"/>
      <c r="V968" s="94"/>
      <c r="W968" s="94"/>
      <c r="X968" s="94"/>
      <c r="Y968" s="94"/>
      <c r="Z968" s="94"/>
      <c r="AA968" s="94"/>
      <c r="AB968" s="94"/>
      <c r="AC968" s="94"/>
      <c r="AD968" s="94"/>
      <c r="AE968" s="94"/>
      <c r="AF968" s="94"/>
      <c r="AG968" s="94"/>
      <c r="AH968" s="94"/>
    </row>
    <row r="969" spans="1:34" ht="13.2">
      <c r="A969" s="7"/>
      <c r="B969" s="15"/>
      <c r="C969" s="15"/>
      <c r="D969" s="8"/>
      <c r="E969" s="9"/>
      <c r="F969" s="10"/>
      <c r="G969" s="14"/>
      <c r="H969" s="15"/>
      <c r="I969" s="15"/>
      <c r="J969" s="48"/>
      <c r="K969" s="18"/>
      <c r="L969" s="14"/>
      <c r="M969" s="14"/>
      <c r="N969" s="14"/>
      <c r="O969" s="14"/>
      <c r="P969" s="15"/>
      <c r="Q969" s="14"/>
      <c r="R969" s="15"/>
      <c r="S969" s="16"/>
      <c r="T969" s="94"/>
      <c r="U969" s="94"/>
      <c r="V969" s="94"/>
      <c r="W969" s="94"/>
      <c r="X969" s="94"/>
      <c r="Y969" s="94"/>
      <c r="Z969" s="94"/>
      <c r="AA969" s="94"/>
      <c r="AB969" s="94"/>
      <c r="AC969" s="94"/>
      <c r="AD969" s="94"/>
      <c r="AE969" s="94"/>
      <c r="AF969" s="94"/>
      <c r="AG969" s="94"/>
      <c r="AH969" s="94"/>
    </row>
    <row r="970" spans="1:34" ht="13.2">
      <c r="A970" s="7"/>
      <c r="B970" s="15"/>
      <c r="C970" s="15"/>
      <c r="D970" s="8"/>
      <c r="E970" s="9"/>
      <c r="F970" s="10"/>
      <c r="G970" s="14"/>
      <c r="H970" s="15"/>
      <c r="I970" s="15"/>
      <c r="J970" s="98"/>
      <c r="K970" s="18"/>
      <c r="L970" s="14"/>
      <c r="M970" s="14"/>
      <c r="N970" s="14"/>
      <c r="O970" s="14"/>
      <c r="P970" s="15"/>
      <c r="Q970" s="14"/>
      <c r="R970" s="15"/>
      <c r="S970" s="16"/>
      <c r="T970" s="94"/>
      <c r="U970" s="94"/>
      <c r="V970" s="94"/>
      <c r="W970" s="94"/>
      <c r="X970" s="94"/>
      <c r="Y970" s="94"/>
      <c r="Z970" s="94"/>
      <c r="AA970" s="94"/>
      <c r="AB970" s="94"/>
      <c r="AC970" s="94"/>
      <c r="AD970" s="94"/>
      <c r="AE970" s="94"/>
      <c r="AF970" s="94"/>
      <c r="AG970" s="94"/>
      <c r="AH970" s="94"/>
    </row>
    <row r="971" spans="1:34" ht="13.2">
      <c r="A971" s="7"/>
      <c r="B971" s="15"/>
      <c r="C971" s="15"/>
      <c r="D971" s="8"/>
      <c r="E971" s="9"/>
      <c r="F971" s="10"/>
      <c r="G971" s="21"/>
      <c r="H971" s="15"/>
      <c r="I971" s="15"/>
      <c r="J971" s="98"/>
      <c r="K971" s="18"/>
      <c r="L971" s="14"/>
      <c r="M971" s="14"/>
      <c r="N971" s="14"/>
      <c r="O971" s="14"/>
      <c r="P971" s="15"/>
      <c r="Q971" s="14"/>
      <c r="R971" s="15"/>
      <c r="S971" s="16"/>
      <c r="T971" s="94"/>
      <c r="U971" s="94"/>
      <c r="V971" s="94"/>
      <c r="W971" s="94"/>
      <c r="X971" s="94"/>
      <c r="Y971" s="94"/>
      <c r="Z971" s="94"/>
      <c r="AA971" s="94"/>
      <c r="AB971" s="94"/>
      <c r="AC971" s="94"/>
      <c r="AD971" s="94"/>
      <c r="AE971" s="94"/>
      <c r="AF971" s="94"/>
      <c r="AG971" s="94"/>
      <c r="AH971" s="94"/>
    </row>
    <row r="972" spans="1:34" ht="13.2">
      <c r="A972" s="7"/>
      <c r="B972" s="15"/>
      <c r="C972" s="15"/>
      <c r="D972" s="8"/>
      <c r="E972" s="9"/>
      <c r="F972" s="10"/>
      <c r="G972" s="14"/>
      <c r="H972" s="15"/>
      <c r="I972" s="15"/>
      <c r="J972" s="98"/>
      <c r="K972" s="18"/>
      <c r="L972" s="100"/>
      <c r="M972" s="100"/>
      <c r="N972" s="100"/>
      <c r="O972" s="100"/>
      <c r="P972" s="15"/>
      <c r="Q972" s="14"/>
      <c r="R972" s="15"/>
      <c r="S972" s="16"/>
      <c r="T972" s="94"/>
      <c r="U972" s="94"/>
      <c r="V972" s="94"/>
      <c r="W972" s="94"/>
      <c r="X972" s="94"/>
      <c r="Y972" s="94"/>
      <c r="Z972" s="94"/>
      <c r="AA972" s="94"/>
      <c r="AB972" s="94"/>
      <c r="AC972" s="94"/>
      <c r="AD972" s="94"/>
      <c r="AE972" s="94"/>
      <c r="AF972" s="94"/>
      <c r="AG972" s="94"/>
      <c r="AH972" s="94"/>
    </row>
    <row r="973" spans="1:34" ht="13.2">
      <c r="A973" s="7"/>
      <c r="B973" s="15"/>
      <c r="C973" s="15"/>
      <c r="D973" s="8"/>
      <c r="E973" s="9"/>
      <c r="F973" s="10"/>
      <c r="G973" s="14"/>
      <c r="H973" s="15"/>
      <c r="I973" s="15"/>
      <c r="J973" s="98"/>
      <c r="K973" s="18"/>
      <c r="L973" s="14"/>
      <c r="M973" s="14"/>
      <c r="N973" s="14"/>
      <c r="O973" s="14"/>
      <c r="P973" s="15"/>
      <c r="Q973" s="14"/>
      <c r="R973" s="15"/>
      <c r="S973" s="16"/>
      <c r="T973" s="94"/>
      <c r="U973" s="94"/>
      <c r="V973" s="94"/>
      <c r="W973" s="94"/>
      <c r="X973" s="94"/>
      <c r="Y973" s="94"/>
      <c r="Z973" s="94"/>
      <c r="AA973" s="94"/>
      <c r="AB973" s="94"/>
      <c r="AC973" s="94"/>
      <c r="AD973" s="94"/>
      <c r="AE973" s="94"/>
      <c r="AF973" s="94"/>
      <c r="AG973" s="94"/>
      <c r="AH973" s="94"/>
    </row>
    <row r="974" spans="1:34" ht="13.2">
      <c r="A974" s="7"/>
      <c r="B974" s="15"/>
      <c r="C974" s="15"/>
      <c r="D974" s="8"/>
      <c r="E974" s="9"/>
      <c r="F974" s="10"/>
      <c r="G974" s="14"/>
      <c r="H974" s="15"/>
      <c r="I974" s="15"/>
      <c r="J974" s="98"/>
      <c r="K974" s="18"/>
      <c r="L974" s="14"/>
      <c r="M974" s="14"/>
      <c r="N974" s="14"/>
      <c r="O974" s="14"/>
      <c r="P974" s="15"/>
      <c r="Q974" s="14"/>
      <c r="R974" s="15"/>
      <c r="S974" s="16"/>
      <c r="T974" s="94"/>
      <c r="U974" s="94"/>
      <c r="V974" s="94"/>
      <c r="W974" s="94"/>
      <c r="X974" s="94"/>
      <c r="Y974" s="94"/>
      <c r="Z974" s="94"/>
      <c r="AA974" s="94"/>
      <c r="AB974" s="94"/>
      <c r="AC974" s="94"/>
      <c r="AD974" s="94"/>
      <c r="AE974" s="94"/>
      <c r="AF974" s="94"/>
      <c r="AG974" s="94"/>
      <c r="AH974" s="94"/>
    </row>
    <row r="975" spans="1:34" ht="13.2">
      <c r="A975" s="7"/>
      <c r="B975" s="15"/>
      <c r="C975" s="15"/>
      <c r="D975" s="8"/>
      <c r="E975" s="9"/>
      <c r="F975" s="10"/>
      <c r="G975" s="14"/>
      <c r="H975" s="15"/>
      <c r="I975" s="15"/>
      <c r="J975" s="98"/>
      <c r="K975" s="18"/>
      <c r="L975" s="14"/>
      <c r="M975" s="14"/>
      <c r="N975" s="14"/>
      <c r="O975" s="14"/>
      <c r="P975" s="15"/>
      <c r="Q975" s="14"/>
      <c r="R975" s="15"/>
      <c r="S975" s="16"/>
      <c r="T975" s="94"/>
      <c r="U975" s="94"/>
      <c r="V975" s="94"/>
      <c r="W975" s="94"/>
      <c r="X975" s="94"/>
      <c r="Y975" s="94"/>
      <c r="Z975" s="94"/>
      <c r="AA975" s="94"/>
      <c r="AB975" s="94"/>
      <c r="AC975" s="94"/>
      <c r="AD975" s="94"/>
      <c r="AE975" s="94"/>
      <c r="AF975" s="94"/>
      <c r="AG975" s="94"/>
      <c r="AH975" s="94"/>
    </row>
    <row r="976" spans="1:34" ht="13.2">
      <c r="A976" s="7"/>
      <c r="B976" s="15"/>
      <c r="C976" s="15"/>
      <c r="D976" s="8"/>
      <c r="E976" s="9"/>
      <c r="F976" s="10"/>
      <c r="G976" s="14"/>
      <c r="H976" s="15"/>
      <c r="I976" s="15"/>
      <c r="J976" s="98"/>
      <c r="K976" s="18"/>
      <c r="L976" s="14"/>
      <c r="M976" s="14"/>
      <c r="N976" s="14"/>
      <c r="O976" s="14"/>
      <c r="P976" s="15"/>
      <c r="Q976" s="14"/>
      <c r="R976" s="15"/>
      <c r="S976" s="16"/>
      <c r="T976" s="94"/>
      <c r="U976" s="94"/>
      <c r="V976" s="94"/>
      <c r="W976" s="94"/>
      <c r="X976" s="94"/>
      <c r="Y976" s="94"/>
      <c r="Z976" s="94"/>
      <c r="AA976" s="94"/>
      <c r="AB976" s="94"/>
      <c r="AC976" s="94"/>
      <c r="AD976" s="94"/>
      <c r="AE976" s="94"/>
      <c r="AF976" s="94"/>
      <c r="AG976" s="94"/>
      <c r="AH976" s="94"/>
    </row>
    <row r="977" spans="1:34" ht="13.2">
      <c r="A977" s="7"/>
      <c r="B977" s="15"/>
      <c r="C977" s="15"/>
      <c r="D977" s="8"/>
      <c r="E977" s="9"/>
      <c r="F977" s="10"/>
      <c r="G977" s="14"/>
      <c r="H977" s="15"/>
      <c r="I977" s="15"/>
      <c r="J977" s="98"/>
      <c r="K977" s="18"/>
      <c r="L977" s="14"/>
      <c r="M977" s="14"/>
      <c r="N977" s="14"/>
      <c r="O977" s="14"/>
      <c r="P977" s="15"/>
      <c r="Q977" s="14"/>
      <c r="R977" s="15"/>
      <c r="S977" s="16"/>
      <c r="T977" s="94"/>
      <c r="U977" s="94"/>
      <c r="V977" s="94"/>
      <c r="W977" s="94"/>
      <c r="X977" s="94"/>
      <c r="Y977" s="94"/>
      <c r="Z977" s="94"/>
      <c r="AA977" s="94"/>
      <c r="AB977" s="94"/>
      <c r="AC977" s="94"/>
      <c r="AD977" s="94"/>
      <c r="AE977" s="94"/>
      <c r="AF977" s="94"/>
      <c r="AG977" s="94"/>
      <c r="AH977" s="94"/>
    </row>
    <row r="978" spans="1:34" ht="13.2">
      <c r="A978" s="7"/>
      <c r="B978" s="15"/>
      <c r="C978" s="15"/>
      <c r="D978" s="8"/>
      <c r="E978" s="9"/>
      <c r="F978" s="10"/>
      <c r="G978" s="14"/>
      <c r="H978" s="15"/>
      <c r="I978" s="15"/>
      <c r="J978" s="98"/>
      <c r="K978" s="18"/>
      <c r="L978" s="14"/>
      <c r="M978" s="14"/>
      <c r="N978" s="14"/>
      <c r="O978" s="14"/>
      <c r="P978" s="15"/>
      <c r="Q978" s="14"/>
      <c r="R978" s="15"/>
      <c r="S978" s="16"/>
      <c r="T978" s="94"/>
      <c r="U978" s="94"/>
      <c r="V978" s="94"/>
      <c r="W978" s="94"/>
      <c r="X978" s="94"/>
      <c r="Y978" s="94"/>
      <c r="Z978" s="94"/>
      <c r="AA978" s="94"/>
      <c r="AB978" s="94"/>
      <c r="AC978" s="94"/>
      <c r="AD978" s="94"/>
      <c r="AE978" s="94"/>
      <c r="AF978" s="94"/>
      <c r="AG978" s="94"/>
      <c r="AH978" s="94"/>
    </row>
    <row r="979" spans="1:34" ht="13.2">
      <c r="A979" s="7"/>
      <c r="B979" s="15"/>
      <c r="C979" s="15"/>
      <c r="D979" s="8"/>
      <c r="E979" s="9"/>
      <c r="F979" s="10"/>
      <c r="G979" s="14"/>
      <c r="H979" s="15"/>
      <c r="I979" s="15"/>
      <c r="J979" s="98"/>
      <c r="K979" s="18"/>
      <c r="L979" s="14"/>
      <c r="M979" s="14"/>
      <c r="N979" s="14"/>
      <c r="O979" s="14"/>
      <c r="P979" s="15"/>
      <c r="Q979" s="14"/>
      <c r="R979" s="15"/>
      <c r="S979" s="16"/>
      <c r="T979" s="94"/>
      <c r="U979" s="94"/>
      <c r="V979" s="94"/>
      <c r="W979" s="94"/>
      <c r="X979" s="94"/>
      <c r="Y979" s="94"/>
      <c r="Z979" s="94"/>
      <c r="AA979" s="94"/>
      <c r="AB979" s="94"/>
      <c r="AC979" s="94"/>
      <c r="AD979" s="94"/>
      <c r="AE979" s="94"/>
      <c r="AF979" s="94"/>
      <c r="AG979" s="94"/>
      <c r="AH979" s="94"/>
    </row>
    <row r="980" spans="1:34" ht="13.2">
      <c r="A980" s="7"/>
      <c r="B980" s="15"/>
      <c r="C980" s="15"/>
      <c r="D980" s="8"/>
      <c r="E980" s="9"/>
      <c r="F980" s="10"/>
      <c r="G980" s="14"/>
      <c r="H980" s="15"/>
      <c r="I980" s="15"/>
      <c r="J980" s="98"/>
      <c r="K980" s="18"/>
      <c r="L980" s="14"/>
      <c r="M980" s="14"/>
      <c r="N980" s="14"/>
      <c r="O980" s="14"/>
      <c r="P980" s="15"/>
      <c r="Q980" s="14"/>
      <c r="R980" s="15"/>
      <c r="S980" s="16"/>
      <c r="T980" s="94"/>
      <c r="U980" s="94"/>
      <c r="V980" s="94"/>
      <c r="W980" s="94"/>
      <c r="X980" s="94"/>
      <c r="Y980" s="94"/>
      <c r="Z980" s="94"/>
      <c r="AA980" s="94"/>
      <c r="AB980" s="94"/>
      <c r="AC980" s="94"/>
      <c r="AD980" s="94"/>
      <c r="AE980" s="94"/>
      <c r="AF980" s="94"/>
      <c r="AG980" s="94"/>
      <c r="AH980" s="94"/>
    </row>
    <row r="981" spans="1:34" ht="13.2">
      <c r="A981" s="7"/>
      <c r="B981" s="15"/>
      <c r="C981" s="15"/>
      <c r="D981" s="8"/>
      <c r="E981" s="9"/>
      <c r="F981" s="10"/>
      <c r="G981" s="14"/>
      <c r="H981" s="15"/>
      <c r="I981" s="15"/>
      <c r="J981" s="98"/>
      <c r="K981" s="18"/>
      <c r="L981" s="14"/>
      <c r="M981" s="14"/>
      <c r="N981" s="14"/>
      <c r="O981" s="14"/>
      <c r="P981" s="15"/>
      <c r="Q981" s="14"/>
      <c r="R981" s="15"/>
      <c r="S981" s="16"/>
      <c r="T981" s="94"/>
      <c r="U981" s="94"/>
      <c r="V981" s="94"/>
      <c r="W981" s="94"/>
      <c r="X981" s="94"/>
      <c r="Y981" s="94"/>
      <c r="Z981" s="94"/>
      <c r="AA981" s="94"/>
      <c r="AB981" s="94"/>
      <c r="AC981" s="94"/>
      <c r="AD981" s="94"/>
      <c r="AE981" s="94"/>
      <c r="AF981" s="94"/>
      <c r="AG981" s="94"/>
      <c r="AH981" s="94"/>
    </row>
    <row r="982" spans="1:34" ht="13.2">
      <c r="A982" s="7"/>
      <c r="B982" s="15"/>
      <c r="C982" s="15"/>
      <c r="D982" s="8"/>
      <c r="E982" s="9"/>
      <c r="F982" s="10"/>
      <c r="G982" s="14"/>
      <c r="H982" s="15"/>
      <c r="I982" s="15"/>
      <c r="J982" s="98"/>
      <c r="K982" s="18"/>
      <c r="L982" s="14"/>
      <c r="M982" s="14"/>
      <c r="N982" s="14"/>
      <c r="O982" s="14"/>
      <c r="P982" s="15"/>
      <c r="Q982" s="14"/>
      <c r="R982" s="15"/>
      <c r="S982" s="16"/>
      <c r="T982" s="94"/>
      <c r="U982" s="94"/>
      <c r="V982" s="94"/>
      <c r="W982" s="94"/>
      <c r="X982" s="94"/>
      <c r="Y982" s="94"/>
      <c r="Z982" s="94"/>
      <c r="AA982" s="94"/>
      <c r="AB982" s="94"/>
      <c r="AC982" s="94"/>
      <c r="AD982" s="94"/>
      <c r="AE982" s="94"/>
      <c r="AF982" s="94"/>
      <c r="AG982" s="94"/>
      <c r="AH982" s="94"/>
    </row>
    <row r="983" spans="1:34" ht="13.2">
      <c r="A983" s="7"/>
      <c r="B983" s="15"/>
      <c r="C983" s="15"/>
      <c r="D983" s="8"/>
      <c r="E983" s="9"/>
      <c r="F983" s="10"/>
      <c r="G983" s="14"/>
      <c r="H983" s="15"/>
      <c r="I983" s="15"/>
      <c r="J983" s="98"/>
      <c r="K983" s="18"/>
      <c r="L983" s="14"/>
      <c r="M983" s="14"/>
      <c r="N983" s="14"/>
      <c r="O983" s="14"/>
      <c r="P983" s="15"/>
      <c r="Q983" s="14"/>
      <c r="R983" s="15"/>
      <c r="S983" s="16"/>
      <c r="T983" s="94"/>
      <c r="U983" s="94"/>
      <c r="V983" s="94"/>
      <c r="W983" s="94"/>
      <c r="X983" s="94"/>
      <c r="Y983" s="94"/>
      <c r="Z983" s="94"/>
      <c r="AA983" s="94"/>
      <c r="AB983" s="94"/>
      <c r="AC983" s="94"/>
      <c r="AD983" s="94"/>
      <c r="AE983" s="94"/>
      <c r="AF983" s="94"/>
      <c r="AG983" s="94"/>
      <c r="AH983" s="94"/>
    </row>
    <row r="984" spans="1:34" ht="13.2">
      <c r="A984" s="7"/>
      <c r="B984" s="15"/>
      <c r="C984" s="15"/>
      <c r="D984" s="8"/>
      <c r="E984" s="9"/>
      <c r="F984" s="10"/>
      <c r="G984" s="14"/>
      <c r="H984" s="15"/>
      <c r="I984" s="15"/>
      <c r="J984" s="98"/>
      <c r="K984" s="18"/>
      <c r="L984" s="14"/>
      <c r="M984" s="14"/>
      <c r="N984" s="14"/>
      <c r="O984" s="14"/>
      <c r="P984" s="15"/>
      <c r="Q984" s="14"/>
      <c r="R984" s="15"/>
      <c r="S984" s="16"/>
      <c r="T984" s="94"/>
      <c r="U984" s="94"/>
      <c r="V984" s="94"/>
      <c r="W984" s="94"/>
      <c r="X984" s="94"/>
      <c r="Y984" s="94"/>
      <c r="Z984" s="94"/>
      <c r="AA984" s="94"/>
      <c r="AB984" s="94"/>
      <c r="AC984" s="94"/>
      <c r="AD984" s="94"/>
      <c r="AE984" s="94"/>
      <c r="AF984" s="94"/>
      <c r="AG984" s="94"/>
      <c r="AH984" s="94"/>
    </row>
    <row r="985" spans="1:34" ht="13.2">
      <c r="A985" s="7"/>
      <c r="B985" s="15"/>
      <c r="C985" s="15"/>
      <c r="D985" s="8"/>
      <c r="E985" s="9"/>
      <c r="F985" s="10"/>
      <c r="G985" s="14"/>
      <c r="H985" s="15"/>
      <c r="I985" s="15"/>
      <c r="J985" s="98"/>
      <c r="K985" s="18"/>
      <c r="L985" s="14"/>
      <c r="M985" s="14"/>
      <c r="N985" s="14"/>
      <c r="O985" s="14"/>
      <c r="P985" s="15"/>
      <c r="Q985" s="14"/>
      <c r="R985" s="15" t="s">
        <v>5508</v>
      </c>
      <c r="S985" s="16"/>
      <c r="T985" s="94"/>
      <c r="U985" s="94"/>
      <c r="V985" s="94"/>
      <c r="W985" s="94"/>
      <c r="X985" s="94"/>
      <c r="Y985" s="94"/>
      <c r="Z985" s="94"/>
      <c r="AA985" s="94"/>
      <c r="AB985" s="94"/>
      <c r="AC985" s="94"/>
      <c r="AD985" s="94"/>
      <c r="AE985" s="94"/>
      <c r="AF985" s="94"/>
      <c r="AG985" s="94"/>
      <c r="AH985" s="94"/>
    </row>
    <row r="986" spans="1:34" ht="13.2">
      <c r="A986" s="7"/>
      <c r="B986" s="15"/>
      <c r="C986" s="15"/>
      <c r="D986" s="8"/>
      <c r="E986" s="9"/>
      <c r="F986" s="10"/>
      <c r="G986" s="14"/>
      <c r="H986" s="15"/>
      <c r="I986" s="15"/>
      <c r="J986" s="98"/>
      <c r="K986" s="18"/>
      <c r="L986" s="14"/>
      <c r="M986" s="14"/>
      <c r="N986" s="14"/>
      <c r="O986" s="14"/>
      <c r="P986" s="15"/>
      <c r="Q986" s="14"/>
      <c r="R986" s="15"/>
      <c r="S986" s="16"/>
      <c r="T986" s="94"/>
      <c r="U986" s="94"/>
      <c r="V986" s="94"/>
      <c r="W986" s="94"/>
      <c r="X986" s="94"/>
      <c r="Y986" s="94"/>
      <c r="Z986" s="94"/>
      <c r="AA986" s="94"/>
      <c r="AB986" s="94"/>
      <c r="AC986" s="94"/>
      <c r="AD986" s="94"/>
      <c r="AE986" s="94"/>
      <c r="AF986" s="94"/>
      <c r="AG986" s="94"/>
      <c r="AH986" s="94"/>
    </row>
    <row r="987" spans="1:34" ht="13.2">
      <c r="A987" s="7"/>
      <c r="B987" s="15"/>
      <c r="C987" s="15"/>
      <c r="D987" s="8"/>
      <c r="E987" s="9"/>
      <c r="F987" s="10"/>
      <c r="G987" s="14"/>
      <c r="H987" s="15"/>
      <c r="I987" s="15"/>
      <c r="J987" s="98"/>
      <c r="K987" s="18"/>
      <c r="L987" s="14"/>
      <c r="M987" s="14"/>
      <c r="N987" s="14"/>
      <c r="O987" s="14"/>
      <c r="P987" s="15"/>
      <c r="Q987" s="14"/>
      <c r="R987" s="15"/>
      <c r="S987" s="16"/>
      <c r="T987" s="94"/>
      <c r="U987" s="94"/>
      <c r="V987" s="94"/>
      <c r="W987" s="94"/>
      <c r="X987" s="94"/>
      <c r="Y987" s="94"/>
      <c r="Z987" s="94"/>
      <c r="AA987" s="94"/>
      <c r="AB987" s="94"/>
      <c r="AC987" s="94"/>
      <c r="AD987" s="94"/>
      <c r="AE987" s="94"/>
      <c r="AF987" s="94"/>
      <c r="AG987" s="94"/>
      <c r="AH987" s="94"/>
    </row>
    <row r="988" spans="1:34" ht="13.2">
      <c r="A988" s="7"/>
      <c r="B988" s="15"/>
      <c r="C988" s="15"/>
      <c r="D988" s="8"/>
      <c r="E988" s="9"/>
      <c r="F988" s="10"/>
      <c r="G988" s="14"/>
      <c r="H988" s="15"/>
      <c r="I988" s="15"/>
      <c r="J988" s="98"/>
      <c r="K988" s="18"/>
      <c r="L988" s="14"/>
      <c r="M988" s="14"/>
      <c r="N988" s="14"/>
      <c r="O988" s="14"/>
      <c r="P988" s="15"/>
      <c r="Q988" s="14"/>
      <c r="R988" s="15"/>
      <c r="S988" s="16"/>
      <c r="T988" s="94"/>
      <c r="U988" s="94"/>
      <c r="V988" s="94"/>
      <c r="W988" s="94"/>
      <c r="X988" s="94"/>
      <c r="Y988" s="94"/>
      <c r="Z988" s="94"/>
      <c r="AA988" s="94"/>
      <c r="AB988" s="94"/>
      <c r="AC988" s="94"/>
      <c r="AD988" s="94"/>
      <c r="AE988" s="94"/>
      <c r="AF988" s="94"/>
      <c r="AG988" s="94"/>
      <c r="AH988" s="94"/>
    </row>
    <row r="989" spans="1:34" ht="13.2">
      <c r="A989" s="7"/>
      <c r="B989" s="15"/>
      <c r="C989" s="15"/>
      <c r="D989" s="8"/>
      <c r="E989" s="9"/>
      <c r="F989" s="10"/>
      <c r="G989" s="14"/>
      <c r="H989" s="15"/>
      <c r="I989" s="15"/>
      <c r="J989" s="98"/>
      <c r="K989" s="18"/>
      <c r="L989" s="14"/>
      <c r="M989" s="14"/>
      <c r="N989" s="14"/>
      <c r="O989" s="14"/>
      <c r="P989" s="15"/>
      <c r="Q989" s="14"/>
      <c r="R989" s="15"/>
      <c r="S989" s="16"/>
      <c r="T989" s="94"/>
      <c r="U989" s="94"/>
      <c r="V989" s="94"/>
      <c r="W989" s="94"/>
      <c r="X989" s="94"/>
      <c r="Y989" s="94"/>
      <c r="Z989" s="94"/>
      <c r="AA989" s="94"/>
      <c r="AB989" s="94"/>
      <c r="AC989" s="94"/>
      <c r="AD989" s="94"/>
      <c r="AE989" s="94"/>
      <c r="AF989" s="94"/>
      <c r="AG989" s="94"/>
      <c r="AH989" s="94"/>
    </row>
    <row r="990" spans="1:34" ht="13.2">
      <c r="A990" s="7"/>
      <c r="B990" s="15"/>
      <c r="C990" s="15"/>
      <c r="D990" s="8"/>
      <c r="E990" s="9"/>
      <c r="F990" s="10"/>
      <c r="G990" s="14"/>
      <c r="H990" s="15"/>
      <c r="I990" s="15"/>
      <c r="J990" s="98"/>
      <c r="K990" s="18"/>
      <c r="L990" s="14"/>
      <c r="M990" s="14"/>
      <c r="N990" s="14"/>
      <c r="O990" s="14"/>
      <c r="P990" s="15"/>
      <c r="Q990" s="14"/>
      <c r="R990" s="15"/>
      <c r="S990" s="16"/>
      <c r="T990" s="94"/>
      <c r="U990" s="94"/>
      <c r="V990" s="94"/>
      <c r="W990" s="94"/>
      <c r="X990" s="94"/>
      <c r="Y990" s="94"/>
      <c r="Z990" s="94"/>
      <c r="AA990" s="94"/>
      <c r="AB990" s="94"/>
      <c r="AC990" s="94"/>
      <c r="AD990" s="94"/>
      <c r="AE990" s="94"/>
      <c r="AF990" s="94"/>
      <c r="AG990" s="94"/>
      <c r="AH990" s="94"/>
    </row>
    <row r="991" spans="1:34" ht="13.2">
      <c r="A991" s="7"/>
      <c r="B991" s="15"/>
      <c r="C991" s="15"/>
      <c r="D991" s="8"/>
      <c r="E991" s="9"/>
      <c r="F991" s="10"/>
      <c r="G991" s="14"/>
      <c r="H991" s="15"/>
      <c r="I991" s="15"/>
      <c r="J991" s="98"/>
      <c r="K991" s="18"/>
      <c r="L991" s="14"/>
      <c r="M991" s="14"/>
      <c r="N991" s="14"/>
      <c r="O991" s="14"/>
      <c r="P991" s="15"/>
      <c r="Q991" s="14"/>
      <c r="R991" s="15"/>
      <c r="S991" s="16"/>
      <c r="T991" s="94"/>
      <c r="U991" s="94"/>
      <c r="V991" s="94"/>
      <c r="W991" s="94"/>
      <c r="X991" s="94"/>
      <c r="Y991" s="94"/>
      <c r="Z991" s="94"/>
      <c r="AA991" s="94"/>
      <c r="AB991" s="94"/>
      <c r="AC991" s="94"/>
      <c r="AD991" s="94"/>
      <c r="AE991" s="94"/>
      <c r="AF991" s="94"/>
      <c r="AG991" s="94"/>
      <c r="AH991" s="94"/>
    </row>
    <row r="992" spans="1:34" ht="13.2">
      <c r="A992" s="7"/>
      <c r="B992" s="15"/>
      <c r="C992" s="15"/>
      <c r="D992" s="8"/>
      <c r="E992" s="9"/>
      <c r="F992" s="10"/>
      <c r="G992" s="21"/>
      <c r="H992" s="15"/>
      <c r="I992" s="15"/>
      <c r="J992" s="48"/>
      <c r="K992" s="18"/>
      <c r="L992" s="14"/>
      <c r="M992" s="14"/>
      <c r="N992" s="14"/>
      <c r="O992" s="14"/>
      <c r="P992" s="15"/>
      <c r="Q992" s="14"/>
      <c r="R992" s="15"/>
      <c r="S992" s="16"/>
      <c r="T992" s="94"/>
      <c r="U992" s="94"/>
      <c r="V992" s="94"/>
      <c r="W992" s="94"/>
      <c r="X992" s="94"/>
      <c r="Y992" s="94"/>
      <c r="Z992" s="94"/>
      <c r="AA992" s="94"/>
      <c r="AB992" s="94"/>
      <c r="AC992" s="94"/>
      <c r="AD992" s="94"/>
      <c r="AE992" s="94"/>
      <c r="AF992" s="94"/>
      <c r="AG992" s="94"/>
      <c r="AH992" s="94"/>
    </row>
    <row r="993" spans="1:34" ht="13.2">
      <c r="A993" s="7"/>
      <c r="B993" s="15"/>
      <c r="C993" s="15"/>
      <c r="D993" s="8"/>
      <c r="E993" s="9"/>
      <c r="F993" s="10"/>
      <c r="G993" s="14"/>
      <c r="H993" s="15"/>
      <c r="I993" s="15"/>
      <c r="J993" s="98"/>
      <c r="K993" s="18"/>
      <c r="L993" s="14"/>
      <c r="M993" s="14"/>
      <c r="N993" s="14"/>
      <c r="O993" s="14"/>
      <c r="P993" s="15"/>
      <c r="Q993" s="14"/>
      <c r="R993" s="15"/>
      <c r="S993" s="16"/>
      <c r="T993" s="94"/>
      <c r="U993" s="94"/>
      <c r="V993" s="94"/>
      <c r="W993" s="94"/>
      <c r="X993" s="94"/>
      <c r="Y993" s="94"/>
      <c r="Z993" s="94"/>
      <c r="AA993" s="94"/>
      <c r="AB993" s="94"/>
      <c r="AC993" s="94"/>
      <c r="AD993" s="94"/>
      <c r="AE993" s="94"/>
      <c r="AF993" s="94"/>
      <c r="AG993" s="94"/>
      <c r="AH993" s="94"/>
    </row>
    <row r="994" spans="1:34" ht="13.2">
      <c r="A994" s="7"/>
      <c r="B994" s="15"/>
      <c r="C994" s="15"/>
      <c r="D994" s="8"/>
      <c r="E994" s="9"/>
      <c r="F994" s="10"/>
      <c r="G994" s="14"/>
      <c r="H994" s="15"/>
      <c r="I994" s="15"/>
      <c r="J994" s="98"/>
      <c r="K994" s="18"/>
      <c r="L994" s="14"/>
      <c r="M994" s="14"/>
      <c r="N994" s="14"/>
      <c r="O994" s="14"/>
      <c r="P994" s="15"/>
      <c r="Q994" s="14"/>
      <c r="R994" s="15"/>
      <c r="S994" s="16"/>
      <c r="T994" s="94"/>
      <c r="U994" s="94"/>
      <c r="V994" s="94"/>
      <c r="W994" s="94"/>
      <c r="X994" s="94"/>
      <c r="Y994" s="94"/>
      <c r="Z994" s="94"/>
      <c r="AA994" s="94"/>
      <c r="AB994" s="94"/>
      <c r="AC994" s="94"/>
      <c r="AD994" s="94"/>
      <c r="AE994" s="94"/>
      <c r="AF994" s="94"/>
      <c r="AG994" s="94"/>
      <c r="AH994" s="94"/>
    </row>
    <row r="995" spans="1:34" ht="13.2">
      <c r="A995" s="7"/>
      <c r="B995" s="15"/>
      <c r="C995" s="15"/>
      <c r="D995" s="8"/>
      <c r="E995" s="9"/>
      <c r="F995" s="10"/>
      <c r="G995" s="14"/>
      <c r="H995" s="15"/>
      <c r="I995" s="15"/>
      <c r="J995" s="98"/>
      <c r="K995" s="18"/>
      <c r="L995" s="14"/>
      <c r="M995" s="14"/>
      <c r="N995" s="14"/>
      <c r="O995" s="14"/>
      <c r="P995" s="15"/>
      <c r="Q995" s="14"/>
      <c r="R995" s="15"/>
      <c r="S995" s="16"/>
      <c r="T995" s="94"/>
      <c r="U995" s="94"/>
      <c r="V995" s="94"/>
      <c r="W995" s="94"/>
      <c r="X995" s="94"/>
      <c r="Y995" s="94"/>
      <c r="Z995" s="94"/>
      <c r="AA995" s="94"/>
      <c r="AB995" s="94"/>
      <c r="AC995" s="94"/>
      <c r="AD995" s="94"/>
      <c r="AE995" s="94"/>
      <c r="AF995" s="94"/>
      <c r="AG995" s="94"/>
      <c r="AH995" s="94"/>
    </row>
    <row r="996" spans="1:34" ht="13.2">
      <c r="A996" s="7"/>
      <c r="B996" s="15"/>
      <c r="C996" s="15"/>
      <c r="D996" s="8"/>
      <c r="E996" s="9"/>
      <c r="F996" s="10"/>
      <c r="G996" s="14"/>
      <c r="H996" s="15"/>
      <c r="I996" s="15"/>
      <c r="J996" s="98"/>
      <c r="K996" s="18"/>
      <c r="L996" s="14"/>
      <c r="M996" s="14"/>
      <c r="N996" s="14"/>
      <c r="O996" s="14"/>
      <c r="P996" s="15"/>
      <c r="Q996" s="14"/>
      <c r="R996" s="15"/>
      <c r="S996" s="16"/>
      <c r="T996" s="94"/>
      <c r="U996" s="94"/>
      <c r="V996" s="94"/>
      <c r="W996" s="94"/>
      <c r="X996" s="94"/>
      <c r="Y996" s="94"/>
      <c r="Z996" s="94"/>
      <c r="AA996" s="94"/>
      <c r="AB996" s="94"/>
      <c r="AC996" s="94"/>
      <c r="AD996" s="94"/>
      <c r="AE996" s="94"/>
      <c r="AF996" s="94"/>
      <c r="AG996" s="94"/>
      <c r="AH996" s="94"/>
    </row>
    <row r="997" spans="1:34" ht="13.2">
      <c r="A997" s="7"/>
      <c r="B997" s="15"/>
      <c r="C997" s="15"/>
      <c r="D997" s="8"/>
      <c r="E997" s="9"/>
      <c r="F997" s="10"/>
      <c r="G997" s="14"/>
      <c r="H997" s="15"/>
      <c r="I997" s="15"/>
      <c r="J997" s="98"/>
      <c r="K997" s="18"/>
      <c r="L997" s="14"/>
      <c r="M997" s="14"/>
      <c r="N997" s="14"/>
      <c r="O997" s="14"/>
      <c r="P997" s="15"/>
      <c r="Q997" s="14"/>
      <c r="R997" s="15"/>
      <c r="S997" s="16"/>
      <c r="T997" s="94"/>
      <c r="U997" s="94"/>
      <c r="V997" s="94"/>
      <c r="W997" s="94"/>
      <c r="X997" s="94"/>
      <c r="Y997" s="94"/>
      <c r="Z997" s="94"/>
      <c r="AA997" s="94"/>
      <c r="AB997" s="94"/>
      <c r="AC997" s="94"/>
      <c r="AD997" s="94"/>
      <c r="AE997" s="94"/>
      <c r="AF997" s="94"/>
      <c r="AG997" s="94"/>
      <c r="AH997" s="94"/>
    </row>
    <row r="998" spans="1:34" ht="13.2">
      <c r="A998" s="7"/>
      <c r="B998" s="15"/>
      <c r="C998" s="15"/>
      <c r="D998" s="8"/>
      <c r="E998" s="9"/>
      <c r="F998" s="10"/>
      <c r="G998" s="14"/>
      <c r="H998" s="15"/>
      <c r="I998" s="15"/>
      <c r="J998" s="98"/>
      <c r="K998" s="18"/>
      <c r="L998" s="14"/>
      <c r="M998" s="14"/>
      <c r="N998" s="14"/>
      <c r="O998" s="14"/>
      <c r="P998" s="15"/>
      <c r="Q998" s="14"/>
      <c r="R998" s="15"/>
      <c r="S998" s="16"/>
      <c r="T998" s="94"/>
      <c r="U998" s="94"/>
      <c r="V998" s="94"/>
      <c r="W998" s="94"/>
      <c r="X998" s="94"/>
      <c r="Y998" s="94"/>
      <c r="Z998" s="94"/>
      <c r="AA998" s="94"/>
      <c r="AB998" s="94"/>
      <c r="AC998" s="94"/>
      <c r="AD998" s="94"/>
      <c r="AE998" s="94"/>
      <c r="AF998" s="94"/>
      <c r="AG998" s="94"/>
      <c r="AH998" s="94"/>
    </row>
    <row r="999" spans="1:34" ht="13.2">
      <c r="A999" s="7"/>
      <c r="B999" s="15"/>
      <c r="C999" s="15"/>
      <c r="D999" s="8"/>
      <c r="E999" s="9"/>
      <c r="F999" s="10"/>
      <c r="G999" s="10"/>
      <c r="H999" s="15"/>
      <c r="I999" s="15"/>
      <c r="J999" s="48"/>
      <c r="K999" s="18"/>
      <c r="L999" s="14"/>
      <c r="M999" s="14"/>
      <c r="N999" s="14"/>
      <c r="O999" s="14"/>
      <c r="P999" s="15"/>
      <c r="Q999" s="14"/>
      <c r="R999" s="15"/>
      <c r="S999" s="16"/>
      <c r="T999" s="94"/>
      <c r="U999" s="94"/>
      <c r="V999" s="94"/>
      <c r="W999" s="94"/>
      <c r="X999" s="94"/>
      <c r="Y999" s="94"/>
      <c r="Z999" s="94"/>
      <c r="AA999" s="94"/>
      <c r="AB999" s="94"/>
      <c r="AC999" s="94"/>
      <c r="AD999" s="94"/>
      <c r="AE999" s="94"/>
      <c r="AF999" s="94"/>
      <c r="AG999" s="94"/>
      <c r="AH999" s="94"/>
    </row>
    <row r="1000" spans="1:34" ht="13.2">
      <c r="A1000" s="7"/>
      <c r="B1000" s="15"/>
      <c r="C1000" s="15"/>
      <c r="D1000" s="8"/>
      <c r="E1000" s="9"/>
      <c r="F1000" s="10"/>
      <c r="G1000" s="14"/>
      <c r="H1000" s="15"/>
      <c r="I1000" s="15"/>
      <c r="J1000" s="98"/>
      <c r="K1000" s="18"/>
      <c r="L1000" s="14"/>
      <c r="M1000" s="14"/>
      <c r="N1000" s="14"/>
      <c r="O1000" s="14"/>
      <c r="P1000" s="15"/>
      <c r="Q1000" s="14"/>
      <c r="R1000" s="15"/>
      <c r="S1000" s="16"/>
      <c r="T1000" s="94"/>
      <c r="U1000" s="94"/>
      <c r="V1000" s="94"/>
      <c r="W1000" s="94"/>
      <c r="X1000" s="94"/>
      <c r="Y1000" s="94"/>
      <c r="Z1000" s="94"/>
      <c r="AA1000" s="94"/>
      <c r="AB1000" s="94"/>
      <c r="AC1000" s="94"/>
      <c r="AD1000" s="94"/>
      <c r="AE1000" s="94"/>
      <c r="AF1000" s="94"/>
      <c r="AG1000" s="94"/>
      <c r="AH1000" s="94"/>
    </row>
    <row r="1001" spans="1:34" ht="13.2">
      <c r="A1001" s="7"/>
      <c r="B1001" s="15"/>
      <c r="C1001" s="15"/>
      <c r="D1001" s="8"/>
      <c r="E1001" s="9"/>
      <c r="F1001" s="10"/>
      <c r="G1001" s="14"/>
      <c r="H1001" s="15"/>
      <c r="I1001" s="15"/>
      <c r="J1001" s="98"/>
      <c r="K1001" s="18"/>
      <c r="L1001" s="14"/>
      <c r="M1001" s="14"/>
      <c r="N1001" s="14"/>
      <c r="O1001" s="14"/>
      <c r="P1001" s="15"/>
      <c r="Q1001" s="14"/>
      <c r="R1001" s="15"/>
      <c r="S1001" s="16"/>
      <c r="T1001" s="94"/>
      <c r="U1001" s="94"/>
      <c r="V1001" s="94"/>
      <c r="W1001" s="94"/>
      <c r="X1001" s="94"/>
      <c r="Y1001" s="94"/>
      <c r="Z1001" s="94"/>
      <c r="AA1001" s="94"/>
      <c r="AB1001" s="94"/>
      <c r="AC1001" s="94"/>
      <c r="AD1001" s="94"/>
      <c r="AE1001" s="94"/>
      <c r="AF1001" s="94"/>
      <c r="AG1001" s="94"/>
      <c r="AH1001" s="94"/>
    </row>
    <row r="1002" spans="1:34" ht="13.2">
      <c r="A1002" s="7"/>
      <c r="B1002" s="15"/>
      <c r="C1002" s="15"/>
      <c r="D1002" s="8"/>
      <c r="E1002" s="9"/>
      <c r="F1002" s="10"/>
      <c r="G1002" s="14"/>
      <c r="H1002" s="15"/>
      <c r="I1002" s="15"/>
      <c r="J1002" s="98"/>
      <c r="K1002" s="18"/>
      <c r="L1002" s="14"/>
      <c r="M1002" s="14"/>
      <c r="N1002" s="14"/>
      <c r="O1002" s="14"/>
      <c r="P1002" s="15"/>
      <c r="Q1002" s="14"/>
      <c r="R1002" s="15"/>
      <c r="S1002" s="16"/>
      <c r="T1002" s="94"/>
      <c r="U1002" s="94"/>
      <c r="V1002" s="94"/>
      <c r="W1002" s="94"/>
      <c r="X1002" s="94"/>
      <c r="Y1002" s="94"/>
      <c r="Z1002" s="94"/>
      <c r="AA1002" s="94"/>
      <c r="AB1002" s="94"/>
      <c r="AC1002" s="94"/>
      <c r="AD1002" s="94"/>
      <c r="AE1002" s="94"/>
      <c r="AF1002" s="94"/>
      <c r="AG1002" s="94"/>
      <c r="AH1002" s="94"/>
    </row>
    <row r="1003" spans="1:34" ht="13.2">
      <c r="A1003" s="7"/>
      <c r="B1003" s="15"/>
      <c r="C1003" s="15"/>
      <c r="D1003" s="8"/>
      <c r="E1003" s="9"/>
      <c r="F1003" s="10"/>
      <c r="G1003" s="14"/>
      <c r="H1003" s="15"/>
      <c r="I1003" s="15"/>
      <c r="J1003" s="98"/>
      <c r="K1003" s="18"/>
      <c r="L1003" s="14"/>
      <c r="M1003" s="14"/>
      <c r="N1003" s="14"/>
      <c r="O1003" s="14"/>
      <c r="P1003" s="15"/>
      <c r="Q1003" s="14"/>
      <c r="R1003" s="15"/>
      <c r="S1003" s="16"/>
      <c r="T1003" s="94"/>
      <c r="U1003" s="94"/>
      <c r="V1003" s="94"/>
      <c r="W1003" s="94"/>
      <c r="X1003" s="94"/>
      <c r="Y1003" s="94"/>
      <c r="Z1003" s="94"/>
      <c r="AA1003" s="94"/>
      <c r="AB1003" s="94"/>
      <c r="AC1003" s="94"/>
      <c r="AD1003" s="94"/>
      <c r="AE1003" s="94"/>
      <c r="AF1003" s="94"/>
      <c r="AG1003" s="94"/>
      <c r="AH1003" s="94"/>
    </row>
    <row r="1004" spans="1:34" ht="13.2">
      <c r="A1004" s="7"/>
      <c r="B1004" s="15"/>
      <c r="C1004" s="15"/>
      <c r="D1004" s="8"/>
      <c r="E1004" s="9"/>
      <c r="F1004" s="10"/>
      <c r="G1004" s="14"/>
      <c r="H1004" s="15"/>
      <c r="I1004" s="15"/>
      <c r="J1004" s="98"/>
      <c r="K1004" s="18"/>
      <c r="L1004" s="14"/>
      <c r="M1004" s="14"/>
      <c r="N1004" s="14"/>
      <c r="O1004" s="14"/>
      <c r="P1004" s="15"/>
      <c r="Q1004" s="14"/>
      <c r="R1004" s="15"/>
      <c r="S1004" s="16"/>
      <c r="T1004" s="94"/>
      <c r="U1004" s="94"/>
      <c r="V1004" s="94"/>
      <c r="W1004" s="94"/>
      <c r="X1004" s="94"/>
      <c r="Y1004" s="94"/>
      <c r="Z1004" s="94"/>
      <c r="AA1004" s="94"/>
      <c r="AB1004" s="94"/>
      <c r="AC1004" s="94"/>
      <c r="AD1004" s="94"/>
      <c r="AE1004" s="94"/>
      <c r="AF1004" s="94"/>
      <c r="AG1004" s="94"/>
      <c r="AH1004" s="94"/>
    </row>
    <row r="1005" spans="1:34" ht="13.2">
      <c r="A1005" s="7"/>
      <c r="B1005" s="15"/>
      <c r="C1005" s="15"/>
      <c r="D1005" s="8"/>
      <c r="E1005" s="9"/>
      <c r="F1005" s="10"/>
      <c r="G1005" s="14"/>
      <c r="H1005" s="15"/>
      <c r="I1005" s="15"/>
      <c r="J1005" s="98"/>
      <c r="K1005" s="18"/>
      <c r="L1005" s="14"/>
      <c r="M1005" s="14"/>
      <c r="N1005" s="14"/>
      <c r="O1005" s="14"/>
      <c r="P1005" s="15"/>
      <c r="Q1005" s="14"/>
      <c r="R1005" s="15"/>
      <c r="S1005" s="16"/>
      <c r="T1005" s="94"/>
      <c r="U1005" s="94"/>
      <c r="V1005" s="94"/>
      <c r="W1005" s="94"/>
      <c r="X1005" s="94"/>
      <c r="Y1005" s="94"/>
      <c r="Z1005" s="94"/>
      <c r="AA1005" s="94"/>
      <c r="AB1005" s="94"/>
      <c r="AC1005" s="94"/>
      <c r="AD1005" s="94"/>
      <c r="AE1005" s="94"/>
      <c r="AF1005" s="94"/>
      <c r="AG1005" s="94"/>
      <c r="AH1005" s="94"/>
    </row>
    <row r="1006" spans="1:34" ht="13.2">
      <c r="A1006" s="7"/>
      <c r="B1006" s="15"/>
      <c r="C1006" s="15"/>
      <c r="D1006" s="8"/>
      <c r="E1006" s="9"/>
      <c r="F1006" s="10"/>
      <c r="G1006" s="14"/>
      <c r="H1006" s="15"/>
      <c r="I1006" s="15"/>
      <c r="J1006" s="98"/>
      <c r="K1006" s="18"/>
      <c r="L1006" s="14"/>
      <c r="M1006" s="14"/>
      <c r="N1006" s="14"/>
      <c r="O1006" s="14"/>
      <c r="P1006" s="15"/>
      <c r="Q1006" s="14"/>
      <c r="R1006" s="15"/>
      <c r="S1006" s="16"/>
      <c r="T1006" s="94"/>
      <c r="U1006" s="94"/>
      <c r="V1006" s="94"/>
      <c r="W1006" s="94"/>
      <c r="X1006" s="94"/>
      <c r="Y1006" s="94"/>
      <c r="Z1006" s="94"/>
      <c r="AA1006" s="94"/>
      <c r="AB1006" s="94"/>
      <c r="AC1006" s="94"/>
      <c r="AD1006" s="94"/>
      <c r="AE1006" s="94"/>
      <c r="AF1006" s="94"/>
      <c r="AG1006" s="94"/>
      <c r="AH1006" s="94"/>
    </row>
    <row r="1007" spans="1:34" ht="13.2">
      <c r="A1007" s="7"/>
      <c r="B1007" s="15"/>
      <c r="C1007" s="15"/>
      <c r="D1007" s="8"/>
      <c r="E1007" s="9"/>
      <c r="F1007" s="10"/>
      <c r="G1007" s="14"/>
      <c r="H1007" s="15"/>
      <c r="I1007" s="15"/>
      <c r="J1007" s="98"/>
      <c r="K1007" s="18"/>
      <c r="L1007" s="14"/>
      <c r="M1007" s="14"/>
      <c r="N1007" s="14"/>
      <c r="O1007" s="14"/>
      <c r="P1007" s="15"/>
      <c r="Q1007" s="14"/>
      <c r="R1007" s="15"/>
      <c r="S1007" s="16"/>
      <c r="T1007" s="94"/>
      <c r="U1007" s="94"/>
      <c r="V1007" s="94"/>
      <c r="W1007" s="94"/>
      <c r="X1007" s="94"/>
      <c r="Y1007" s="94"/>
      <c r="Z1007" s="94"/>
      <c r="AA1007" s="94"/>
      <c r="AB1007" s="94"/>
      <c r="AC1007" s="94"/>
      <c r="AD1007" s="94"/>
      <c r="AE1007" s="94"/>
      <c r="AF1007" s="94"/>
      <c r="AG1007" s="94"/>
      <c r="AH1007" s="94"/>
    </row>
    <row r="1008" spans="1:34" ht="13.2">
      <c r="A1008" s="7"/>
      <c r="B1008" s="15"/>
      <c r="C1008" s="15"/>
      <c r="D1008" s="8"/>
      <c r="E1008" s="9"/>
      <c r="F1008" s="10"/>
      <c r="G1008" s="14"/>
      <c r="H1008" s="15"/>
      <c r="I1008" s="15"/>
      <c r="J1008" s="98"/>
      <c r="K1008" s="18"/>
      <c r="L1008" s="14"/>
      <c r="M1008" s="14"/>
      <c r="N1008" s="14"/>
      <c r="O1008" s="14"/>
      <c r="P1008" s="15"/>
      <c r="Q1008" s="14"/>
      <c r="R1008" s="15"/>
      <c r="S1008" s="16"/>
      <c r="T1008" s="94"/>
      <c r="U1008" s="94"/>
      <c r="V1008" s="94"/>
      <c r="W1008" s="94"/>
      <c r="X1008" s="94"/>
      <c r="Y1008" s="94"/>
      <c r="Z1008" s="94"/>
      <c r="AA1008" s="94"/>
      <c r="AB1008" s="94"/>
      <c r="AC1008" s="94"/>
      <c r="AD1008" s="94"/>
      <c r="AE1008" s="94"/>
      <c r="AF1008" s="94"/>
      <c r="AG1008" s="94"/>
      <c r="AH1008" s="94"/>
    </row>
    <row r="1009" spans="1:34" ht="13.2">
      <c r="A1009" s="7"/>
      <c r="B1009" s="15"/>
      <c r="C1009" s="15"/>
      <c r="D1009" s="8"/>
      <c r="E1009" s="9"/>
      <c r="F1009" s="10"/>
      <c r="G1009" s="14"/>
      <c r="H1009" s="15"/>
      <c r="I1009" s="15"/>
      <c r="J1009" s="98"/>
      <c r="K1009" s="18"/>
      <c r="L1009" s="14"/>
      <c r="M1009" s="14"/>
      <c r="N1009" s="14"/>
      <c r="O1009" s="14"/>
      <c r="P1009" s="15"/>
      <c r="Q1009" s="14"/>
      <c r="R1009" s="15"/>
      <c r="S1009" s="16"/>
      <c r="T1009" s="94"/>
      <c r="U1009" s="94"/>
      <c r="V1009" s="94"/>
      <c r="W1009" s="94"/>
      <c r="X1009" s="94"/>
      <c r="Y1009" s="94"/>
      <c r="Z1009" s="94"/>
      <c r="AA1009" s="94"/>
      <c r="AB1009" s="94"/>
      <c r="AC1009" s="94"/>
      <c r="AD1009" s="94"/>
      <c r="AE1009" s="94"/>
      <c r="AF1009" s="94"/>
      <c r="AG1009" s="94"/>
      <c r="AH1009" s="94"/>
    </row>
    <row r="1010" spans="1:34" ht="13.2">
      <c r="A1010" s="7"/>
      <c r="B1010" s="15"/>
      <c r="C1010" s="15"/>
      <c r="D1010" s="8"/>
      <c r="E1010" s="9"/>
      <c r="F1010" s="10"/>
      <c r="G1010" s="14"/>
      <c r="H1010" s="15"/>
      <c r="I1010" s="15"/>
      <c r="J1010" s="98"/>
      <c r="K1010" s="18"/>
      <c r="L1010" s="14"/>
      <c r="M1010" s="14"/>
      <c r="N1010" s="14"/>
      <c r="O1010" s="14"/>
      <c r="P1010" s="15"/>
      <c r="Q1010" s="14"/>
      <c r="R1010" s="15"/>
      <c r="S1010" s="16"/>
      <c r="T1010" s="94"/>
      <c r="U1010" s="94"/>
      <c r="V1010" s="94"/>
      <c r="W1010" s="94"/>
      <c r="X1010" s="94"/>
      <c r="Y1010" s="94"/>
      <c r="Z1010" s="94"/>
      <c r="AA1010" s="94"/>
      <c r="AB1010" s="94"/>
      <c r="AC1010" s="94"/>
      <c r="AD1010" s="94"/>
      <c r="AE1010" s="94"/>
      <c r="AF1010" s="94"/>
      <c r="AG1010" s="94"/>
      <c r="AH1010" s="94"/>
    </row>
    <row r="1011" spans="1:34" ht="13.2">
      <c r="A1011" s="7"/>
      <c r="B1011" s="15"/>
      <c r="C1011" s="15"/>
      <c r="D1011" s="8"/>
      <c r="E1011" s="9"/>
      <c r="F1011" s="10"/>
      <c r="G1011" s="14"/>
      <c r="H1011" s="15"/>
      <c r="I1011" s="15"/>
      <c r="J1011" s="98"/>
      <c r="K1011" s="18"/>
      <c r="L1011" s="14"/>
      <c r="M1011" s="14"/>
      <c r="N1011" s="14"/>
      <c r="O1011" s="14"/>
      <c r="P1011" s="15"/>
      <c r="Q1011" s="14"/>
      <c r="R1011" s="15"/>
      <c r="S1011" s="16"/>
      <c r="T1011" s="94"/>
      <c r="U1011" s="94"/>
      <c r="V1011" s="94"/>
      <c r="W1011" s="94"/>
      <c r="X1011" s="94"/>
      <c r="Y1011" s="94"/>
      <c r="Z1011" s="94"/>
      <c r="AA1011" s="94"/>
      <c r="AB1011" s="94"/>
      <c r="AC1011" s="94"/>
      <c r="AD1011" s="94"/>
      <c r="AE1011" s="94"/>
      <c r="AF1011" s="94"/>
      <c r="AG1011" s="94"/>
      <c r="AH1011" s="94"/>
    </row>
    <row r="1012" spans="1:34" ht="13.2">
      <c r="A1012" s="7"/>
      <c r="B1012" s="15"/>
      <c r="C1012" s="15"/>
      <c r="D1012" s="8"/>
      <c r="E1012" s="9"/>
      <c r="F1012" s="10"/>
      <c r="G1012" s="14"/>
      <c r="H1012" s="15"/>
      <c r="I1012" s="15"/>
      <c r="J1012" s="98"/>
      <c r="K1012" s="18"/>
      <c r="L1012" s="14"/>
      <c r="M1012" s="14"/>
      <c r="N1012" s="14"/>
      <c r="O1012" s="14"/>
      <c r="P1012" s="15"/>
      <c r="Q1012" s="14"/>
      <c r="R1012" s="15"/>
      <c r="S1012" s="16"/>
      <c r="T1012" s="94"/>
      <c r="U1012" s="94"/>
      <c r="V1012" s="94"/>
      <c r="W1012" s="94"/>
      <c r="X1012" s="94"/>
      <c r="Y1012" s="94"/>
      <c r="Z1012" s="94"/>
      <c r="AA1012" s="94"/>
      <c r="AB1012" s="94"/>
      <c r="AC1012" s="94"/>
      <c r="AD1012" s="94"/>
      <c r="AE1012" s="94"/>
      <c r="AF1012" s="94"/>
      <c r="AG1012" s="94"/>
      <c r="AH1012" s="94"/>
    </row>
    <row r="1013" spans="1:34" ht="13.2">
      <c r="A1013" s="7"/>
      <c r="B1013" s="15"/>
      <c r="C1013" s="15"/>
      <c r="D1013" s="8"/>
      <c r="E1013" s="9"/>
      <c r="F1013" s="10"/>
      <c r="G1013" s="14"/>
      <c r="H1013" s="15"/>
      <c r="I1013" s="15"/>
      <c r="J1013" s="98"/>
      <c r="K1013" s="18"/>
      <c r="L1013" s="14"/>
      <c r="M1013" s="14"/>
      <c r="N1013" s="14"/>
      <c r="O1013" s="14"/>
      <c r="P1013" s="15"/>
      <c r="Q1013" s="14"/>
      <c r="R1013" s="15"/>
      <c r="S1013" s="16"/>
      <c r="T1013" s="94"/>
      <c r="U1013" s="94"/>
      <c r="V1013" s="94"/>
      <c r="W1013" s="94"/>
      <c r="X1013" s="94"/>
      <c r="Y1013" s="94"/>
      <c r="Z1013" s="94"/>
      <c r="AA1013" s="94"/>
      <c r="AB1013" s="94"/>
      <c r="AC1013" s="94"/>
      <c r="AD1013" s="94"/>
      <c r="AE1013" s="94"/>
      <c r="AF1013" s="94"/>
      <c r="AG1013" s="94"/>
      <c r="AH1013" s="94"/>
    </row>
    <row r="1014" spans="1:34" ht="13.2">
      <c r="A1014" s="7"/>
      <c r="B1014" s="15"/>
      <c r="C1014" s="15"/>
      <c r="D1014" s="8"/>
      <c r="E1014" s="9"/>
      <c r="F1014" s="10"/>
      <c r="G1014" s="50"/>
      <c r="H1014" s="15"/>
      <c r="I1014" s="15"/>
      <c r="J1014" s="98"/>
      <c r="K1014" s="18"/>
      <c r="L1014" s="14"/>
      <c r="M1014" s="14"/>
      <c r="N1014" s="14"/>
      <c r="O1014" s="14"/>
      <c r="P1014" s="15"/>
      <c r="Q1014" s="14"/>
      <c r="R1014" s="15"/>
      <c r="S1014" s="16"/>
      <c r="T1014" s="94"/>
      <c r="U1014" s="94"/>
      <c r="V1014" s="94"/>
      <c r="W1014" s="94"/>
      <c r="X1014" s="94"/>
      <c r="Y1014" s="94"/>
      <c r="Z1014" s="94"/>
      <c r="AA1014" s="94"/>
      <c r="AB1014" s="94"/>
      <c r="AC1014" s="94"/>
      <c r="AD1014" s="94"/>
      <c r="AE1014" s="94"/>
      <c r="AF1014" s="94"/>
      <c r="AG1014" s="94"/>
      <c r="AH1014" s="94"/>
    </row>
    <row r="1015" spans="1:34" ht="13.2">
      <c r="A1015" s="7"/>
      <c r="B1015" s="15"/>
      <c r="C1015" s="15"/>
      <c r="D1015" s="8"/>
      <c r="E1015" s="9"/>
      <c r="F1015" s="10"/>
      <c r="G1015" s="14"/>
      <c r="H1015" s="15"/>
      <c r="I1015" s="15"/>
      <c r="J1015" s="98"/>
      <c r="K1015" s="18"/>
      <c r="L1015" s="14"/>
      <c r="M1015" s="14"/>
      <c r="N1015" s="14"/>
      <c r="O1015" s="14"/>
      <c r="P1015" s="15"/>
      <c r="Q1015" s="14"/>
      <c r="R1015" s="15"/>
      <c r="S1015" s="16"/>
      <c r="T1015" s="94"/>
      <c r="U1015" s="94"/>
      <c r="V1015" s="94"/>
      <c r="W1015" s="94"/>
      <c r="X1015" s="94"/>
      <c r="Y1015" s="94"/>
      <c r="Z1015" s="94"/>
      <c r="AA1015" s="94"/>
      <c r="AB1015" s="94"/>
      <c r="AC1015" s="94"/>
      <c r="AD1015" s="94"/>
      <c r="AE1015" s="94"/>
      <c r="AF1015" s="94"/>
      <c r="AG1015" s="94"/>
      <c r="AH1015" s="94"/>
    </row>
    <row r="1016" spans="1:34" ht="13.2">
      <c r="A1016" s="7"/>
      <c r="B1016" s="15"/>
      <c r="C1016" s="15"/>
      <c r="D1016" s="8"/>
      <c r="E1016" s="9"/>
      <c r="F1016" s="10"/>
      <c r="G1016" s="101"/>
      <c r="H1016" s="15"/>
      <c r="I1016" s="15"/>
      <c r="J1016" s="98"/>
      <c r="K1016" s="18"/>
      <c r="L1016" s="14"/>
      <c r="M1016" s="14"/>
      <c r="N1016" s="14"/>
      <c r="O1016" s="14"/>
      <c r="P1016" s="15"/>
      <c r="Q1016" s="14"/>
      <c r="R1016" s="15"/>
      <c r="S1016" s="16"/>
      <c r="T1016" s="94"/>
      <c r="U1016" s="94"/>
      <c r="V1016" s="94"/>
      <c r="W1016" s="94"/>
      <c r="X1016" s="94"/>
      <c r="Y1016" s="94"/>
      <c r="Z1016" s="94"/>
      <c r="AA1016" s="94"/>
      <c r="AB1016" s="94"/>
      <c r="AC1016" s="94"/>
      <c r="AD1016" s="94"/>
      <c r="AE1016" s="94"/>
      <c r="AF1016" s="94"/>
      <c r="AG1016" s="94"/>
      <c r="AH1016" s="94"/>
    </row>
    <row r="1017" spans="1:34" ht="13.2">
      <c r="A1017" s="7"/>
      <c r="B1017" s="15"/>
      <c r="C1017" s="15"/>
      <c r="D1017" s="8"/>
      <c r="E1017" s="9"/>
      <c r="F1017" s="10"/>
      <c r="G1017" s="14"/>
      <c r="H1017" s="15"/>
      <c r="I1017" s="15"/>
      <c r="J1017" s="98"/>
      <c r="K1017" s="18"/>
      <c r="L1017" s="14"/>
      <c r="M1017" s="14"/>
      <c r="N1017" s="14"/>
      <c r="O1017" s="14"/>
      <c r="P1017" s="15"/>
      <c r="Q1017" s="14"/>
      <c r="R1017" s="15"/>
      <c r="S1017" s="16"/>
      <c r="T1017" s="94"/>
      <c r="U1017" s="94"/>
      <c r="V1017" s="94"/>
      <c r="W1017" s="94"/>
      <c r="X1017" s="94"/>
      <c r="Y1017" s="94"/>
      <c r="Z1017" s="94"/>
      <c r="AA1017" s="94"/>
      <c r="AB1017" s="94"/>
      <c r="AC1017" s="94"/>
      <c r="AD1017" s="94"/>
      <c r="AE1017" s="94"/>
      <c r="AF1017" s="94"/>
      <c r="AG1017" s="94"/>
      <c r="AH1017" s="94"/>
    </row>
    <row r="1018" spans="1:34" ht="13.2">
      <c r="A1018" s="7"/>
      <c r="B1018" s="15"/>
      <c r="C1018" s="15"/>
      <c r="D1018" s="8"/>
      <c r="E1018" s="9"/>
      <c r="F1018" s="10"/>
      <c r="G1018" s="14"/>
      <c r="H1018" s="15"/>
      <c r="I1018" s="15"/>
      <c r="J1018" s="98"/>
      <c r="K1018" s="18"/>
      <c r="L1018" s="14"/>
      <c r="M1018" s="14"/>
      <c r="N1018" s="14"/>
      <c r="O1018" s="14"/>
      <c r="P1018" s="15"/>
      <c r="Q1018" s="14"/>
      <c r="R1018" s="15"/>
      <c r="S1018" s="16"/>
      <c r="T1018" s="94"/>
      <c r="U1018" s="94"/>
      <c r="V1018" s="94"/>
      <c r="W1018" s="94"/>
      <c r="X1018" s="94"/>
      <c r="Y1018" s="94"/>
      <c r="Z1018" s="94"/>
      <c r="AA1018" s="94"/>
      <c r="AB1018" s="94"/>
      <c r="AC1018" s="94"/>
      <c r="AD1018" s="94"/>
      <c r="AE1018" s="94"/>
      <c r="AF1018" s="94"/>
      <c r="AG1018" s="94"/>
      <c r="AH1018" s="94"/>
    </row>
    <row r="1019" spans="1:34" ht="13.2">
      <c r="A1019" s="7"/>
      <c r="B1019" s="15"/>
      <c r="C1019" s="15"/>
      <c r="D1019" s="8"/>
      <c r="E1019" s="9"/>
      <c r="F1019" s="10"/>
      <c r="G1019" s="14"/>
      <c r="H1019" s="15"/>
      <c r="I1019" s="15"/>
      <c r="J1019" s="98"/>
      <c r="K1019" s="18"/>
      <c r="L1019" s="14"/>
      <c r="M1019" s="14"/>
      <c r="N1019" s="14"/>
      <c r="O1019" s="14"/>
      <c r="P1019" s="15"/>
      <c r="Q1019" s="14"/>
      <c r="R1019" s="15"/>
      <c r="S1019" s="16"/>
      <c r="T1019" s="94"/>
      <c r="U1019" s="94"/>
      <c r="V1019" s="94"/>
      <c r="W1019" s="94"/>
      <c r="X1019" s="94"/>
      <c r="Y1019" s="94"/>
      <c r="Z1019" s="94"/>
      <c r="AA1019" s="94"/>
      <c r="AB1019" s="94"/>
      <c r="AC1019" s="94"/>
      <c r="AD1019" s="94"/>
      <c r="AE1019" s="94"/>
      <c r="AF1019" s="94"/>
      <c r="AG1019" s="94"/>
      <c r="AH1019" s="94"/>
    </row>
    <row r="1020" spans="1:34" ht="13.2">
      <c r="A1020" s="7"/>
      <c r="B1020" s="15"/>
      <c r="C1020" s="15"/>
      <c r="D1020" s="8"/>
      <c r="E1020" s="9"/>
      <c r="F1020" s="10"/>
      <c r="G1020" s="14"/>
      <c r="H1020" s="15"/>
      <c r="I1020" s="15"/>
      <c r="J1020" s="98"/>
      <c r="K1020" s="18"/>
      <c r="L1020" s="14"/>
      <c r="M1020" s="14"/>
      <c r="N1020" s="14"/>
      <c r="O1020" s="14"/>
      <c r="P1020" s="15"/>
      <c r="Q1020" s="14"/>
      <c r="R1020" s="15"/>
      <c r="S1020" s="16"/>
      <c r="T1020" s="94"/>
      <c r="U1020" s="94"/>
      <c r="V1020" s="94"/>
      <c r="W1020" s="94"/>
      <c r="X1020" s="94"/>
      <c r="Y1020" s="94"/>
      <c r="Z1020" s="94"/>
      <c r="AA1020" s="94"/>
      <c r="AB1020" s="94"/>
      <c r="AC1020" s="94"/>
      <c r="AD1020" s="94"/>
      <c r="AE1020" s="94"/>
      <c r="AF1020" s="94"/>
      <c r="AG1020" s="94"/>
      <c r="AH1020" s="94"/>
    </row>
    <row r="1021" spans="1:34" ht="13.2">
      <c r="A1021" s="7"/>
      <c r="B1021" s="15"/>
      <c r="C1021" s="15"/>
      <c r="D1021" s="8"/>
      <c r="E1021" s="9"/>
      <c r="F1021" s="10"/>
      <c r="G1021" s="14"/>
      <c r="H1021" s="15"/>
      <c r="I1021" s="15"/>
      <c r="J1021" s="98"/>
      <c r="K1021" s="18"/>
      <c r="L1021" s="14"/>
      <c r="M1021" s="14"/>
      <c r="N1021" s="14"/>
      <c r="O1021" s="14"/>
      <c r="P1021" s="15"/>
      <c r="Q1021" s="14"/>
      <c r="R1021" s="15"/>
      <c r="S1021" s="16"/>
      <c r="T1021" s="94"/>
      <c r="U1021" s="94"/>
      <c r="V1021" s="94"/>
      <c r="W1021" s="94"/>
      <c r="X1021" s="94"/>
      <c r="Y1021" s="94"/>
      <c r="Z1021" s="94"/>
      <c r="AA1021" s="94"/>
      <c r="AB1021" s="94"/>
      <c r="AC1021" s="94"/>
      <c r="AD1021" s="94"/>
      <c r="AE1021" s="94"/>
      <c r="AF1021" s="94"/>
      <c r="AG1021" s="94"/>
      <c r="AH1021" s="94"/>
    </row>
    <row r="1022" spans="1:34" ht="13.2">
      <c r="A1022" s="7"/>
      <c r="B1022" s="15"/>
      <c r="C1022" s="15"/>
      <c r="D1022" s="8"/>
      <c r="E1022" s="9"/>
      <c r="F1022" s="10"/>
      <c r="G1022" s="14"/>
      <c r="H1022" s="15"/>
      <c r="I1022" s="15"/>
      <c r="J1022" s="98"/>
      <c r="K1022" s="18"/>
      <c r="L1022" s="14"/>
      <c r="M1022" s="14"/>
      <c r="N1022" s="14"/>
      <c r="O1022" s="14"/>
      <c r="P1022" s="15"/>
      <c r="Q1022" s="14"/>
      <c r="R1022" s="15"/>
      <c r="S1022" s="16"/>
      <c r="T1022" s="94"/>
      <c r="U1022" s="94"/>
      <c r="V1022" s="94"/>
      <c r="W1022" s="94"/>
      <c r="X1022" s="94"/>
      <c r="Y1022" s="94"/>
      <c r="Z1022" s="94"/>
      <c r="AA1022" s="94"/>
      <c r="AB1022" s="94"/>
      <c r="AC1022" s="94"/>
      <c r="AD1022" s="94"/>
      <c r="AE1022" s="94"/>
      <c r="AF1022" s="94"/>
      <c r="AG1022" s="94"/>
      <c r="AH1022" s="94"/>
    </row>
    <row r="1023" spans="1:34" ht="13.2">
      <c r="A1023" s="7"/>
      <c r="B1023" s="15"/>
      <c r="C1023" s="15"/>
      <c r="D1023" s="8"/>
      <c r="E1023" s="9"/>
      <c r="F1023" s="10"/>
      <c r="G1023" s="14"/>
      <c r="H1023" s="15"/>
      <c r="I1023" s="15"/>
      <c r="J1023" s="98"/>
      <c r="K1023" s="18"/>
      <c r="L1023" s="14"/>
      <c r="M1023" s="14"/>
      <c r="N1023" s="14"/>
      <c r="O1023" s="14"/>
      <c r="P1023" s="15"/>
      <c r="Q1023" s="14"/>
      <c r="R1023" s="15"/>
      <c r="S1023" s="16"/>
      <c r="T1023" s="94"/>
      <c r="U1023" s="94"/>
      <c r="V1023" s="94"/>
      <c r="W1023" s="94"/>
      <c r="X1023" s="94"/>
      <c r="Y1023" s="94"/>
      <c r="Z1023" s="94"/>
      <c r="AA1023" s="94"/>
      <c r="AB1023" s="94"/>
      <c r="AC1023" s="94"/>
      <c r="AD1023" s="94"/>
      <c r="AE1023" s="94"/>
      <c r="AF1023" s="94"/>
      <c r="AG1023" s="94"/>
      <c r="AH1023" s="94"/>
    </row>
    <row r="1024" spans="1:34" ht="13.2">
      <c r="A1024" s="7"/>
      <c r="B1024" s="15"/>
      <c r="C1024" s="15"/>
      <c r="D1024" s="8"/>
      <c r="E1024" s="9"/>
      <c r="F1024" s="10"/>
      <c r="G1024" s="14"/>
      <c r="H1024" s="15"/>
      <c r="I1024" s="15"/>
      <c r="J1024" s="98"/>
      <c r="K1024" s="18"/>
      <c r="L1024" s="14"/>
      <c r="M1024" s="14"/>
      <c r="N1024" s="14"/>
      <c r="O1024" s="14"/>
      <c r="P1024" s="15"/>
      <c r="Q1024" s="14"/>
      <c r="R1024" s="15"/>
      <c r="S1024" s="16"/>
      <c r="T1024" s="94"/>
      <c r="U1024" s="94"/>
      <c r="V1024" s="94"/>
      <c r="W1024" s="94"/>
      <c r="X1024" s="94"/>
      <c r="Y1024" s="94"/>
      <c r="Z1024" s="94"/>
      <c r="AA1024" s="94"/>
      <c r="AB1024" s="94"/>
      <c r="AC1024" s="94"/>
      <c r="AD1024" s="94"/>
      <c r="AE1024" s="94"/>
      <c r="AF1024" s="94"/>
      <c r="AG1024" s="94"/>
      <c r="AH1024" s="94"/>
    </row>
    <row r="1025" spans="1:34" ht="13.2">
      <c r="A1025" s="7"/>
      <c r="B1025" s="15"/>
      <c r="C1025" s="15"/>
      <c r="D1025" s="8"/>
      <c r="E1025" s="9"/>
      <c r="F1025" s="10"/>
      <c r="G1025" s="14"/>
      <c r="H1025" s="15"/>
      <c r="I1025" s="15"/>
      <c r="J1025" s="98"/>
      <c r="K1025" s="18"/>
      <c r="L1025" s="14"/>
      <c r="M1025" s="14"/>
      <c r="N1025" s="14"/>
      <c r="O1025" s="14"/>
      <c r="P1025" s="15"/>
      <c r="Q1025" s="14"/>
      <c r="R1025" s="15"/>
      <c r="S1025" s="16"/>
      <c r="T1025" s="94"/>
      <c r="U1025" s="94"/>
      <c r="V1025" s="94"/>
      <c r="W1025" s="94"/>
      <c r="X1025" s="94"/>
      <c r="Y1025" s="94"/>
      <c r="Z1025" s="94"/>
      <c r="AA1025" s="94"/>
      <c r="AB1025" s="94"/>
      <c r="AC1025" s="94"/>
      <c r="AD1025" s="94"/>
      <c r="AE1025" s="94"/>
      <c r="AF1025" s="94"/>
      <c r="AG1025" s="94"/>
      <c r="AH1025" s="94"/>
    </row>
    <row r="1026" spans="1:34" ht="13.2">
      <c r="A1026" s="7"/>
      <c r="B1026" s="15"/>
      <c r="C1026" s="15"/>
      <c r="D1026" s="8"/>
      <c r="E1026" s="9"/>
      <c r="F1026" s="10"/>
      <c r="G1026" s="14"/>
      <c r="H1026" s="15"/>
      <c r="I1026" s="15"/>
      <c r="J1026" s="98"/>
      <c r="K1026" s="18"/>
      <c r="L1026" s="14"/>
      <c r="M1026" s="14"/>
      <c r="N1026" s="14"/>
      <c r="O1026" s="14"/>
      <c r="P1026" s="15"/>
      <c r="Q1026" s="14"/>
      <c r="R1026" s="15"/>
      <c r="S1026" s="16"/>
      <c r="T1026" s="94"/>
      <c r="U1026" s="94"/>
      <c r="V1026" s="94"/>
      <c r="W1026" s="94"/>
      <c r="X1026" s="94"/>
      <c r="Y1026" s="94"/>
      <c r="Z1026" s="94"/>
      <c r="AA1026" s="94"/>
      <c r="AB1026" s="94"/>
      <c r="AC1026" s="94"/>
      <c r="AD1026" s="94"/>
      <c r="AE1026" s="94"/>
      <c r="AF1026" s="94"/>
      <c r="AG1026" s="94"/>
      <c r="AH1026" s="94"/>
    </row>
    <row r="1027" spans="1:34" ht="13.2">
      <c r="A1027" s="7"/>
      <c r="B1027" s="15"/>
      <c r="C1027" s="15"/>
      <c r="D1027" s="8"/>
      <c r="E1027" s="9"/>
      <c r="F1027" s="10"/>
      <c r="G1027" s="14"/>
      <c r="H1027" s="15"/>
      <c r="I1027" s="15"/>
      <c r="J1027" s="98"/>
      <c r="K1027" s="18"/>
      <c r="L1027" s="14"/>
      <c r="M1027" s="14"/>
      <c r="N1027" s="14"/>
      <c r="O1027" s="14"/>
      <c r="P1027" s="15"/>
      <c r="Q1027" s="14"/>
      <c r="R1027" s="15"/>
      <c r="S1027" s="16"/>
      <c r="T1027" s="94"/>
      <c r="U1027" s="94"/>
      <c r="V1027" s="94"/>
      <c r="W1027" s="94"/>
      <c r="X1027" s="94"/>
      <c r="Y1027" s="94"/>
      <c r="Z1027" s="94"/>
      <c r="AA1027" s="94"/>
      <c r="AB1027" s="94"/>
      <c r="AC1027" s="94"/>
      <c r="AD1027" s="94"/>
      <c r="AE1027" s="94"/>
      <c r="AF1027" s="94"/>
      <c r="AG1027" s="94"/>
      <c r="AH1027" s="94"/>
    </row>
    <row r="1028" spans="1:34" ht="13.2">
      <c r="A1028" s="7"/>
      <c r="B1028" s="15"/>
      <c r="C1028" s="15"/>
      <c r="D1028" s="8"/>
      <c r="E1028" s="9"/>
      <c r="F1028" s="10"/>
      <c r="G1028" s="14"/>
      <c r="H1028" s="15"/>
      <c r="I1028" s="15"/>
      <c r="J1028" s="98"/>
      <c r="K1028" s="18"/>
      <c r="L1028" s="14"/>
      <c r="M1028" s="14"/>
      <c r="N1028" s="14"/>
      <c r="O1028" s="14"/>
      <c r="P1028" s="15"/>
      <c r="Q1028" s="14"/>
      <c r="R1028" s="15"/>
      <c r="S1028" s="16"/>
      <c r="T1028" s="94"/>
      <c r="U1028" s="94"/>
      <c r="V1028" s="94"/>
      <c r="W1028" s="94"/>
      <c r="X1028" s="94"/>
      <c r="Y1028" s="94"/>
      <c r="Z1028" s="94"/>
      <c r="AA1028" s="94"/>
      <c r="AB1028" s="94"/>
      <c r="AC1028" s="94"/>
      <c r="AD1028" s="94"/>
      <c r="AE1028" s="94"/>
      <c r="AF1028" s="94"/>
      <c r="AG1028" s="94"/>
      <c r="AH1028" s="94"/>
    </row>
    <row r="1029" spans="1:34" ht="13.2">
      <c r="A1029" s="7"/>
      <c r="B1029" s="15"/>
      <c r="C1029" s="15"/>
      <c r="D1029" s="8"/>
      <c r="E1029" s="9"/>
      <c r="F1029" s="10"/>
      <c r="G1029" s="14"/>
      <c r="H1029" s="15"/>
      <c r="I1029" s="15"/>
      <c r="J1029" s="98"/>
      <c r="K1029" s="18"/>
      <c r="L1029" s="14"/>
      <c r="M1029" s="14"/>
      <c r="N1029" s="14"/>
      <c r="O1029" s="14"/>
      <c r="P1029" s="15"/>
      <c r="Q1029" s="14"/>
      <c r="R1029" s="15"/>
      <c r="S1029" s="16"/>
      <c r="T1029" s="94"/>
      <c r="U1029" s="94"/>
      <c r="V1029" s="94"/>
      <c r="W1029" s="94"/>
      <c r="X1029" s="94"/>
      <c r="Y1029" s="94"/>
      <c r="Z1029" s="94"/>
      <c r="AA1029" s="94"/>
      <c r="AB1029" s="94"/>
      <c r="AC1029" s="94"/>
      <c r="AD1029" s="94"/>
      <c r="AE1029" s="94"/>
      <c r="AF1029" s="94"/>
      <c r="AG1029" s="94"/>
      <c r="AH1029" s="94"/>
    </row>
    <row r="1030" spans="1:34" ht="13.2">
      <c r="A1030" s="7"/>
      <c r="B1030" s="15"/>
      <c r="C1030" s="15"/>
      <c r="D1030" s="8"/>
      <c r="E1030" s="9"/>
      <c r="F1030" s="10"/>
      <c r="G1030" s="14"/>
      <c r="H1030" s="15"/>
      <c r="I1030" s="15"/>
      <c r="J1030" s="98"/>
      <c r="K1030" s="18"/>
      <c r="L1030" s="14"/>
      <c r="M1030" s="14"/>
      <c r="N1030" s="14"/>
      <c r="O1030" s="14"/>
      <c r="P1030" s="15"/>
      <c r="Q1030" s="14"/>
      <c r="R1030" s="15"/>
      <c r="S1030" s="16"/>
      <c r="T1030" s="94"/>
      <c r="U1030" s="94"/>
      <c r="V1030" s="94"/>
      <c r="W1030" s="94"/>
      <c r="X1030" s="94"/>
      <c r="Y1030" s="94"/>
      <c r="Z1030" s="94"/>
      <c r="AA1030" s="94"/>
      <c r="AB1030" s="94"/>
      <c r="AC1030" s="94"/>
      <c r="AD1030" s="94"/>
      <c r="AE1030" s="94"/>
      <c r="AF1030" s="94"/>
      <c r="AG1030" s="94"/>
      <c r="AH1030" s="94"/>
    </row>
    <row r="1031" spans="1:34" ht="13.2">
      <c r="A1031" s="7"/>
      <c r="B1031" s="15"/>
      <c r="C1031" s="15"/>
      <c r="D1031" s="8"/>
      <c r="E1031" s="9"/>
      <c r="F1031" s="10"/>
      <c r="G1031" s="14"/>
      <c r="H1031" s="15"/>
      <c r="I1031" s="15"/>
      <c r="J1031" s="98"/>
      <c r="K1031" s="18"/>
      <c r="L1031" s="14"/>
      <c r="M1031" s="14"/>
      <c r="N1031" s="14"/>
      <c r="O1031" s="14"/>
      <c r="P1031" s="15"/>
      <c r="Q1031" s="14"/>
      <c r="R1031" s="15"/>
      <c r="S1031" s="16"/>
      <c r="T1031" s="94"/>
      <c r="U1031" s="94"/>
      <c r="V1031" s="94"/>
      <c r="W1031" s="94"/>
      <c r="X1031" s="94"/>
      <c r="Y1031" s="94"/>
      <c r="Z1031" s="94"/>
      <c r="AA1031" s="94"/>
      <c r="AB1031" s="94"/>
      <c r="AC1031" s="94"/>
      <c r="AD1031" s="94"/>
      <c r="AE1031" s="94"/>
      <c r="AF1031" s="94"/>
      <c r="AG1031" s="94"/>
      <c r="AH1031" s="94"/>
    </row>
    <row r="1032" spans="1:34" ht="13.2">
      <c r="A1032" s="7"/>
      <c r="B1032" s="15"/>
      <c r="C1032" s="15"/>
      <c r="D1032" s="8"/>
      <c r="E1032" s="9"/>
      <c r="F1032" s="10"/>
      <c r="G1032" s="14"/>
      <c r="H1032" s="15"/>
      <c r="I1032" s="15"/>
      <c r="J1032" s="98"/>
      <c r="K1032" s="18"/>
      <c r="L1032" s="14"/>
      <c r="M1032" s="14"/>
      <c r="N1032" s="14"/>
      <c r="O1032" s="14"/>
      <c r="P1032" s="15"/>
      <c r="Q1032" s="14"/>
      <c r="R1032" s="15"/>
      <c r="S1032" s="16"/>
      <c r="T1032" s="94"/>
      <c r="U1032" s="94"/>
      <c r="V1032" s="94"/>
      <c r="W1032" s="94"/>
      <c r="X1032" s="94"/>
      <c r="Y1032" s="94"/>
      <c r="Z1032" s="94"/>
      <c r="AA1032" s="94"/>
      <c r="AB1032" s="94"/>
      <c r="AC1032" s="94"/>
      <c r="AD1032" s="94"/>
      <c r="AE1032" s="94"/>
      <c r="AF1032" s="94"/>
      <c r="AG1032" s="94"/>
      <c r="AH1032" s="94"/>
    </row>
    <row r="1033" spans="1:34" ht="13.2">
      <c r="A1033" s="7"/>
      <c r="B1033" s="15"/>
      <c r="C1033" s="15"/>
      <c r="D1033" s="8"/>
      <c r="E1033" s="9"/>
      <c r="F1033" s="10"/>
      <c r="G1033" s="14"/>
      <c r="H1033" s="15"/>
      <c r="I1033" s="15"/>
      <c r="J1033" s="98"/>
      <c r="K1033" s="18"/>
      <c r="L1033" s="14"/>
      <c r="M1033" s="14"/>
      <c r="N1033" s="14"/>
      <c r="O1033" s="14"/>
      <c r="P1033" s="15"/>
      <c r="Q1033" s="14"/>
      <c r="R1033" s="15"/>
      <c r="S1033" s="16"/>
      <c r="T1033" s="94"/>
      <c r="U1033" s="94"/>
      <c r="V1033" s="94"/>
      <c r="W1033" s="94"/>
      <c r="X1033" s="94"/>
      <c r="Y1033" s="94"/>
      <c r="Z1033" s="94"/>
      <c r="AA1033" s="94"/>
      <c r="AB1033" s="94"/>
      <c r="AC1033" s="94"/>
      <c r="AD1033" s="94"/>
      <c r="AE1033" s="94"/>
      <c r="AF1033" s="94"/>
      <c r="AG1033" s="94"/>
      <c r="AH1033" s="94"/>
    </row>
    <row r="1034" spans="1:34" ht="13.2">
      <c r="A1034" s="7"/>
      <c r="B1034" s="15"/>
      <c r="C1034" s="15"/>
      <c r="D1034" s="8"/>
      <c r="E1034" s="9"/>
      <c r="F1034" s="10"/>
      <c r="G1034" s="14"/>
      <c r="H1034" s="15"/>
      <c r="I1034" s="15"/>
      <c r="J1034" s="98"/>
      <c r="K1034" s="18"/>
      <c r="L1034" s="14"/>
      <c r="M1034" s="14"/>
      <c r="N1034" s="14"/>
      <c r="O1034" s="14"/>
      <c r="P1034" s="15"/>
      <c r="Q1034" s="14"/>
      <c r="R1034" s="15"/>
      <c r="S1034" s="16"/>
      <c r="T1034" s="94"/>
      <c r="U1034" s="94"/>
      <c r="V1034" s="94"/>
      <c r="W1034" s="94"/>
      <c r="X1034" s="94"/>
      <c r="Y1034" s="94"/>
      <c r="Z1034" s="94"/>
      <c r="AA1034" s="94"/>
      <c r="AB1034" s="94"/>
      <c r="AC1034" s="94"/>
      <c r="AD1034" s="94"/>
      <c r="AE1034" s="94"/>
      <c r="AF1034" s="94"/>
      <c r="AG1034" s="94"/>
      <c r="AH1034" s="94"/>
    </row>
    <row r="1035" spans="1:34" ht="13.2">
      <c r="A1035" s="7"/>
      <c r="B1035" s="15"/>
      <c r="C1035" s="15"/>
      <c r="D1035" s="8"/>
      <c r="E1035" s="9"/>
      <c r="F1035" s="10"/>
      <c r="G1035" s="14"/>
      <c r="H1035" s="15"/>
      <c r="I1035" s="15"/>
      <c r="J1035" s="98"/>
      <c r="K1035" s="18"/>
      <c r="L1035" s="14"/>
      <c r="M1035" s="14"/>
      <c r="N1035" s="14"/>
      <c r="O1035" s="14"/>
      <c r="P1035" s="15"/>
      <c r="Q1035" s="14"/>
      <c r="R1035" s="15"/>
      <c r="S1035" s="16"/>
      <c r="T1035" s="94"/>
      <c r="U1035" s="94"/>
      <c r="V1035" s="94"/>
      <c r="W1035" s="94"/>
      <c r="X1035" s="94"/>
      <c r="Y1035" s="94"/>
      <c r="Z1035" s="94"/>
      <c r="AA1035" s="94"/>
      <c r="AB1035" s="94"/>
      <c r="AC1035" s="94"/>
      <c r="AD1035" s="94"/>
      <c r="AE1035" s="94"/>
      <c r="AF1035" s="94"/>
      <c r="AG1035" s="94"/>
      <c r="AH1035" s="94"/>
    </row>
    <row r="1036" spans="1:34" ht="13.2">
      <c r="A1036" s="7"/>
      <c r="B1036" s="15"/>
      <c r="C1036" s="15"/>
      <c r="D1036" s="8"/>
      <c r="E1036" s="9"/>
      <c r="F1036" s="10"/>
      <c r="G1036" s="14"/>
      <c r="H1036" s="15"/>
      <c r="I1036" s="15"/>
      <c r="J1036" s="98"/>
      <c r="K1036" s="18"/>
      <c r="L1036" s="14"/>
      <c r="M1036" s="14"/>
      <c r="N1036" s="14"/>
      <c r="O1036" s="14"/>
      <c r="P1036" s="15"/>
      <c r="Q1036" s="14"/>
      <c r="R1036" s="15"/>
      <c r="S1036" s="16"/>
      <c r="T1036" s="94"/>
      <c r="U1036" s="94"/>
      <c r="V1036" s="94"/>
      <c r="W1036" s="94"/>
      <c r="X1036" s="94"/>
      <c r="Y1036" s="94"/>
      <c r="Z1036" s="94"/>
      <c r="AA1036" s="94"/>
      <c r="AB1036" s="94"/>
      <c r="AC1036" s="94"/>
      <c r="AD1036" s="94"/>
      <c r="AE1036" s="94"/>
      <c r="AF1036" s="94"/>
      <c r="AG1036" s="94"/>
      <c r="AH1036" s="94"/>
    </row>
    <row r="1037" spans="1:34" ht="13.2">
      <c r="A1037" s="7"/>
      <c r="B1037" s="15"/>
      <c r="C1037" s="15"/>
      <c r="D1037" s="8"/>
      <c r="E1037" s="9"/>
      <c r="F1037" s="10"/>
      <c r="G1037" s="14"/>
      <c r="H1037" s="15"/>
      <c r="I1037" s="15"/>
      <c r="J1037" s="98"/>
      <c r="K1037" s="18"/>
      <c r="L1037" s="14"/>
      <c r="M1037" s="14"/>
      <c r="N1037" s="14"/>
      <c r="O1037" s="14"/>
      <c r="P1037" s="15"/>
      <c r="Q1037" s="14"/>
      <c r="R1037" s="15"/>
      <c r="S1037" s="16"/>
      <c r="T1037" s="94"/>
      <c r="U1037" s="94"/>
      <c r="V1037" s="94"/>
      <c r="W1037" s="94"/>
      <c r="X1037" s="94"/>
      <c r="Y1037" s="94"/>
      <c r="Z1037" s="94"/>
      <c r="AA1037" s="94"/>
      <c r="AB1037" s="94"/>
      <c r="AC1037" s="94"/>
      <c r="AD1037" s="94"/>
      <c r="AE1037" s="94"/>
      <c r="AF1037" s="94"/>
      <c r="AG1037" s="94"/>
      <c r="AH1037" s="94"/>
    </row>
    <row r="1038" spans="1:34" ht="13.2">
      <c r="A1038" s="7"/>
      <c r="B1038" s="15"/>
      <c r="C1038" s="15"/>
      <c r="D1038" s="8"/>
      <c r="E1038" s="9"/>
      <c r="F1038" s="10"/>
      <c r="G1038" s="14"/>
      <c r="H1038" s="15"/>
      <c r="I1038" s="15"/>
      <c r="J1038" s="98"/>
      <c r="K1038" s="18"/>
      <c r="L1038" s="14"/>
      <c r="M1038" s="14"/>
      <c r="N1038" s="14"/>
      <c r="O1038" s="14"/>
      <c r="P1038" s="15"/>
      <c r="Q1038" s="14"/>
      <c r="R1038" s="15"/>
      <c r="S1038" s="16"/>
      <c r="T1038" s="94"/>
      <c r="U1038" s="94"/>
      <c r="V1038" s="94"/>
      <c r="W1038" s="94"/>
      <c r="X1038" s="94"/>
      <c r="Y1038" s="94"/>
      <c r="Z1038" s="94"/>
      <c r="AA1038" s="94"/>
      <c r="AB1038" s="94"/>
      <c r="AC1038" s="94"/>
      <c r="AD1038" s="94"/>
      <c r="AE1038" s="94"/>
      <c r="AF1038" s="94"/>
      <c r="AG1038" s="94"/>
      <c r="AH1038" s="94"/>
    </row>
    <row r="1039" spans="1:34" ht="13.2">
      <c r="A1039" s="7"/>
      <c r="B1039" s="15"/>
      <c r="C1039" s="15"/>
      <c r="D1039" s="8"/>
      <c r="E1039" s="9"/>
      <c r="F1039" s="10"/>
      <c r="G1039" s="14"/>
      <c r="H1039" s="15"/>
      <c r="I1039" s="15"/>
      <c r="J1039" s="98"/>
      <c r="K1039" s="18"/>
      <c r="L1039" s="14"/>
      <c r="M1039" s="14"/>
      <c r="N1039" s="14"/>
      <c r="O1039" s="14"/>
      <c r="P1039" s="15"/>
      <c r="Q1039" s="14"/>
      <c r="R1039" s="15"/>
      <c r="S1039" s="16"/>
      <c r="T1039" s="94"/>
      <c r="U1039" s="94"/>
      <c r="V1039" s="94"/>
      <c r="W1039" s="94"/>
      <c r="X1039" s="94"/>
      <c r="Y1039" s="94"/>
      <c r="Z1039" s="94"/>
      <c r="AA1039" s="94"/>
      <c r="AB1039" s="94"/>
      <c r="AC1039" s="94"/>
      <c r="AD1039" s="94"/>
      <c r="AE1039" s="94"/>
      <c r="AF1039" s="94"/>
      <c r="AG1039" s="94"/>
      <c r="AH1039" s="94"/>
    </row>
    <row r="1040" spans="1:34" ht="13.2">
      <c r="A1040" s="7"/>
      <c r="B1040" s="15"/>
      <c r="C1040" s="15"/>
      <c r="D1040" s="8"/>
      <c r="E1040" s="9"/>
      <c r="F1040" s="10"/>
      <c r="G1040" s="14"/>
      <c r="H1040" s="15"/>
      <c r="I1040" s="15"/>
      <c r="J1040" s="98"/>
      <c r="K1040" s="18"/>
      <c r="L1040" s="14"/>
      <c r="M1040" s="14"/>
      <c r="N1040" s="14"/>
      <c r="O1040" s="14"/>
      <c r="P1040" s="15"/>
      <c r="Q1040" s="14"/>
      <c r="R1040" s="15"/>
      <c r="S1040" s="16"/>
      <c r="T1040" s="94"/>
      <c r="U1040" s="94"/>
      <c r="V1040" s="94"/>
      <c r="W1040" s="94"/>
      <c r="X1040" s="94"/>
      <c r="Y1040" s="94"/>
      <c r="Z1040" s="94"/>
      <c r="AA1040" s="94"/>
      <c r="AB1040" s="94"/>
      <c r="AC1040" s="94"/>
      <c r="AD1040" s="94"/>
      <c r="AE1040" s="94"/>
      <c r="AF1040" s="94"/>
      <c r="AG1040" s="94"/>
      <c r="AH1040" s="94"/>
    </row>
    <row r="1041" spans="1:34" ht="13.2">
      <c r="A1041" s="7"/>
      <c r="B1041" s="15"/>
      <c r="C1041" s="15"/>
      <c r="D1041" s="8"/>
      <c r="E1041" s="9"/>
      <c r="F1041" s="10"/>
      <c r="G1041" s="14"/>
      <c r="H1041" s="15"/>
      <c r="I1041" s="15"/>
      <c r="J1041" s="98"/>
      <c r="K1041" s="18"/>
      <c r="L1041" s="14"/>
      <c r="M1041" s="14"/>
      <c r="N1041" s="14"/>
      <c r="O1041" s="14"/>
      <c r="P1041" s="15"/>
      <c r="Q1041" s="14"/>
      <c r="R1041" s="15"/>
      <c r="S1041" s="16"/>
      <c r="T1041" s="94"/>
      <c r="U1041" s="94"/>
      <c r="V1041" s="94"/>
      <c r="W1041" s="94"/>
      <c r="X1041" s="94"/>
      <c r="Y1041" s="94"/>
      <c r="Z1041" s="94"/>
      <c r="AA1041" s="94"/>
      <c r="AB1041" s="94"/>
      <c r="AC1041" s="94"/>
      <c r="AD1041" s="94"/>
      <c r="AE1041" s="94"/>
      <c r="AF1041" s="94"/>
      <c r="AG1041" s="94"/>
      <c r="AH1041" s="94"/>
    </row>
    <row r="1042" spans="1:34" ht="13.2">
      <c r="A1042" s="7"/>
      <c r="B1042" s="15"/>
      <c r="C1042" s="15"/>
      <c r="D1042" s="8"/>
      <c r="E1042" s="9"/>
      <c r="F1042" s="10"/>
      <c r="G1042" s="14"/>
      <c r="H1042" s="15"/>
      <c r="I1042" s="15"/>
      <c r="J1042" s="98"/>
      <c r="K1042" s="18"/>
      <c r="L1042" s="14"/>
      <c r="M1042" s="14"/>
      <c r="N1042" s="14"/>
      <c r="O1042" s="14"/>
      <c r="P1042" s="15"/>
      <c r="Q1042" s="14"/>
      <c r="R1042" s="15"/>
      <c r="S1042" s="16"/>
      <c r="T1042" s="94"/>
      <c r="U1042" s="94"/>
      <c r="V1042" s="94"/>
      <c r="W1042" s="94"/>
      <c r="X1042" s="94"/>
      <c r="Y1042" s="94"/>
      <c r="Z1042" s="94"/>
      <c r="AA1042" s="94"/>
      <c r="AB1042" s="94"/>
      <c r="AC1042" s="94"/>
      <c r="AD1042" s="94"/>
      <c r="AE1042" s="94"/>
      <c r="AF1042" s="94"/>
      <c r="AG1042" s="94"/>
      <c r="AH1042" s="94"/>
    </row>
    <row r="1043" spans="1:34" ht="13.2">
      <c r="A1043" s="7"/>
      <c r="B1043" s="15"/>
      <c r="C1043" s="15"/>
      <c r="D1043" s="8"/>
      <c r="E1043" s="9"/>
      <c r="F1043" s="10"/>
      <c r="G1043" s="14"/>
      <c r="H1043" s="15"/>
      <c r="I1043" s="15"/>
      <c r="J1043" s="98"/>
      <c r="K1043" s="18"/>
      <c r="L1043" s="14"/>
      <c r="M1043" s="14"/>
      <c r="N1043" s="14"/>
      <c r="O1043" s="14"/>
      <c r="P1043" s="15"/>
      <c r="Q1043" s="14"/>
      <c r="R1043" s="15"/>
      <c r="S1043" s="16"/>
      <c r="T1043" s="94"/>
      <c r="U1043" s="94"/>
      <c r="V1043" s="94"/>
      <c r="W1043" s="94"/>
      <c r="X1043" s="94"/>
      <c r="Y1043" s="94"/>
      <c r="Z1043" s="94"/>
      <c r="AA1043" s="94"/>
      <c r="AB1043" s="94"/>
      <c r="AC1043" s="94"/>
      <c r="AD1043" s="94"/>
      <c r="AE1043" s="94"/>
      <c r="AF1043" s="94"/>
      <c r="AG1043" s="94"/>
      <c r="AH1043" s="94"/>
    </row>
    <row r="1044" spans="1:34" ht="13.2">
      <c r="A1044" s="7"/>
      <c r="B1044" s="15"/>
      <c r="C1044" s="15"/>
      <c r="D1044" s="8"/>
      <c r="E1044" s="9"/>
      <c r="F1044" s="10"/>
      <c r="G1044" s="14"/>
      <c r="H1044" s="15"/>
      <c r="I1044" s="15"/>
      <c r="J1044" s="98"/>
      <c r="K1044" s="18"/>
      <c r="L1044" s="14"/>
      <c r="M1044" s="14"/>
      <c r="N1044" s="14"/>
      <c r="O1044" s="14"/>
      <c r="P1044" s="15"/>
      <c r="Q1044" s="14"/>
      <c r="R1044" s="15"/>
      <c r="S1044" s="16"/>
      <c r="T1044" s="94"/>
      <c r="U1044" s="94"/>
      <c r="V1044" s="94"/>
      <c r="W1044" s="94"/>
      <c r="X1044" s="94"/>
      <c r="Y1044" s="94"/>
      <c r="Z1044" s="94"/>
      <c r="AA1044" s="94"/>
      <c r="AB1044" s="94"/>
      <c r="AC1044" s="94"/>
      <c r="AD1044" s="94"/>
      <c r="AE1044" s="94"/>
      <c r="AF1044" s="94"/>
      <c r="AG1044" s="94"/>
      <c r="AH1044" s="94"/>
    </row>
    <row r="1045" spans="1:34" ht="13.2">
      <c r="A1045" s="7"/>
      <c r="B1045" s="15"/>
      <c r="C1045" s="15"/>
      <c r="D1045" s="8"/>
      <c r="E1045" s="9"/>
      <c r="F1045" s="10"/>
      <c r="G1045" s="14"/>
      <c r="H1045" s="15"/>
      <c r="I1045" s="15"/>
      <c r="J1045" s="98"/>
      <c r="K1045" s="18"/>
      <c r="L1045" s="14"/>
      <c r="M1045" s="14"/>
      <c r="N1045" s="14"/>
      <c r="O1045" s="14"/>
      <c r="P1045" s="15"/>
      <c r="Q1045" s="14"/>
      <c r="R1045" s="15"/>
      <c r="S1045" s="16"/>
      <c r="T1045" s="94"/>
      <c r="U1045" s="94"/>
      <c r="V1045" s="94"/>
      <c r="W1045" s="94"/>
      <c r="X1045" s="94"/>
      <c r="Y1045" s="94"/>
      <c r="Z1045" s="94"/>
      <c r="AA1045" s="94"/>
      <c r="AB1045" s="94"/>
      <c r="AC1045" s="94"/>
      <c r="AD1045" s="94"/>
      <c r="AE1045" s="94"/>
      <c r="AF1045" s="94"/>
      <c r="AG1045" s="94"/>
      <c r="AH1045" s="94"/>
    </row>
    <row r="1046" spans="1:34" ht="13.2">
      <c r="A1046" s="7"/>
      <c r="B1046" s="15"/>
      <c r="C1046" s="15"/>
      <c r="D1046" s="8"/>
      <c r="E1046" s="9"/>
      <c r="F1046" s="10"/>
      <c r="G1046" s="14"/>
      <c r="H1046" s="15"/>
      <c r="I1046" s="15"/>
      <c r="J1046" s="98"/>
      <c r="K1046" s="18"/>
      <c r="L1046" s="14"/>
      <c r="M1046" s="14"/>
      <c r="N1046" s="14"/>
      <c r="O1046" s="14"/>
      <c r="P1046" s="15"/>
      <c r="Q1046" s="14"/>
      <c r="R1046" s="15"/>
      <c r="S1046" s="16"/>
      <c r="T1046" s="94"/>
      <c r="U1046" s="94"/>
      <c r="V1046" s="94"/>
      <c r="W1046" s="94"/>
      <c r="X1046" s="94"/>
      <c r="Y1046" s="94"/>
      <c r="Z1046" s="94"/>
      <c r="AA1046" s="94"/>
      <c r="AB1046" s="94"/>
      <c r="AC1046" s="94"/>
      <c r="AD1046" s="94"/>
      <c r="AE1046" s="94"/>
      <c r="AF1046" s="94"/>
      <c r="AG1046" s="94"/>
      <c r="AH1046" s="94"/>
    </row>
    <row r="1047" spans="1:34" ht="13.2">
      <c r="A1047" s="7"/>
      <c r="B1047" s="15"/>
      <c r="C1047" s="15"/>
      <c r="D1047" s="8"/>
      <c r="E1047" s="9"/>
      <c r="F1047" s="10"/>
      <c r="G1047" s="14"/>
      <c r="H1047" s="15"/>
      <c r="I1047" s="15"/>
      <c r="J1047" s="98"/>
      <c r="K1047" s="18"/>
      <c r="L1047" s="14"/>
      <c r="M1047" s="14"/>
      <c r="N1047" s="14"/>
      <c r="O1047" s="14"/>
      <c r="P1047" s="15"/>
      <c r="Q1047" s="14"/>
      <c r="R1047" s="15"/>
      <c r="S1047" s="16"/>
      <c r="T1047" s="94"/>
      <c r="U1047" s="94"/>
      <c r="V1047" s="94"/>
      <c r="W1047" s="94"/>
      <c r="X1047" s="94"/>
      <c r="Y1047" s="94"/>
      <c r="Z1047" s="94"/>
      <c r="AA1047" s="94"/>
      <c r="AB1047" s="94"/>
      <c r="AC1047" s="94"/>
      <c r="AD1047" s="94"/>
      <c r="AE1047" s="94"/>
      <c r="AF1047" s="94"/>
      <c r="AG1047" s="94"/>
      <c r="AH1047" s="94"/>
    </row>
    <row r="1048" spans="1:34" ht="13.2">
      <c r="A1048" s="7"/>
      <c r="B1048" s="15"/>
      <c r="C1048" s="15"/>
      <c r="D1048" s="8"/>
      <c r="E1048" s="9"/>
      <c r="F1048" s="10"/>
      <c r="G1048" s="14"/>
      <c r="H1048" s="15"/>
      <c r="I1048" s="15"/>
      <c r="J1048" s="98"/>
      <c r="K1048" s="18"/>
      <c r="L1048" s="14"/>
      <c r="M1048" s="14"/>
      <c r="N1048" s="14"/>
      <c r="O1048" s="14"/>
      <c r="P1048" s="15"/>
      <c r="Q1048" s="14"/>
      <c r="R1048" s="15"/>
      <c r="S1048" s="16"/>
      <c r="T1048" s="94"/>
      <c r="U1048" s="94"/>
      <c r="V1048" s="94"/>
      <c r="W1048" s="94"/>
      <c r="X1048" s="94"/>
      <c r="Y1048" s="94"/>
      <c r="Z1048" s="94"/>
      <c r="AA1048" s="94"/>
      <c r="AB1048" s="94"/>
      <c r="AC1048" s="94"/>
      <c r="AD1048" s="94"/>
      <c r="AE1048" s="94"/>
      <c r="AF1048" s="94"/>
      <c r="AG1048" s="94"/>
      <c r="AH1048" s="94"/>
    </row>
    <row r="1049" spans="1:34" ht="13.2">
      <c r="A1049" s="7"/>
      <c r="B1049" s="15"/>
      <c r="C1049" s="15"/>
      <c r="D1049" s="8"/>
      <c r="E1049" s="9"/>
      <c r="F1049" s="10"/>
      <c r="G1049" s="14"/>
      <c r="H1049" s="15"/>
      <c r="I1049" s="15"/>
      <c r="J1049" s="98"/>
      <c r="K1049" s="18"/>
      <c r="L1049" s="14"/>
      <c r="M1049" s="14"/>
      <c r="N1049" s="14"/>
      <c r="O1049" s="14"/>
      <c r="P1049" s="15"/>
      <c r="Q1049" s="14"/>
      <c r="R1049" s="15"/>
      <c r="S1049" s="16"/>
      <c r="T1049" s="94"/>
      <c r="U1049" s="94"/>
      <c r="V1049" s="94"/>
      <c r="W1049" s="94"/>
      <c r="X1049" s="94"/>
      <c r="Y1049" s="94"/>
      <c r="Z1049" s="94"/>
      <c r="AA1049" s="94"/>
      <c r="AB1049" s="94"/>
      <c r="AC1049" s="94"/>
      <c r="AD1049" s="94"/>
      <c r="AE1049" s="94"/>
      <c r="AF1049" s="94"/>
      <c r="AG1049" s="94"/>
      <c r="AH1049" s="94"/>
    </row>
    <row r="1050" spans="1:34" ht="13.2">
      <c r="A1050" s="7"/>
      <c r="B1050" s="15"/>
      <c r="C1050" s="15"/>
      <c r="D1050" s="8"/>
      <c r="E1050" s="9"/>
      <c r="F1050" s="10"/>
      <c r="G1050" s="14"/>
      <c r="H1050" s="15"/>
      <c r="I1050" s="15"/>
      <c r="J1050" s="98"/>
      <c r="K1050" s="18"/>
      <c r="L1050" s="14"/>
      <c r="M1050" s="14"/>
      <c r="N1050" s="14"/>
      <c r="O1050" s="14"/>
      <c r="P1050" s="15"/>
      <c r="Q1050" s="14"/>
      <c r="R1050" s="15"/>
      <c r="S1050" s="16"/>
      <c r="T1050" s="94"/>
      <c r="U1050" s="94"/>
      <c r="V1050" s="94"/>
      <c r="W1050" s="94"/>
      <c r="X1050" s="94"/>
      <c r="Y1050" s="94"/>
      <c r="Z1050" s="94"/>
      <c r="AA1050" s="94"/>
      <c r="AB1050" s="94"/>
      <c r="AC1050" s="94"/>
      <c r="AD1050" s="94"/>
      <c r="AE1050" s="94"/>
      <c r="AF1050" s="94"/>
      <c r="AG1050" s="94"/>
      <c r="AH1050" s="94"/>
    </row>
    <row r="1051" spans="1:34" ht="13.2">
      <c r="A1051" s="7"/>
      <c r="B1051" s="15"/>
      <c r="C1051" s="15"/>
      <c r="D1051" s="8"/>
      <c r="E1051" s="9"/>
      <c r="F1051" s="10"/>
      <c r="G1051" s="14"/>
      <c r="H1051" s="15"/>
      <c r="I1051" s="15"/>
      <c r="J1051" s="98"/>
      <c r="K1051" s="18"/>
      <c r="L1051" s="14"/>
      <c r="M1051" s="14"/>
      <c r="N1051" s="14"/>
      <c r="O1051" s="14"/>
      <c r="P1051" s="15"/>
      <c r="Q1051" s="14"/>
      <c r="R1051" s="15"/>
      <c r="S1051" s="16"/>
      <c r="T1051" s="94"/>
      <c r="U1051" s="94"/>
      <c r="V1051" s="94"/>
      <c r="W1051" s="94"/>
      <c r="X1051" s="94"/>
      <c r="Y1051" s="94"/>
      <c r="Z1051" s="94"/>
      <c r="AA1051" s="94"/>
      <c r="AB1051" s="94"/>
      <c r="AC1051" s="94"/>
      <c r="AD1051" s="94"/>
      <c r="AE1051" s="94"/>
      <c r="AF1051" s="94"/>
      <c r="AG1051" s="94"/>
      <c r="AH1051" s="94"/>
    </row>
    <row r="1052" spans="1:34" ht="13.2">
      <c r="A1052" s="7"/>
      <c r="B1052" s="15"/>
      <c r="C1052" s="15"/>
      <c r="D1052" s="8"/>
      <c r="E1052" s="9"/>
      <c r="F1052" s="10"/>
      <c r="G1052" s="14"/>
      <c r="H1052" s="15"/>
      <c r="I1052" s="15"/>
      <c r="J1052" s="98"/>
      <c r="K1052" s="18"/>
      <c r="L1052" s="14"/>
      <c r="M1052" s="14"/>
      <c r="N1052" s="14"/>
      <c r="O1052" s="14"/>
      <c r="P1052" s="15"/>
      <c r="Q1052" s="14"/>
      <c r="R1052" s="15"/>
      <c r="S1052" s="16"/>
      <c r="T1052" s="94"/>
      <c r="U1052" s="94"/>
      <c r="V1052" s="94"/>
      <c r="W1052" s="94"/>
      <c r="X1052" s="94"/>
      <c r="Y1052" s="94"/>
      <c r="Z1052" s="94"/>
      <c r="AA1052" s="94"/>
      <c r="AB1052" s="94"/>
      <c r="AC1052" s="94"/>
      <c r="AD1052" s="94"/>
      <c r="AE1052" s="94"/>
      <c r="AF1052" s="94"/>
      <c r="AG1052" s="94"/>
      <c r="AH1052" s="94"/>
    </row>
    <row r="1053" spans="1:34" ht="13.2">
      <c r="A1053" s="7"/>
      <c r="B1053" s="15"/>
      <c r="C1053" s="15"/>
      <c r="D1053" s="8"/>
      <c r="E1053" s="9"/>
      <c r="F1053" s="10"/>
      <c r="G1053" s="14"/>
      <c r="H1053" s="15"/>
      <c r="I1053" s="15"/>
      <c r="J1053" s="98"/>
      <c r="K1053" s="18"/>
      <c r="L1053" s="14"/>
      <c r="M1053" s="14"/>
      <c r="N1053" s="14"/>
      <c r="O1053" s="14"/>
      <c r="P1053" s="15"/>
      <c r="Q1053" s="14"/>
      <c r="R1053" s="15"/>
      <c r="S1053" s="16"/>
      <c r="T1053" s="94"/>
      <c r="U1053" s="94"/>
      <c r="V1053" s="94"/>
      <c r="W1053" s="94"/>
      <c r="X1053" s="94"/>
      <c r="Y1053" s="94"/>
      <c r="Z1053" s="94"/>
      <c r="AA1053" s="94"/>
      <c r="AB1053" s="94"/>
      <c r="AC1053" s="94"/>
      <c r="AD1053" s="94"/>
      <c r="AE1053" s="94"/>
      <c r="AF1053" s="94"/>
      <c r="AG1053" s="94"/>
      <c r="AH1053" s="94"/>
    </row>
    <row r="1054" spans="1:34" ht="13.2">
      <c r="A1054" s="7"/>
      <c r="B1054" s="15"/>
      <c r="C1054" s="15"/>
      <c r="D1054" s="8"/>
      <c r="E1054" s="9"/>
      <c r="F1054" s="10"/>
      <c r="G1054" s="14"/>
      <c r="H1054" s="15"/>
      <c r="I1054" s="15"/>
      <c r="J1054" s="98"/>
      <c r="K1054" s="18"/>
      <c r="L1054" s="14"/>
      <c r="M1054" s="14"/>
      <c r="N1054" s="14"/>
      <c r="O1054" s="14"/>
      <c r="P1054" s="15"/>
      <c r="Q1054" s="14"/>
      <c r="R1054" s="15"/>
      <c r="S1054" s="16"/>
      <c r="T1054" s="94"/>
      <c r="U1054" s="94"/>
      <c r="V1054" s="94"/>
      <c r="W1054" s="94"/>
      <c r="X1054" s="94"/>
      <c r="Y1054" s="94"/>
      <c r="Z1054" s="94"/>
      <c r="AA1054" s="94"/>
      <c r="AB1054" s="94"/>
      <c r="AC1054" s="94"/>
      <c r="AD1054" s="94"/>
      <c r="AE1054" s="94"/>
      <c r="AF1054" s="94"/>
      <c r="AG1054" s="94"/>
      <c r="AH1054" s="94"/>
    </row>
    <row r="1055" spans="1:34" ht="13.2">
      <c r="A1055" s="7"/>
      <c r="B1055" s="15"/>
      <c r="C1055" s="15"/>
      <c r="D1055" s="8"/>
      <c r="E1055" s="9"/>
      <c r="F1055" s="10"/>
      <c r="G1055" s="14"/>
      <c r="H1055" s="15"/>
      <c r="I1055" s="15"/>
      <c r="J1055" s="98"/>
      <c r="K1055" s="18"/>
      <c r="L1055" s="14"/>
      <c r="M1055" s="14"/>
      <c r="N1055" s="14"/>
      <c r="O1055" s="14"/>
      <c r="P1055" s="15"/>
      <c r="Q1055" s="14"/>
      <c r="R1055" s="15"/>
      <c r="S1055" s="16"/>
      <c r="T1055" s="94"/>
      <c r="U1055" s="94"/>
      <c r="V1055" s="94"/>
      <c r="W1055" s="94"/>
      <c r="X1055" s="94"/>
      <c r="Y1055" s="94"/>
      <c r="Z1055" s="94"/>
      <c r="AA1055" s="94"/>
      <c r="AB1055" s="94"/>
      <c r="AC1055" s="94"/>
      <c r="AD1055" s="94"/>
      <c r="AE1055" s="94"/>
      <c r="AF1055" s="94"/>
      <c r="AG1055" s="94"/>
      <c r="AH1055" s="94"/>
    </row>
    <row r="1056" spans="1:34" ht="13.2">
      <c r="A1056" s="7"/>
      <c r="B1056" s="15"/>
      <c r="C1056" s="15"/>
      <c r="D1056" s="8"/>
      <c r="E1056" s="9"/>
      <c r="F1056" s="10"/>
      <c r="G1056" s="14"/>
      <c r="H1056" s="15"/>
      <c r="I1056" s="15"/>
      <c r="J1056" s="98"/>
      <c r="K1056" s="18"/>
      <c r="L1056" s="14"/>
      <c r="M1056" s="14"/>
      <c r="N1056" s="14"/>
      <c r="O1056" s="14"/>
      <c r="P1056" s="15"/>
      <c r="Q1056" s="14"/>
      <c r="R1056" s="15"/>
      <c r="S1056" s="16"/>
      <c r="T1056" s="94"/>
      <c r="U1056" s="94"/>
      <c r="V1056" s="94"/>
      <c r="W1056" s="94"/>
      <c r="X1056" s="94"/>
      <c r="Y1056" s="94"/>
      <c r="Z1056" s="94"/>
      <c r="AA1056" s="94"/>
      <c r="AB1056" s="94"/>
      <c r="AC1056" s="94"/>
      <c r="AD1056" s="94"/>
      <c r="AE1056" s="94"/>
      <c r="AF1056" s="94"/>
      <c r="AG1056" s="94"/>
      <c r="AH1056" s="94"/>
    </row>
    <row r="1057" spans="1:34" ht="13.2">
      <c r="A1057" s="7"/>
      <c r="B1057" s="15"/>
      <c r="C1057" s="15"/>
      <c r="D1057" s="8"/>
      <c r="E1057" s="9"/>
      <c r="F1057" s="10"/>
      <c r="G1057" s="14"/>
      <c r="H1057" s="15"/>
      <c r="I1057" s="15"/>
      <c r="J1057" s="98"/>
      <c r="K1057" s="18"/>
      <c r="L1057" s="14"/>
      <c r="M1057" s="14"/>
      <c r="N1057" s="14"/>
      <c r="O1057" s="14"/>
      <c r="P1057" s="15"/>
      <c r="Q1057" s="14"/>
      <c r="R1057" s="15"/>
      <c r="S1057" s="16"/>
      <c r="T1057" s="94"/>
      <c r="U1057" s="94"/>
      <c r="V1057" s="94"/>
      <c r="W1057" s="94"/>
      <c r="X1057" s="94"/>
      <c r="Y1057" s="94"/>
      <c r="Z1057" s="94"/>
      <c r="AA1057" s="94"/>
      <c r="AB1057" s="94"/>
      <c r="AC1057" s="94"/>
      <c r="AD1057" s="94"/>
      <c r="AE1057" s="94"/>
      <c r="AF1057" s="94"/>
      <c r="AG1057" s="94"/>
      <c r="AH1057" s="94"/>
    </row>
    <row r="1058" spans="1:34" ht="13.2">
      <c r="A1058" s="7"/>
      <c r="B1058" s="15"/>
      <c r="C1058" s="15"/>
      <c r="D1058" s="8"/>
      <c r="E1058" s="9"/>
      <c r="F1058" s="10"/>
      <c r="G1058" s="14"/>
      <c r="H1058" s="15"/>
      <c r="I1058" s="15"/>
      <c r="J1058" s="98"/>
      <c r="K1058" s="18"/>
      <c r="L1058" s="14"/>
      <c r="M1058" s="14"/>
      <c r="N1058" s="14"/>
      <c r="O1058" s="14"/>
      <c r="P1058" s="15"/>
      <c r="Q1058" s="14"/>
      <c r="R1058" s="15"/>
      <c r="S1058" s="16"/>
      <c r="T1058" s="94"/>
      <c r="U1058" s="94"/>
      <c r="V1058" s="94"/>
      <c r="W1058" s="94"/>
      <c r="X1058" s="94"/>
      <c r="Y1058" s="94"/>
      <c r="Z1058" s="94"/>
      <c r="AA1058" s="94"/>
      <c r="AB1058" s="94"/>
      <c r="AC1058" s="94"/>
      <c r="AD1058" s="94"/>
      <c r="AE1058" s="94"/>
      <c r="AF1058" s="94"/>
      <c r="AG1058" s="94"/>
      <c r="AH1058" s="94"/>
    </row>
    <row r="1059" spans="1:34" ht="13.2">
      <c r="A1059" s="7"/>
      <c r="B1059" s="15"/>
      <c r="C1059" s="15"/>
      <c r="D1059" s="8"/>
      <c r="E1059" s="9"/>
      <c r="F1059" s="10"/>
      <c r="G1059" s="14"/>
      <c r="H1059" s="15"/>
      <c r="I1059" s="15"/>
      <c r="J1059" s="98"/>
      <c r="K1059" s="18"/>
      <c r="L1059" s="14"/>
      <c r="M1059" s="14"/>
      <c r="N1059" s="14"/>
      <c r="O1059" s="14"/>
      <c r="P1059" s="15"/>
      <c r="Q1059" s="14"/>
      <c r="R1059" s="15"/>
      <c r="S1059" s="16"/>
      <c r="T1059" s="94"/>
      <c r="U1059" s="94"/>
      <c r="V1059" s="94"/>
      <c r="W1059" s="94"/>
      <c r="X1059" s="94"/>
      <c r="Y1059" s="94"/>
      <c r="Z1059" s="94"/>
      <c r="AA1059" s="94"/>
      <c r="AB1059" s="94"/>
      <c r="AC1059" s="94"/>
      <c r="AD1059" s="94"/>
      <c r="AE1059" s="94"/>
      <c r="AF1059" s="94"/>
      <c r="AG1059" s="94"/>
      <c r="AH1059" s="94"/>
    </row>
    <row r="1060" spans="1:34" ht="13.2">
      <c r="A1060" s="7"/>
      <c r="B1060" s="15"/>
      <c r="C1060" s="15"/>
      <c r="D1060" s="8"/>
      <c r="E1060" s="9"/>
      <c r="F1060" s="10"/>
      <c r="G1060" s="14"/>
      <c r="H1060" s="15"/>
      <c r="I1060" s="15"/>
      <c r="J1060" s="98"/>
      <c r="K1060" s="18"/>
      <c r="L1060" s="14"/>
      <c r="M1060" s="14"/>
      <c r="N1060" s="14"/>
      <c r="O1060" s="14"/>
      <c r="P1060" s="15"/>
      <c r="Q1060" s="14"/>
      <c r="R1060" s="15"/>
      <c r="S1060" s="16"/>
      <c r="T1060" s="94"/>
      <c r="U1060" s="94"/>
      <c r="V1060" s="94"/>
      <c r="W1060" s="94"/>
      <c r="X1060" s="94"/>
      <c r="Y1060" s="94"/>
      <c r="Z1060" s="94"/>
      <c r="AA1060" s="94"/>
      <c r="AB1060" s="94"/>
      <c r="AC1060" s="94"/>
      <c r="AD1060" s="94"/>
      <c r="AE1060" s="94"/>
      <c r="AF1060" s="94"/>
      <c r="AG1060" s="94"/>
      <c r="AH1060" s="94"/>
    </row>
    <row r="1061" spans="1:34" ht="13.2">
      <c r="A1061" s="7"/>
      <c r="B1061" s="15"/>
      <c r="C1061" s="15"/>
      <c r="D1061" s="8"/>
      <c r="E1061" s="9"/>
      <c r="F1061" s="10"/>
      <c r="G1061" s="14"/>
      <c r="H1061" s="15"/>
      <c r="I1061" s="15"/>
      <c r="J1061" s="98"/>
      <c r="K1061" s="18"/>
      <c r="L1061" s="14"/>
      <c r="M1061" s="14"/>
      <c r="N1061" s="14"/>
      <c r="O1061" s="14"/>
      <c r="P1061" s="15"/>
      <c r="Q1061" s="14"/>
      <c r="R1061" s="15"/>
      <c r="S1061" s="16"/>
      <c r="T1061" s="94"/>
      <c r="U1061" s="94"/>
      <c r="V1061" s="94"/>
      <c r="W1061" s="94"/>
      <c r="X1061" s="94"/>
      <c r="Y1061" s="94"/>
      <c r="Z1061" s="94"/>
      <c r="AA1061" s="94"/>
      <c r="AB1061" s="94"/>
      <c r="AC1061" s="94"/>
      <c r="AD1061" s="94"/>
      <c r="AE1061" s="94"/>
      <c r="AF1061" s="94"/>
      <c r="AG1061" s="94"/>
      <c r="AH1061" s="94"/>
    </row>
    <row r="1062" spans="1:34" ht="13.2">
      <c r="A1062" s="7"/>
      <c r="B1062" s="15"/>
      <c r="C1062" s="15"/>
      <c r="D1062" s="8"/>
      <c r="E1062" s="9"/>
      <c r="F1062" s="10"/>
      <c r="G1062" s="14"/>
      <c r="H1062" s="15"/>
      <c r="I1062" s="15"/>
      <c r="J1062" s="98"/>
      <c r="K1062" s="18"/>
      <c r="L1062" s="14"/>
      <c r="M1062" s="14"/>
      <c r="N1062" s="14"/>
      <c r="O1062" s="14"/>
      <c r="P1062" s="15"/>
      <c r="Q1062" s="14"/>
      <c r="R1062" s="15"/>
      <c r="S1062" s="16"/>
      <c r="T1062" s="94"/>
      <c r="U1062" s="94"/>
      <c r="V1062" s="94"/>
      <c r="W1062" s="94"/>
      <c r="X1062" s="94"/>
      <c r="Y1062" s="94"/>
      <c r="Z1062" s="94"/>
      <c r="AA1062" s="94"/>
      <c r="AB1062" s="94"/>
      <c r="AC1062" s="94"/>
      <c r="AD1062" s="94"/>
      <c r="AE1062" s="94"/>
      <c r="AF1062" s="94"/>
      <c r="AG1062" s="94"/>
      <c r="AH1062" s="94"/>
    </row>
    <row r="1063" spans="1:34" ht="13.2">
      <c r="A1063" s="7"/>
      <c r="B1063" s="15"/>
      <c r="C1063" s="15"/>
      <c r="D1063" s="8"/>
      <c r="E1063" s="9"/>
      <c r="F1063" s="10"/>
      <c r="G1063" s="21"/>
      <c r="H1063" s="15"/>
      <c r="I1063" s="15"/>
      <c r="J1063" s="98"/>
      <c r="K1063" s="18"/>
      <c r="L1063" s="14"/>
      <c r="M1063" s="14"/>
      <c r="N1063" s="14"/>
      <c r="O1063" s="14"/>
      <c r="P1063" s="15"/>
      <c r="Q1063" s="14"/>
      <c r="R1063" s="15"/>
      <c r="S1063" s="16"/>
      <c r="T1063" s="94"/>
      <c r="U1063" s="94"/>
      <c r="V1063" s="94"/>
      <c r="W1063" s="94"/>
      <c r="X1063" s="94"/>
      <c r="Y1063" s="94"/>
      <c r="Z1063" s="94"/>
      <c r="AA1063" s="94"/>
      <c r="AB1063" s="94"/>
      <c r="AC1063" s="94"/>
      <c r="AD1063" s="94"/>
      <c r="AE1063" s="94"/>
      <c r="AF1063" s="94"/>
      <c r="AG1063" s="94"/>
      <c r="AH1063" s="94"/>
    </row>
    <row r="1064" spans="1:34" ht="13.2">
      <c r="A1064" s="7"/>
      <c r="B1064" s="15"/>
      <c r="C1064" s="15"/>
      <c r="D1064" s="8"/>
      <c r="E1064" s="9"/>
      <c r="F1064" s="10"/>
      <c r="G1064" s="14"/>
      <c r="H1064" s="15"/>
      <c r="I1064" s="15"/>
      <c r="J1064" s="98"/>
      <c r="K1064" s="18"/>
      <c r="L1064" s="14"/>
      <c r="M1064" s="14"/>
      <c r="N1064" s="14"/>
      <c r="O1064" s="14"/>
      <c r="P1064" s="15"/>
      <c r="Q1064" s="14"/>
      <c r="R1064" s="15"/>
      <c r="S1064" s="16"/>
      <c r="T1064" s="94"/>
      <c r="U1064" s="94"/>
      <c r="V1064" s="94"/>
      <c r="W1064" s="94"/>
      <c r="X1064" s="94"/>
      <c r="Y1064" s="94"/>
      <c r="Z1064" s="94"/>
      <c r="AA1064" s="94"/>
      <c r="AB1064" s="94"/>
      <c r="AC1064" s="94"/>
      <c r="AD1064" s="94"/>
      <c r="AE1064" s="94"/>
      <c r="AF1064" s="94"/>
      <c r="AG1064" s="94"/>
      <c r="AH1064" s="94"/>
    </row>
    <row r="1065" spans="1:34" ht="13.2">
      <c r="A1065" s="7"/>
      <c r="B1065" s="15"/>
      <c r="C1065" s="15"/>
      <c r="D1065" s="8"/>
      <c r="E1065" s="9"/>
      <c r="F1065" s="10"/>
      <c r="G1065" s="14"/>
      <c r="H1065" s="15"/>
      <c r="I1065" s="15"/>
      <c r="J1065" s="98"/>
      <c r="K1065" s="18"/>
      <c r="L1065" s="14"/>
      <c r="M1065" s="14"/>
      <c r="N1065" s="14"/>
      <c r="O1065" s="14"/>
      <c r="P1065" s="15"/>
      <c r="Q1065" s="14"/>
      <c r="R1065" s="15"/>
      <c r="S1065" s="16"/>
      <c r="T1065" s="94"/>
      <c r="U1065" s="94"/>
      <c r="V1065" s="94"/>
      <c r="W1065" s="94"/>
      <c r="X1065" s="94"/>
      <c r="Y1065" s="94"/>
      <c r="Z1065" s="94"/>
      <c r="AA1065" s="94"/>
      <c r="AB1065" s="94"/>
      <c r="AC1065" s="94"/>
      <c r="AD1065" s="94"/>
      <c r="AE1065" s="94"/>
      <c r="AF1065" s="94"/>
      <c r="AG1065" s="94"/>
      <c r="AH1065" s="94"/>
    </row>
    <row r="1066" spans="1:34" ht="13.2">
      <c r="A1066" s="7"/>
      <c r="B1066" s="15"/>
      <c r="C1066" s="15"/>
      <c r="D1066" s="8"/>
      <c r="E1066" s="9"/>
      <c r="F1066" s="10"/>
      <c r="G1066" s="14"/>
      <c r="H1066" s="15"/>
      <c r="I1066" s="15"/>
      <c r="J1066" s="98"/>
      <c r="K1066" s="18"/>
      <c r="L1066" s="14"/>
      <c r="M1066" s="14"/>
      <c r="N1066" s="14"/>
      <c r="O1066" s="14"/>
      <c r="P1066" s="15"/>
      <c r="Q1066" s="14"/>
      <c r="R1066" s="15"/>
      <c r="S1066" s="16"/>
      <c r="T1066" s="94"/>
      <c r="U1066" s="94"/>
      <c r="V1066" s="94"/>
      <c r="W1066" s="94"/>
      <c r="X1066" s="94"/>
      <c r="Y1066" s="94"/>
      <c r="Z1066" s="94"/>
      <c r="AA1066" s="94"/>
      <c r="AB1066" s="94"/>
      <c r="AC1066" s="94"/>
      <c r="AD1066" s="94"/>
      <c r="AE1066" s="94"/>
      <c r="AF1066" s="94"/>
      <c r="AG1066" s="94"/>
      <c r="AH1066" s="94"/>
    </row>
    <row r="1067" spans="1:34" ht="13.2">
      <c r="A1067" s="7"/>
      <c r="B1067" s="15"/>
      <c r="C1067" s="15"/>
      <c r="D1067" s="8"/>
      <c r="E1067" s="9"/>
      <c r="F1067" s="10"/>
      <c r="G1067" s="14"/>
      <c r="H1067" s="15"/>
      <c r="I1067" s="15"/>
      <c r="J1067" s="98"/>
      <c r="K1067" s="18"/>
      <c r="L1067" s="14"/>
      <c r="M1067" s="14"/>
      <c r="N1067" s="14"/>
      <c r="O1067" s="14"/>
      <c r="P1067" s="15"/>
      <c r="Q1067" s="14"/>
      <c r="R1067" s="15"/>
      <c r="S1067" s="16"/>
      <c r="T1067" s="94"/>
      <c r="U1067" s="94"/>
      <c r="V1067" s="94"/>
      <c r="W1067" s="94"/>
      <c r="X1067" s="94"/>
      <c r="Y1067" s="94"/>
      <c r="Z1067" s="94"/>
      <c r="AA1067" s="94"/>
      <c r="AB1067" s="94"/>
      <c r="AC1067" s="94"/>
      <c r="AD1067" s="94"/>
      <c r="AE1067" s="94"/>
      <c r="AF1067" s="94"/>
      <c r="AG1067" s="94"/>
      <c r="AH1067" s="94"/>
    </row>
    <row r="1068" spans="1:34" ht="13.2">
      <c r="A1068" s="7"/>
      <c r="B1068" s="15"/>
      <c r="C1068" s="15"/>
      <c r="D1068" s="8"/>
      <c r="E1068" s="9"/>
      <c r="F1068" s="10"/>
      <c r="G1068" s="14"/>
      <c r="H1068" s="15"/>
      <c r="I1068" s="15"/>
      <c r="J1068" s="98"/>
      <c r="K1068" s="18"/>
      <c r="L1068" s="14"/>
      <c r="M1068" s="14"/>
      <c r="N1068" s="14"/>
      <c r="O1068" s="14"/>
      <c r="P1068" s="15"/>
      <c r="Q1068" s="14"/>
      <c r="R1068" s="15"/>
      <c r="S1068" s="16"/>
      <c r="T1068" s="94"/>
      <c r="U1068" s="94"/>
      <c r="V1068" s="94"/>
      <c r="W1068" s="94"/>
      <c r="X1068" s="94"/>
      <c r="Y1068" s="94"/>
      <c r="Z1068" s="94"/>
      <c r="AA1068" s="94"/>
      <c r="AB1068" s="94"/>
      <c r="AC1068" s="94"/>
      <c r="AD1068" s="94"/>
      <c r="AE1068" s="94"/>
      <c r="AF1068" s="94"/>
      <c r="AG1068" s="94"/>
      <c r="AH1068" s="94"/>
    </row>
    <row r="1069" spans="1:34" ht="13.2">
      <c r="A1069" s="7"/>
      <c r="B1069" s="15"/>
      <c r="C1069" s="15"/>
      <c r="D1069" s="8"/>
      <c r="E1069" s="9"/>
      <c r="F1069" s="10"/>
      <c r="G1069" s="14"/>
      <c r="H1069" s="15"/>
      <c r="I1069" s="15"/>
      <c r="J1069" s="98"/>
      <c r="K1069" s="18"/>
      <c r="L1069" s="14"/>
      <c r="M1069" s="14"/>
      <c r="N1069" s="14"/>
      <c r="O1069" s="14"/>
      <c r="P1069" s="15"/>
      <c r="Q1069" s="14"/>
      <c r="R1069" s="15"/>
      <c r="S1069" s="16"/>
      <c r="T1069" s="94"/>
      <c r="U1069" s="94"/>
      <c r="V1069" s="94"/>
      <c r="W1069" s="94"/>
      <c r="X1069" s="94"/>
      <c r="Y1069" s="94"/>
      <c r="Z1069" s="94"/>
      <c r="AA1069" s="94"/>
      <c r="AB1069" s="94"/>
      <c r="AC1069" s="94"/>
      <c r="AD1069" s="94"/>
      <c r="AE1069" s="94"/>
      <c r="AF1069" s="94"/>
      <c r="AG1069" s="94"/>
      <c r="AH1069" s="94"/>
    </row>
    <row r="1070" spans="1:34" ht="13.2">
      <c r="A1070" s="7"/>
      <c r="B1070" s="15"/>
      <c r="C1070" s="15"/>
      <c r="D1070" s="8"/>
      <c r="E1070" s="9"/>
      <c r="F1070" s="10"/>
      <c r="G1070" s="14"/>
      <c r="H1070" s="15"/>
      <c r="I1070" s="15"/>
      <c r="J1070" s="98"/>
      <c r="K1070" s="18"/>
      <c r="L1070" s="14"/>
      <c r="M1070" s="14"/>
      <c r="N1070" s="14"/>
      <c r="O1070" s="14"/>
      <c r="P1070" s="15"/>
      <c r="Q1070" s="14"/>
      <c r="R1070" s="15"/>
      <c r="S1070" s="16"/>
      <c r="T1070" s="94"/>
      <c r="U1070" s="94"/>
      <c r="V1070" s="94"/>
      <c r="W1070" s="94"/>
      <c r="X1070" s="94"/>
      <c r="Y1070" s="94"/>
      <c r="Z1070" s="94"/>
      <c r="AA1070" s="94"/>
      <c r="AB1070" s="94"/>
      <c r="AC1070" s="94"/>
      <c r="AD1070" s="94"/>
      <c r="AE1070" s="94"/>
      <c r="AF1070" s="94"/>
      <c r="AG1070" s="94"/>
      <c r="AH1070" s="94"/>
    </row>
    <row r="1071" spans="1:34" ht="13.2">
      <c r="A1071" s="7"/>
      <c r="B1071" s="15"/>
      <c r="C1071" s="15"/>
      <c r="D1071" s="8"/>
      <c r="E1071" s="9"/>
      <c r="F1071" s="10"/>
      <c r="G1071" s="14"/>
      <c r="H1071" s="15"/>
      <c r="I1071" s="15"/>
      <c r="J1071" s="98"/>
      <c r="K1071" s="18"/>
      <c r="L1071" s="14"/>
      <c r="M1071" s="14"/>
      <c r="N1071" s="14"/>
      <c r="O1071" s="14"/>
      <c r="P1071" s="15"/>
      <c r="Q1071" s="14"/>
      <c r="R1071" s="15"/>
      <c r="S1071" s="16"/>
      <c r="T1071" s="94"/>
      <c r="U1071" s="94"/>
      <c r="V1071" s="94"/>
      <c r="W1071" s="94"/>
      <c r="X1071" s="94"/>
      <c r="Y1071" s="94"/>
      <c r="Z1071" s="94"/>
      <c r="AA1071" s="94"/>
      <c r="AB1071" s="94"/>
      <c r="AC1071" s="94"/>
      <c r="AD1071" s="94"/>
      <c r="AE1071" s="94"/>
      <c r="AF1071" s="94"/>
      <c r="AG1071" s="94"/>
      <c r="AH1071" s="94"/>
    </row>
    <row r="1072" spans="1:34" ht="13.2">
      <c r="A1072" s="7"/>
      <c r="B1072" s="15"/>
      <c r="C1072" s="15"/>
      <c r="D1072" s="8"/>
      <c r="E1072" s="9"/>
      <c r="F1072" s="10"/>
      <c r="G1072" s="14"/>
      <c r="H1072" s="15"/>
      <c r="I1072" s="15"/>
      <c r="J1072" s="98"/>
      <c r="K1072" s="18"/>
      <c r="L1072" s="14"/>
      <c r="M1072" s="14"/>
      <c r="N1072" s="14"/>
      <c r="O1072" s="14"/>
      <c r="P1072" s="15"/>
      <c r="Q1072" s="14"/>
      <c r="R1072" s="15"/>
      <c r="S1072" s="16"/>
      <c r="T1072" s="94"/>
      <c r="U1072" s="94"/>
      <c r="V1072" s="94"/>
      <c r="W1072" s="94"/>
      <c r="X1072" s="94"/>
      <c r="Y1072" s="94"/>
      <c r="Z1072" s="94"/>
      <c r="AA1072" s="94"/>
      <c r="AB1072" s="94"/>
      <c r="AC1072" s="94"/>
      <c r="AD1072" s="94"/>
      <c r="AE1072" s="94"/>
      <c r="AF1072" s="94"/>
      <c r="AG1072" s="94"/>
      <c r="AH1072" s="94"/>
    </row>
    <row r="1073" spans="1:34" ht="13.2">
      <c r="A1073" s="7"/>
      <c r="B1073" s="15"/>
      <c r="C1073" s="15"/>
      <c r="D1073" s="8"/>
      <c r="E1073" s="9"/>
      <c r="F1073" s="10"/>
      <c r="G1073" s="14"/>
      <c r="H1073" s="15"/>
      <c r="I1073" s="15"/>
      <c r="J1073" s="98"/>
      <c r="K1073" s="18"/>
      <c r="L1073" s="14"/>
      <c r="M1073" s="14"/>
      <c r="N1073" s="14"/>
      <c r="O1073" s="14"/>
      <c r="P1073" s="15"/>
      <c r="Q1073" s="14"/>
      <c r="R1073" s="15"/>
      <c r="S1073" s="16"/>
      <c r="T1073" s="94"/>
      <c r="U1073" s="94"/>
      <c r="V1073" s="94"/>
      <c r="W1073" s="94"/>
      <c r="X1073" s="94"/>
      <c r="Y1073" s="94"/>
      <c r="Z1073" s="94"/>
      <c r="AA1073" s="94"/>
      <c r="AB1073" s="94"/>
      <c r="AC1073" s="94"/>
      <c r="AD1073" s="94"/>
      <c r="AE1073" s="94"/>
      <c r="AF1073" s="94"/>
      <c r="AG1073" s="94"/>
      <c r="AH1073" s="94"/>
    </row>
    <row r="1074" spans="1:34" ht="13.2">
      <c r="A1074" s="7"/>
      <c r="B1074" s="15"/>
      <c r="C1074" s="15"/>
      <c r="D1074" s="8"/>
      <c r="E1074" s="9"/>
      <c r="F1074" s="10"/>
      <c r="G1074" s="14"/>
      <c r="H1074" s="15"/>
      <c r="I1074" s="15"/>
      <c r="J1074" s="98"/>
      <c r="K1074" s="18"/>
      <c r="L1074" s="14"/>
      <c r="M1074" s="14"/>
      <c r="N1074" s="14"/>
      <c r="O1074" s="14"/>
      <c r="P1074" s="15"/>
      <c r="Q1074" s="14"/>
      <c r="R1074" s="15"/>
      <c r="S1074" s="16"/>
      <c r="T1074" s="94"/>
      <c r="U1074" s="94"/>
      <c r="V1074" s="94"/>
      <c r="W1074" s="94"/>
      <c r="X1074" s="94"/>
      <c r="Y1074" s="94"/>
      <c r="Z1074" s="94"/>
      <c r="AA1074" s="94"/>
      <c r="AB1074" s="94"/>
      <c r="AC1074" s="94"/>
      <c r="AD1074" s="94"/>
      <c r="AE1074" s="94"/>
      <c r="AF1074" s="94"/>
      <c r="AG1074" s="94"/>
      <c r="AH1074" s="94"/>
    </row>
    <row r="1075" spans="1:34" ht="13.2">
      <c r="A1075" s="7"/>
      <c r="B1075" s="15"/>
      <c r="C1075" s="15"/>
      <c r="D1075" s="8"/>
      <c r="E1075" s="9"/>
      <c r="F1075" s="10"/>
      <c r="G1075" s="14"/>
      <c r="H1075" s="15"/>
      <c r="I1075" s="15"/>
      <c r="J1075" s="98"/>
      <c r="K1075" s="18"/>
      <c r="L1075" s="14"/>
      <c r="M1075" s="14"/>
      <c r="N1075" s="14"/>
      <c r="O1075" s="14"/>
      <c r="P1075" s="15"/>
      <c r="Q1075" s="14"/>
      <c r="R1075" s="15"/>
      <c r="S1075" s="16"/>
      <c r="T1075" s="94"/>
      <c r="U1075" s="94"/>
      <c r="V1075" s="94"/>
      <c r="W1075" s="94"/>
      <c r="X1075" s="94"/>
      <c r="Y1075" s="94"/>
      <c r="Z1075" s="94"/>
      <c r="AA1075" s="94"/>
      <c r="AB1075" s="94"/>
      <c r="AC1075" s="94"/>
      <c r="AD1075" s="94"/>
      <c r="AE1075" s="94"/>
      <c r="AF1075" s="94"/>
      <c r="AG1075" s="94"/>
      <c r="AH1075" s="94"/>
    </row>
    <row r="1076" spans="1:34" ht="13.2">
      <c r="A1076" s="7"/>
      <c r="B1076" s="15"/>
      <c r="C1076" s="15"/>
      <c r="D1076" s="8"/>
      <c r="E1076" s="9"/>
      <c r="F1076" s="10"/>
      <c r="G1076" s="14"/>
      <c r="H1076" s="15"/>
      <c r="I1076" s="15"/>
      <c r="J1076" s="98"/>
      <c r="K1076" s="18"/>
      <c r="L1076" s="14"/>
      <c r="M1076" s="14"/>
      <c r="N1076" s="14"/>
      <c r="O1076" s="14"/>
      <c r="P1076" s="15"/>
      <c r="Q1076" s="14"/>
      <c r="R1076" s="15"/>
      <c r="S1076" s="16"/>
      <c r="T1076" s="94"/>
      <c r="U1076" s="94"/>
      <c r="V1076" s="94"/>
      <c r="W1076" s="94"/>
      <c r="X1076" s="94"/>
      <c r="Y1076" s="94"/>
      <c r="Z1076" s="94"/>
      <c r="AA1076" s="94"/>
      <c r="AB1076" s="94"/>
      <c r="AC1076" s="94"/>
      <c r="AD1076" s="94"/>
      <c r="AE1076" s="94"/>
      <c r="AF1076" s="94"/>
      <c r="AG1076" s="94"/>
      <c r="AH1076" s="94"/>
    </row>
    <row r="1077" spans="1:34" ht="13.2">
      <c r="A1077" s="7"/>
      <c r="B1077" s="15"/>
      <c r="C1077" s="15"/>
      <c r="D1077" s="8"/>
      <c r="E1077" s="9"/>
      <c r="F1077" s="10"/>
      <c r="G1077" s="14"/>
      <c r="H1077" s="15"/>
      <c r="I1077" s="15"/>
      <c r="J1077" s="98"/>
      <c r="K1077" s="18"/>
      <c r="L1077" s="14"/>
      <c r="M1077" s="14"/>
      <c r="N1077" s="14"/>
      <c r="O1077" s="14"/>
      <c r="P1077" s="15"/>
      <c r="Q1077" s="14"/>
      <c r="R1077" s="15"/>
      <c r="S1077" s="16"/>
      <c r="T1077" s="94"/>
      <c r="U1077" s="94"/>
      <c r="V1077" s="94"/>
      <c r="W1077" s="94"/>
      <c r="X1077" s="94"/>
      <c r="Y1077" s="94"/>
      <c r="Z1077" s="94"/>
      <c r="AA1077" s="94"/>
      <c r="AB1077" s="94"/>
      <c r="AC1077" s="94"/>
      <c r="AD1077" s="94"/>
      <c r="AE1077" s="94"/>
      <c r="AF1077" s="94"/>
      <c r="AG1077" s="94"/>
      <c r="AH1077" s="94"/>
    </row>
    <row r="1078" spans="1:34" ht="13.2">
      <c r="A1078" s="7"/>
      <c r="B1078" s="15"/>
      <c r="C1078" s="15"/>
      <c r="D1078" s="8"/>
      <c r="E1078" s="9"/>
      <c r="F1078" s="10"/>
      <c r="G1078" s="14"/>
      <c r="H1078" s="15"/>
      <c r="I1078" s="15"/>
      <c r="J1078" s="98"/>
      <c r="K1078" s="18"/>
      <c r="L1078" s="14"/>
      <c r="M1078" s="14"/>
      <c r="N1078" s="14"/>
      <c r="O1078" s="14"/>
      <c r="P1078" s="15"/>
      <c r="Q1078" s="14"/>
      <c r="R1078" s="15"/>
      <c r="S1078" s="16"/>
      <c r="T1078" s="94"/>
      <c r="U1078" s="94"/>
      <c r="V1078" s="94"/>
      <c r="W1078" s="94"/>
      <c r="X1078" s="94"/>
      <c r="Y1078" s="94"/>
      <c r="Z1078" s="94"/>
      <c r="AA1078" s="94"/>
      <c r="AB1078" s="94"/>
      <c r="AC1078" s="94"/>
      <c r="AD1078" s="94"/>
      <c r="AE1078" s="94"/>
      <c r="AF1078" s="94"/>
      <c r="AG1078" s="94"/>
      <c r="AH1078" s="94"/>
    </row>
    <row r="1079" spans="1:34" ht="13.2">
      <c r="A1079" s="7"/>
      <c r="B1079" s="15"/>
      <c r="C1079" s="15"/>
      <c r="D1079" s="8"/>
      <c r="E1079" s="9"/>
      <c r="F1079" s="10"/>
      <c r="G1079" s="14"/>
      <c r="H1079" s="15"/>
      <c r="I1079" s="15"/>
      <c r="J1079" s="98"/>
      <c r="K1079" s="18"/>
      <c r="L1079" s="14"/>
      <c r="M1079" s="14"/>
      <c r="N1079" s="14"/>
      <c r="O1079" s="14"/>
      <c r="P1079" s="15"/>
      <c r="Q1079" s="14"/>
      <c r="R1079" s="15"/>
      <c r="S1079" s="16"/>
      <c r="T1079" s="94"/>
      <c r="U1079" s="94"/>
      <c r="V1079" s="94"/>
      <c r="W1079" s="94"/>
      <c r="X1079" s="94"/>
      <c r="Y1079" s="94"/>
      <c r="Z1079" s="94"/>
      <c r="AA1079" s="94"/>
      <c r="AB1079" s="94"/>
      <c r="AC1079" s="94"/>
      <c r="AD1079" s="94"/>
      <c r="AE1079" s="94"/>
      <c r="AF1079" s="94"/>
      <c r="AG1079" s="94"/>
      <c r="AH1079" s="94"/>
    </row>
    <row r="1080" spans="1:34" ht="13.2">
      <c r="A1080" s="7"/>
      <c r="B1080" s="15"/>
      <c r="C1080" s="15"/>
      <c r="D1080" s="8"/>
      <c r="E1080" s="9"/>
      <c r="F1080" s="10"/>
      <c r="G1080" s="14"/>
      <c r="H1080" s="15"/>
      <c r="I1080" s="15"/>
      <c r="J1080" s="98"/>
      <c r="K1080" s="18"/>
      <c r="L1080" s="14"/>
      <c r="M1080" s="14"/>
      <c r="N1080" s="14"/>
      <c r="O1080" s="14"/>
      <c r="P1080" s="15"/>
      <c r="Q1080" s="14"/>
      <c r="R1080" s="15"/>
      <c r="S1080" s="16"/>
      <c r="T1080" s="94"/>
      <c r="U1080" s="94"/>
      <c r="V1080" s="94"/>
      <c r="W1080" s="94"/>
      <c r="X1080" s="94"/>
      <c r="Y1080" s="94"/>
      <c r="Z1080" s="94"/>
      <c r="AA1080" s="94"/>
      <c r="AB1080" s="94"/>
      <c r="AC1080" s="94"/>
      <c r="AD1080" s="94"/>
      <c r="AE1080" s="94"/>
      <c r="AF1080" s="94"/>
      <c r="AG1080" s="94"/>
      <c r="AH1080" s="94"/>
    </row>
    <row r="1081" spans="1:34" ht="13.2">
      <c r="A1081" s="7"/>
      <c r="B1081" s="15"/>
      <c r="C1081" s="15"/>
      <c r="D1081" s="8"/>
      <c r="E1081" s="9"/>
      <c r="F1081" s="10"/>
      <c r="G1081" s="14"/>
      <c r="H1081" s="15"/>
      <c r="I1081" s="15"/>
      <c r="J1081" s="98"/>
      <c r="K1081" s="18"/>
      <c r="L1081" s="14"/>
      <c r="M1081" s="14"/>
      <c r="N1081" s="14"/>
      <c r="O1081" s="14"/>
      <c r="P1081" s="15"/>
      <c r="Q1081" s="14"/>
      <c r="R1081" s="15"/>
      <c r="S1081" s="16"/>
      <c r="T1081" s="94"/>
      <c r="U1081" s="94"/>
      <c r="V1081" s="94"/>
      <c r="W1081" s="94"/>
      <c r="X1081" s="94"/>
      <c r="Y1081" s="94"/>
      <c r="Z1081" s="94"/>
      <c r="AA1081" s="94"/>
      <c r="AB1081" s="94"/>
      <c r="AC1081" s="94"/>
      <c r="AD1081" s="94"/>
      <c r="AE1081" s="94"/>
      <c r="AF1081" s="94"/>
      <c r="AG1081" s="94"/>
      <c r="AH1081" s="94"/>
    </row>
    <row r="1082" spans="1:34" ht="13.2">
      <c r="A1082" s="7"/>
      <c r="B1082" s="15"/>
      <c r="C1082" s="15"/>
      <c r="D1082" s="8"/>
      <c r="E1082" s="9"/>
      <c r="F1082" s="10"/>
      <c r="G1082" s="14"/>
      <c r="H1082" s="15"/>
      <c r="I1082" s="15"/>
      <c r="J1082" s="98"/>
      <c r="K1082" s="18"/>
      <c r="L1082" s="14"/>
      <c r="M1082" s="14"/>
      <c r="N1082" s="14"/>
      <c r="O1082" s="14"/>
      <c r="P1082" s="15"/>
      <c r="Q1082" s="14"/>
      <c r="R1082" s="15"/>
      <c r="S1082" s="16"/>
      <c r="T1082" s="94"/>
      <c r="U1082" s="94"/>
      <c r="V1082" s="94"/>
      <c r="W1082" s="94"/>
      <c r="X1082" s="94"/>
      <c r="Y1082" s="94"/>
      <c r="Z1082" s="94"/>
      <c r="AA1082" s="94"/>
      <c r="AB1082" s="94"/>
      <c r="AC1082" s="94"/>
      <c r="AD1082" s="94"/>
      <c r="AE1082" s="94"/>
      <c r="AF1082" s="94"/>
      <c r="AG1082" s="94"/>
      <c r="AH1082" s="94"/>
    </row>
    <row r="1083" spans="1:34" ht="13.2">
      <c r="A1083" s="7"/>
      <c r="B1083" s="15"/>
      <c r="C1083" s="15"/>
      <c r="D1083" s="8"/>
      <c r="E1083" s="9"/>
      <c r="F1083" s="10"/>
      <c r="G1083" s="14"/>
      <c r="H1083" s="15"/>
      <c r="I1083" s="15"/>
      <c r="J1083" s="98"/>
      <c r="K1083" s="18"/>
      <c r="L1083" s="14"/>
      <c r="M1083" s="14"/>
      <c r="N1083" s="14"/>
      <c r="O1083" s="14"/>
      <c r="P1083" s="15"/>
      <c r="Q1083" s="14"/>
      <c r="R1083" s="15"/>
      <c r="S1083" s="16"/>
      <c r="T1083" s="94"/>
      <c r="U1083" s="94"/>
      <c r="V1083" s="94"/>
      <c r="W1083" s="94"/>
      <c r="X1083" s="94"/>
      <c r="Y1083" s="94"/>
      <c r="Z1083" s="94"/>
      <c r="AA1083" s="94"/>
      <c r="AB1083" s="94"/>
      <c r="AC1083" s="94"/>
      <c r="AD1083" s="94"/>
      <c r="AE1083" s="94"/>
      <c r="AF1083" s="94"/>
      <c r="AG1083" s="94"/>
      <c r="AH1083" s="94"/>
    </row>
    <row r="1084" spans="1:34" ht="13.2">
      <c r="A1084" s="7"/>
      <c r="B1084" s="15"/>
      <c r="C1084" s="15"/>
      <c r="D1084" s="8"/>
      <c r="E1084" s="9"/>
      <c r="F1084" s="10"/>
      <c r="G1084" s="14"/>
      <c r="H1084" s="15"/>
      <c r="I1084" s="15"/>
      <c r="J1084" s="98"/>
      <c r="K1084" s="18"/>
      <c r="L1084" s="14"/>
      <c r="M1084" s="14"/>
      <c r="N1084" s="14"/>
      <c r="O1084" s="14"/>
      <c r="P1084" s="15"/>
      <c r="Q1084" s="14"/>
      <c r="R1084" s="15"/>
      <c r="S1084" s="16"/>
      <c r="T1084" s="94"/>
      <c r="U1084" s="94"/>
      <c r="V1084" s="94"/>
      <c r="W1084" s="94"/>
      <c r="X1084" s="94"/>
      <c r="Y1084" s="94"/>
      <c r="Z1084" s="94"/>
      <c r="AA1084" s="94"/>
      <c r="AB1084" s="94"/>
      <c r="AC1084" s="94"/>
      <c r="AD1084" s="94"/>
      <c r="AE1084" s="94"/>
      <c r="AF1084" s="94"/>
      <c r="AG1084" s="94"/>
      <c r="AH1084" s="94"/>
    </row>
    <row r="1085" spans="1:34" ht="13.2">
      <c r="A1085" s="7"/>
      <c r="B1085" s="15"/>
      <c r="C1085" s="15"/>
      <c r="D1085" s="8"/>
      <c r="E1085" s="9"/>
      <c r="F1085" s="10"/>
      <c r="G1085" s="14"/>
      <c r="H1085" s="15"/>
      <c r="I1085" s="15"/>
      <c r="J1085" s="98"/>
      <c r="K1085" s="18"/>
      <c r="L1085" s="14"/>
      <c r="M1085" s="14"/>
      <c r="N1085" s="14"/>
      <c r="O1085" s="14"/>
      <c r="P1085" s="15"/>
      <c r="Q1085" s="14"/>
      <c r="R1085" s="15"/>
      <c r="S1085" s="16"/>
      <c r="T1085" s="94"/>
      <c r="U1085" s="94"/>
      <c r="V1085" s="94"/>
      <c r="W1085" s="94"/>
      <c r="X1085" s="94"/>
      <c r="Y1085" s="94"/>
      <c r="Z1085" s="94"/>
      <c r="AA1085" s="94"/>
      <c r="AB1085" s="94"/>
      <c r="AC1085" s="94"/>
      <c r="AD1085" s="94"/>
      <c r="AE1085" s="94"/>
      <c r="AF1085" s="94"/>
      <c r="AG1085" s="94"/>
      <c r="AH1085" s="94"/>
    </row>
    <row r="1086" spans="1:34" ht="13.2">
      <c r="A1086" s="7"/>
      <c r="B1086" s="15"/>
      <c r="C1086" s="15"/>
      <c r="D1086" s="8"/>
      <c r="E1086" s="9"/>
      <c r="F1086" s="10"/>
      <c r="G1086" s="14"/>
      <c r="H1086" s="15"/>
      <c r="I1086" s="15"/>
      <c r="J1086" s="98"/>
      <c r="K1086" s="18"/>
      <c r="L1086" s="14"/>
      <c r="M1086" s="14"/>
      <c r="N1086" s="14"/>
      <c r="O1086" s="14"/>
      <c r="P1086" s="15"/>
      <c r="Q1086" s="14"/>
      <c r="R1086" s="15"/>
      <c r="S1086" s="16"/>
      <c r="T1086" s="94"/>
      <c r="U1086" s="94"/>
      <c r="V1086" s="94"/>
      <c r="W1086" s="94"/>
      <c r="X1086" s="94"/>
      <c r="Y1086" s="94"/>
      <c r="Z1086" s="94"/>
      <c r="AA1086" s="94"/>
      <c r="AB1086" s="94"/>
      <c r="AC1086" s="94"/>
      <c r="AD1086" s="94"/>
      <c r="AE1086" s="94"/>
      <c r="AF1086" s="94"/>
      <c r="AG1086" s="94"/>
      <c r="AH1086" s="94"/>
    </row>
    <row r="1087" spans="1:34" ht="13.2">
      <c r="A1087" s="7"/>
      <c r="B1087" s="15"/>
      <c r="C1087" s="15"/>
      <c r="D1087" s="8"/>
      <c r="E1087" s="9"/>
      <c r="F1087" s="10"/>
      <c r="G1087" s="14"/>
      <c r="H1087" s="15"/>
      <c r="I1087" s="15"/>
      <c r="J1087" s="98"/>
      <c r="K1087" s="18"/>
      <c r="L1087" s="14"/>
      <c r="M1087" s="14"/>
      <c r="N1087" s="14"/>
      <c r="O1087" s="14"/>
      <c r="P1087" s="15"/>
      <c r="Q1087" s="14"/>
      <c r="R1087" s="15"/>
      <c r="S1087" s="16"/>
      <c r="T1087" s="94"/>
      <c r="U1087" s="94"/>
      <c r="V1087" s="94"/>
      <c r="W1087" s="94"/>
      <c r="X1087" s="94"/>
      <c r="Y1087" s="94"/>
      <c r="Z1087" s="94"/>
      <c r="AA1087" s="94"/>
      <c r="AB1087" s="94"/>
      <c r="AC1087" s="94"/>
      <c r="AD1087" s="94"/>
      <c r="AE1087" s="94"/>
      <c r="AF1087" s="94"/>
      <c r="AG1087" s="94"/>
      <c r="AH1087" s="94"/>
    </row>
    <row r="1088" spans="1:34" ht="13.2">
      <c r="A1088" s="7"/>
      <c r="B1088" s="15"/>
      <c r="C1088" s="15"/>
      <c r="D1088" s="8"/>
      <c r="E1088" s="9"/>
      <c r="F1088" s="10"/>
      <c r="G1088" s="14"/>
      <c r="H1088" s="15"/>
      <c r="I1088" s="15"/>
      <c r="J1088" s="98"/>
      <c r="K1088" s="18"/>
      <c r="L1088" s="14"/>
      <c r="M1088" s="14"/>
      <c r="N1088" s="14"/>
      <c r="O1088" s="14"/>
      <c r="P1088" s="15"/>
      <c r="Q1088" s="14"/>
      <c r="R1088" s="15"/>
      <c r="S1088" s="16"/>
      <c r="T1088" s="94"/>
      <c r="U1088" s="94"/>
      <c r="V1088" s="94"/>
      <c r="W1088" s="94"/>
      <c r="X1088" s="94"/>
      <c r="Y1088" s="94"/>
      <c r="Z1088" s="94"/>
      <c r="AA1088" s="94"/>
      <c r="AB1088" s="94"/>
      <c r="AC1088" s="94"/>
      <c r="AD1088" s="94"/>
      <c r="AE1088" s="94"/>
      <c r="AF1088" s="94"/>
      <c r="AG1088" s="94"/>
      <c r="AH1088" s="94"/>
    </row>
    <row r="1089" spans="1:34" ht="13.2">
      <c r="A1089" s="7"/>
      <c r="B1089" s="15"/>
      <c r="C1089" s="15"/>
      <c r="D1089" s="8"/>
      <c r="E1089" s="9"/>
      <c r="F1089" s="10"/>
      <c r="G1089" s="14"/>
      <c r="H1089" s="15"/>
      <c r="I1089" s="15"/>
      <c r="J1089" s="98"/>
      <c r="K1089" s="18"/>
      <c r="L1089" s="14"/>
      <c r="M1089" s="14"/>
      <c r="N1089" s="14"/>
      <c r="O1089" s="14"/>
      <c r="P1089" s="15"/>
      <c r="Q1089" s="14"/>
      <c r="R1089" s="15"/>
      <c r="S1089" s="16"/>
      <c r="T1089" s="94"/>
      <c r="U1089" s="94"/>
      <c r="V1089" s="94"/>
      <c r="W1089" s="94"/>
      <c r="X1089" s="94"/>
      <c r="Y1089" s="94"/>
      <c r="Z1089" s="94"/>
      <c r="AA1089" s="94"/>
      <c r="AB1089" s="94"/>
      <c r="AC1089" s="94"/>
      <c r="AD1089" s="94"/>
      <c r="AE1089" s="94"/>
      <c r="AF1089" s="94"/>
      <c r="AG1089" s="94"/>
      <c r="AH1089" s="94"/>
    </row>
    <row r="1090" spans="1:34" ht="13.2">
      <c r="A1090" s="7"/>
      <c r="B1090" s="15"/>
      <c r="C1090" s="15"/>
      <c r="D1090" s="8"/>
      <c r="E1090" s="9"/>
      <c r="F1090" s="10"/>
      <c r="G1090" s="14"/>
      <c r="H1090" s="15"/>
      <c r="I1090" s="15"/>
      <c r="J1090" s="98"/>
      <c r="K1090" s="18"/>
      <c r="L1090" s="14"/>
      <c r="M1090" s="14"/>
      <c r="N1090" s="14"/>
      <c r="O1090" s="14"/>
      <c r="P1090" s="15"/>
      <c r="Q1090" s="14"/>
      <c r="R1090" s="15"/>
      <c r="S1090" s="16"/>
      <c r="T1090" s="94"/>
      <c r="U1090" s="94"/>
      <c r="V1090" s="94"/>
      <c r="W1090" s="94"/>
      <c r="X1090" s="94"/>
      <c r="Y1090" s="94"/>
      <c r="Z1090" s="94"/>
      <c r="AA1090" s="94"/>
      <c r="AB1090" s="94"/>
      <c r="AC1090" s="94"/>
      <c r="AD1090" s="94"/>
      <c r="AE1090" s="94"/>
      <c r="AF1090" s="94"/>
      <c r="AG1090" s="94"/>
      <c r="AH1090" s="94"/>
    </row>
    <row r="1091" spans="1:34" ht="13.2">
      <c r="A1091" s="7"/>
      <c r="B1091" s="15"/>
      <c r="C1091" s="15"/>
      <c r="D1091" s="8"/>
      <c r="E1091" s="9"/>
      <c r="F1091" s="10"/>
      <c r="G1091" s="14"/>
      <c r="H1091" s="15"/>
      <c r="I1091" s="15"/>
      <c r="J1091" s="98"/>
      <c r="K1091" s="18"/>
      <c r="L1091" s="14"/>
      <c r="M1091" s="14"/>
      <c r="N1091" s="14"/>
      <c r="O1091" s="14"/>
      <c r="P1091" s="15"/>
      <c r="Q1091" s="14"/>
      <c r="R1091" s="15"/>
      <c r="S1091" s="16"/>
      <c r="T1091" s="94"/>
      <c r="U1091" s="94"/>
      <c r="V1091" s="94"/>
      <c r="W1091" s="94"/>
      <c r="X1091" s="94"/>
      <c r="Y1091" s="94"/>
      <c r="Z1091" s="94"/>
      <c r="AA1091" s="94"/>
      <c r="AB1091" s="94"/>
      <c r="AC1091" s="94"/>
      <c r="AD1091" s="94"/>
      <c r="AE1091" s="94"/>
      <c r="AF1091" s="94"/>
      <c r="AG1091" s="94"/>
      <c r="AH1091" s="94"/>
    </row>
    <row r="1092" spans="1:34" ht="13.2">
      <c r="A1092" s="7"/>
      <c r="B1092" s="15"/>
      <c r="C1092" s="15"/>
      <c r="D1092" s="8"/>
      <c r="E1092" s="9"/>
      <c r="F1092" s="10"/>
      <c r="G1092" s="14"/>
      <c r="H1092" s="15"/>
      <c r="I1092" s="15"/>
      <c r="J1092" s="98"/>
      <c r="K1092" s="18"/>
      <c r="L1092" s="14"/>
      <c r="M1092" s="14"/>
      <c r="N1092" s="14"/>
      <c r="O1092" s="14"/>
      <c r="P1092" s="15"/>
      <c r="Q1092" s="14"/>
      <c r="R1092" s="15"/>
      <c r="S1092" s="16"/>
      <c r="T1092" s="94"/>
      <c r="U1092" s="94"/>
      <c r="V1092" s="94"/>
      <c r="W1092" s="94"/>
      <c r="X1092" s="94"/>
      <c r="Y1092" s="94"/>
      <c r="Z1092" s="94"/>
      <c r="AA1092" s="94"/>
      <c r="AB1092" s="94"/>
      <c r="AC1092" s="94"/>
      <c r="AD1092" s="94"/>
      <c r="AE1092" s="94"/>
      <c r="AF1092" s="94"/>
      <c r="AG1092" s="94"/>
      <c r="AH1092" s="94"/>
    </row>
    <row r="1093" spans="1:34" ht="13.2">
      <c r="A1093" s="7"/>
      <c r="B1093" s="15"/>
      <c r="C1093" s="15"/>
      <c r="D1093" s="8"/>
      <c r="E1093" s="9"/>
      <c r="F1093" s="10"/>
      <c r="G1093" s="14"/>
      <c r="H1093" s="15"/>
      <c r="I1093" s="15"/>
      <c r="J1093" s="98"/>
      <c r="K1093" s="18"/>
      <c r="L1093" s="14"/>
      <c r="M1093" s="14"/>
      <c r="N1093" s="14"/>
      <c r="O1093" s="14"/>
      <c r="P1093" s="15"/>
      <c r="Q1093" s="14"/>
      <c r="R1093" s="15"/>
      <c r="S1093" s="16"/>
      <c r="T1093" s="94"/>
      <c r="U1093" s="94"/>
      <c r="V1093" s="94"/>
      <c r="W1093" s="94"/>
      <c r="X1093" s="94"/>
      <c r="Y1093" s="94"/>
      <c r="Z1093" s="94"/>
      <c r="AA1093" s="94"/>
      <c r="AB1093" s="94"/>
      <c r="AC1093" s="94"/>
      <c r="AD1093" s="94"/>
      <c r="AE1093" s="94"/>
      <c r="AF1093" s="94"/>
      <c r="AG1093" s="94"/>
      <c r="AH1093" s="94"/>
    </row>
    <row r="1094" spans="1:34" ht="13.2">
      <c r="A1094" s="7"/>
      <c r="B1094" s="15"/>
      <c r="C1094" s="15"/>
      <c r="D1094" s="8"/>
      <c r="E1094" s="9"/>
      <c r="F1094" s="10"/>
      <c r="G1094" s="14"/>
      <c r="H1094" s="15"/>
      <c r="I1094" s="15"/>
      <c r="J1094" s="98"/>
      <c r="K1094" s="18"/>
      <c r="L1094" s="14"/>
      <c r="M1094" s="14"/>
      <c r="N1094" s="14"/>
      <c r="O1094" s="14"/>
      <c r="P1094" s="15"/>
      <c r="Q1094" s="14"/>
      <c r="R1094" s="15"/>
      <c r="S1094" s="16"/>
      <c r="T1094" s="94"/>
      <c r="U1094" s="94"/>
      <c r="V1094" s="94"/>
      <c r="W1094" s="94"/>
      <c r="X1094" s="94"/>
      <c r="Y1094" s="94"/>
      <c r="Z1094" s="94"/>
      <c r="AA1094" s="94"/>
      <c r="AB1094" s="94"/>
      <c r="AC1094" s="94"/>
      <c r="AD1094" s="94"/>
      <c r="AE1094" s="94"/>
      <c r="AF1094" s="94"/>
      <c r="AG1094" s="94"/>
      <c r="AH1094" s="94"/>
    </row>
    <row r="1095" spans="1:34" ht="13.2">
      <c r="A1095" s="7"/>
      <c r="B1095" s="15"/>
      <c r="C1095" s="15"/>
      <c r="D1095" s="8"/>
      <c r="E1095" s="9"/>
      <c r="F1095" s="10"/>
      <c r="G1095" s="14"/>
      <c r="H1095" s="15"/>
      <c r="I1095" s="15"/>
      <c r="J1095" s="98"/>
      <c r="K1095" s="18"/>
      <c r="L1095" s="14"/>
      <c r="M1095" s="14"/>
      <c r="N1095" s="14"/>
      <c r="O1095" s="14"/>
      <c r="P1095" s="15"/>
      <c r="Q1095" s="14"/>
      <c r="R1095" s="15"/>
      <c r="S1095" s="16"/>
      <c r="T1095" s="94"/>
      <c r="U1095" s="94"/>
      <c r="V1095" s="94"/>
      <c r="W1095" s="94"/>
      <c r="X1095" s="94"/>
      <c r="Y1095" s="94"/>
      <c r="Z1095" s="94"/>
      <c r="AA1095" s="94"/>
      <c r="AB1095" s="94"/>
      <c r="AC1095" s="94"/>
      <c r="AD1095" s="94"/>
      <c r="AE1095" s="94"/>
      <c r="AF1095" s="94"/>
      <c r="AG1095" s="94"/>
      <c r="AH1095" s="94"/>
    </row>
    <row r="1096" spans="1:34" ht="13.2">
      <c r="A1096" s="7"/>
      <c r="B1096" s="15"/>
      <c r="C1096" s="15"/>
      <c r="D1096" s="8"/>
      <c r="E1096" s="9"/>
      <c r="F1096" s="10"/>
      <c r="G1096" s="14"/>
      <c r="H1096" s="15"/>
      <c r="I1096" s="15"/>
      <c r="J1096" s="98"/>
      <c r="K1096" s="18"/>
      <c r="L1096" s="14"/>
      <c r="M1096" s="14"/>
      <c r="N1096" s="14"/>
      <c r="O1096" s="14"/>
      <c r="P1096" s="15"/>
      <c r="Q1096" s="14"/>
      <c r="R1096" s="15"/>
      <c r="S1096" s="16"/>
      <c r="T1096" s="94"/>
      <c r="U1096" s="94"/>
      <c r="V1096" s="94"/>
      <c r="W1096" s="94"/>
      <c r="X1096" s="94"/>
      <c r="Y1096" s="94"/>
      <c r="Z1096" s="94"/>
      <c r="AA1096" s="94"/>
      <c r="AB1096" s="94"/>
      <c r="AC1096" s="94"/>
      <c r="AD1096" s="94"/>
      <c r="AE1096" s="94"/>
      <c r="AF1096" s="94"/>
      <c r="AG1096" s="94"/>
      <c r="AH1096" s="94"/>
    </row>
    <row r="1097" spans="1:34" ht="13.2">
      <c r="A1097" s="7"/>
      <c r="B1097" s="15"/>
      <c r="C1097" s="15"/>
      <c r="D1097" s="8"/>
      <c r="E1097" s="9"/>
      <c r="F1097" s="10"/>
      <c r="G1097" s="14"/>
      <c r="H1097" s="15"/>
      <c r="I1097" s="15"/>
      <c r="J1097" s="98"/>
      <c r="K1097" s="18"/>
      <c r="L1097" s="14"/>
      <c r="M1097" s="14"/>
      <c r="N1097" s="14"/>
      <c r="O1097" s="14"/>
      <c r="P1097" s="15"/>
      <c r="Q1097" s="14"/>
      <c r="R1097" s="15"/>
      <c r="S1097" s="16"/>
      <c r="T1097" s="94"/>
      <c r="U1097" s="94"/>
      <c r="V1097" s="94"/>
      <c r="W1097" s="94"/>
      <c r="X1097" s="94"/>
      <c r="Y1097" s="94"/>
      <c r="Z1097" s="94"/>
      <c r="AA1097" s="94"/>
      <c r="AB1097" s="94"/>
      <c r="AC1097" s="94"/>
      <c r="AD1097" s="94"/>
      <c r="AE1097" s="94"/>
      <c r="AF1097" s="94"/>
      <c r="AG1097" s="94"/>
      <c r="AH1097" s="94"/>
    </row>
    <row r="1098" spans="1:34" ht="13.2">
      <c r="A1098" s="7"/>
      <c r="B1098" s="15"/>
      <c r="C1098" s="15"/>
      <c r="D1098" s="8"/>
      <c r="E1098" s="9"/>
      <c r="F1098" s="10"/>
      <c r="G1098" s="14"/>
      <c r="H1098" s="15"/>
      <c r="I1098" s="15"/>
      <c r="J1098" s="98"/>
      <c r="K1098" s="18"/>
      <c r="L1098" s="14"/>
      <c r="M1098" s="14"/>
      <c r="N1098" s="14"/>
      <c r="O1098" s="14"/>
      <c r="P1098" s="15"/>
      <c r="Q1098" s="14"/>
      <c r="R1098" s="15"/>
      <c r="S1098" s="16"/>
      <c r="T1098" s="94"/>
      <c r="U1098" s="94"/>
      <c r="V1098" s="94"/>
      <c r="W1098" s="94"/>
      <c r="X1098" s="94"/>
      <c r="Y1098" s="94"/>
      <c r="Z1098" s="94"/>
      <c r="AA1098" s="94"/>
      <c r="AB1098" s="94"/>
      <c r="AC1098" s="94"/>
      <c r="AD1098" s="94"/>
      <c r="AE1098" s="94"/>
      <c r="AF1098" s="94"/>
      <c r="AG1098" s="94"/>
      <c r="AH1098" s="94"/>
    </row>
    <row r="1099" spans="1:34" ht="13.2">
      <c r="A1099" s="7"/>
      <c r="B1099" s="15"/>
      <c r="C1099" s="15"/>
      <c r="D1099" s="8"/>
      <c r="E1099" s="9"/>
      <c r="F1099" s="10"/>
      <c r="G1099" s="14"/>
      <c r="H1099" s="15"/>
      <c r="I1099" s="15"/>
      <c r="J1099" s="98"/>
      <c r="K1099" s="18"/>
      <c r="L1099" s="14"/>
      <c r="M1099" s="14"/>
      <c r="N1099" s="14"/>
      <c r="O1099" s="14"/>
      <c r="P1099" s="15"/>
      <c r="Q1099" s="14"/>
      <c r="R1099" s="15"/>
      <c r="S1099" s="16"/>
      <c r="T1099" s="94"/>
      <c r="U1099" s="94"/>
      <c r="V1099" s="94"/>
      <c r="W1099" s="94"/>
      <c r="X1099" s="94"/>
      <c r="Y1099" s="94"/>
      <c r="Z1099" s="94"/>
      <c r="AA1099" s="94"/>
      <c r="AB1099" s="94"/>
      <c r="AC1099" s="94"/>
      <c r="AD1099" s="94"/>
      <c r="AE1099" s="94"/>
      <c r="AF1099" s="94"/>
      <c r="AG1099" s="94"/>
      <c r="AH1099" s="94"/>
    </row>
    <row r="1100" spans="1:34" ht="13.2">
      <c r="A1100" s="7"/>
      <c r="B1100" s="15"/>
      <c r="C1100" s="15"/>
      <c r="D1100" s="8"/>
      <c r="E1100" s="9"/>
      <c r="F1100" s="10"/>
      <c r="G1100" s="14"/>
      <c r="H1100" s="15"/>
      <c r="I1100" s="15"/>
      <c r="J1100" s="98"/>
      <c r="K1100" s="18"/>
      <c r="L1100" s="14"/>
      <c r="M1100" s="14"/>
      <c r="N1100" s="14"/>
      <c r="O1100" s="14"/>
      <c r="P1100" s="15"/>
      <c r="Q1100" s="14"/>
      <c r="R1100" s="15"/>
      <c r="S1100" s="16"/>
      <c r="T1100" s="94"/>
      <c r="U1100" s="94"/>
      <c r="V1100" s="94"/>
      <c r="W1100" s="94"/>
      <c r="X1100" s="94"/>
      <c r="Y1100" s="94"/>
      <c r="Z1100" s="94"/>
      <c r="AA1100" s="94"/>
      <c r="AB1100" s="94"/>
      <c r="AC1100" s="94"/>
      <c r="AD1100" s="94"/>
      <c r="AE1100" s="94"/>
      <c r="AF1100" s="94"/>
      <c r="AG1100" s="94"/>
      <c r="AH1100" s="94"/>
    </row>
    <row r="1101" spans="1:34" ht="13.2">
      <c r="A1101" s="7"/>
      <c r="B1101" s="15"/>
      <c r="C1101" s="15"/>
      <c r="D1101" s="8"/>
      <c r="E1101" s="9"/>
      <c r="F1101" s="10"/>
      <c r="G1101" s="14"/>
      <c r="H1101" s="15"/>
      <c r="I1101" s="15"/>
      <c r="J1101" s="98"/>
      <c r="K1101" s="18"/>
      <c r="L1101" s="14"/>
      <c r="M1101" s="14"/>
      <c r="N1101" s="14"/>
      <c r="O1101" s="14"/>
      <c r="P1101" s="15"/>
      <c r="Q1101" s="14"/>
      <c r="R1101" s="15"/>
      <c r="S1101" s="16"/>
      <c r="T1101" s="94"/>
      <c r="U1101" s="94"/>
      <c r="V1101" s="94"/>
      <c r="W1101" s="94"/>
      <c r="X1101" s="94"/>
      <c r="Y1101" s="94"/>
      <c r="Z1101" s="94"/>
      <c r="AA1101" s="94"/>
      <c r="AB1101" s="94"/>
      <c r="AC1101" s="94"/>
      <c r="AD1101" s="94"/>
      <c r="AE1101" s="94"/>
      <c r="AF1101" s="94"/>
      <c r="AG1101" s="94"/>
      <c r="AH1101" s="94"/>
    </row>
    <row r="1102" spans="1:34" ht="13.2">
      <c r="A1102" s="7"/>
      <c r="B1102" s="15"/>
      <c r="C1102" s="15"/>
      <c r="D1102" s="8"/>
      <c r="E1102" s="9"/>
      <c r="F1102" s="10"/>
      <c r="G1102" s="14"/>
      <c r="H1102" s="15"/>
      <c r="I1102" s="15"/>
      <c r="J1102" s="98"/>
      <c r="K1102" s="18"/>
      <c r="L1102" s="14"/>
      <c r="M1102" s="14"/>
      <c r="N1102" s="14"/>
      <c r="O1102" s="14"/>
      <c r="P1102" s="15"/>
      <c r="Q1102" s="14"/>
      <c r="R1102" s="15"/>
      <c r="S1102" s="16"/>
      <c r="T1102" s="94"/>
      <c r="U1102" s="94"/>
      <c r="V1102" s="94"/>
      <c r="W1102" s="94"/>
      <c r="X1102" s="94"/>
      <c r="Y1102" s="94"/>
      <c r="Z1102" s="94"/>
      <c r="AA1102" s="94"/>
      <c r="AB1102" s="94"/>
      <c r="AC1102" s="94"/>
      <c r="AD1102" s="94"/>
      <c r="AE1102" s="94"/>
      <c r="AF1102" s="94"/>
      <c r="AG1102" s="94"/>
      <c r="AH1102" s="94"/>
    </row>
    <row r="1103" spans="1:34" ht="13.2">
      <c r="A1103" s="7"/>
      <c r="B1103" s="15"/>
      <c r="C1103" s="15"/>
      <c r="D1103" s="8"/>
      <c r="E1103" s="9"/>
      <c r="F1103" s="10"/>
      <c r="G1103" s="14"/>
      <c r="H1103" s="15"/>
      <c r="I1103" s="15"/>
      <c r="J1103" s="98"/>
      <c r="K1103" s="18"/>
      <c r="L1103" s="14"/>
      <c r="M1103" s="14"/>
      <c r="N1103" s="14"/>
      <c r="O1103" s="14"/>
      <c r="P1103" s="15"/>
      <c r="Q1103" s="14"/>
      <c r="R1103" s="15"/>
      <c r="S1103" s="16"/>
      <c r="T1103" s="94"/>
      <c r="U1103" s="94"/>
      <c r="V1103" s="94"/>
      <c r="W1103" s="94"/>
      <c r="X1103" s="94"/>
      <c r="Y1103" s="94"/>
      <c r="Z1103" s="94"/>
      <c r="AA1103" s="94"/>
      <c r="AB1103" s="94"/>
      <c r="AC1103" s="94"/>
      <c r="AD1103" s="94"/>
      <c r="AE1103" s="94"/>
      <c r="AF1103" s="94"/>
      <c r="AG1103" s="94"/>
      <c r="AH1103" s="94"/>
    </row>
    <row r="1104" spans="1:34" ht="13.2">
      <c r="A1104" s="7"/>
      <c r="B1104" s="15"/>
      <c r="C1104" s="15"/>
      <c r="D1104" s="8"/>
      <c r="E1104" s="9"/>
      <c r="F1104" s="10"/>
      <c r="G1104" s="14"/>
      <c r="H1104" s="15"/>
      <c r="I1104" s="15"/>
      <c r="J1104" s="98"/>
      <c r="K1104" s="18"/>
      <c r="L1104" s="14"/>
      <c r="M1104" s="14"/>
      <c r="N1104" s="14"/>
      <c r="O1104" s="14"/>
      <c r="P1104" s="15"/>
      <c r="Q1104" s="14"/>
      <c r="R1104" s="15"/>
      <c r="S1104" s="16"/>
      <c r="T1104" s="94"/>
      <c r="U1104" s="94"/>
      <c r="V1104" s="94"/>
      <c r="W1104" s="94"/>
      <c r="X1104" s="94"/>
      <c r="Y1104" s="94"/>
      <c r="Z1104" s="94"/>
      <c r="AA1104" s="94"/>
      <c r="AB1104" s="94"/>
      <c r="AC1104" s="94"/>
      <c r="AD1104" s="94"/>
      <c r="AE1104" s="94"/>
      <c r="AF1104" s="94"/>
      <c r="AG1104" s="94"/>
      <c r="AH1104" s="94"/>
    </row>
    <row r="1105" spans="1:34" ht="13.2">
      <c r="A1105" s="7"/>
      <c r="B1105" s="15"/>
      <c r="C1105" s="15"/>
      <c r="D1105" s="8"/>
      <c r="E1105" s="9"/>
      <c r="F1105" s="10"/>
      <c r="G1105" s="14"/>
      <c r="H1105" s="15"/>
      <c r="I1105" s="15"/>
      <c r="J1105" s="98"/>
      <c r="K1105" s="18"/>
      <c r="L1105" s="14"/>
      <c r="M1105" s="14"/>
      <c r="N1105" s="14"/>
      <c r="O1105" s="14"/>
      <c r="P1105" s="15"/>
      <c r="Q1105" s="14"/>
      <c r="R1105" s="15"/>
      <c r="S1105" s="16"/>
      <c r="T1105" s="94"/>
      <c r="U1105" s="94"/>
      <c r="V1105" s="94"/>
      <c r="W1105" s="94"/>
      <c r="X1105" s="94"/>
      <c r="Y1105" s="94"/>
      <c r="Z1105" s="94"/>
      <c r="AA1105" s="94"/>
      <c r="AB1105" s="94"/>
      <c r="AC1105" s="94"/>
      <c r="AD1105" s="94"/>
      <c r="AE1105" s="94"/>
      <c r="AF1105" s="94"/>
      <c r="AG1105" s="94"/>
      <c r="AH1105" s="94"/>
    </row>
    <row r="1106" spans="1:34" ht="13.2">
      <c r="A1106" s="7"/>
      <c r="B1106" s="15"/>
      <c r="C1106" s="15"/>
      <c r="D1106" s="8"/>
      <c r="E1106" s="9"/>
      <c r="F1106" s="10"/>
      <c r="G1106" s="14"/>
      <c r="H1106" s="15"/>
      <c r="I1106" s="15"/>
      <c r="J1106" s="98"/>
      <c r="K1106" s="18"/>
      <c r="L1106" s="14"/>
      <c r="M1106" s="14"/>
      <c r="N1106" s="14"/>
      <c r="O1106" s="14"/>
      <c r="P1106" s="15"/>
      <c r="Q1106" s="14"/>
      <c r="R1106" s="15"/>
      <c r="S1106" s="16"/>
      <c r="T1106" s="94"/>
      <c r="U1106" s="94"/>
      <c r="V1106" s="94"/>
      <c r="W1106" s="94"/>
      <c r="X1106" s="94"/>
      <c r="Y1106" s="94"/>
      <c r="Z1106" s="94"/>
      <c r="AA1106" s="94"/>
      <c r="AB1106" s="94"/>
      <c r="AC1106" s="94"/>
      <c r="AD1106" s="94"/>
      <c r="AE1106" s="94"/>
      <c r="AF1106" s="94"/>
      <c r="AG1106" s="94"/>
      <c r="AH1106" s="94"/>
    </row>
    <row r="1107" spans="1:34" ht="13.2">
      <c r="A1107" s="7"/>
      <c r="B1107" s="15"/>
      <c r="C1107" s="15"/>
      <c r="D1107" s="8"/>
      <c r="E1107" s="9"/>
      <c r="F1107" s="10"/>
      <c r="G1107" s="14"/>
      <c r="H1107" s="15"/>
      <c r="I1107" s="15"/>
      <c r="J1107" s="98"/>
      <c r="K1107" s="18"/>
      <c r="L1107" s="14"/>
      <c r="M1107" s="14"/>
      <c r="N1107" s="14"/>
      <c r="O1107" s="14"/>
      <c r="P1107" s="15"/>
      <c r="Q1107" s="14"/>
      <c r="R1107" s="15"/>
      <c r="S1107" s="16"/>
      <c r="T1107" s="94"/>
      <c r="U1107" s="94"/>
      <c r="V1107" s="94"/>
      <c r="W1107" s="94"/>
      <c r="X1107" s="94"/>
      <c r="Y1107" s="94"/>
      <c r="Z1107" s="94"/>
      <c r="AA1107" s="94"/>
      <c r="AB1107" s="94"/>
      <c r="AC1107" s="94"/>
      <c r="AD1107" s="94"/>
      <c r="AE1107" s="94"/>
      <c r="AF1107" s="94"/>
      <c r="AG1107" s="94"/>
      <c r="AH1107" s="94"/>
    </row>
    <row r="1108" spans="1:34" ht="13.2">
      <c r="A1108" s="7"/>
      <c r="B1108" s="15"/>
      <c r="C1108" s="15"/>
      <c r="D1108" s="8"/>
      <c r="E1108" s="9"/>
      <c r="F1108" s="10"/>
      <c r="G1108" s="14"/>
      <c r="H1108" s="15"/>
      <c r="I1108" s="15"/>
      <c r="J1108" s="98"/>
      <c r="K1108" s="18"/>
      <c r="L1108" s="14"/>
      <c r="M1108" s="14"/>
      <c r="N1108" s="14"/>
      <c r="O1108" s="14"/>
      <c r="P1108" s="15"/>
      <c r="Q1108" s="14"/>
      <c r="R1108" s="15"/>
      <c r="S1108" s="16"/>
      <c r="T1108" s="94"/>
      <c r="U1108" s="94"/>
      <c r="V1108" s="94"/>
      <c r="W1108" s="94"/>
      <c r="X1108" s="94"/>
      <c r="Y1108" s="94"/>
      <c r="Z1108" s="94"/>
      <c r="AA1108" s="94"/>
      <c r="AB1108" s="94"/>
      <c r="AC1108" s="94"/>
      <c r="AD1108" s="94"/>
      <c r="AE1108" s="94"/>
      <c r="AF1108" s="94"/>
      <c r="AG1108" s="94"/>
      <c r="AH1108" s="94"/>
    </row>
    <row r="1109" spans="1:34" ht="13.2">
      <c r="A1109" s="7"/>
      <c r="B1109" s="15"/>
      <c r="C1109" s="15"/>
      <c r="D1109" s="8"/>
      <c r="E1109" s="9"/>
      <c r="F1109" s="10"/>
      <c r="G1109" s="14"/>
      <c r="H1109" s="15"/>
      <c r="I1109" s="15"/>
      <c r="J1109" s="98"/>
      <c r="K1109" s="18"/>
      <c r="L1109" s="26"/>
      <c r="M1109" s="26"/>
      <c r="N1109" s="26"/>
      <c r="O1109" s="26"/>
      <c r="P1109" s="16"/>
      <c r="Q1109" s="16"/>
      <c r="R1109" s="16"/>
      <c r="S1109" s="16"/>
      <c r="U1109" s="94"/>
      <c r="V1109" s="94"/>
      <c r="W1109" s="94"/>
      <c r="X1109" s="94"/>
      <c r="Y1109" s="94"/>
      <c r="Z1109" s="94"/>
      <c r="AA1109" s="94"/>
      <c r="AB1109" s="94"/>
      <c r="AC1109" s="94"/>
      <c r="AD1109" s="94"/>
      <c r="AE1109" s="94"/>
      <c r="AF1109" s="94"/>
      <c r="AG1109" s="94"/>
      <c r="AH1109" s="94"/>
    </row>
    <row r="1110" spans="1:34" ht="13.2">
      <c r="A1110" s="7"/>
      <c r="B1110" s="15"/>
      <c r="C1110" s="15"/>
      <c r="D1110" s="8"/>
      <c r="E1110" s="9"/>
      <c r="F1110" s="21"/>
      <c r="G1110" s="21"/>
      <c r="H1110" s="15"/>
      <c r="I1110" s="15"/>
      <c r="J1110" s="15"/>
      <c r="K1110" s="18"/>
      <c r="L1110" s="14"/>
      <c r="M1110" s="14"/>
      <c r="N1110" s="14"/>
      <c r="O1110" s="14"/>
      <c r="P1110" s="15"/>
      <c r="Q1110" s="14"/>
      <c r="R1110" s="15"/>
      <c r="S1110" s="16"/>
      <c r="T1110" s="94"/>
      <c r="U1110" s="94"/>
      <c r="V1110" s="94"/>
      <c r="W1110" s="94"/>
      <c r="X1110" s="94"/>
      <c r="Y1110" s="94"/>
      <c r="Z1110" s="94"/>
      <c r="AA1110" s="94"/>
      <c r="AB1110" s="94"/>
      <c r="AC1110" s="94"/>
      <c r="AD1110" s="94"/>
      <c r="AE1110" s="94"/>
      <c r="AF1110" s="94"/>
      <c r="AG1110" s="94"/>
      <c r="AH1110" s="94"/>
    </row>
    <row r="1111" spans="1:34" ht="13.2">
      <c r="A1111" s="7"/>
      <c r="B1111" s="15"/>
      <c r="C1111" s="15"/>
      <c r="D1111" s="8"/>
      <c r="E1111" s="9"/>
      <c r="F1111" s="10"/>
      <c r="G1111" s="14"/>
      <c r="H1111" s="15"/>
      <c r="I1111" s="15"/>
      <c r="J1111" s="98"/>
      <c r="K1111" s="18"/>
      <c r="L1111" s="14"/>
      <c r="M1111" s="14"/>
      <c r="N1111" s="14"/>
      <c r="O1111" s="14"/>
      <c r="P1111" s="15"/>
      <c r="Q1111" s="14"/>
      <c r="R1111" s="15"/>
      <c r="S1111" s="16"/>
      <c r="T1111" s="94"/>
      <c r="U1111" s="94"/>
      <c r="V1111" s="94"/>
      <c r="W1111" s="94"/>
      <c r="X1111" s="94"/>
      <c r="Y1111" s="94"/>
      <c r="Z1111" s="94"/>
      <c r="AA1111" s="94"/>
      <c r="AB1111" s="94"/>
      <c r="AC1111" s="94"/>
      <c r="AD1111" s="94"/>
      <c r="AE1111" s="94"/>
      <c r="AF1111" s="94"/>
      <c r="AG1111" s="94"/>
      <c r="AH1111" s="94"/>
    </row>
    <row r="1112" spans="1:34" ht="13.2">
      <c r="A1112" s="7"/>
      <c r="B1112" s="15"/>
      <c r="C1112" s="15"/>
      <c r="D1112" s="8"/>
      <c r="E1112" s="9"/>
      <c r="F1112" s="10"/>
      <c r="G1112" s="14"/>
      <c r="H1112" s="15"/>
      <c r="I1112" s="15"/>
      <c r="J1112" s="98"/>
      <c r="K1112" s="18"/>
      <c r="L1112" s="14"/>
      <c r="M1112" s="14"/>
      <c r="N1112" s="14"/>
      <c r="O1112" s="14"/>
      <c r="P1112" s="15"/>
      <c r="Q1112" s="14"/>
      <c r="R1112" s="15"/>
      <c r="S1112" s="16"/>
      <c r="T1112" s="94"/>
      <c r="U1112" s="94"/>
      <c r="V1112" s="94"/>
      <c r="W1112" s="94"/>
      <c r="X1112" s="94"/>
      <c r="Y1112" s="94"/>
      <c r="Z1112" s="94"/>
      <c r="AA1112" s="94"/>
      <c r="AB1112" s="94"/>
      <c r="AC1112" s="94"/>
      <c r="AD1112" s="94"/>
      <c r="AE1112" s="94"/>
      <c r="AF1112" s="94"/>
      <c r="AG1112" s="94"/>
      <c r="AH1112" s="94"/>
    </row>
    <row r="1113" spans="1:34" ht="13.2">
      <c r="A1113" s="7"/>
      <c r="B1113" s="15"/>
      <c r="C1113" s="15"/>
      <c r="D1113" s="8"/>
      <c r="E1113" s="9"/>
      <c r="F1113" s="10"/>
      <c r="G1113" s="14"/>
      <c r="H1113" s="15"/>
      <c r="I1113" s="15"/>
      <c r="J1113" s="98"/>
      <c r="K1113" s="18"/>
      <c r="L1113" s="14"/>
      <c r="M1113" s="14"/>
      <c r="N1113" s="14"/>
      <c r="O1113" s="14"/>
      <c r="P1113" s="15"/>
      <c r="Q1113" s="14"/>
      <c r="R1113" s="15"/>
      <c r="S1113" s="16"/>
      <c r="T1113" s="94"/>
      <c r="U1113" s="94"/>
      <c r="V1113" s="94"/>
      <c r="W1113" s="94"/>
      <c r="X1113" s="94"/>
      <c r="Y1113" s="94"/>
      <c r="Z1113" s="94"/>
      <c r="AA1113" s="94"/>
      <c r="AB1113" s="94"/>
      <c r="AC1113" s="94"/>
      <c r="AD1113" s="94"/>
      <c r="AE1113" s="94"/>
      <c r="AF1113" s="94"/>
      <c r="AG1113" s="94"/>
      <c r="AH1113" s="94"/>
    </row>
    <row r="1114" spans="1:34" ht="13.2">
      <c r="A1114" s="7"/>
      <c r="B1114" s="15"/>
      <c r="C1114" s="15"/>
      <c r="D1114" s="8"/>
      <c r="E1114" s="9"/>
      <c r="F1114" s="10"/>
      <c r="G1114" s="14"/>
      <c r="H1114" s="15"/>
      <c r="I1114" s="15"/>
      <c r="J1114" s="98"/>
      <c r="K1114" s="18"/>
      <c r="L1114" s="14"/>
      <c r="M1114" s="14"/>
      <c r="N1114" s="14"/>
      <c r="O1114" s="14"/>
      <c r="P1114" s="15"/>
      <c r="Q1114" s="14"/>
      <c r="R1114" s="15"/>
      <c r="S1114" s="16"/>
      <c r="T1114" s="94"/>
      <c r="U1114" s="94"/>
      <c r="V1114" s="94"/>
      <c r="W1114" s="94"/>
      <c r="X1114" s="94"/>
      <c r="Y1114" s="94"/>
      <c r="Z1114" s="94"/>
      <c r="AA1114" s="94"/>
      <c r="AB1114" s="94"/>
      <c r="AC1114" s="94"/>
      <c r="AD1114" s="94"/>
      <c r="AE1114" s="94"/>
      <c r="AF1114" s="94"/>
      <c r="AG1114" s="94"/>
      <c r="AH1114" s="94"/>
    </row>
    <row r="1115" spans="1:34" ht="13.2">
      <c r="A1115" s="7"/>
      <c r="B1115" s="15"/>
      <c r="C1115" s="15"/>
      <c r="D1115" s="8"/>
      <c r="E1115" s="9"/>
      <c r="F1115" s="10"/>
      <c r="G1115" s="14"/>
      <c r="H1115" s="15"/>
      <c r="I1115" s="15"/>
      <c r="J1115" s="98"/>
      <c r="K1115" s="18"/>
      <c r="L1115" s="14"/>
      <c r="M1115" s="14"/>
      <c r="N1115" s="14"/>
      <c r="O1115" s="14"/>
      <c r="P1115" s="15"/>
      <c r="Q1115" s="14"/>
      <c r="R1115" s="15"/>
      <c r="S1115" s="16"/>
      <c r="T1115" s="94"/>
      <c r="U1115" s="94"/>
      <c r="V1115" s="94"/>
      <c r="W1115" s="94"/>
      <c r="X1115" s="94"/>
      <c r="Y1115" s="94"/>
      <c r="Z1115" s="94"/>
      <c r="AA1115" s="94"/>
      <c r="AB1115" s="94"/>
      <c r="AC1115" s="94"/>
      <c r="AD1115" s="94"/>
      <c r="AE1115" s="94"/>
      <c r="AF1115" s="94"/>
      <c r="AG1115" s="94"/>
      <c r="AH1115" s="94"/>
    </row>
    <row r="1116" spans="1:34" ht="13.2">
      <c r="A1116" s="7"/>
      <c r="B1116" s="15"/>
      <c r="C1116" s="15"/>
      <c r="D1116" s="8"/>
      <c r="E1116" s="9"/>
      <c r="F1116" s="10"/>
      <c r="G1116" s="14"/>
      <c r="H1116" s="15"/>
      <c r="I1116" s="15"/>
      <c r="J1116" s="98"/>
      <c r="K1116" s="18"/>
      <c r="L1116" s="14"/>
      <c r="M1116" s="14"/>
      <c r="N1116" s="14"/>
      <c r="O1116" s="14"/>
      <c r="P1116" s="15"/>
      <c r="Q1116" s="14"/>
      <c r="R1116" s="15"/>
      <c r="S1116" s="16"/>
      <c r="T1116" s="94"/>
      <c r="U1116" s="94"/>
      <c r="V1116" s="94"/>
      <c r="W1116" s="94"/>
      <c r="X1116" s="94"/>
      <c r="Y1116" s="94"/>
      <c r="Z1116" s="94"/>
      <c r="AA1116" s="94"/>
      <c r="AB1116" s="94"/>
      <c r="AC1116" s="94"/>
      <c r="AD1116" s="94"/>
      <c r="AE1116" s="94"/>
      <c r="AF1116" s="94"/>
      <c r="AG1116" s="94"/>
      <c r="AH1116" s="94"/>
    </row>
    <row r="1117" spans="1:34" ht="13.2">
      <c r="A1117" s="7"/>
      <c r="B1117" s="15"/>
      <c r="C1117" s="15"/>
      <c r="D1117" s="8"/>
      <c r="E1117" s="9"/>
      <c r="F1117" s="10"/>
      <c r="G1117" s="14"/>
      <c r="H1117" s="15"/>
      <c r="I1117" s="15"/>
      <c r="J1117" s="98"/>
      <c r="K1117" s="18"/>
      <c r="L1117" s="14"/>
      <c r="M1117" s="14"/>
      <c r="N1117" s="14"/>
      <c r="O1117" s="14"/>
      <c r="P1117" s="15"/>
      <c r="Q1117" s="14"/>
      <c r="R1117" s="15"/>
      <c r="S1117" s="16"/>
      <c r="T1117" s="26"/>
      <c r="U1117" s="94"/>
      <c r="V1117" s="94"/>
      <c r="W1117" s="94"/>
      <c r="X1117" s="94"/>
      <c r="Y1117" s="94"/>
      <c r="Z1117" s="94"/>
      <c r="AA1117" s="94"/>
      <c r="AB1117" s="94"/>
      <c r="AC1117" s="94"/>
      <c r="AD1117" s="94"/>
      <c r="AE1117" s="94"/>
      <c r="AF1117" s="94"/>
      <c r="AG1117" s="94"/>
      <c r="AH1117" s="94"/>
    </row>
    <row r="1118" spans="1:34" ht="13.2">
      <c r="A1118" s="7"/>
      <c r="B1118" s="15"/>
      <c r="C1118" s="15"/>
      <c r="D1118" s="8"/>
      <c r="E1118" s="9"/>
      <c r="F1118" s="10"/>
      <c r="G1118" s="14"/>
      <c r="H1118" s="15"/>
      <c r="I1118" s="15"/>
      <c r="J1118" s="98"/>
      <c r="K1118" s="18"/>
      <c r="L1118" s="14"/>
      <c r="M1118" s="14"/>
      <c r="N1118" s="14"/>
      <c r="O1118" s="14"/>
      <c r="P1118" s="15"/>
      <c r="Q1118" s="14"/>
      <c r="R1118" s="15"/>
      <c r="S1118" s="16"/>
      <c r="T1118" s="94"/>
      <c r="U1118" s="94"/>
      <c r="V1118" s="94"/>
      <c r="W1118" s="94"/>
      <c r="X1118" s="94"/>
      <c r="Y1118" s="94"/>
      <c r="Z1118" s="94"/>
      <c r="AA1118" s="94"/>
      <c r="AB1118" s="94"/>
      <c r="AC1118" s="94"/>
      <c r="AD1118" s="94"/>
      <c r="AE1118" s="94"/>
      <c r="AF1118" s="94"/>
      <c r="AG1118" s="94"/>
      <c r="AH1118" s="94"/>
    </row>
    <row r="1119" spans="1:34" ht="13.2">
      <c r="A1119" s="7"/>
      <c r="B1119" s="15"/>
      <c r="C1119" s="15"/>
      <c r="D1119" s="8"/>
      <c r="E1119" s="9"/>
      <c r="F1119" s="10"/>
      <c r="G1119" s="14"/>
      <c r="H1119" s="15"/>
      <c r="I1119" s="15"/>
      <c r="J1119" s="98"/>
      <c r="K1119" s="18"/>
      <c r="L1119" s="14"/>
      <c r="M1119" s="14"/>
      <c r="N1119" s="14"/>
      <c r="O1119" s="14"/>
      <c r="P1119" s="15"/>
      <c r="Q1119" s="14"/>
      <c r="R1119" s="15"/>
      <c r="S1119" s="16"/>
      <c r="T1119" s="94"/>
      <c r="U1119" s="94"/>
      <c r="V1119" s="94"/>
      <c r="W1119" s="94"/>
      <c r="X1119" s="94"/>
      <c r="Y1119" s="94"/>
      <c r="Z1119" s="94"/>
      <c r="AA1119" s="94"/>
      <c r="AB1119" s="94"/>
      <c r="AC1119" s="94"/>
      <c r="AD1119" s="94"/>
      <c r="AE1119" s="94"/>
      <c r="AF1119" s="94"/>
      <c r="AG1119" s="94"/>
      <c r="AH1119" s="94"/>
    </row>
    <row r="1120" spans="1:34" ht="13.2">
      <c r="A1120" s="7"/>
      <c r="B1120" s="15"/>
      <c r="C1120" s="15"/>
      <c r="D1120" s="8"/>
      <c r="E1120" s="9"/>
      <c r="F1120" s="10"/>
      <c r="G1120" s="14"/>
      <c r="H1120" s="15"/>
      <c r="I1120" s="15"/>
      <c r="J1120" s="98"/>
      <c r="K1120" s="18"/>
      <c r="L1120" s="14"/>
      <c r="M1120" s="14"/>
      <c r="N1120" s="14"/>
      <c r="O1120" s="14"/>
      <c r="P1120" s="15"/>
      <c r="Q1120" s="14"/>
      <c r="R1120" s="15"/>
      <c r="S1120" s="16"/>
      <c r="T1120" s="94"/>
      <c r="U1120" s="94"/>
      <c r="V1120" s="94"/>
      <c r="W1120" s="94"/>
      <c r="X1120" s="94"/>
      <c r="Y1120" s="94"/>
      <c r="Z1120" s="94"/>
      <c r="AA1120" s="94"/>
      <c r="AB1120" s="94"/>
      <c r="AC1120" s="94"/>
      <c r="AD1120" s="94"/>
      <c r="AE1120" s="94"/>
      <c r="AF1120" s="94"/>
      <c r="AG1120" s="94"/>
      <c r="AH1120" s="94"/>
    </row>
    <row r="1121" spans="1:34" ht="13.2">
      <c r="A1121" s="7"/>
      <c r="B1121" s="15"/>
      <c r="C1121" s="15"/>
      <c r="D1121" s="8"/>
      <c r="E1121" s="9"/>
      <c r="F1121" s="10"/>
      <c r="G1121" s="14"/>
      <c r="H1121" s="15"/>
      <c r="I1121" s="15"/>
      <c r="J1121" s="98"/>
      <c r="K1121" s="18"/>
      <c r="L1121" s="14"/>
      <c r="M1121" s="14"/>
      <c r="N1121" s="14"/>
      <c r="O1121" s="14"/>
      <c r="P1121" s="15"/>
      <c r="Q1121" s="14"/>
      <c r="R1121" s="15"/>
      <c r="S1121" s="16"/>
      <c r="T1121" s="94"/>
      <c r="U1121" s="94"/>
      <c r="V1121" s="94"/>
      <c r="W1121" s="94"/>
      <c r="X1121" s="94"/>
      <c r="Y1121" s="94"/>
      <c r="Z1121" s="94"/>
      <c r="AA1121" s="94"/>
      <c r="AB1121" s="94"/>
      <c r="AC1121" s="94"/>
      <c r="AD1121" s="94"/>
      <c r="AE1121" s="94"/>
      <c r="AF1121" s="94"/>
      <c r="AG1121" s="94"/>
      <c r="AH1121" s="94"/>
    </row>
    <row r="1122" spans="1:34" ht="13.2">
      <c r="A1122" s="7"/>
      <c r="B1122" s="15"/>
      <c r="C1122" s="15"/>
      <c r="D1122" s="8"/>
      <c r="E1122" s="9"/>
      <c r="F1122" s="10"/>
      <c r="G1122" s="14"/>
      <c r="H1122" s="15"/>
      <c r="I1122" s="15"/>
      <c r="J1122" s="98"/>
      <c r="K1122" s="18"/>
      <c r="L1122" s="14"/>
      <c r="M1122" s="14"/>
      <c r="N1122" s="14"/>
      <c r="O1122" s="14"/>
      <c r="P1122" s="15"/>
      <c r="Q1122" s="14"/>
      <c r="R1122" s="15"/>
      <c r="S1122" s="16"/>
      <c r="T1122" s="94"/>
      <c r="U1122" s="94"/>
      <c r="V1122" s="94"/>
      <c r="W1122" s="94"/>
      <c r="X1122" s="94"/>
      <c r="Y1122" s="94"/>
      <c r="Z1122" s="94"/>
      <c r="AA1122" s="94"/>
      <c r="AB1122" s="94"/>
      <c r="AC1122" s="94"/>
      <c r="AD1122" s="94"/>
      <c r="AE1122" s="94"/>
      <c r="AF1122" s="94"/>
      <c r="AG1122" s="94"/>
      <c r="AH1122" s="94"/>
    </row>
    <row r="1123" spans="1:34" ht="13.2">
      <c r="A1123" s="7"/>
      <c r="B1123" s="15"/>
      <c r="C1123" s="15"/>
      <c r="D1123" s="8"/>
      <c r="E1123" s="9"/>
      <c r="F1123" s="10"/>
      <c r="G1123" s="14"/>
      <c r="H1123" s="15"/>
      <c r="I1123" s="15"/>
      <c r="J1123" s="98"/>
      <c r="K1123" s="18"/>
      <c r="L1123" s="14"/>
      <c r="M1123" s="14"/>
      <c r="N1123" s="14"/>
      <c r="O1123" s="14"/>
      <c r="P1123" s="15"/>
      <c r="Q1123" s="14"/>
      <c r="R1123" s="15"/>
      <c r="S1123" s="16"/>
      <c r="T1123" s="94"/>
      <c r="U1123" s="94"/>
      <c r="V1123" s="94"/>
      <c r="W1123" s="94"/>
      <c r="X1123" s="94"/>
      <c r="Y1123" s="94"/>
      <c r="Z1123" s="94"/>
      <c r="AA1123" s="94"/>
      <c r="AB1123" s="94"/>
      <c r="AC1123" s="94"/>
      <c r="AD1123" s="94"/>
      <c r="AE1123" s="94"/>
      <c r="AF1123" s="94"/>
      <c r="AG1123" s="94"/>
      <c r="AH1123" s="94"/>
    </row>
    <row r="1124" spans="1:34" ht="13.2">
      <c r="A1124" s="7"/>
      <c r="B1124" s="15"/>
      <c r="C1124" s="15"/>
      <c r="D1124" s="8"/>
      <c r="E1124" s="9"/>
      <c r="F1124" s="10"/>
      <c r="G1124" s="14"/>
      <c r="H1124" s="15"/>
      <c r="I1124" s="15"/>
      <c r="J1124" s="98"/>
      <c r="K1124" s="18"/>
      <c r="L1124" s="14"/>
      <c r="M1124" s="14"/>
      <c r="N1124" s="14"/>
      <c r="O1124" s="14"/>
      <c r="P1124" s="15"/>
      <c r="Q1124" s="14"/>
      <c r="R1124" s="15"/>
      <c r="S1124" s="16"/>
      <c r="T1124" s="94"/>
      <c r="U1124" s="94"/>
      <c r="V1124" s="94"/>
      <c r="W1124" s="94"/>
      <c r="X1124" s="94"/>
      <c r="Y1124" s="94"/>
      <c r="Z1124" s="94"/>
      <c r="AA1124" s="94"/>
      <c r="AB1124" s="94"/>
      <c r="AC1124" s="94"/>
      <c r="AD1124" s="94"/>
      <c r="AE1124" s="94"/>
      <c r="AF1124" s="94"/>
      <c r="AG1124" s="94"/>
      <c r="AH1124" s="94"/>
    </row>
    <row r="1125" spans="1:34" ht="13.2">
      <c r="A1125" s="7"/>
      <c r="B1125" s="15"/>
      <c r="C1125" s="15"/>
      <c r="D1125" s="8"/>
      <c r="E1125" s="9"/>
      <c r="F1125" s="10"/>
      <c r="G1125" s="14"/>
      <c r="H1125" s="15"/>
      <c r="I1125" s="15"/>
      <c r="J1125" s="98"/>
      <c r="K1125" s="18"/>
      <c r="L1125" s="14"/>
      <c r="M1125" s="14"/>
      <c r="N1125" s="14"/>
      <c r="O1125" s="14"/>
      <c r="P1125" s="15"/>
      <c r="Q1125" s="14"/>
      <c r="R1125" s="15"/>
      <c r="S1125" s="16"/>
      <c r="T1125" s="94"/>
      <c r="U1125" s="94"/>
      <c r="V1125" s="94"/>
      <c r="W1125" s="94"/>
      <c r="X1125" s="94"/>
      <c r="Y1125" s="94"/>
      <c r="Z1125" s="94"/>
      <c r="AA1125" s="94"/>
      <c r="AB1125" s="94"/>
      <c r="AC1125" s="94"/>
      <c r="AD1125" s="94"/>
      <c r="AE1125" s="94"/>
      <c r="AF1125" s="94"/>
      <c r="AG1125" s="94"/>
      <c r="AH1125" s="94"/>
    </row>
    <row r="1126" spans="1:34" ht="13.2">
      <c r="A1126" s="7"/>
      <c r="B1126" s="15"/>
      <c r="C1126" s="15"/>
      <c r="D1126" s="8"/>
      <c r="E1126" s="9"/>
      <c r="F1126" s="10"/>
      <c r="G1126" s="14"/>
      <c r="H1126" s="15"/>
      <c r="I1126" s="15"/>
      <c r="J1126" s="98"/>
      <c r="K1126" s="18"/>
      <c r="L1126" s="14"/>
      <c r="M1126" s="14"/>
      <c r="N1126" s="14"/>
      <c r="O1126" s="14"/>
      <c r="P1126" s="15"/>
      <c r="Q1126" s="14"/>
      <c r="R1126" s="15"/>
      <c r="S1126" s="16"/>
      <c r="T1126" s="94"/>
      <c r="U1126" s="94"/>
      <c r="V1126" s="94"/>
      <c r="W1126" s="94"/>
      <c r="X1126" s="94"/>
      <c r="Y1126" s="94"/>
      <c r="Z1126" s="94"/>
      <c r="AA1126" s="94"/>
      <c r="AB1126" s="94"/>
      <c r="AC1126" s="94"/>
      <c r="AD1126" s="94"/>
      <c r="AE1126" s="94"/>
      <c r="AF1126" s="94"/>
      <c r="AG1126" s="94"/>
      <c r="AH1126" s="94"/>
    </row>
    <row r="1127" spans="1:34" ht="13.2">
      <c r="A1127" s="7"/>
      <c r="B1127" s="15"/>
      <c r="C1127" s="15"/>
      <c r="D1127" s="8"/>
      <c r="E1127" s="9"/>
      <c r="F1127" s="10"/>
      <c r="G1127" s="14"/>
      <c r="H1127" s="15"/>
      <c r="I1127" s="15"/>
      <c r="J1127" s="98"/>
      <c r="K1127" s="18"/>
      <c r="L1127" s="14"/>
      <c r="M1127" s="14"/>
      <c r="N1127" s="14"/>
      <c r="O1127" s="14"/>
      <c r="P1127" s="15"/>
      <c r="Q1127" s="14"/>
      <c r="R1127" s="15"/>
      <c r="S1127" s="16"/>
      <c r="T1127" s="94"/>
      <c r="U1127" s="94"/>
      <c r="V1127" s="94"/>
      <c r="W1127" s="94"/>
      <c r="X1127" s="94"/>
      <c r="Y1127" s="94"/>
      <c r="Z1127" s="94"/>
      <c r="AA1127" s="94"/>
      <c r="AB1127" s="94"/>
      <c r="AC1127" s="94"/>
      <c r="AD1127" s="94"/>
      <c r="AE1127" s="94"/>
      <c r="AF1127" s="94"/>
      <c r="AG1127" s="94"/>
      <c r="AH1127" s="94"/>
    </row>
    <row r="1128" spans="1:34" ht="13.2">
      <c r="A1128" s="7"/>
      <c r="B1128" s="15"/>
      <c r="C1128" s="15"/>
      <c r="D1128" s="8"/>
      <c r="E1128" s="9"/>
      <c r="F1128" s="10"/>
      <c r="G1128" s="14"/>
      <c r="H1128" s="15"/>
      <c r="I1128" s="15"/>
      <c r="J1128" s="98"/>
      <c r="K1128" s="18"/>
      <c r="L1128" s="14"/>
      <c r="M1128" s="14"/>
      <c r="N1128" s="14"/>
      <c r="O1128" s="14"/>
      <c r="P1128" s="15"/>
      <c r="Q1128" s="14"/>
      <c r="R1128" s="15"/>
      <c r="S1128" s="16"/>
      <c r="T1128" s="94"/>
      <c r="U1128" s="94"/>
      <c r="V1128" s="94"/>
      <c r="W1128" s="94"/>
      <c r="X1128" s="94"/>
      <c r="Y1128" s="94"/>
      <c r="Z1128" s="94"/>
      <c r="AA1128" s="94"/>
      <c r="AB1128" s="94"/>
      <c r="AC1128" s="94"/>
      <c r="AD1128" s="94"/>
      <c r="AE1128" s="94"/>
      <c r="AF1128" s="94"/>
      <c r="AG1128" s="94"/>
      <c r="AH1128" s="94"/>
    </row>
    <row r="1129" spans="1:34" ht="13.2">
      <c r="A1129" s="7"/>
      <c r="B1129" s="15"/>
      <c r="C1129" s="15"/>
      <c r="D1129" s="8"/>
      <c r="E1129" s="9"/>
      <c r="F1129" s="10"/>
      <c r="G1129" s="14"/>
      <c r="H1129" s="15"/>
      <c r="I1129" s="15"/>
      <c r="J1129" s="98"/>
      <c r="K1129" s="18"/>
      <c r="L1129" s="14"/>
      <c r="M1129" s="14"/>
      <c r="N1129" s="14"/>
      <c r="O1129" s="14"/>
      <c r="P1129" s="15"/>
      <c r="Q1129" s="14"/>
      <c r="R1129" s="15"/>
      <c r="S1129" s="16"/>
      <c r="T1129" s="94"/>
      <c r="U1129" s="94"/>
      <c r="V1129" s="94"/>
      <c r="W1129" s="94"/>
      <c r="X1129" s="94"/>
      <c r="Y1129" s="94"/>
      <c r="Z1129" s="94"/>
      <c r="AA1129" s="94"/>
      <c r="AB1129" s="94"/>
      <c r="AC1129" s="94"/>
      <c r="AD1129" s="94"/>
      <c r="AE1129" s="94"/>
      <c r="AF1129" s="94"/>
      <c r="AG1129" s="94"/>
      <c r="AH1129" s="94"/>
    </row>
    <row r="1130" spans="1:34" ht="13.2">
      <c r="A1130" s="7"/>
      <c r="B1130" s="15"/>
      <c r="C1130" s="15"/>
      <c r="D1130" s="8"/>
      <c r="E1130" s="9"/>
      <c r="F1130" s="10"/>
      <c r="G1130" s="14"/>
      <c r="H1130" s="15"/>
      <c r="I1130" s="15"/>
      <c r="J1130" s="98"/>
      <c r="K1130" s="18"/>
      <c r="L1130" s="14"/>
      <c r="M1130" s="14"/>
      <c r="N1130" s="14"/>
      <c r="O1130" s="14"/>
      <c r="P1130" s="15"/>
      <c r="Q1130" s="14"/>
      <c r="R1130" s="15"/>
      <c r="S1130" s="16"/>
      <c r="T1130" s="94"/>
      <c r="U1130" s="94"/>
      <c r="V1130" s="94"/>
      <c r="W1130" s="94"/>
      <c r="X1130" s="94"/>
      <c r="Y1130" s="94"/>
      <c r="Z1130" s="94"/>
      <c r="AA1130" s="94"/>
      <c r="AB1130" s="94"/>
      <c r="AC1130" s="94"/>
      <c r="AD1130" s="94"/>
      <c r="AE1130" s="94"/>
      <c r="AF1130" s="94"/>
      <c r="AG1130" s="94"/>
      <c r="AH1130" s="94"/>
    </row>
    <row r="1131" spans="1:34" ht="13.2">
      <c r="A1131" s="7"/>
      <c r="B1131" s="15"/>
      <c r="C1131" s="15"/>
      <c r="D1131" s="8"/>
      <c r="E1131" s="9"/>
      <c r="F1131" s="10"/>
      <c r="G1131" s="14"/>
      <c r="H1131" s="15"/>
      <c r="I1131" s="15"/>
      <c r="J1131" s="98"/>
      <c r="K1131" s="18"/>
      <c r="L1131" s="14"/>
      <c r="M1131" s="14"/>
      <c r="N1131" s="14"/>
      <c r="O1131" s="14"/>
      <c r="P1131" s="15"/>
      <c r="Q1131" s="14"/>
      <c r="R1131" s="15"/>
      <c r="S1131" s="16"/>
      <c r="T1131" s="94"/>
      <c r="U1131" s="94"/>
      <c r="V1131" s="94"/>
      <c r="W1131" s="94"/>
      <c r="X1131" s="94"/>
      <c r="Y1131" s="94"/>
      <c r="Z1131" s="94"/>
      <c r="AA1131" s="94"/>
      <c r="AB1131" s="94"/>
      <c r="AC1131" s="94"/>
      <c r="AD1131" s="94"/>
      <c r="AE1131" s="94"/>
      <c r="AF1131" s="94"/>
      <c r="AG1131" s="94"/>
      <c r="AH1131" s="94"/>
    </row>
    <row r="1132" spans="1:34" ht="13.2">
      <c r="A1132" s="7"/>
      <c r="B1132" s="15"/>
      <c r="C1132" s="15"/>
      <c r="D1132" s="8"/>
      <c r="E1132" s="9"/>
      <c r="F1132" s="10"/>
      <c r="G1132" s="14"/>
      <c r="H1132" s="15"/>
      <c r="I1132" s="15"/>
      <c r="J1132" s="98"/>
      <c r="K1132" s="18"/>
      <c r="L1132" s="14"/>
      <c r="M1132" s="14"/>
      <c r="N1132" s="14"/>
      <c r="O1132" s="14"/>
      <c r="P1132" s="15"/>
      <c r="Q1132" s="14"/>
      <c r="R1132" s="15"/>
      <c r="S1132" s="16"/>
      <c r="T1132" s="94"/>
      <c r="U1132" s="94"/>
      <c r="V1132" s="94"/>
      <c r="W1132" s="94"/>
      <c r="X1132" s="94"/>
      <c r="Y1132" s="94"/>
      <c r="Z1132" s="94"/>
      <c r="AA1132" s="94"/>
      <c r="AB1132" s="94"/>
      <c r="AC1132" s="94"/>
      <c r="AD1132" s="94"/>
      <c r="AE1132" s="94"/>
      <c r="AF1132" s="94"/>
      <c r="AG1132" s="94"/>
      <c r="AH1132" s="94"/>
    </row>
    <row r="1133" spans="1:34" ht="13.2">
      <c r="A1133" s="7"/>
      <c r="B1133" s="15"/>
      <c r="C1133" s="15"/>
      <c r="D1133" s="8"/>
      <c r="E1133" s="9"/>
      <c r="F1133" s="10"/>
      <c r="G1133" s="14"/>
      <c r="H1133" s="15"/>
      <c r="I1133" s="15"/>
      <c r="J1133" s="98"/>
      <c r="K1133" s="18"/>
      <c r="L1133" s="14"/>
      <c r="M1133" s="14"/>
      <c r="N1133" s="14"/>
      <c r="O1133" s="14"/>
      <c r="P1133" s="15" t="s">
        <v>5847</v>
      </c>
      <c r="Q1133" s="14" t="s">
        <v>5848</v>
      </c>
      <c r="R1133" s="15" t="s">
        <v>5849</v>
      </c>
      <c r="S1133" s="21" t="s">
        <v>5850</v>
      </c>
      <c r="T1133" s="94"/>
      <c r="U1133" s="94"/>
      <c r="V1133" s="94"/>
      <c r="W1133" s="94"/>
      <c r="X1133" s="94"/>
      <c r="Y1133" s="94"/>
      <c r="Z1133" s="94"/>
      <c r="AA1133" s="94"/>
      <c r="AB1133" s="94"/>
      <c r="AC1133" s="94"/>
      <c r="AD1133" s="94"/>
      <c r="AE1133" s="94"/>
      <c r="AF1133" s="94"/>
      <c r="AG1133" s="94"/>
      <c r="AH1133" s="94"/>
    </row>
    <row r="1134" spans="1:34" ht="13.2">
      <c r="A1134" s="7"/>
      <c r="B1134" s="15"/>
      <c r="C1134" s="15"/>
      <c r="D1134" s="8"/>
      <c r="E1134" s="9"/>
      <c r="F1134" s="10"/>
      <c r="G1134" s="14"/>
      <c r="H1134" s="15"/>
      <c r="I1134" s="15"/>
      <c r="J1134" s="98"/>
      <c r="K1134" s="18"/>
      <c r="L1134" s="14"/>
      <c r="M1134" s="14"/>
      <c r="N1134" s="14"/>
      <c r="O1134" s="14"/>
      <c r="P1134" s="15"/>
      <c r="Q1134" s="14"/>
      <c r="R1134" s="15"/>
      <c r="S1134" s="16"/>
      <c r="T1134" s="94"/>
      <c r="U1134" s="94"/>
      <c r="V1134" s="94"/>
      <c r="W1134" s="94"/>
      <c r="X1134" s="94"/>
      <c r="Y1134" s="94"/>
      <c r="Z1134" s="94"/>
      <c r="AA1134" s="94"/>
      <c r="AB1134" s="94"/>
      <c r="AC1134" s="94"/>
      <c r="AD1134" s="94"/>
      <c r="AE1134" s="94"/>
      <c r="AF1134" s="94"/>
      <c r="AG1134" s="94"/>
      <c r="AH1134" s="94"/>
    </row>
    <row r="1135" spans="1:34" ht="13.2">
      <c r="A1135" s="7"/>
      <c r="B1135" s="15"/>
      <c r="C1135" s="15"/>
      <c r="D1135" s="8"/>
      <c r="E1135" s="9"/>
      <c r="F1135" s="10"/>
      <c r="G1135" s="14"/>
      <c r="H1135" s="15"/>
      <c r="I1135" s="15"/>
      <c r="J1135" s="98"/>
      <c r="K1135" s="18"/>
      <c r="L1135" s="14"/>
      <c r="M1135" s="14"/>
      <c r="N1135" s="14"/>
      <c r="O1135" s="14"/>
      <c r="P1135" s="15"/>
      <c r="Q1135" s="14"/>
      <c r="R1135" s="15"/>
      <c r="S1135" s="16"/>
      <c r="T1135" s="94"/>
      <c r="U1135" s="94"/>
      <c r="V1135" s="94"/>
      <c r="W1135" s="94"/>
      <c r="X1135" s="94"/>
      <c r="Y1135" s="94"/>
      <c r="Z1135" s="94"/>
      <c r="AA1135" s="94"/>
      <c r="AB1135" s="94"/>
      <c r="AC1135" s="94"/>
      <c r="AD1135" s="94"/>
      <c r="AE1135" s="94"/>
      <c r="AF1135" s="94"/>
      <c r="AG1135" s="94"/>
      <c r="AH1135" s="94"/>
    </row>
    <row r="1136" spans="1:34" ht="13.2">
      <c r="A1136" s="7"/>
      <c r="B1136" s="15"/>
      <c r="C1136" s="15"/>
      <c r="D1136" s="8"/>
      <c r="E1136" s="9"/>
      <c r="F1136" s="10"/>
      <c r="G1136" s="14"/>
      <c r="H1136" s="15"/>
      <c r="I1136" s="15"/>
      <c r="J1136" s="98"/>
      <c r="K1136" s="18"/>
      <c r="L1136" s="14"/>
      <c r="M1136" s="14"/>
      <c r="N1136" s="14"/>
      <c r="O1136" s="14"/>
      <c r="P1136" s="15"/>
      <c r="Q1136" s="14"/>
      <c r="R1136" s="15"/>
      <c r="S1136" s="16"/>
      <c r="T1136" s="94"/>
      <c r="U1136" s="94"/>
      <c r="V1136" s="94"/>
      <c r="W1136" s="94"/>
      <c r="X1136" s="94"/>
      <c r="Y1136" s="94"/>
      <c r="Z1136" s="94"/>
      <c r="AA1136" s="94"/>
      <c r="AB1136" s="94"/>
      <c r="AC1136" s="94"/>
      <c r="AD1136" s="94"/>
      <c r="AE1136" s="94"/>
      <c r="AF1136" s="94"/>
      <c r="AG1136" s="94"/>
      <c r="AH1136" s="94"/>
    </row>
    <row r="1137" spans="1:34" ht="13.2">
      <c r="A1137" s="7"/>
      <c r="B1137" s="15"/>
      <c r="C1137" s="15"/>
      <c r="D1137" s="8"/>
      <c r="E1137" s="9"/>
      <c r="F1137" s="10"/>
      <c r="G1137" s="14"/>
      <c r="H1137" s="15"/>
      <c r="I1137" s="15"/>
      <c r="J1137" s="98"/>
      <c r="K1137" s="18"/>
      <c r="L1137" s="14"/>
      <c r="M1137" s="14"/>
      <c r="N1137" s="14"/>
      <c r="O1137" s="14"/>
      <c r="P1137" s="15"/>
      <c r="Q1137" s="14"/>
      <c r="R1137" s="15"/>
      <c r="S1137" s="16"/>
      <c r="T1137" s="94"/>
      <c r="U1137" s="94"/>
      <c r="V1137" s="94"/>
      <c r="W1137" s="94"/>
      <c r="X1137" s="94"/>
      <c r="Y1137" s="94"/>
      <c r="Z1137" s="94"/>
      <c r="AA1137" s="94"/>
      <c r="AB1137" s="94"/>
      <c r="AC1137" s="94"/>
      <c r="AD1137" s="94"/>
      <c r="AE1137" s="94"/>
      <c r="AF1137" s="94"/>
      <c r="AG1137" s="94"/>
      <c r="AH1137" s="94"/>
    </row>
    <row r="1138" spans="1:34" ht="13.2">
      <c r="A1138" s="7"/>
      <c r="B1138" s="15"/>
      <c r="C1138" s="15"/>
      <c r="D1138" s="8"/>
      <c r="E1138" s="9"/>
      <c r="F1138" s="10"/>
      <c r="G1138" s="14"/>
      <c r="H1138" s="15"/>
      <c r="I1138" s="15"/>
      <c r="J1138" s="48"/>
      <c r="K1138" s="18"/>
      <c r="L1138" s="14"/>
      <c r="M1138" s="14"/>
      <c r="N1138" s="14"/>
      <c r="O1138" s="14"/>
      <c r="P1138" s="15"/>
      <c r="Q1138" s="14"/>
      <c r="R1138" s="15"/>
      <c r="S1138" s="16"/>
      <c r="T1138" s="94"/>
      <c r="U1138" s="94"/>
      <c r="V1138" s="94"/>
      <c r="W1138" s="94"/>
      <c r="X1138" s="94"/>
      <c r="Y1138" s="94"/>
      <c r="Z1138" s="94"/>
      <c r="AA1138" s="94"/>
      <c r="AB1138" s="94"/>
      <c r="AC1138" s="94"/>
      <c r="AD1138" s="94"/>
      <c r="AE1138" s="94"/>
      <c r="AF1138" s="94"/>
      <c r="AG1138" s="94"/>
      <c r="AH1138" s="94"/>
    </row>
    <row r="1139" spans="1:34" ht="13.2">
      <c r="A1139" s="7"/>
      <c r="B1139" s="15"/>
      <c r="C1139" s="15"/>
      <c r="D1139" s="8"/>
      <c r="E1139" s="9"/>
      <c r="F1139" s="10"/>
      <c r="G1139" s="14"/>
      <c r="H1139" s="15"/>
      <c r="I1139" s="15"/>
      <c r="J1139" s="98"/>
      <c r="K1139" s="18"/>
      <c r="L1139" s="14"/>
      <c r="M1139" s="14"/>
      <c r="N1139" s="14"/>
      <c r="O1139" s="14"/>
      <c r="P1139" s="15"/>
      <c r="Q1139" s="14"/>
      <c r="R1139" s="15"/>
      <c r="S1139" s="16"/>
      <c r="T1139" s="94"/>
      <c r="U1139" s="94"/>
      <c r="V1139" s="94"/>
      <c r="W1139" s="94"/>
      <c r="X1139" s="94"/>
      <c r="Y1139" s="94"/>
      <c r="Z1139" s="94"/>
      <c r="AA1139" s="94"/>
      <c r="AB1139" s="94"/>
      <c r="AC1139" s="94"/>
      <c r="AD1139" s="94"/>
      <c r="AE1139" s="94"/>
      <c r="AF1139" s="94"/>
      <c r="AG1139" s="94"/>
      <c r="AH1139" s="94"/>
    </row>
    <row r="1140" spans="1:34" ht="13.2">
      <c r="A1140" s="7"/>
      <c r="B1140" s="15"/>
      <c r="C1140" s="15"/>
      <c r="D1140" s="8"/>
      <c r="E1140" s="9"/>
      <c r="F1140" s="10"/>
      <c r="G1140" s="14"/>
      <c r="H1140" s="15"/>
      <c r="I1140" s="15"/>
      <c r="J1140" s="98"/>
      <c r="K1140" s="18"/>
      <c r="L1140" s="14"/>
      <c r="M1140" s="14"/>
      <c r="N1140" s="14"/>
      <c r="O1140" s="14"/>
      <c r="P1140" s="15"/>
      <c r="Q1140" s="14"/>
      <c r="R1140" s="15"/>
      <c r="S1140" s="16"/>
      <c r="T1140" s="94"/>
      <c r="U1140" s="94"/>
      <c r="V1140" s="94"/>
      <c r="W1140" s="94"/>
      <c r="X1140" s="94"/>
      <c r="Y1140" s="94"/>
      <c r="Z1140" s="94"/>
      <c r="AA1140" s="94"/>
      <c r="AB1140" s="94"/>
      <c r="AC1140" s="94"/>
      <c r="AD1140" s="94"/>
      <c r="AE1140" s="94"/>
      <c r="AF1140" s="94"/>
      <c r="AG1140" s="94"/>
      <c r="AH1140" s="94"/>
    </row>
    <row r="1141" spans="1:34" ht="13.2">
      <c r="A1141" s="7"/>
      <c r="B1141" s="15"/>
      <c r="C1141" s="15"/>
      <c r="D1141" s="8"/>
      <c r="E1141" s="9"/>
      <c r="F1141" s="10"/>
      <c r="G1141" s="14"/>
      <c r="H1141" s="15"/>
      <c r="I1141" s="15"/>
      <c r="J1141" s="98"/>
      <c r="K1141" s="18"/>
      <c r="L1141" s="14"/>
      <c r="M1141" s="14"/>
      <c r="N1141" s="14"/>
      <c r="O1141" s="14"/>
      <c r="P1141" s="15"/>
      <c r="Q1141" s="14"/>
      <c r="R1141" s="15"/>
      <c r="S1141" s="16"/>
      <c r="T1141" s="94"/>
      <c r="U1141" s="94"/>
      <c r="V1141" s="94"/>
      <c r="W1141" s="94"/>
      <c r="X1141" s="94"/>
      <c r="Y1141" s="94"/>
      <c r="Z1141" s="94"/>
      <c r="AA1141" s="94"/>
      <c r="AB1141" s="94"/>
      <c r="AC1141" s="94"/>
      <c r="AD1141" s="94"/>
      <c r="AE1141" s="94"/>
      <c r="AF1141" s="94"/>
      <c r="AG1141" s="94"/>
      <c r="AH1141" s="94"/>
    </row>
    <row r="1142" spans="1:34" ht="13.2">
      <c r="A1142" s="7"/>
      <c r="B1142" s="15"/>
      <c r="C1142" s="15"/>
      <c r="D1142" s="8"/>
      <c r="E1142" s="9"/>
      <c r="F1142" s="10"/>
      <c r="G1142" s="14"/>
      <c r="H1142" s="15"/>
      <c r="I1142" s="15"/>
      <c r="J1142" s="98"/>
      <c r="K1142" s="18"/>
      <c r="L1142" s="14"/>
      <c r="M1142" s="14"/>
      <c r="N1142" s="14"/>
      <c r="O1142" s="14"/>
      <c r="P1142" s="15"/>
      <c r="Q1142" s="14"/>
      <c r="R1142" s="15"/>
      <c r="S1142" s="16"/>
      <c r="T1142" s="94"/>
      <c r="U1142" s="94"/>
      <c r="V1142" s="94"/>
      <c r="W1142" s="94"/>
      <c r="X1142" s="94"/>
      <c r="Y1142" s="94"/>
      <c r="Z1142" s="94"/>
      <c r="AA1142" s="94"/>
      <c r="AB1142" s="94"/>
      <c r="AC1142" s="94"/>
      <c r="AD1142" s="94"/>
      <c r="AE1142" s="94"/>
      <c r="AF1142" s="94"/>
      <c r="AG1142" s="94"/>
      <c r="AH1142" s="94"/>
    </row>
    <row r="1143" spans="1:34" ht="13.2">
      <c r="A1143" s="7"/>
      <c r="B1143" s="15"/>
      <c r="C1143" s="15"/>
      <c r="D1143" s="8"/>
      <c r="E1143" s="9"/>
      <c r="F1143" s="10"/>
      <c r="G1143" s="14"/>
      <c r="H1143" s="15"/>
      <c r="I1143" s="15"/>
      <c r="J1143" s="98"/>
      <c r="K1143" s="18"/>
      <c r="L1143" s="14"/>
      <c r="M1143" s="14"/>
      <c r="N1143" s="14"/>
      <c r="O1143" s="14"/>
      <c r="P1143" s="15"/>
      <c r="Q1143" s="14"/>
      <c r="R1143" s="15"/>
      <c r="S1143" s="16"/>
      <c r="T1143" s="94"/>
      <c r="U1143" s="94"/>
      <c r="V1143" s="94"/>
      <c r="W1143" s="94"/>
      <c r="X1143" s="94"/>
      <c r="Y1143" s="94"/>
      <c r="Z1143" s="94"/>
      <c r="AA1143" s="94"/>
      <c r="AB1143" s="94"/>
      <c r="AC1143" s="94"/>
      <c r="AD1143" s="94"/>
      <c r="AE1143" s="94"/>
      <c r="AF1143" s="94"/>
      <c r="AG1143" s="94"/>
      <c r="AH1143" s="94"/>
    </row>
    <row r="1144" spans="1:34" ht="13.2">
      <c r="A1144" s="7"/>
      <c r="B1144" s="15"/>
      <c r="C1144" s="15"/>
      <c r="D1144" s="8"/>
      <c r="E1144" s="9"/>
      <c r="F1144" s="10"/>
      <c r="G1144" s="14"/>
      <c r="H1144" s="15"/>
      <c r="I1144" s="15"/>
      <c r="J1144" s="98"/>
      <c r="K1144" s="18"/>
      <c r="L1144" s="14"/>
      <c r="M1144" s="14"/>
      <c r="N1144" s="14"/>
      <c r="O1144" s="14"/>
      <c r="P1144" s="15" t="s">
        <v>1055</v>
      </c>
      <c r="Q1144" s="14" t="s">
        <v>1515</v>
      </c>
      <c r="R1144" s="15"/>
      <c r="S1144" s="16"/>
      <c r="T1144" s="94"/>
      <c r="U1144" s="94"/>
      <c r="V1144" s="94"/>
      <c r="W1144" s="94"/>
      <c r="X1144" s="94"/>
      <c r="Y1144" s="94"/>
      <c r="Z1144" s="94"/>
      <c r="AA1144" s="94"/>
      <c r="AB1144" s="94"/>
      <c r="AC1144" s="94"/>
      <c r="AD1144" s="94"/>
      <c r="AE1144" s="94"/>
      <c r="AF1144" s="94"/>
      <c r="AG1144" s="94"/>
      <c r="AH1144" s="94"/>
    </row>
    <row r="1145" spans="1:34" ht="13.2">
      <c r="A1145" s="7"/>
      <c r="B1145" s="15"/>
      <c r="C1145" s="15"/>
      <c r="D1145" s="8"/>
      <c r="E1145" s="9"/>
      <c r="F1145" s="10"/>
      <c r="G1145" s="14"/>
      <c r="H1145" s="15"/>
      <c r="I1145" s="15"/>
      <c r="J1145" s="98"/>
      <c r="K1145" s="18"/>
      <c r="L1145" s="14"/>
      <c r="M1145" s="14"/>
      <c r="N1145" s="14"/>
      <c r="O1145" s="14"/>
      <c r="P1145" s="15"/>
      <c r="Q1145" s="14"/>
      <c r="R1145" s="15"/>
      <c r="S1145" s="16"/>
      <c r="T1145" s="94"/>
      <c r="U1145" s="94"/>
      <c r="V1145" s="94"/>
      <c r="W1145" s="94"/>
      <c r="X1145" s="94"/>
      <c r="Y1145" s="94"/>
      <c r="Z1145" s="94"/>
      <c r="AA1145" s="94"/>
      <c r="AB1145" s="94"/>
      <c r="AC1145" s="94"/>
      <c r="AD1145" s="94"/>
      <c r="AE1145" s="94"/>
      <c r="AF1145" s="94"/>
      <c r="AG1145" s="94"/>
      <c r="AH1145" s="94"/>
    </row>
    <row r="1146" spans="1:34" ht="13.2">
      <c r="A1146" s="7"/>
      <c r="B1146" s="15"/>
      <c r="C1146" s="15"/>
      <c r="D1146" s="8"/>
      <c r="E1146" s="9"/>
      <c r="F1146" s="10"/>
      <c r="G1146" s="14"/>
      <c r="H1146" s="15"/>
      <c r="I1146" s="15"/>
      <c r="J1146" s="98"/>
      <c r="K1146" s="18"/>
      <c r="L1146" s="14"/>
      <c r="M1146" s="14"/>
      <c r="N1146" s="14"/>
      <c r="O1146" s="14"/>
      <c r="P1146" s="15"/>
      <c r="Q1146" s="14"/>
      <c r="R1146" s="15"/>
      <c r="S1146" s="16"/>
      <c r="T1146" s="94"/>
      <c r="U1146" s="94"/>
      <c r="V1146" s="94"/>
      <c r="W1146" s="94"/>
      <c r="X1146" s="94"/>
      <c r="Y1146" s="94"/>
      <c r="Z1146" s="94"/>
      <c r="AA1146" s="94"/>
      <c r="AB1146" s="94"/>
      <c r="AC1146" s="94"/>
      <c r="AD1146" s="94"/>
      <c r="AE1146" s="94"/>
      <c r="AF1146" s="94"/>
      <c r="AG1146" s="94"/>
      <c r="AH1146" s="94"/>
    </row>
    <row r="1147" spans="1:34" ht="13.2">
      <c r="A1147" s="7"/>
      <c r="B1147" s="15"/>
      <c r="C1147" s="15"/>
      <c r="D1147" s="8"/>
      <c r="E1147" s="9"/>
      <c r="F1147" s="10"/>
      <c r="G1147" s="14"/>
      <c r="H1147" s="15"/>
      <c r="I1147" s="15"/>
      <c r="J1147" s="98"/>
      <c r="K1147" s="18"/>
      <c r="L1147" s="14"/>
      <c r="M1147" s="14"/>
      <c r="N1147" s="14"/>
      <c r="O1147" s="14"/>
      <c r="P1147" s="15"/>
      <c r="Q1147" s="14"/>
      <c r="R1147" s="15"/>
      <c r="S1147" s="16"/>
      <c r="T1147" s="94"/>
      <c r="U1147" s="94"/>
      <c r="V1147" s="94"/>
      <c r="W1147" s="94"/>
      <c r="X1147" s="94"/>
      <c r="Y1147" s="94"/>
      <c r="Z1147" s="94"/>
      <c r="AA1147" s="94"/>
      <c r="AB1147" s="94"/>
      <c r="AC1147" s="94"/>
      <c r="AD1147" s="94"/>
      <c r="AE1147" s="94"/>
      <c r="AF1147" s="94"/>
      <c r="AG1147" s="94"/>
      <c r="AH1147" s="94"/>
    </row>
    <row r="1148" spans="1:34" ht="13.2">
      <c r="A1148" s="7"/>
      <c r="B1148" s="15"/>
      <c r="C1148" s="15"/>
      <c r="D1148" s="8"/>
      <c r="E1148" s="9"/>
      <c r="F1148" s="10"/>
      <c r="G1148" s="14"/>
      <c r="H1148" s="15"/>
      <c r="I1148" s="15"/>
      <c r="J1148" s="98"/>
      <c r="K1148" s="18"/>
      <c r="L1148" s="14"/>
      <c r="M1148" s="14"/>
      <c r="N1148" s="14"/>
      <c r="O1148" s="14"/>
      <c r="P1148" s="15"/>
      <c r="Q1148" s="14"/>
      <c r="R1148" s="15"/>
      <c r="S1148" s="16"/>
      <c r="T1148" s="94"/>
      <c r="U1148" s="94"/>
      <c r="V1148" s="94"/>
      <c r="W1148" s="94"/>
      <c r="X1148" s="94"/>
      <c r="Y1148" s="94"/>
      <c r="Z1148" s="94"/>
      <c r="AA1148" s="94"/>
      <c r="AB1148" s="94"/>
      <c r="AC1148" s="94"/>
      <c r="AD1148" s="94"/>
      <c r="AE1148" s="94"/>
      <c r="AF1148" s="94"/>
      <c r="AG1148" s="94"/>
      <c r="AH1148" s="94"/>
    </row>
    <row r="1149" spans="1:34" ht="13.2">
      <c r="A1149" s="7"/>
      <c r="B1149" s="15"/>
      <c r="C1149" s="15"/>
      <c r="D1149" s="8"/>
      <c r="E1149" s="9"/>
      <c r="F1149" s="10"/>
      <c r="G1149" s="14"/>
      <c r="H1149" s="15"/>
      <c r="I1149" s="15"/>
      <c r="J1149" s="98"/>
      <c r="K1149" s="18"/>
      <c r="L1149" s="14"/>
      <c r="M1149" s="14"/>
      <c r="N1149" s="14"/>
      <c r="O1149" s="14"/>
      <c r="P1149" s="15"/>
      <c r="Q1149" s="14"/>
      <c r="R1149" s="15"/>
      <c r="S1149" s="16"/>
      <c r="T1149" s="94"/>
      <c r="U1149" s="94"/>
      <c r="V1149" s="94"/>
      <c r="W1149" s="94"/>
      <c r="X1149" s="94"/>
      <c r="Y1149" s="94"/>
      <c r="Z1149" s="94"/>
      <c r="AA1149" s="94"/>
      <c r="AB1149" s="94"/>
      <c r="AC1149" s="94"/>
      <c r="AD1149" s="94"/>
      <c r="AE1149" s="94"/>
      <c r="AF1149" s="94"/>
      <c r="AG1149" s="94"/>
      <c r="AH1149" s="94"/>
    </row>
    <row r="1150" spans="1:34" ht="13.2">
      <c r="A1150" s="7"/>
      <c r="B1150" s="15"/>
      <c r="C1150" s="15"/>
      <c r="D1150" s="8"/>
      <c r="E1150" s="9"/>
      <c r="F1150" s="10"/>
      <c r="G1150" s="14"/>
      <c r="H1150" s="15"/>
      <c r="I1150" s="15"/>
      <c r="J1150" s="98"/>
      <c r="K1150" s="18"/>
      <c r="L1150" s="14"/>
      <c r="M1150" s="14"/>
      <c r="N1150" s="14"/>
      <c r="O1150" s="14"/>
      <c r="P1150" s="15"/>
      <c r="Q1150" s="14"/>
      <c r="R1150" s="15"/>
      <c r="S1150" s="16"/>
      <c r="T1150" s="94"/>
      <c r="U1150" s="94"/>
      <c r="V1150" s="94"/>
      <c r="W1150" s="94"/>
      <c r="X1150" s="94"/>
      <c r="Y1150" s="94"/>
      <c r="Z1150" s="94"/>
      <c r="AA1150" s="94"/>
      <c r="AB1150" s="94"/>
      <c r="AC1150" s="94"/>
      <c r="AD1150" s="94"/>
      <c r="AE1150" s="94"/>
      <c r="AF1150" s="94"/>
      <c r="AG1150" s="94"/>
      <c r="AH1150" s="94"/>
    </row>
    <row r="1151" spans="1:34" ht="13.2">
      <c r="A1151" s="7"/>
      <c r="B1151" s="15"/>
      <c r="C1151" s="15"/>
      <c r="D1151" s="8"/>
      <c r="E1151" s="9"/>
      <c r="F1151" s="10"/>
      <c r="G1151" s="14"/>
      <c r="H1151" s="15"/>
      <c r="I1151" s="15"/>
      <c r="J1151" s="98"/>
      <c r="K1151" s="18"/>
      <c r="L1151" s="14"/>
      <c r="M1151" s="14"/>
      <c r="N1151" s="14"/>
      <c r="O1151" s="14"/>
      <c r="P1151" s="15"/>
      <c r="Q1151" s="14"/>
      <c r="R1151" s="15"/>
      <c r="S1151" s="16"/>
      <c r="T1151" s="94"/>
      <c r="U1151" s="94"/>
      <c r="V1151" s="94"/>
      <c r="W1151" s="94"/>
      <c r="X1151" s="94"/>
      <c r="Y1151" s="94"/>
      <c r="Z1151" s="94"/>
      <c r="AA1151" s="94"/>
      <c r="AB1151" s="94"/>
      <c r="AC1151" s="94"/>
      <c r="AD1151" s="94"/>
      <c r="AE1151" s="94"/>
      <c r="AF1151" s="94"/>
      <c r="AG1151" s="94"/>
      <c r="AH1151" s="94"/>
    </row>
    <row r="1152" spans="1:34" ht="13.2">
      <c r="A1152" s="7"/>
      <c r="B1152" s="15"/>
      <c r="C1152" s="15"/>
      <c r="D1152" s="8"/>
      <c r="E1152" s="9"/>
      <c r="F1152" s="10"/>
      <c r="G1152" s="14"/>
      <c r="H1152" s="15"/>
      <c r="I1152" s="15"/>
      <c r="J1152" s="98"/>
      <c r="K1152" s="18"/>
      <c r="L1152" s="14"/>
      <c r="M1152" s="14"/>
      <c r="N1152" s="14"/>
      <c r="O1152" s="14"/>
      <c r="P1152" s="15"/>
      <c r="Q1152" s="14"/>
      <c r="R1152" s="15"/>
      <c r="S1152" s="16"/>
      <c r="T1152" s="94"/>
      <c r="U1152" s="94"/>
      <c r="V1152" s="94"/>
      <c r="W1152" s="94"/>
      <c r="X1152" s="94"/>
      <c r="Y1152" s="94"/>
      <c r="Z1152" s="94"/>
      <c r="AA1152" s="94"/>
      <c r="AB1152" s="94"/>
      <c r="AC1152" s="94"/>
      <c r="AD1152" s="94"/>
      <c r="AE1152" s="94"/>
      <c r="AF1152" s="94"/>
      <c r="AG1152" s="94"/>
      <c r="AH1152" s="94"/>
    </row>
    <row r="1153" spans="1:34" ht="13.2">
      <c r="A1153" s="7"/>
      <c r="B1153" s="15"/>
      <c r="C1153" s="15"/>
      <c r="D1153" s="8"/>
      <c r="E1153" s="9"/>
      <c r="F1153" s="10"/>
      <c r="G1153" s="14"/>
      <c r="H1153" s="15"/>
      <c r="I1153" s="15"/>
      <c r="J1153" s="98"/>
      <c r="K1153" s="18"/>
      <c r="L1153" s="14"/>
      <c r="M1153" s="14"/>
      <c r="N1153" s="14"/>
      <c r="O1153" s="14"/>
      <c r="P1153" s="15"/>
      <c r="Q1153" s="14"/>
      <c r="R1153" s="15"/>
      <c r="S1153" s="16"/>
      <c r="T1153" s="94"/>
      <c r="U1153" s="94"/>
      <c r="V1153" s="94"/>
      <c r="W1153" s="94"/>
      <c r="X1153" s="94"/>
      <c r="Y1153" s="94"/>
      <c r="Z1153" s="94"/>
      <c r="AA1153" s="94"/>
      <c r="AB1153" s="94"/>
      <c r="AC1153" s="94"/>
      <c r="AD1153" s="94"/>
      <c r="AE1153" s="94"/>
      <c r="AF1153" s="94"/>
      <c r="AG1153" s="94"/>
      <c r="AH1153" s="94"/>
    </row>
    <row r="1154" spans="1:34" ht="13.2">
      <c r="A1154" s="7"/>
      <c r="B1154" s="15"/>
      <c r="C1154" s="15"/>
      <c r="D1154" s="8"/>
      <c r="E1154" s="9"/>
      <c r="F1154" s="10"/>
      <c r="G1154" s="14"/>
      <c r="H1154" s="15"/>
      <c r="I1154" s="15"/>
      <c r="J1154" s="98"/>
      <c r="K1154" s="18"/>
      <c r="L1154" s="14"/>
      <c r="M1154" s="14"/>
      <c r="N1154" s="14"/>
      <c r="O1154" s="14"/>
      <c r="P1154" s="15" t="s">
        <v>1055</v>
      </c>
      <c r="Q1154" s="14" t="s">
        <v>5901</v>
      </c>
      <c r="R1154" s="15"/>
      <c r="S1154" s="16"/>
      <c r="T1154" s="94"/>
      <c r="U1154" s="94"/>
      <c r="V1154" s="94"/>
      <c r="W1154" s="94"/>
      <c r="X1154" s="94"/>
      <c r="Y1154" s="94"/>
      <c r="Z1154" s="94"/>
      <c r="AA1154" s="94"/>
      <c r="AB1154" s="94"/>
      <c r="AC1154" s="94"/>
      <c r="AD1154" s="94"/>
      <c r="AE1154" s="94"/>
      <c r="AF1154" s="94"/>
      <c r="AG1154" s="94"/>
      <c r="AH1154" s="94"/>
    </row>
    <row r="1155" spans="1:34" ht="13.2">
      <c r="A1155" s="7"/>
      <c r="B1155" s="15"/>
      <c r="C1155" s="15"/>
      <c r="D1155" s="8"/>
      <c r="E1155" s="9"/>
      <c r="F1155" s="10"/>
      <c r="G1155" s="14"/>
      <c r="H1155" s="15"/>
      <c r="I1155" s="15"/>
      <c r="J1155" s="98"/>
      <c r="K1155" s="18"/>
      <c r="L1155" s="14"/>
      <c r="M1155" s="14"/>
      <c r="N1155" s="14"/>
      <c r="O1155" s="14"/>
      <c r="P1155" s="15"/>
      <c r="Q1155" s="14"/>
      <c r="R1155" s="15"/>
      <c r="S1155" s="16"/>
      <c r="T1155" s="94"/>
      <c r="U1155" s="94"/>
      <c r="V1155" s="94"/>
      <c r="W1155" s="94"/>
      <c r="X1155" s="94"/>
      <c r="Y1155" s="94"/>
      <c r="Z1155" s="94"/>
      <c r="AA1155" s="94"/>
      <c r="AB1155" s="94"/>
      <c r="AC1155" s="94"/>
      <c r="AD1155" s="94"/>
      <c r="AE1155" s="94"/>
      <c r="AF1155" s="94"/>
      <c r="AG1155" s="94"/>
      <c r="AH1155" s="94"/>
    </row>
    <row r="1156" spans="1:34" ht="13.2">
      <c r="A1156" s="7"/>
      <c r="B1156" s="15"/>
      <c r="C1156" s="15"/>
      <c r="D1156" s="8"/>
      <c r="E1156" s="9"/>
      <c r="F1156" s="10"/>
      <c r="G1156" s="14"/>
      <c r="H1156" s="15"/>
      <c r="I1156" s="15"/>
      <c r="J1156" s="98"/>
      <c r="K1156" s="18"/>
      <c r="L1156" s="14"/>
      <c r="M1156" s="14"/>
      <c r="N1156" s="14"/>
      <c r="O1156" s="14"/>
      <c r="P1156" s="15"/>
      <c r="Q1156" s="14"/>
      <c r="R1156" s="15"/>
      <c r="S1156" s="16"/>
      <c r="T1156" s="94"/>
      <c r="U1156" s="94"/>
      <c r="V1156" s="94"/>
      <c r="W1156" s="94"/>
      <c r="X1156" s="94"/>
      <c r="Y1156" s="94"/>
      <c r="Z1156" s="94"/>
      <c r="AA1156" s="94"/>
      <c r="AB1156" s="94"/>
      <c r="AC1156" s="94"/>
      <c r="AD1156" s="94"/>
      <c r="AE1156" s="94"/>
      <c r="AF1156" s="94"/>
      <c r="AG1156" s="94"/>
      <c r="AH1156" s="94"/>
    </row>
    <row r="1157" spans="1:34" ht="13.2">
      <c r="A1157" s="7"/>
      <c r="B1157" s="15"/>
      <c r="C1157" s="15"/>
      <c r="D1157" s="8"/>
      <c r="E1157" s="9"/>
      <c r="F1157" s="10"/>
      <c r="G1157" s="14"/>
      <c r="H1157" s="15"/>
      <c r="I1157" s="15"/>
      <c r="J1157" s="98"/>
      <c r="K1157" s="18"/>
      <c r="L1157" s="14"/>
      <c r="M1157" s="14"/>
      <c r="N1157" s="14"/>
      <c r="O1157" s="14"/>
      <c r="P1157" s="15" t="s">
        <v>1055</v>
      </c>
      <c r="Q1157" s="14" t="s">
        <v>1515</v>
      </c>
      <c r="R1157" s="15"/>
      <c r="S1157" s="16"/>
      <c r="T1157" s="94"/>
      <c r="U1157" s="94"/>
      <c r="V1157" s="94"/>
      <c r="W1157" s="94"/>
      <c r="X1157" s="94"/>
      <c r="Y1157" s="94"/>
      <c r="Z1157" s="94"/>
      <c r="AA1157" s="94"/>
      <c r="AB1157" s="94"/>
      <c r="AC1157" s="94"/>
      <c r="AD1157" s="94"/>
      <c r="AE1157" s="94"/>
      <c r="AF1157" s="94"/>
      <c r="AG1157" s="94"/>
      <c r="AH1157" s="94"/>
    </row>
    <row r="1158" spans="1:34" ht="13.2">
      <c r="A1158" s="7"/>
      <c r="B1158" s="15"/>
      <c r="C1158" s="15"/>
      <c r="D1158" s="8"/>
      <c r="E1158" s="9"/>
      <c r="F1158" s="10"/>
      <c r="G1158" s="14"/>
      <c r="H1158" s="15"/>
      <c r="I1158" s="15"/>
      <c r="J1158" s="98"/>
      <c r="K1158" s="18"/>
      <c r="L1158" s="14"/>
      <c r="M1158" s="14"/>
      <c r="N1158" s="14"/>
      <c r="O1158" s="14"/>
      <c r="P1158" s="15" t="s">
        <v>1055</v>
      </c>
      <c r="Q1158" s="14" t="s">
        <v>1515</v>
      </c>
      <c r="R1158" s="15"/>
      <c r="S1158" s="16"/>
      <c r="T1158" s="94"/>
      <c r="U1158" s="94"/>
      <c r="V1158" s="94"/>
      <c r="W1158" s="94"/>
      <c r="X1158" s="94"/>
      <c r="Y1158" s="94"/>
      <c r="Z1158" s="94"/>
      <c r="AA1158" s="94"/>
      <c r="AB1158" s="94"/>
      <c r="AC1158" s="94"/>
      <c r="AD1158" s="94"/>
      <c r="AE1158" s="94"/>
      <c r="AF1158" s="94"/>
      <c r="AG1158" s="94"/>
      <c r="AH1158" s="94"/>
    </row>
    <row r="1159" spans="1:34" ht="13.2">
      <c r="A1159" s="7"/>
      <c r="B1159" s="15"/>
      <c r="C1159" s="15"/>
      <c r="D1159" s="8"/>
      <c r="E1159" s="9"/>
      <c r="F1159" s="10"/>
      <c r="G1159" s="14"/>
      <c r="H1159" s="15"/>
      <c r="I1159" s="15"/>
      <c r="J1159" s="98"/>
      <c r="K1159" s="18"/>
      <c r="L1159" s="14"/>
      <c r="M1159" s="14"/>
      <c r="N1159" s="14"/>
      <c r="O1159" s="14"/>
      <c r="P1159" s="15"/>
      <c r="Q1159" s="14"/>
      <c r="R1159" s="15"/>
      <c r="S1159" s="16"/>
      <c r="T1159" s="94"/>
      <c r="U1159" s="94"/>
      <c r="V1159" s="94"/>
      <c r="W1159" s="94"/>
      <c r="X1159" s="94"/>
      <c r="Y1159" s="94"/>
      <c r="Z1159" s="94"/>
      <c r="AA1159" s="94"/>
      <c r="AB1159" s="94"/>
      <c r="AC1159" s="94"/>
      <c r="AD1159" s="94"/>
      <c r="AE1159" s="94"/>
      <c r="AF1159" s="94"/>
      <c r="AG1159" s="94"/>
      <c r="AH1159" s="94"/>
    </row>
    <row r="1160" spans="1:34" ht="13.2">
      <c r="A1160" s="7"/>
      <c r="B1160" s="15"/>
      <c r="C1160" s="15"/>
      <c r="D1160" s="8"/>
      <c r="E1160" s="9"/>
      <c r="F1160" s="10"/>
      <c r="G1160" s="14"/>
      <c r="H1160" s="15"/>
      <c r="I1160" s="15"/>
      <c r="J1160" s="98"/>
      <c r="K1160" s="18"/>
      <c r="L1160" s="14"/>
      <c r="M1160" s="14"/>
      <c r="N1160" s="14"/>
      <c r="O1160" s="14"/>
      <c r="P1160" s="15"/>
      <c r="Q1160" s="14"/>
      <c r="R1160" s="15"/>
      <c r="S1160" s="16"/>
      <c r="T1160" s="94"/>
      <c r="U1160" s="94"/>
      <c r="V1160" s="94"/>
      <c r="W1160" s="94"/>
      <c r="X1160" s="94"/>
      <c r="Y1160" s="94"/>
      <c r="Z1160" s="94"/>
      <c r="AA1160" s="94"/>
      <c r="AB1160" s="94"/>
      <c r="AC1160" s="94"/>
      <c r="AD1160" s="94"/>
      <c r="AE1160" s="94"/>
      <c r="AF1160" s="94"/>
      <c r="AG1160" s="94"/>
      <c r="AH1160" s="94"/>
    </row>
    <row r="1161" spans="1:34" ht="13.2">
      <c r="A1161" s="7"/>
      <c r="B1161" s="15"/>
      <c r="C1161" s="15"/>
      <c r="D1161" s="8"/>
      <c r="E1161" s="9"/>
      <c r="F1161" s="10"/>
      <c r="G1161" s="14"/>
      <c r="H1161" s="15"/>
      <c r="I1161" s="15"/>
      <c r="J1161" s="98"/>
      <c r="K1161" s="18"/>
      <c r="L1161" s="14"/>
      <c r="M1161" s="14"/>
      <c r="N1161" s="14"/>
      <c r="O1161" s="14"/>
      <c r="P1161" s="15"/>
      <c r="Q1161" s="14"/>
      <c r="R1161" s="15"/>
      <c r="S1161" s="16"/>
      <c r="T1161" s="94"/>
      <c r="U1161" s="94"/>
      <c r="V1161" s="94"/>
      <c r="W1161" s="94"/>
      <c r="X1161" s="94"/>
      <c r="Y1161" s="94"/>
      <c r="Z1161" s="94"/>
      <c r="AA1161" s="94"/>
      <c r="AB1161" s="94"/>
      <c r="AC1161" s="94"/>
      <c r="AD1161" s="94"/>
      <c r="AE1161" s="94"/>
      <c r="AF1161" s="94"/>
      <c r="AG1161" s="94"/>
      <c r="AH1161" s="94"/>
    </row>
    <row r="1162" spans="1:34" ht="13.2">
      <c r="A1162" s="7"/>
      <c r="B1162" s="15"/>
      <c r="C1162" s="15"/>
      <c r="D1162" s="8"/>
      <c r="E1162" s="9"/>
      <c r="F1162" s="10"/>
      <c r="G1162" s="14"/>
      <c r="H1162" s="15"/>
      <c r="I1162" s="15"/>
      <c r="J1162" s="98"/>
      <c r="K1162" s="18"/>
      <c r="L1162" s="14"/>
      <c r="M1162" s="14"/>
      <c r="N1162" s="14"/>
      <c r="O1162" s="14"/>
      <c r="P1162" s="15"/>
      <c r="Q1162" s="14"/>
      <c r="R1162" s="15"/>
      <c r="S1162" s="16"/>
      <c r="T1162" s="94"/>
      <c r="U1162" s="94"/>
      <c r="V1162" s="94"/>
      <c r="W1162" s="94"/>
      <c r="X1162" s="94"/>
      <c r="Y1162" s="94"/>
      <c r="Z1162" s="94"/>
      <c r="AA1162" s="94"/>
      <c r="AB1162" s="94"/>
      <c r="AC1162" s="94"/>
      <c r="AD1162" s="94"/>
      <c r="AE1162" s="94"/>
      <c r="AF1162" s="94"/>
      <c r="AG1162" s="94"/>
      <c r="AH1162" s="94"/>
    </row>
    <row r="1163" spans="1:34" ht="13.2">
      <c r="A1163" s="7"/>
      <c r="B1163" s="15"/>
      <c r="C1163" s="15"/>
      <c r="D1163" s="8"/>
      <c r="E1163" s="9"/>
      <c r="F1163" s="10"/>
      <c r="G1163" s="14"/>
      <c r="H1163" s="15"/>
      <c r="I1163" s="15"/>
      <c r="J1163" s="98"/>
      <c r="K1163" s="18"/>
      <c r="L1163" s="14"/>
      <c r="M1163" s="14"/>
      <c r="N1163" s="14"/>
      <c r="O1163" s="14"/>
      <c r="P1163" s="15"/>
      <c r="Q1163" s="14"/>
      <c r="R1163" s="15"/>
      <c r="S1163" s="16"/>
      <c r="T1163" s="94"/>
      <c r="U1163" s="94"/>
      <c r="V1163" s="94"/>
      <c r="W1163" s="94"/>
      <c r="X1163" s="94"/>
      <c r="Y1163" s="94"/>
      <c r="Z1163" s="94"/>
      <c r="AA1163" s="94"/>
      <c r="AB1163" s="94"/>
      <c r="AC1163" s="94"/>
      <c r="AD1163" s="94"/>
      <c r="AE1163" s="94"/>
      <c r="AF1163" s="94"/>
      <c r="AG1163" s="94"/>
      <c r="AH1163" s="94"/>
    </row>
    <row r="1164" spans="1:34" ht="13.2">
      <c r="A1164" s="7"/>
      <c r="B1164" s="15"/>
      <c r="C1164" s="15"/>
      <c r="D1164" s="8"/>
      <c r="E1164" s="9"/>
      <c r="F1164" s="10"/>
      <c r="G1164" s="14"/>
      <c r="H1164" s="15"/>
      <c r="I1164" s="15"/>
      <c r="J1164" s="98"/>
      <c r="K1164" s="18"/>
      <c r="L1164" s="14"/>
      <c r="M1164" s="14"/>
      <c r="N1164" s="14"/>
      <c r="O1164" s="14"/>
      <c r="P1164" s="15" t="s">
        <v>1055</v>
      </c>
      <c r="Q1164" s="14" t="s">
        <v>1515</v>
      </c>
      <c r="R1164" s="15"/>
      <c r="S1164" s="16"/>
      <c r="T1164" s="94"/>
      <c r="U1164" s="94"/>
      <c r="V1164" s="94"/>
      <c r="W1164" s="94"/>
      <c r="X1164" s="94"/>
      <c r="Y1164" s="94"/>
      <c r="Z1164" s="94"/>
      <c r="AA1164" s="94"/>
      <c r="AB1164" s="94"/>
      <c r="AC1164" s="94"/>
      <c r="AD1164" s="94"/>
      <c r="AE1164" s="94"/>
      <c r="AF1164" s="94"/>
      <c r="AG1164" s="94"/>
      <c r="AH1164" s="94"/>
    </row>
    <row r="1165" spans="1:34" ht="13.2">
      <c r="A1165" s="7"/>
      <c r="B1165" s="15"/>
      <c r="C1165" s="15"/>
      <c r="D1165" s="8"/>
      <c r="E1165" s="9"/>
      <c r="F1165" s="10"/>
      <c r="G1165" s="14"/>
      <c r="H1165" s="15"/>
      <c r="I1165" s="15"/>
      <c r="J1165" s="98"/>
      <c r="K1165" s="18"/>
      <c r="L1165" s="14"/>
      <c r="M1165" s="14"/>
      <c r="N1165" s="14"/>
      <c r="O1165" s="14"/>
      <c r="P1165" s="15" t="s">
        <v>1055</v>
      </c>
      <c r="Q1165" s="14" t="s">
        <v>5927</v>
      </c>
      <c r="R1165" s="15" t="s">
        <v>5928</v>
      </c>
      <c r="S1165" s="16"/>
      <c r="T1165" s="94"/>
      <c r="U1165" s="94"/>
      <c r="V1165" s="94"/>
      <c r="W1165" s="94"/>
      <c r="X1165" s="94"/>
      <c r="Y1165" s="94"/>
      <c r="Z1165" s="94"/>
      <c r="AA1165" s="94"/>
      <c r="AB1165" s="94"/>
      <c r="AC1165" s="94"/>
      <c r="AD1165" s="94"/>
      <c r="AE1165" s="94"/>
      <c r="AF1165" s="94"/>
      <c r="AG1165" s="94"/>
      <c r="AH1165" s="94"/>
    </row>
    <row r="1166" spans="1:34" ht="13.2">
      <c r="A1166" s="7"/>
      <c r="B1166" s="15"/>
      <c r="C1166" s="15"/>
      <c r="D1166" s="8"/>
      <c r="E1166" s="9"/>
      <c r="F1166" s="10"/>
      <c r="G1166" s="14"/>
      <c r="H1166" s="15"/>
      <c r="I1166" s="15"/>
      <c r="J1166" s="98"/>
      <c r="K1166" s="18"/>
      <c r="L1166" s="14"/>
      <c r="M1166" s="14"/>
      <c r="N1166" s="14"/>
      <c r="O1166" s="14"/>
      <c r="P1166" s="15"/>
      <c r="Q1166" s="14"/>
      <c r="R1166" s="15"/>
      <c r="S1166" s="16"/>
      <c r="T1166" s="94"/>
      <c r="U1166" s="94"/>
      <c r="V1166" s="94"/>
      <c r="W1166" s="94"/>
      <c r="X1166" s="94"/>
      <c r="Y1166" s="94"/>
      <c r="Z1166" s="94"/>
      <c r="AA1166" s="94"/>
      <c r="AB1166" s="94"/>
      <c r="AC1166" s="94"/>
      <c r="AD1166" s="94"/>
      <c r="AE1166" s="94"/>
      <c r="AF1166" s="94"/>
      <c r="AG1166" s="94"/>
      <c r="AH1166" s="94"/>
    </row>
    <row r="1167" spans="1:34" ht="13.2">
      <c r="A1167" s="7"/>
      <c r="B1167" s="15"/>
      <c r="C1167" s="15"/>
      <c r="D1167" s="8"/>
      <c r="E1167" s="9"/>
      <c r="F1167" s="10"/>
      <c r="G1167" s="14"/>
      <c r="H1167" s="15"/>
      <c r="I1167" s="15"/>
      <c r="J1167" s="98"/>
      <c r="K1167" s="18"/>
      <c r="L1167" s="14"/>
      <c r="M1167" s="14"/>
      <c r="N1167" s="14"/>
      <c r="O1167" s="14"/>
      <c r="P1167" s="15"/>
      <c r="Q1167" s="14"/>
      <c r="R1167" s="15"/>
      <c r="S1167" s="16"/>
      <c r="T1167" s="94"/>
      <c r="U1167" s="94"/>
      <c r="V1167" s="94"/>
      <c r="W1167" s="94"/>
      <c r="X1167" s="94"/>
      <c r="Y1167" s="94"/>
      <c r="Z1167" s="94"/>
      <c r="AA1167" s="94"/>
      <c r="AB1167" s="94"/>
      <c r="AC1167" s="94"/>
      <c r="AD1167" s="94"/>
      <c r="AE1167" s="94"/>
      <c r="AF1167" s="94"/>
      <c r="AG1167" s="94"/>
      <c r="AH1167" s="94"/>
    </row>
    <row r="1168" spans="1:34" ht="13.2">
      <c r="A1168" s="7"/>
      <c r="B1168" s="15"/>
      <c r="C1168" s="15"/>
      <c r="D1168" s="8"/>
      <c r="E1168" s="9"/>
      <c r="F1168" s="10"/>
      <c r="G1168" s="14"/>
      <c r="H1168" s="15"/>
      <c r="I1168" s="15"/>
      <c r="J1168" s="98"/>
      <c r="K1168" s="18"/>
      <c r="L1168" s="14"/>
      <c r="M1168" s="14"/>
      <c r="N1168" s="14"/>
      <c r="O1168" s="14"/>
      <c r="P1168" s="15"/>
      <c r="Q1168" s="14"/>
      <c r="R1168" s="15"/>
      <c r="S1168" s="16"/>
      <c r="T1168" s="94"/>
      <c r="U1168" s="94"/>
      <c r="V1168" s="94"/>
      <c r="W1168" s="94"/>
      <c r="X1168" s="94"/>
      <c r="Y1168" s="94"/>
      <c r="Z1168" s="94"/>
      <c r="AA1168" s="94"/>
      <c r="AB1168" s="94"/>
      <c r="AC1168" s="94"/>
      <c r="AD1168" s="94"/>
      <c r="AE1168" s="94"/>
      <c r="AF1168" s="94"/>
      <c r="AG1168" s="94"/>
      <c r="AH1168" s="94"/>
    </row>
    <row r="1169" spans="1:34" ht="13.2">
      <c r="A1169" s="7"/>
      <c r="B1169" s="15"/>
      <c r="C1169" s="15"/>
      <c r="D1169" s="8"/>
      <c r="E1169" s="9"/>
      <c r="F1169" s="10"/>
      <c r="G1169" s="14"/>
      <c r="H1169" s="15"/>
      <c r="I1169" s="15"/>
      <c r="J1169" s="98"/>
      <c r="K1169" s="18"/>
      <c r="L1169" s="14"/>
      <c r="M1169" s="14"/>
      <c r="N1169" s="14"/>
      <c r="O1169" s="14"/>
      <c r="P1169" s="15" t="s">
        <v>1055</v>
      </c>
      <c r="Q1169" s="14" t="s">
        <v>2784</v>
      </c>
      <c r="R1169" s="15"/>
      <c r="S1169" s="16"/>
      <c r="T1169" s="94"/>
      <c r="U1169" s="94"/>
      <c r="V1169" s="94"/>
      <c r="W1169" s="94"/>
      <c r="X1169" s="94"/>
      <c r="Y1169" s="94"/>
      <c r="Z1169" s="94"/>
      <c r="AA1169" s="94"/>
      <c r="AB1169" s="94"/>
      <c r="AC1169" s="94"/>
      <c r="AD1169" s="94"/>
      <c r="AE1169" s="94"/>
      <c r="AF1169" s="94"/>
      <c r="AG1169" s="94"/>
      <c r="AH1169" s="94"/>
    </row>
    <row r="1170" spans="1:34" ht="13.2">
      <c r="A1170" s="7"/>
      <c r="B1170" s="15"/>
      <c r="C1170" s="15"/>
      <c r="D1170" s="8"/>
      <c r="E1170" s="9"/>
      <c r="F1170" s="10"/>
      <c r="G1170" s="14"/>
      <c r="H1170" s="15"/>
      <c r="I1170" s="15"/>
      <c r="J1170" s="98"/>
      <c r="K1170" s="18"/>
      <c r="L1170" s="14"/>
      <c r="M1170" s="14"/>
      <c r="N1170" s="14"/>
      <c r="O1170" s="14"/>
      <c r="P1170" s="15"/>
      <c r="Q1170" s="14"/>
      <c r="R1170" s="15"/>
      <c r="S1170" s="16"/>
      <c r="T1170" s="94"/>
      <c r="U1170" s="94"/>
      <c r="V1170" s="94"/>
      <c r="W1170" s="94"/>
      <c r="X1170" s="94"/>
      <c r="Y1170" s="94"/>
      <c r="Z1170" s="94"/>
      <c r="AA1170" s="94"/>
      <c r="AB1170" s="94"/>
      <c r="AC1170" s="94"/>
      <c r="AD1170" s="94"/>
      <c r="AE1170" s="94"/>
      <c r="AF1170" s="94"/>
      <c r="AG1170" s="94"/>
      <c r="AH1170" s="94"/>
    </row>
    <row r="1171" spans="1:34" ht="13.2">
      <c r="A1171" s="7"/>
      <c r="B1171" s="15"/>
      <c r="C1171" s="15"/>
      <c r="D1171" s="8"/>
      <c r="E1171" s="9"/>
      <c r="F1171" s="10"/>
      <c r="G1171" s="14"/>
      <c r="H1171" s="15"/>
      <c r="I1171" s="15"/>
      <c r="J1171" s="98"/>
      <c r="K1171" s="18"/>
      <c r="L1171" s="14"/>
      <c r="M1171" s="14"/>
      <c r="N1171" s="14"/>
      <c r="O1171" s="14"/>
      <c r="P1171" s="15" t="s">
        <v>1055</v>
      </c>
      <c r="Q1171" s="14" t="s">
        <v>1515</v>
      </c>
      <c r="R1171" s="15"/>
      <c r="S1171" s="16"/>
      <c r="T1171" s="94"/>
      <c r="U1171" s="94"/>
      <c r="V1171" s="94"/>
      <c r="W1171" s="94"/>
      <c r="X1171" s="94"/>
      <c r="Y1171" s="94"/>
      <c r="Z1171" s="94"/>
      <c r="AA1171" s="94"/>
      <c r="AB1171" s="94"/>
      <c r="AC1171" s="94"/>
      <c r="AD1171" s="94"/>
      <c r="AE1171" s="94"/>
      <c r="AF1171" s="94"/>
      <c r="AG1171" s="94"/>
      <c r="AH1171" s="94"/>
    </row>
    <row r="1172" spans="1:34" ht="13.2">
      <c r="A1172" s="7"/>
      <c r="B1172" s="15"/>
      <c r="C1172" s="15"/>
      <c r="D1172" s="8"/>
      <c r="E1172" s="9"/>
      <c r="F1172" s="10"/>
      <c r="G1172" s="14"/>
      <c r="H1172" s="15"/>
      <c r="I1172" s="15"/>
      <c r="J1172" s="98"/>
      <c r="K1172" s="18"/>
      <c r="L1172" s="14"/>
      <c r="M1172" s="14"/>
      <c r="N1172" s="14"/>
      <c r="O1172" s="14"/>
      <c r="P1172" s="15" t="s">
        <v>1055</v>
      </c>
      <c r="Q1172" s="14" t="s">
        <v>1515</v>
      </c>
      <c r="R1172" s="15"/>
      <c r="S1172" s="16"/>
      <c r="T1172" s="94"/>
      <c r="U1172" s="94"/>
      <c r="V1172" s="94"/>
      <c r="W1172" s="94"/>
      <c r="X1172" s="94"/>
      <c r="Y1172" s="94"/>
      <c r="Z1172" s="94"/>
      <c r="AA1172" s="94"/>
      <c r="AB1172" s="94"/>
      <c r="AC1172" s="94"/>
      <c r="AD1172" s="94"/>
      <c r="AE1172" s="94"/>
      <c r="AF1172" s="94"/>
      <c r="AG1172" s="94"/>
      <c r="AH1172" s="94"/>
    </row>
    <row r="1173" spans="1:34" ht="13.2">
      <c r="A1173" s="7"/>
      <c r="B1173" s="15"/>
      <c r="C1173" s="15"/>
      <c r="D1173" s="8"/>
      <c r="E1173" s="9"/>
      <c r="F1173" s="10"/>
      <c r="G1173" s="14"/>
      <c r="H1173" s="15"/>
      <c r="I1173" s="15"/>
      <c r="J1173" s="98"/>
      <c r="K1173" s="18"/>
      <c r="L1173" s="14"/>
      <c r="M1173" s="14"/>
      <c r="N1173" s="14"/>
      <c r="O1173" s="14"/>
      <c r="P1173" s="15"/>
      <c r="Q1173" s="14"/>
      <c r="R1173" s="15"/>
      <c r="S1173" s="16"/>
      <c r="T1173" s="94"/>
      <c r="U1173" s="94"/>
      <c r="V1173" s="94"/>
      <c r="W1173" s="94"/>
      <c r="X1173" s="94"/>
      <c r="Y1173" s="94"/>
      <c r="Z1173" s="94"/>
      <c r="AA1173" s="94"/>
      <c r="AB1173" s="94"/>
      <c r="AC1173" s="94"/>
      <c r="AD1173" s="94"/>
      <c r="AE1173" s="94"/>
      <c r="AF1173" s="94"/>
      <c r="AG1173" s="94"/>
      <c r="AH1173" s="94"/>
    </row>
    <row r="1174" spans="1:34" ht="13.2">
      <c r="A1174" s="7"/>
      <c r="B1174" s="98"/>
      <c r="C1174" s="98"/>
      <c r="D1174" s="8"/>
      <c r="E1174" s="9"/>
      <c r="F1174" s="26"/>
      <c r="G1174" s="26"/>
      <c r="H1174" s="98"/>
      <c r="I1174" s="98"/>
      <c r="J1174" s="98"/>
      <c r="K1174" s="18"/>
      <c r="L1174" s="14"/>
      <c r="M1174" s="14"/>
      <c r="N1174" s="14"/>
      <c r="O1174" s="14"/>
      <c r="P1174" s="98"/>
      <c r="Q1174" s="14"/>
      <c r="R1174" s="98"/>
      <c r="S1174" s="100"/>
      <c r="T1174" s="100"/>
      <c r="U1174" s="100"/>
      <c r="V1174" s="100"/>
      <c r="W1174" s="100"/>
      <c r="X1174" s="100"/>
      <c r="Y1174" s="100"/>
      <c r="Z1174" s="100"/>
      <c r="AA1174" s="100"/>
      <c r="AB1174" s="100"/>
      <c r="AC1174" s="100"/>
      <c r="AD1174" s="100"/>
      <c r="AE1174" s="100"/>
      <c r="AF1174" s="100"/>
      <c r="AG1174" s="100"/>
      <c r="AH1174" s="100"/>
    </row>
    <row r="1175" spans="1:34" ht="13.2">
      <c r="A1175" s="7"/>
      <c r="B1175" s="15"/>
      <c r="C1175" s="15"/>
      <c r="D1175" s="8"/>
      <c r="E1175" s="9"/>
      <c r="F1175" s="10"/>
      <c r="G1175" s="14"/>
      <c r="H1175" s="15"/>
      <c r="I1175" s="15"/>
      <c r="J1175" s="98"/>
      <c r="K1175" s="18"/>
      <c r="L1175" s="14"/>
      <c r="M1175" s="14"/>
      <c r="N1175" s="14"/>
      <c r="O1175" s="14"/>
      <c r="P1175" s="15"/>
      <c r="Q1175" s="14"/>
      <c r="R1175" s="15"/>
      <c r="S1175" s="16"/>
      <c r="T1175" s="94"/>
      <c r="U1175" s="94"/>
      <c r="V1175" s="94"/>
      <c r="W1175" s="94"/>
      <c r="X1175" s="94"/>
      <c r="Y1175" s="94"/>
      <c r="Z1175" s="94"/>
      <c r="AA1175" s="94"/>
      <c r="AB1175" s="94"/>
      <c r="AC1175" s="94"/>
      <c r="AD1175" s="94"/>
      <c r="AE1175" s="94"/>
      <c r="AF1175" s="94"/>
      <c r="AG1175" s="94"/>
      <c r="AH1175" s="94"/>
    </row>
    <row r="1176" spans="1:34" ht="13.2">
      <c r="A1176" s="7"/>
      <c r="B1176" s="15"/>
      <c r="C1176" s="15"/>
      <c r="D1176" s="8"/>
      <c r="E1176" s="9"/>
      <c r="F1176" s="10"/>
      <c r="G1176" s="14"/>
      <c r="H1176" s="15"/>
      <c r="I1176" s="15"/>
      <c r="J1176" s="98"/>
      <c r="K1176" s="18"/>
      <c r="L1176" s="14"/>
      <c r="M1176" s="14"/>
      <c r="N1176" s="14"/>
      <c r="O1176" s="14"/>
      <c r="P1176" s="15"/>
      <c r="Q1176" s="14"/>
      <c r="R1176" s="15"/>
      <c r="S1176" s="16"/>
      <c r="T1176" s="94"/>
      <c r="U1176" s="94"/>
      <c r="V1176" s="94"/>
      <c r="W1176" s="94"/>
      <c r="X1176" s="94"/>
      <c r="Y1176" s="94"/>
      <c r="Z1176" s="94"/>
      <c r="AA1176" s="94"/>
      <c r="AB1176" s="94"/>
      <c r="AC1176" s="94"/>
      <c r="AD1176" s="94"/>
      <c r="AE1176" s="94"/>
      <c r="AF1176" s="94"/>
      <c r="AG1176" s="94"/>
      <c r="AH1176" s="94"/>
    </row>
    <row r="1177" spans="1:34" ht="13.2">
      <c r="A1177" s="7"/>
      <c r="B1177" s="15"/>
      <c r="C1177" s="15"/>
      <c r="D1177" s="8"/>
      <c r="E1177" s="9"/>
      <c r="F1177" s="10"/>
      <c r="G1177" s="14"/>
      <c r="H1177" s="15"/>
      <c r="I1177" s="15"/>
      <c r="J1177" s="98"/>
      <c r="K1177" s="18"/>
      <c r="L1177" s="14"/>
      <c r="M1177" s="14"/>
      <c r="N1177" s="14"/>
      <c r="O1177" s="14"/>
      <c r="P1177" s="15"/>
      <c r="Q1177" s="14"/>
      <c r="R1177" s="15"/>
      <c r="S1177" s="16"/>
      <c r="T1177" s="94"/>
      <c r="U1177" s="94"/>
      <c r="V1177" s="94"/>
      <c r="W1177" s="94"/>
      <c r="X1177" s="94"/>
      <c r="Y1177" s="94"/>
      <c r="Z1177" s="94"/>
      <c r="AA1177" s="94"/>
      <c r="AB1177" s="94"/>
      <c r="AC1177" s="94"/>
      <c r="AD1177" s="94"/>
      <c r="AE1177" s="94"/>
      <c r="AF1177" s="94"/>
      <c r="AG1177" s="94"/>
      <c r="AH1177" s="94"/>
    </row>
    <row r="1178" spans="1:34" ht="13.2">
      <c r="A1178" s="7"/>
      <c r="B1178" s="15"/>
      <c r="C1178" s="15"/>
      <c r="D1178" s="8"/>
      <c r="E1178" s="9"/>
      <c r="F1178" s="10"/>
      <c r="G1178" s="14"/>
      <c r="H1178" s="15"/>
      <c r="I1178" s="15"/>
      <c r="J1178" s="98"/>
      <c r="K1178" s="18"/>
      <c r="L1178" s="14"/>
      <c r="M1178" s="14"/>
      <c r="N1178" s="14"/>
      <c r="O1178" s="14"/>
      <c r="P1178" s="15" t="s">
        <v>1055</v>
      </c>
      <c r="Q1178" s="14" t="s">
        <v>1515</v>
      </c>
      <c r="R1178" s="15"/>
      <c r="S1178" s="16"/>
      <c r="T1178" s="94"/>
      <c r="U1178" s="94"/>
      <c r="V1178" s="94"/>
      <c r="W1178" s="94"/>
      <c r="X1178" s="94"/>
      <c r="Y1178" s="94"/>
      <c r="Z1178" s="94"/>
      <c r="AA1178" s="94"/>
      <c r="AB1178" s="94"/>
      <c r="AC1178" s="94"/>
      <c r="AD1178" s="94"/>
      <c r="AE1178" s="94"/>
      <c r="AF1178" s="94"/>
      <c r="AG1178" s="94"/>
      <c r="AH1178" s="94"/>
    </row>
    <row r="1179" spans="1:34" ht="13.2">
      <c r="A1179" s="7"/>
      <c r="B1179" s="15"/>
      <c r="C1179" s="15"/>
      <c r="D1179" s="8"/>
      <c r="E1179" s="9"/>
      <c r="F1179" s="10"/>
      <c r="G1179" s="14"/>
      <c r="H1179" s="15"/>
      <c r="I1179" s="15"/>
      <c r="J1179" s="98"/>
      <c r="K1179" s="18"/>
      <c r="L1179" s="14"/>
      <c r="M1179" s="14"/>
      <c r="N1179" s="14"/>
      <c r="O1179" s="14"/>
      <c r="P1179" s="15"/>
      <c r="Q1179" s="14"/>
      <c r="R1179" s="15"/>
      <c r="S1179" s="16"/>
      <c r="T1179" s="94"/>
      <c r="U1179" s="94"/>
      <c r="V1179" s="94"/>
      <c r="W1179" s="94"/>
      <c r="X1179" s="94"/>
      <c r="Y1179" s="94"/>
      <c r="Z1179" s="94"/>
      <c r="AA1179" s="94"/>
      <c r="AB1179" s="94"/>
      <c r="AC1179" s="94"/>
      <c r="AD1179" s="94"/>
      <c r="AE1179" s="94"/>
      <c r="AF1179" s="94"/>
      <c r="AG1179" s="94"/>
      <c r="AH1179" s="94"/>
    </row>
    <row r="1180" spans="1:34" ht="13.2">
      <c r="A1180" s="7"/>
      <c r="B1180" s="15"/>
      <c r="C1180" s="15"/>
      <c r="D1180" s="8"/>
      <c r="E1180" s="9"/>
      <c r="F1180" s="10"/>
      <c r="G1180" s="14"/>
      <c r="H1180" s="15"/>
      <c r="I1180" s="15"/>
      <c r="J1180" s="98"/>
      <c r="K1180" s="18"/>
      <c r="L1180" s="14"/>
      <c r="M1180" s="14"/>
      <c r="N1180" s="14"/>
      <c r="O1180" s="14"/>
      <c r="P1180" s="15"/>
      <c r="Q1180" s="14"/>
      <c r="R1180" s="15"/>
      <c r="S1180" s="16"/>
      <c r="T1180" s="94"/>
      <c r="U1180" s="94"/>
      <c r="V1180" s="94"/>
      <c r="W1180" s="94"/>
      <c r="X1180" s="94"/>
      <c r="Y1180" s="94"/>
      <c r="Z1180" s="94"/>
      <c r="AA1180" s="94"/>
      <c r="AB1180" s="94"/>
      <c r="AC1180" s="94"/>
      <c r="AD1180" s="94"/>
      <c r="AE1180" s="94"/>
      <c r="AF1180" s="94"/>
      <c r="AG1180" s="94"/>
      <c r="AH1180" s="94"/>
    </row>
    <row r="1181" spans="1:34" ht="13.2">
      <c r="A1181" s="7"/>
      <c r="B1181" s="15"/>
      <c r="C1181" s="15"/>
      <c r="D1181" s="8"/>
      <c r="E1181" s="9"/>
      <c r="F1181" s="10"/>
      <c r="G1181" s="14"/>
      <c r="H1181" s="15"/>
      <c r="I1181" s="15"/>
      <c r="J1181" s="98"/>
      <c r="K1181" s="18"/>
      <c r="L1181" s="14"/>
      <c r="M1181" s="14"/>
      <c r="N1181" s="14"/>
      <c r="O1181" s="14"/>
      <c r="P1181" s="15"/>
      <c r="Q1181" s="14"/>
      <c r="R1181" s="15"/>
      <c r="S1181" s="16"/>
      <c r="T1181" s="94"/>
      <c r="U1181" s="94"/>
      <c r="V1181" s="94"/>
      <c r="W1181" s="94"/>
      <c r="X1181" s="94"/>
      <c r="Y1181" s="94"/>
      <c r="Z1181" s="94"/>
      <c r="AA1181" s="94"/>
      <c r="AB1181" s="94"/>
      <c r="AC1181" s="94"/>
      <c r="AD1181" s="94"/>
      <c r="AE1181" s="94"/>
      <c r="AF1181" s="94"/>
      <c r="AG1181" s="94"/>
      <c r="AH1181" s="94"/>
    </row>
    <row r="1182" spans="1:34" ht="13.2">
      <c r="A1182" s="7"/>
      <c r="B1182" s="15"/>
      <c r="C1182" s="15"/>
      <c r="D1182" s="8"/>
      <c r="E1182" s="9"/>
      <c r="F1182" s="10"/>
      <c r="G1182" s="14"/>
      <c r="H1182" s="15"/>
      <c r="I1182" s="15"/>
      <c r="J1182" s="98"/>
      <c r="K1182" s="18"/>
      <c r="L1182" s="14"/>
      <c r="M1182" s="14"/>
      <c r="N1182" s="14"/>
      <c r="O1182" s="14"/>
      <c r="P1182" s="15"/>
      <c r="Q1182" s="14"/>
      <c r="R1182" s="15"/>
      <c r="S1182" s="16"/>
      <c r="T1182" s="94"/>
      <c r="U1182" s="94"/>
      <c r="V1182" s="94"/>
      <c r="W1182" s="94"/>
      <c r="X1182" s="94"/>
      <c r="Y1182" s="94"/>
      <c r="Z1182" s="94"/>
      <c r="AA1182" s="94"/>
      <c r="AB1182" s="94"/>
      <c r="AC1182" s="94"/>
      <c r="AD1182" s="94"/>
      <c r="AE1182" s="94"/>
      <c r="AF1182" s="94"/>
      <c r="AG1182" s="94"/>
      <c r="AH1182" s="94"/>
    </row>
    <row r="1183" spans="1:34" ht="13.2">
      <c r="A1183" s="7"/>
      <c r="B1183" s="15"/>
      <c r="C1183" s="15"/>
      <c r="D1183" s="8"/>
      <c r="E1183" s="9"/>
      <c r="F1183" s="10"/>
      <c r="G1183" s="14"/>
      <c r="H1183" s="15"/>
      <c r="I1183" s="15"/>
      <c r="J1183" s="98"/>
      <c r="K1183" s="18"/>
      <c r="L1183" s="14"/>
      <c r="M1183" s="14"/>
      <c r="N1183" s="14"/>
      <c r="O1183" s="14"/>
      <c r="P1183" s="15"/>
      <c r="Q1183" s="14"/>
      <c r="R1183" s="15"/>
      <c r="S1183" s="16"/>
      <c r="T1183" s="94"/>
      <c r="U1183" s="94"/>
      <c r="V1183" s="94"/>
      <c r="W1183" s="94"/>
      <c r="X1183" s="94"/>
      <c r="Y1183" s="94"/>
      <c r="Z1183" s="94"/>
      <c r="AA1183" s="94"/>
      <c r="AB1183" s="94"/>
      <c r="AC1183" s="94"/>
      <c r="AD1183" s="94"/>
      <c r="AE1183" s="94"/>
      <c r="AF1183" s="94"/>
      <c r="AG1183" s="94"/>
      <c r="AH1183" s="94"/>
    </row>
    <row r="1184" spans="1:34" ht="13.2">
      <c r="A1184" s="7"/>
      <c r="B1184" s="98"/>
      <c r="C1184" s="98"/>
      <c r="D1184" s="8"/>
      <c r="E1184" s="9"/>
      <c r="F1184" s="10"/>
      <c r="G1184" s="26"/>
      <c r="H1184" s="98"/>
      <c r="I1184" s="98"/>
      <c r="J1184" s="98"/>
      <c r="K1184" s="18"/>
      <c r="L1184" s="14"/>
      <c r="M1184" s="14"/>
      <c r="N1184" s="14"/>
      <c r="O1184" s="14"/>
      <c r="P1184" s="15" t="s">
        <v>1055</v>
      </c>
      <c r="Q1184" s="14" t="s">
        <v>2784</v>
      </c>
      <c r="R1184" s="15"/>
      <c r="S1184" s="16"/>
      <c r="T1184" s="94"/>
      <c r="U1184" s="94"/>
      <c r="V1184" s="94"/>
      <c r="W1184" s="94"/>
      <c r="X1184" s="94"/>
      <c r="Y1184" s="94"/>
      <c r="Z1184" s="94"/>
      <c r="AA1184" s="94"/>
      <c r="AB1184" s="94"/>
      <c r="AC1184" s="94"/>
      <c r="AD1184" s="94"/>
      <c r="AE1184" s="94"/>
      <c r="AF1184" s="94"/>
      <c r="AG1184" s="94"/>
      <c r="AH1184" s="94"/>
    </row>
    <row r="1185" spans="1:34" ht="13.2">
      <c r="A1185" s="7"/>
      <c r="B1185" s="98"/>
      <c r="C1185" s="98"/>
      <c r="D1185" s="8"/>
      <c r="E1185" s="9"/>
      <c r="F1185" s="10"/>
      <c r="G1185" s="26"/>
      <c r="H1185" s="98"/>
      <c r="I1185" s="98"/>
      <c r="J1185" s="98"/>
      <c r="K1185" s="18"/>
      <c r="L1185" s="14"/>
      <c r="M1185" s="14"/>
      <c r="N1185" s="14"/>
      <c r="O1185" s="14"/>
      <c r="P1185" s="15" t="s">
        <v>1055</v>
      </c>
      <c r="Q1185" s="14" t="s">
        <v>1515</v>
      </c>
      <c r="R1185" s="15"/>
      <c r="S1185" s="16"/>
      <c r="T1185" s="94"/>
      <c r="U1185" s="94"/>
      <c r="V1185" s="94"/>
      <c r="W1185" s="94"/>
      <c r="X1185" s="94"/>
      <c r="Y1185" s="94"/>
      <c r="Z1185" s="94"/>
      <c r="AA1185" s="94"/>
      <c r="AB1185" s="94"/>
      <c r="AC1185" s="94"/>
      <c r="AD1185" s="94"/>
      <c r="AE1185" s="94"/>
      <c r="AF1185" s="94"/>
      <c r="AG1185" s="94"/>
      <c r="AH1185" s="94"/>
    </row>
    <row r="1186" spans="1:34" ht="13.2">
      <c r="A1186" s="7"/>
      <c r="B1186" s="98"/>
      <c r="C1186" s="98"/>
      <c r="D1186" s="8"/>
      <c r="E1186" s="9"/>
      <c r="F1186" s="10"/>
      <c r="G1186" s="26"/>
      <c r="H1186" s="98"/>
      <c r="I1186" s="98"/>
      <c r="J1186" s="98"/>
      <c r="K1186" s="18"/>
      <c r="L1186" s="14"/>
      <c r="M1186" s="14"/>
      <c r="N1186" s="14"/>
      <c r="O1186" s="14"/>
      <c r="P1186" s="15"/>
      <c r="Q1186" s="14"/>
      <c r="R1186" s="15"/>
      <c r="S1186" s="16"/>
      <c r="T1186" s="94"/>
      <c r="U1186" s="94"/>
      <c r="V1186" s="94"/>
      <c r="W1186" s="94"/>
      <c r="X1186" s="94"/>
      <c r="Y1186" s="94"/>
      <c r="Z1186" s="94"/>
      <c r="AA1186" s="94"/>
      <c r="AB1186" s="94"/>
      <c r="AC1186" s="94"/>
      <c r="AD1186" s="94"/>
      <c r="AE1186" s="94"/>
      <c r="AF1186" s="94"/>
      <c r="AG1186" s="94"/>
      <c r="AH1186" s="94"/>
    </row>
    <row r="1187" spans="1:34" ht="13.2">
      <c r="A1187" s="7"/>
      <c r="B1187" s="98"/>
      <c r="C1187" s="98"/>
      <c r="D1187" s="8"/>
      <c r="E1187" s="9"/>
      <c r="F1187" s="10"/>
      <c r="G1187" s="26"/>
      <c r="H1187" s="98"/>
      <c r="I1187" s="98"/>
      <c r="J1187" s="98"/>
      <c r="K1187" s="18"/>
      <c r="L1187" s="14"/>
      <c r="M1187" s="14"/>
      <c r="N1187" s="14"/>
      <c r="O1187" s="14"/>
      <c r="P1187" s="15"/>
      <c r="Q1187" s="14"/>
      <c r="R1187" s="15"/>
      <c r="S1187" s="16"/>
      <c r="T1187" s="94"/>
      <c r="U1187" s="94"/>
      <c r="V1187" s="94"/>
      <c r="W1187" s="94"/>
      <c r="X1187" s="94"/>
      <c r="Y1187" s="94"/>
      <c r="Z1187" s="94"/>
      <c r="AA1187" s="94"/>
      <c r="AB1187" s="94"/>
      <c r="AC1187" s="94"/>
      <c r="AD1187" s="94"/>
      <c r="AE1187" s="94"/>
      <c r="AF1187" s="94"/>
      <c r="AG1187" s="94"/>
      <c r="AH1187" s="94"/>
    </row>
    <row r="1188" spans="1:34" ht="13.2">
      <c r="A1188" s="7"/>
      <c r="B1188" s="98"/>
      <c r="C1188" s="98"/>
      <c r="D1188" s="8"/>
      <c r="E1188" s="9"/>
      <c r="F1188" s="10"/>
      <c r="G1188" s="26"/>
      <c r="H1188" s="98"/>
      <c r="I1188" s="98"/>
      <c r="J1188" s="98"/>
      <c r="K1188" s="18"/>
      <c r="L1188" s="14"/>
      <c r="M1188" s="14"/>
      <c r="N1188" s="14"/>
      <c r="O1188" s="14"/>
      <c r="P1188" s="15"/>
      <c r="Q1188" s="14"/>
      <c r="R1188" s="15"/>
      <c r="S1188" s="16"/>
      <c r="T1188" s="94"/>
      <c r="U1188" s="94"/>
      <c r="V1188" s="94"/>
      <c r="W1188" s="94"/>
      <c r="X1188" s="94"/>
      <c r="Y1188" s="94"/>
      <c r="Z1188" s="94"/>
      <c r="AA1188" s="94"/>
      <c r="AB1188" s="94"/>
      <c r="AC1188" s="94"/>
      <c r="AD1188" s="94"/>
      <c r="AE1188" s="94"/>
      <c r="AF1188" s="94"/>
      <c r="AG1188" s="94"/>
      <c r="AH1188" s="94"/>
    </row>
    <row r="1189" spans="1:34" ht="13.2">
      <c r="A1189" s="7"/>
      <c r="B1189" s="98"/>
      <c r="C1189" s="98"/>
      <c r="D1189" s="8"/>
      <c r="E1189" s="9"/>
      <c r="F1189" s="10"/>
      <c r="G1189" s="26"/>
      <c r="H1189" s="98"/>
      <c r="I1189" s="98"/>
      <c r="J1189" s="98"/>
      <c r="K1189" s="18"/>
      <c r="L1189" s="14"/>
      <c r="M1189" s="14"/>
      <c r="N1189" s="14"/>
      <c r="O1189" s="14"/>
      <c r="P1189" s="15"/>
      <c r="Q1189" s="14"/>
      <c r="R1189" s="15"/>
      <c r="S1189" s="16"/>
      <c r="T1189" s="94"/>
      <c r="U1189" s="94"/>
      <c r="V1189" s="94"/>
      <c r="W1189" s="94"/>
      <c r="X1189" s="94"/>
      <c r="Y1189" s="94"/>
      <c r="Z1189" s="94"/>
      <c r="AA1189" s="94"/>
      <c r="AB1189" s="94"/>
      <c r="AC1189" s="94"/>
      <c r="AD1189" s="94"/>
      <c r="AE1189" s="94"/>
      <c r="AF1189" s="94"/>
      <c r="AG1189" s="94"/>
      <c r="AH1189" s="94"/>
    </row>
    <row r="1190" spans="1:34" ht="13.2">
      <c r="A1190" s="7"/>
      <c r="B1190" s="15"/>
      <c r="C1190" s="15"/>
      <c r="D1190" s="8"/>
      <c r="E1190" s="9"/>
      <c r="F1190" s="10"/>
      <c r="G1190" s="14"/>
      <c r="H1190" s="15"/>
      <c r="I1190" s="15"/>
      <c r="J1190" s="98"/>
      <c r="K1190" s="18"/>
      <c r="L1190" s="14"/>
      <c r="M1190" s="14"/>
      <c r="N1190" s="14"/>
      <c r="O1190" s="14"/>
      <c r="P1190" s="15"/>
      <c r="Q1190" s="14"/>
      <c r="R1190" s="15"/>
      <c r="S1190" s="16"/>
      <c r="T1190" s="94"/>
      <c r="U1190" s="94"/>
      <c r="V1190" s="94"/>
      <c r="W1190" s="94"/>
      <c r="X1190" s="94"/>
      <c r="Y1190" s="94"/>
      <c r="Z1190" s="94"/>
      <c r="AA1190" s="94"/>
      <c r="AB1190" s="94"/>
      <c r="AC1190" s="94"/>
      <c r="AD1190" s="94"/>
      <c r="AE1190" s="94"/>
      <c r="AF1190" s="94"/>
      <c r="AG1190" s="94"/>
      <c r="AH1190" s="94"/>
    </row>
    <row r="1191" spans="1:34" ht="13.2">
      <c r="A1191" s="7"/>
      <c r="B1191" s="15"/>
      <c r="C1191" s="15"/>
      <c r="D1191" s="8"/>
      <c r="E1191" s="9"/>
      <c r="F1191" s="10"/>
      <c r="G1191" s="14"/>
      <c r="H1191" s="15"/>
      <c r="I1191" s="15"/>
      <c r="J1191" s="98"/>
      <c r="K1191" s="18"/>
      <c r="L1191" s="14"/>
      <c r="M1191" s="14"/>
      <c r="N1191" s="14"/>
      <c r="O1191" s="14"/>
      <c r="P1191" s="15"/>
      <c r="Q1191" s="14"/>
      <c r="R1191" s="15"/>
      <c r="S1191" s="16"/>
      <c r="T1191" s="94"/>
      <c r="U1191" s="94"/>
      <c r="V1191" s="94"/>
      <c r="W1191" s="94"/>
      <c r="X1191" s="94"/>
      <c r="Y1191" s="94"/>
      <c r="Z1191" s="94"/>
      <c r="AA1191" s="94"/>
      <c r="AB1191" s="94"/>
      <c r="AC1191" s="94"/>
      <c r="AD1191" s="94"/>
      <c r="AE1191" s="94"/>
      <c r="AF1191" s="94"/>
      <c r="AG1191" s="94"/>
      <c r="AH1191" s="94"/>
    </row>
    <row r="1192" spans="1:34" ht="13.2">
      <c r="A1192" s="7"/>
      <c r="B1192" s="15"/>
      <c r="C1192" s="15"/>
      <c r="D1192" s="8"/>
      <c r="E1192" s="9"/>
      <c r="F1192" s="10"/>
      <c r="G1192" s="14"/>
      <c r="H1192" s="15"/>
      <c r="I1192" s="15"/>
      <c r="J1192" s="98"/>
      <c r="K1192" s="18"/>
      <c r="L1192" s="14"/>
      <c r="M1192" s="14"/>
      <c r="N1192" s="14"/>
      <c r="O1192" s="14"/>
      <c r="P1192" s="15" t="s">
        <v>1055</v>
      </c>
      <c r="Q1192" s="14" t="s">
        <v>1515</v>
      </c>
      <c r="R1192" s="15"/>
      <c r="S1192" s="16"/>
      <c r="T1192" s="94"/>
      <c r="U1192" s="94"/>
      <c r="V1192" s="94"/>
      <c r="W1192" s="94"/>
      <c r="X1192" s="94"/>
      <c r="Y1192" s="94"/>
      <c r="Z1192" s="94"/>
      <c r="AA1192" s="94"/>
      <c r="AB1192" s="94"/>
      <c r="AC1192" s="94"/>
      <c r="AD1192" s="94"/>
      <c r="AE1192" s="94"/>
      <c r="AF1192" s="94"/>
      <c r="AG1192" s="94"/>
      <c r="AH1192" s="94"/>
    </row>
    <row r="1193" spans="1:34" ht="13.2">
      <c r="A1193" s="7"/>
      <c r="B1193" s="15"/>
      <c r="C1193" s="15"/>
      <c r="D1193" s="8"/>
      <c r="E1193" s="9"/>
      <c r="F1193" s="10"/>
      <c r="G1193" s="14"/>
      <c r="H1193" s="15"/>
      <c r="I1193" s="15"/>
      <c r="J1193" s="98"/>
      <c r="K1193" s="18"/>
      <c r="L1193" s="14"/>
      <c r="M1193" s="14"/>
      <c r="N1193" s="14"/>
      <c r="O1193" s="14"/>
      <c r="P1193" s="15" t="s">
        <v>1055</v>
      </c>
      <c r="Q1193" s="14" t="s">
        <v>179</v>
      </c>
      <c r="R1193" s="15"/>
      <c r="S1193" s="16"/>
      <c r="T1193" s="94"/>
      <c r="U1193" s="94"/>
      <c r="V1193" s="94"/>
      <c r="W1193" s="94"/>
      <c r="X1193" s="94"/>
      <c r="Y1193" s="94"/>
      <c r="Z1193" s="94"/>
      <c r="AA1193" s="94"/>
      <c r="AB1193" s="94"/>
      <c r="AC1193" s="94"/>
      <c r="AD1193" s="94"/>
      <c r="AE1193" s="94"/>
      <c r="AF1193" s="94"/>
      <c r="AG1193" s="94"/>
      <c r="AH1193" s="94"/>
    </row>
    <row r="1194" spans="1:34" ht="13.2">
      <c r="A1194" s="7"/>
      <c r="B1194" s="15"/>
      <c r="C1194" s="15"/>
      <c r="D1194" s="8"/>
      <c r="E1194" s="9"/>
      <c r="F1194" s="10"/>
      <c r="G1194" s="14"/>
      <c r="H1194" s="15"/>
      <c r="I1194" s="15"/>
      <c r="J1194" s="98"/>
      <c r="K1194" s="18"/>
      <c r="L1194" s="14"/>
      <c r="M1194" s="14"/>
      <c r="N1194" s="14"/>
      <c r="O1194" s="14"/>
      <c r="P1194" s="15"/>
      <c r="Q1194" s="14"/>
      <c r="R1194" s="15"/>
      <c r="S1194" s="16"/>
      <c r="T1194" s="94"/>
      <c r="U1194" s="94"/>
      <c r="V1194" s="94"/>
      <c r="W1194" s="94"/>
      <c r="X1194" s="94"/>
      <c r="Y1194" s="94"/>
      <c r="Z1194" s="94"/>
      <c r="AA1194" s="94"/>
      <c r="AB1194" s="94"/>
      <c r="AC1194" s="94"/>
      <c r="AD1194" s="94"/>
      <c r="AE1194" s="94"/>
      <c r="AF1194" s="94"/>
      <c r="AG1194" s="94"/>
      <c r="AH1194" s="94"/>
    </row>
    <row r="1195" spans="1:34" ht="13.2">
      <c r="A1195" s="7"/>
      <c r="B1195" s="15"/>
      <c r="C1195" s="15"/>
      <c r="D1195" s="8"/>
      <c r="E1195" s="9"/>
      <c r="F1195" s="10"/>
      <c r="G1195" s="14"/>
      <c r="H1195" s="15"/>
      <c r="I1195" s="15"/>
      <c r="J1195" s="98"/>
      <c r="K1195" s="18"/>
      <c r="L1195" s="14"/>
      <c r="M1195" s="14"/>
      <c r="N1195" s="14"/>
      <c r="O1195" s="14"/>
      <c r="P1195" s="15" t="s">
        <v>1055</v>
      </c>
      <c r="Q1195" s="14" t="s">
        <v>5992</v>
      </c>
      <c r="R1195" s="15"/>
      <c r="S1195" s="16"/>
      <c r="T1195" s="94"/>
      <c r="U1195" s="94"/>
      <c r="V1195" s="94"/>
      <c r="W1195" s="94"/>
      <c r="X1195" s="94"/>
      <c r="Y1195" s="94"/>
      <c r="Z1195" s="94"/>
      <c r="AA1195" s="94"/>
      <c r="AB1195" s="94"/>
      <c r="AC1195" s="94"/>
      <c r="AD1195" s="94"/>
      <c r="AE1195" s="94"/>
      <c r="AF1195" s="94"/>
      <c r="AG1195" s="94"/>
      <c r="AH1195" s="94"/>
    </row>
    <row r="1196" spans="1:34" ht="13.2">
      <c r="A1196" s="7"/>
      <c r="B1196" s="15"/>
      <c r="C1196" s="15"/>
      <c r="D1196" s="8"/>
      <c r="E1196" s="9"/>
      <c r="F1196" s="10"/>
      <c r="G1196" s="14"/>
      <c r="H1196" s="15"/>
      <c r="I1196" s="15"/>
      <c r="J1196" s="98"/>
      <c r="K1196" s="18"/>
      <c r="L1196" s="14"/>
      <c r="M1196" s="14"/>
      <c r="N1196" s="14"/>
      <c r="O1196" s="14"/>
      <c r="P1196" s="15"/>
      <c r="Q1196" s="14"/>
      <c r="R1196" s="15"/>
      <c r="S1196" s="16"/>
      <c r="T1196" s="94"/>
      <c r="U1196" s="94"/>
      <c r="V1196" s="94"/>
      <c r="W1196" s="94"/>
      <c r="X1196" s="94"/>
      <c r="Y1196" s="94"/>
      <c r="Z1196" s="94"/>
      <c r="AA1196" s="94"/>
      <c r="AB1196" s="94"/>
      <c r="AC1196" s="94"/>
      <c r="AD1196" s="94"/>
      <c r="AE1196" s="94"/>
      <c r="AF1196" s="94"/>
      <c r="AG1196" s="94"/>
      <c r="AH1196" s="94"/>
    </row>
    <row r="1197" spans="1:34" ht="13.2">
      <c r="A1197" s="7"/>
      <c r="B1197" s="15"/>
      <c r="C1197" s="15"/>
      <c r="D1197" s="8"/>
      <c r="E1197" s="9"/>
      <c r="F1197" s="10"/>
      <c r="G1197" s="14"/>
      <c r="H1197" s="15"/>
      <c r="I1197" s="15"/>
      <c r="J1197" s="98"/>
      <c r="K1197" s="18"/>
      <c r="L1197" s="14"/>
      <c r="M1197" s="14"/>
      <c r="N1197" s="14"/>
      <c r="O1197" s="14"/>
      <c r="P1197" s="15"/>
      <c r="Q1197" s="14"/>
      <c r="R1197" s="15"/>
      <c r="S1197" s="16"/>
      <c r="T1197" s="94"/>
      <c r="U1197" s="94"/>
      <c r="V1197" s="94"/>
      <c r="W1197" s="94"/>
      <c r="X1197" s="94"/>
      <c r="Y1197" s="94"/>
      <c r="Z1197" s="94"/>
      <c r="AA1197" s="94"/>
      <c r="AB1197" s="94"/>
      <c r="AC1197" s="94"/>
      <c r="AD1197" s="94"/>
      <c r="AE1197" s="94"/>
      <c r="AF1197" s="94"/>
      <c r="AG1197" s="94"/>
      <c r="AH1197" s="94"/>
    </row>
    <row r="1198" spans="1:34" ht="13.2">
      <c r="A1198" s="7"/>
      <c r="B1198" s="15"/>
      <c r="C1198" s="15"/>
      <c r="D1198" s="8"/>
      <c r="E1198" s="9"/>
      <c r="F1198" s="10"/>
      <c r="G1198" s="14"/>
      <c r="H1198" s="15"/>
      <c r="I1198" s="15"/>
      <c r="J1198" s="98"/>
      <c r="K1198" s="18"/>
      <c r="L1198" s="14"/>
      <c r="M1198" s="14"/>
      <c r="N1198" s="14"/>
      <c r="O1198" s="14"/>
      <c r="P1198" s="15"/>
      <c r="Q1198" s="14"/>
      <c r="R1198" s="15"/>
      <c r="S1198" s="16"/>
      <c r="T1198" s="94"/>
      <c r="U1198" s="94"/>
      <c r="V1198" s="94"/>
      <c r="W1198" s="94"/>
      <c r="X1198" s="94"/>
      <c r="Y1198" s="94"/>
      <c r="Z1198" s="94"/>
      <c r="AA1198" s="94"/>
      <c r="AB1198" s="94"/>
      <c r="AC1198" s="94"/>
      <c r="AD1198" s="94"/>
      <c r="AE1198" s="94"/>
      <c r="AF1198" s="94"/>
      <c r="AG1198" s="94"/>
      <c r="AH1198" s="94"/>
    </row>
    <row r="1199" spans="1:34" ht="13.2">
      <c r="A1199" s="7"/>
      <c r="B1199" s="15"/>
      <c r="C1199" s="15"/>
      <c r="D1199" s="8"/>
      <c r="E1199" s="9"/>
      <c r="F1199" s="10"/>
      <c r="G1199" s="14"/>
      <c r="H1199" s="15"/>
      <c r="I1199" s="15"/>
      <c r="J1199" s="98"/>
      <c r="K1199" s="18"/>
      <c r="L1199" s="14"/>
      <c r="M1199" s="14"/>
      <c r="N1199" s="14"/>
      <c r="O1199" s="14"/>
      <c r="P1199" s="15" t="s">
        <v>1055</v>
      </c>
      <c r="Q1199" s="14" t="s">
        <v>1515</v>
      </c>
      <c r="R1199" s="15"/>
      <c r="S1199" s="16"/>
      <c r="T1199" s="94"/>
      <c r="U1199" s="94"/>
      <c r="V1199" s="94"/>
      <c r="W1199" s="94"/>
      <c r="X1199" s="94"/>
      <c r="Y1199" s="94"/>
      <c r="Z1199" s="94"/>
      <c r="AA1199" s="94"/>
      <c r="AB1199" s="94"/>
      <c r="AC1199" s="94"/>
      <c r="AD1199" s="94"/>
      <c r="AE1199" s="94"/>
      <c r="AF1199" s="94"/>
      <c r="AG1199" s="94"/>
      <c r="AH1199" s="94"/>
    </row>
    <row r="1200" spans="1:34" ht="13.2">
      <c r="A1200" s="7"/>
      <c r="B1200" s="15"/>
      <c r="C1200" s="15"/>
      <c r="D1200" s="8"/>
      <c r="E1200" s="9"/>
      <c r="F1200" s="10"/>
      <c r="G1200" s="14"/>
      <c r="H1200" s="15"/>
      <c r="I1200" s="15"/>
      <c r="J1200" s="98"/>
      <c r="K1200" s="18"/>
      <c r="L1200" s="14"/>
      <c r="M1200" s="14"/>
      <c r="N1200" s="14"/>
      <c r="O1200" s="14"/>
      <c r="P1200" s="15"/>
      <c r="Q1200" s="14"/>
      <c r="R1200" s="15"/>
      <c r="S1200" s="16"/>
      <c r="T1200" s="94"/>
      <c r="U1200" s="94"/>
      <c r="V1200" s="94"/>
      <c r="W1200" s="94"/>
      <c r="X1200" s="94"/>
      <c r="Y1200" s="94"/>
      <c r="Z1200" s="94"/>
      <c r="AA1200" s="94"/>
      <c r="AB1200" s="94"/>
      <c r="AC1200" s="94"/>
      <c r="AD1200" s="94"/>
      <c r="AE1200" s="94"/>
      <c r="AF1200" s="94"/>
      <c r="AG1200" s="94"/>
      <c r="AH1200" s="94"/>
    </row>
    <row r="1201" spans="1:34" ht="13.2">
      <c r="A1201" s="7"/>
      <c r="B1201" s="15"/>
      <c r="C1201" s="15"/>
      <c r="D1201" s="8"/>
      <c r="E1201" s="9"/>
      <c r="F1201" s="10"/>
      <c r="G1201" s="14"/>
      <c r="H1201" s="15"/>
      <c r="I1201" s="15"/>
      <c r="J1201" s="98"/>
      <c r="K1201" s="18"/>
      <c r="L1201" s="14"/>
      <c r="M1201" s="14"/>
      <c r="N1201" s="14"/>
      <c r="O1201" s="14"/>
      <c r="P1201" s="15"/>
      <c r="Q1201" s="14"/>
      <c r="R1201" s="15"/>
      <c r="S1201" s="16"/>
      <c r="T1201" s="94"/>
      <c r="U1201" s="94"/>
      <c r="V1201" s="94"/>
      <c r="W1201" s="94"/>
      <c r="X1201" s="94"/>
      <c r="Y1201" s="94"/>
      <c r="Z1201" s="94"/>
      <c r="AA1201" s="94"/>
      <c r="AB1201" s="94"/>
      <c r="AC1201" s="94"/>
      <c r="AD1201" s="94"/>
      <c r="AE1201" s="94"/>
      <c r="AF1201" s="94"/>
      <c r="AG1201" s="94"/>
      <c r="AH1201" s="94"/>
    </row>
    <row r="1202" spans="1:34" ht="13.2">
      <c r="A1202" s="7"/>
      <c r="B1202" s="15"/>
      <c r="C1202" s="15"/>
      <c r="D1202" s="8"/>
      <c r="E1202" s="9"/>
      <c r="F1202" s="10"/>
      <c r="G1202" s="14"/>
      <c r="H1202" s="15"/>
      <c r="I1202" s="15"/>
      <c r="J1202" s="98"/>
      <c r="K1202" s="18"/>
      <c r="L1202" s="14"/>
      <c r="M1202" s="14"/>
      <c r="N1202" s="14"/>
      <c r="O1202" s="14"/>
      <c r="P1202" s="15" t="s">
        <v>1055</v>
      </c>
      <c r="Q1202" s="14" t="s">
        <v>5992</v>
      </c>
      <c r="R1202" s="15"/>
      <c r="S1202" s="16"/>
      <c r="T1202" s="94"/>
      <c r="U1202" s="94"/>
      <c r="V1202" s="94"/>
      <c r="W1202" s="94"/>
      <c r="X1202" s="94"/>
      <c r="Y1202" s="94"/>
      <c r="Z1202" s="94"/>
      <c r="AA1202" s="94"/>
      <c r="AB1202" s="94"/>
      <c r="AC1202" s="94"/>
      <c r="AD1202" s="94"/>
      <c r="AE1202" s="94"/>
      <c r="AF1202" s="94"/>
      <c r="AG1202" s="94"/>
      <c r="AH1202" s="94"/>
    </row>
    <row r="1203" spans="1:34" ht="13.2">
      <c r="A1203" s="7"/>
      <c r="B1203" s="15"/>
      <c r="C1203" s="15"/>
      <c r="D1203" s="8"/>
      <c r="E1203" s="9"/>
      <c r="F1203" s="10"/>
      <c r="G1203" s="14"/>
      <c r="H1203" s="15"/>
      <c r="I1203" s="15"/>
      <c r="J1203" s="98"/>
      <c r="K1203" s="18"/>
      <c r="L1203" s="14"/>
      <c r="M1203" s="14"/>
      <c r="N1203" s="14"/>
      <c r="O1203" s="14"/>
      <c r="P1203" s="15" t="s">
        <v>1055</v>
      </c>
      <c r="Q1203" s="14" t="s">
        <v>5901</v>
      </c>
      <c r="R1203" s="15"/>
      <c r="S1203" s="16"/>
      <c r="T1203" s="94"/>
      <c r="U1203" s="94"/>
      <c r="V1203" s="94"/>
      <c r="W1203" s="94"/>
      <c r="X1203" s="94"/>
      <c r="Y1203" s="94"/>
      <c r="Z1203" s="94"/>
      <c r="AA1203" s="94"/>
      <c r="AB1203" s="94"/>
      <c r="AC1203" s="94"/>
      <c r="AD1203" s="94"/>
      <c r="AE1203" s="94"/>
      <c r="AF1203" s="94"/>
      <c r="AG1203" s="94"/>
      <c r="AH1203" s="94"/>
    </row>
    <row r="1204" spans="1:34" ht="13.2">
      <c r="A1204" s="7"/>
      <c r="B1204" s="15"/>
      <c r="C1204" s="15"/>
      <c r="D1204" s="8"/>
      <c r="E1204" s="9"/>
      <c r="F1204" s="10"/>
      <c r="G1204" s="14"/>
      <c r="H1204" s="15"/>
      <c r="I1204" s="15"/>
      <c r="J1204" s="98"/>
      <c r="K1204" s="18"/>
      <c r="L1204" s="14"/>
      <c r="M1204" s="14"/>
      <c r="N1204" s="14"/>
      <c r="O1204" s="14"/>
      <c r="P1204" s="15"/>
      <c r="Q1204" s="14"/>
      <c r="R1204" s="15"/>
      <c r="S1204" s="16"/>
      <c r="T1204" s="94"/>
      <c r="U1204" s="94"/>
      <c r="V1204" s="94"/>
      <c r="W1204" s="94"/>
      <c r="X1204" s="94"/>
      <c r="Y1204" s="94"/>
      <c r="Z1204" s="94"/>
      <c r="AA1204" s="94"/>
      <c r="AB1204" s="94"/>
      <c r="AC1204" s="94"/>
      <c r="AD1204" s="94"/>
      <c r="AE1204" s="94"/>
      <c r="AF1204" s="94"/>
      <c r="AG1204" s="94"/>
      <c r="AH1204" s="94"/>
    </row>
    <row r="1205" spans="1:34" ht="13.2">
      <c r="A1205" s="7"/>
      <c r="B1205" s="15"/>
      <c r="C1205" s="15"/>
      <c r="D1205" s="8"/>
      <c r="E1205" s="9"/>
      <c r="F1205" s="10"/>
      <c r="G1205" s="14"/>
      <c r="H1205" s="15"/>
      <c r="I1205" s="15"/>
      <c r="J1205" s="98"/>
      <c r="K1205" s="18"/>
      <c r="L1205" s="14"/>
      <c r="M1205" s="14"/>
      <c r="N1205" s="14"/>
      <c r="O1205" s="14"/>
      <c r="P1205" s="15"/>
      <c r="Q1205" s="14"/>
      <c r="R1205" s="15"/>
      <c r="S1205" s="16"/>
      <c r="T1205" s="94"/>
      <c r="U1205" s="94"/>
      <c r="V1205" s="94"/>
      <c r="W1205" s="94"/>
      <c r="X1205" s="94"/>
      <c r="Y1205" s="94"/>
      <c r="Z1205" s="94"/>
      <c r="AA1205" s="94"/>
      <c r="AB1205" s="94"/>
      <c r="AC1205" s="94"/>
      <c r="AD1205" s="94"/>
      <c r="AE1205" s="94"/>
      <c r="AF1205" s="94"/>
      <c r="AG1205" s="94"/>
      <c r="AH1205" s="94"/>
    </row>
    <row r="1206" spans="1:34" ht="13.2">
      <c r="A1206" s="7"/>
      <c r="B1206" s="15"/>
      <c r="C1206" s="15"/>
      <c r="D1206" s="8"/>
      <c r="E1206" s="9"/>
      <c r="F1206" s="10"/>
      <c r="G1206" s="14"/>
      <c r="H1206" s="15"/>
      <c r="I1206" s="15"/>
      <c r="J1206" s="98"/>
      <c r="K1206" s="18"/>
      <c r="L1206" s="14"/>
      <c r="M1206" s="14"/>
      <c r="N1206" s="14"/>
      <c r="O1206" s="14"/>
      <c r="P1206" s="15" t="s">
        <v>1055</v>
      </c>
      <c r="Q1206" s="14" t="s">
        <v>1515</v>
      </c>
      <c r="R1206" s="15"/>
      <c r="S1206" s="16"/>
      <c r="T1206" s="94"/>
      <c r="U1206" s="94"/>
      <c r="V1206" s="94"/>
      <c r="W1206" s="94"/>
      <c r="X1206" s="94"/>
      <c r="Y1206" s="94"/>
      <c r="Z1206" s="94"/>
      <c r="AA1206" s="94"/>
      <c r="AB1206" s="94"/>
      <c r="AC1206" s="94"/>
      <c r="AD1206" s="94"/>
      <c r="AE1206" s="94"/>
      <c r="AF1206" s="94"/>
      <c r="AG1206" s="94"/>
      <c r="AH1206" s="94"/>
    </row>
    <row r="1207" spans="1:34" ht="13.2">
      <c r="A1207" s="7"/>
      <c r="B1207" s="15"/>
      <c r="C1207" s="15"/>
      <c r="D1207" s="8"/>
      <c r="E1207" s="9"/>
      <c r="F1207" s="10"/>
      <c r="G1207" s="14"/>
      <c r="H1207" s="15"/>
      <c r="I1207" s="15"/>
      <c r="J1207" s="98"/>
      <c r="K1207" s="18"/>
      <c r="L1207" s="14"/>
      <c r="M1207" s="14"/>
      <c r="N1207" s="14"/>
      <c r="O1207" s="14"/>
      <c r="P1207" s="15" t="s">
        <v>1055</v>
      </c>
      <c r="Q1207" s="14" t="s">
        <v>179</v>
      </c>
      <c r="R1207" s="15"/>
      <c r="S1207" s="16"/>
      <c r="T1207" s="94"/>
      <c r="U1207" s="94"/>
      <c r="V1207" s="94"/>
      <c r="W1207" s="94"/>
      <c r="X1207" s="94"/>
      <c r="Y1207" s="94"/>
      <c r="Z1207" s="94"/>
      <c r="AA1207" s="94"/>
      <c r="AB1207" s="94"/>
      <c r="AC1207" s="94"/>
      <c r="AD1207" s="94"/>
      <c r="AE1207" s="94"/>
      <c r="AF1207" s="94"/>
      <c r="AG1207" s="94"/>
      <c r="AH1207" s="94"/>
    </row>
    <row r="1208" spans="1:34" ht="13.2">
      <c r="A1208" s="7"/>
      <c r="B1208" s="15"/>
      <c r="C1208" s="15"/>
      <c r="D1208" s="8"/>
      <c r="E1208" s="9"/>
      <c r="F1208" s="10"/>
      <c r="G1208" s="14"/>
      <c r="H1208" s="15"/>
      <c r="I1208" s="15"/>
      <c r="J1208" s="98"/>
      <c r="K1208" s="18"/>
      <c r="L1208" s="14"/>
      <c r="M1208" s="14"/>
      <c r="N1208" s="14"/>
      <c r="O1208" s="14"/>
      <c r="P1208" s="15"/>
      <c r="Q1208" s="14"/>
      <c r="R1208" s="15"/>
      <c r="S1208" s="16"/>
      <c r="T1208" s="94"/>
      <c r="U1208" s="94"/>
      <c r="V1208" s="94"/>
      <c r="W1208" s="94"/>
      <c r="X1208" s="94"/>
      <c r="Y1208" s="94"/>
      <c r="Z1208" s="94"/>
      <c r="AA1208" s="94"/>
      <c r="AB1208" s="94"/>
      <c r="AC1208" s="94"/>
      <c r="AD1208" s="94"/>
      <c r="AE1208" s="94"/>
      <c r="AF1208" s="94"/>
      <c r="AG1208" s="94"/>
      <c r="AH1208" s="94"/>
    </row>
    <row r="1209" spans="1:34" ht="13.2">
      <c r="A1209" s="7"/>
      <c r="B1209" s="15"/>
      <c r="C1209" s="15"/>
      <c r="D1209" s="8"/>
      <c r="E1209" s="9"/>
      <c r="F1209" s="10"/>
      <c r="G1209" s="14"/>
      <c r="H1209" s="15"/>
      <c r="I1209" s="15"/>
      <c r="J1209" s="98"/>
      <c r="K1209" s="18"/>
      <c r="L1209" s="14"/>
      <c r="M1209" s="14"/>
      <c r="N1209" s="14"/>
      <c r="O1209" s="14"/>
      <c r="P1209" s="15" t="s">
        <v>1055</v>
      </c>
      <c r="Q1209" s="14" t="s">
        <v>5992</v>
      </c>
      <c r="R1209" s="15"/>
      <c r="S1209" s="16"/>
      <c r="T1209" s="94"/>
      <c r="U1209" s="94"/>
      <c r="V1209" s="94"/>
      <c r="W1209" s="94"/>
      <c r="X1209" s="94"/>
      <c r="Y1209" s="94"/>
      <c r="Z1209" s="94"/>
      <c r="AA1209" s="94"/>
      <c r="AB1209" s="94"/>
      <c r="AC1209" s="94"/>
      <c r="AD1209" s="94"/>
      <c r="AE1209" s="94"/>
      <c r="AF1209" s="94"/>
      <c r="AG1209" s="94"/>
      <c r="AH1209" s="94"/>
    </row>
    <row r="1210" spans="1:34" ht="13.2">
      <c r="A1210" s="7"/>
      <c r="B1210" s="15"/>
      <c r="C1210" s="15"/>
      <c r="D1210" s="8"/>
      <c r="E1210" s="9"/>
      <c r="F1210" s="10"/>
      <c r="G1210" s="14"/>
      <c r="H1210" s="15"/>
      <c r="I1210" s="15"/>
      <c r="J1210" s="98"/>
      <c r="K1210" s="18"/>
      <c r="L1210" s="14"/>
      <c r="M1210" s="14"/>
      <c r="N1210" s="14"/>
      <c r="O1210" s="14"/>
      <c r="P1210" s="15"/>
      <c r="Q1210" s="14"/>
      <c r="R1210" s="15"/>
      <c r="S1210" s="16"/>
      <c r="T1210" s="94"/>
      <c r="U1210" s="94"/>
      <c r="V1210" s="94"/>
      <c r="W1210" s="94"/>
      <c r="X1210" s="94"/>
      <c r="Y1210" s="94"/>
      <c r="Z1210" s="94"/>
      <c r="AA1210" s="94"/>
      <c r="AB1210" s="94"/>
      <c r="AC1210" s="94"/>
      <c r="AD1210" s="94"/>
      <c r="AE1210" s="94"/>
      <c r="AF1210" s="94"/>
      <c r="AG1210" s="94"/>
      <c r="AH1210" s="94"/>
    </row>
    <row r="1211" spans="1:34" ht="13.2">
      <c r="A1211" s="7"/>
      <c r="B1211" s="15"/>
      <c r="C1211" s="15"/>
      <c r="D1211" s="8"/>
      <c r="E1211" s="9"/>
      <c r="F1211" s="10"/>
      <c r="G1211" s="14"/>
      <c r="H1211" s="15"/>
      <c r="I1211" s="15"/>
      <c r="J1211" s="98"/>
      <c r="K1211" s="18"/>
      <c r="L1211" s="14"/>
      <c r="M1211" s="14"/>
      <c r="N1211" s="14"/>
      <c r="O1211" s="14"/>
      <c r="P1211" s="15"/>
      <c r="Q1211" s="14"/>
      <c r="R1211" s="15"/>
      <c r="S1211" s="16"/>
      <c r="T1211" s="94"/>
      <c r="U1211" s="94"/>
      <c r="V1211" s="94"/>
      <c r="W1211" s="94"/>
      <c r="X1211" s="94"/>
      <c r="Y1211" s="94"/>
      <c r="Z1211" s="94"/>
      <c r="AA1211" s="94"/>
      <c r="AB1211" s="94"/>
      <c r="AC1211" s="94"/>
      <c r="AD1211" s="94"/>
      <c r="AE1211" s="94"/>
      <c r="AF1211" s="94"/>
      <c r="AG1211" s="94"/>
      <c r="AH1211" s="94"/>
    </row>
    <row r="1212" spans="1:34" ht="13.2">
      <c r="A1212" s="7"/>
      <c r="B1212" s="15"/>
      <c r="C1212" s="15"/>
      <c r="D1212" s="8"/>
      <c r="E1212" s="9"/>
      <c r="F1212" s="10"/>
      <c r="G1212" s="14"/>
      <c r="H1212" s="15"/>
      <c r="I1212" s="15"/>
      <c r="J1212" s="98"/>
      <c r="K1212" s="18"/>
      <c r="L1212" s="14"/>
      <c r="M1212" s="14"/>
      <c r="N1212" s="14"/>
      <c r="O1212" s="14"/>
      <c r="P1212" s="15"/>
      <c r="Q1212" s="14"/>
      <c r="R1212" s="15"/>
      <c r="S1212" s="16"/>
      <c r="T1212" s="94"/>
      <c r="U1212" s="94"/>
      <c r="V1212" s="94"/>
      <c r="W1212" s="94"/>
      <c r="X1212" s="94"/>
      <c r="Y1212" s="94"/>
      <c r="Z1212" s="94"/>
      <c r="AA1212" s="94"/>
      <c r="AB1212" s="94"/>
      <c r="AC1212" s="94"/>
      <c r="AD1212" s="94"/>
      <c r="AE1212" s="94"/>
      <c r="AF1212" s="94"/>
      <c r="AG1212" s="94"/>
      <c r="AH1212" s="94"/>
    </row>
    <row r="1213" spans="1:34" ht="13.2">
      <c r="A1213" s="7"/>
      <c r="B1213" s="15"/>
      <c r="C1213" s="15"/>
      <c r="D1213" s="8"/>
      <c r="E1213" s="9"/>
      <c r="F1213" s="10"/>
      <c r="G1213" s="14"/>
      <c r="H1213" s="15"/>
      <c r="I1213" s="15"/>
      <c r="J1213" s="98"/>
      <c r="K1213" s="18"/>
      <c r="L1213" s="14"/>
      <c r="M1213" s="14"/>
      <c r="N1213" s="14"/>
      <c r="O1213" s="14"/>
      <c r="P1213" s="15" t="s">
        <v>1055</v>
      </c>
      <c r="Q1213" s="14" t="s">
        <v>1515</v>
      </c>
      <c r="R1213" s="15"/>
      <c r="S1213" s="16"/>
      <c r="T1213" s="94"/>
      <c r="U1213" s="94"/>
      <c r="V1213" s="94"/>
      <c r="W1213" s="94"/>
      <c r="X1213" s="94"/>
      <c r="Y1213" s="94"/>
      <c r="Z1213" s="94"/>
      <c r="AA1213" s="94"/>
      <c r="AB1213" s="94"/>
      <c r="AC1213" s="94"/>
      <c r="AD1213" s="94"/>
      <c r="AE1213" s="94"/>
      <c r="AF1213" s="94"/>
      <c r="AG1213" s="94"/>
      <c r="AH1213" s="94"/>
    </row>
    <row r="1214" spans="1:34" ht="13.2">
      <c r="A1214" s="7"/>
      <c r="B1214" s="15"/>
      <c r="C1214" s="15"/>
      <c r="D1214" s="8"/>
      <c r="E1214" s="9"/>
      <c r="F1214" s="10"/>
      <c r="G1214" s="14"/>
      <c r="H1214" s="15"/>
      <c r="I1214" s="15"/>
      <c r="J1214" s="98"/>
      <c r="K1214" s="18"/>
      <c r="L1214" s="14"/>
      <c r="M1214" s="14"/>
      <c r="N1214" s="14"/>
      <c r="O1214" s="14"/>
      <c r="P1214" s="15" t="s">
        <v>1055</v>
      </c>
      <c r="Q1214" s="14" t="s">
        <v>179</v>
      </c>
      <c r="R1214" s="15"/>
      <c r="S1214" s="16"/>
      <c r="T1214" s="94"/>
      <c r="U1214" s="94"/>
      <c r="V1214" s="94"/>
      <c r="W1214" s="94"/>
      <c r="X1214" s="94"/>
      <c r="Y1214" s="94"/>
      <c r="Z1214" s="94"/>
      <c r="AA1214" s="94"/>
      <c r="AB1214" s="94"/>
      <c r="AC1214" s="94"/>
      <c r="AD1214" s="94"/>
      <c r="AE1214" s="94"/>
      <c r="AF1214" s="94"/>
      <c r="AG1214" s="94"/>
      <c r="AH1214" s="94"/>
    </row>
    <row r="1215" spans="1:34" ht="13.2">
      <c r="A1215" s="7"/>
      <c r="B1215" s="15"/>
      <c r="C1215" s="15"/>
      <c r="D1215" s="8"/>
      <c r="E1215" s="9"/>
      <c r="F1215" s="10"/>
      <c r="G1215" s="14"/>
      <c r="H1215" s="15"/>
      <c r="I1215" s="15"/>
      <c r="J1215" s="98"/>
      <c r="K1215" s="18"/>
      <c r="L1215" s="14"/>
      <c r="M1215" s="14"/>
      <c r="N1215" s="14"/>
      <c r="O1215" s="14"/>
      <c r="P1215" s="15" t="s">
        <v>1055</v>
      </c>
      <c r="Q1215" s="14" t="s">
        <v>179</v>
      </c>
      <c r="R1215" s="15"/>
      <c r="S1215" s="16"/>
      <c r="T1215" s="94"/>
      <c r="U1215" s="94"/>
      <c r="V1215" s="94"/>
      <c r="W1215" s="94"/>
      <c r="X1215" s="94"/>
      <c r="Y1215" s="94"/>
      <c r="Z1215" s="94"/>
      <c r="AA1215" s="94"/>
      <c r="AB1215" s="94"/>
      <c r="AC1215" s="94"/>
      <c r="AD1215" s="94"/>
      <c r="AE1215" s="94"/>
      <c r="AF1215" s="94"/>
      <c r="AG1215" s="94"/>
      <c r="AH1215" s="94"/>
    </row>
    <row r="1216" spans="1:34" ht="13.2">
      <c r="A1216" s="7"/>
      <c r="B1216" s="15"/>
      <c r="C1216" s="15"/>
      <c r="D1216" s="8"/>
      <c r="E1216" s="9"/>
      <c r="F1216" s="10"/>
      <c r="G1216" s="14"/>
      <c r="H1216" s="15"/>
      <c r="I1216" s="15"/>
      <c r="J1216" s="98"/>
      <c r="K1216" s="18"/>
      <c r="L1216" s="14"/>
      <c r="M1216" s="14"/>
      <c r="N1216" s="14"/>
      <c r="O1216" s="14"/>
      <c r="P1216" s="15" t="s">
        <v>1055</v>
      </c>
      <c r="Q1216" s="14" t="s">
        <v>179</v>
      </c>
      <c r="R1216" s="15"/>
      <c r="S1216" s="16"/>
      <c r="T1216" s="94"/>
      <c r="U1216" s="94"/>
      <c r="V1216" s="94"/>
      <c r="W1216" s="94"/>
      <c r="X1216" s="94"/>
      <c r="Y1216" s="94"/>
      <c r="Z1216" s="94"/>
      <c r="AA1216" s="94"/>
      <c r="AB1216" s="94"/>
      <c r="AC1216" s="94"/>
      <c r="AD1216" s="94"/>
      <c r="AE1216" s="94"/>
      <c r="AF1216" s="94"/>
      <c r="AG1216" s="94"/>
      <c r="AH1216" s="94"/>
    </row>
    <row r="1217" spans="1:34" ht="13.2">
      <c r="A1217" s="7"/>
      <c r="B1217" s="15"/>
      <c r="C1217" s="15"/>
      <c r="D1217" s="8"/>
      <c r="E1217" s="9"/>
      <c r="F1217" s="10"/>
      <c r="G1217" s="21"/>
      <c r="H1217" s="15"/>
      <c r="I1217" s="15"/>
      <c r="J1217" s="98"/>
      <c r="K1217" s="18"/>
      <c r="L1217" s="14"/>
      <c r="M1217" s="14"/>
      <c r="N1217" s="14"/>
      <c r="O1217" s="14"/>
      <c r="P1217" s="15"/>
      <c r="Q1217" s="14"/>
      <c r="R1217" s="15"/>
      <c r="S1217" s="16"/>
      <c r="T1217" s="94"/>
      <c r="U1217" s="94"/>
      <c r="V1217" s="94"/>
      <c r="W1217" s="94"/>
      <c r="X1217" s="94"/>
      <c r="Y1217" s="94"/>
      <c r="Z1217" s="94"/>
      <c r="AA1217" s="94"/>
      <c r="AB1217" s="94"/>
      <c r="AC1217" s="94"/>
      <c r="AD1217" s="94"/>
      <c r="AE1217" s="94"/>
      <c r="AF1217" s="94"/>
      <c r="AG1217" s="94"/>
      <c r="AH1217" s="94"/>
    </row>
    <row r="1218" spans="1:34" ht="13.2">
      <c r="A1218" s="7"/>
      <c r="B1218" s="15"/>
      <c r="C1218" s="15"/>
      <c r="D1218" s="8"/>
      <c r="E1218" s="9"/>
      <c r="F1218" s="10"/>
      <c r="G1218" s="14"/>
      <c r="H1218" s="15"/>
      <c r="I1218" s="15"/>
      <c r="J1218" s="98"/>
      <c r="K1218" s="18"/>
      <c r="L1218" s="14"/>
      <c r="M1218" s="14"/>
      <c r="N1218" s="14"/>
      <c r="O1218" s="14"/>
      <c r="P1218" s="15" t="s">
        <v>1055</v>
      </c>
      <c r="Q1218" s="14" t="s">
        <v>1515</v>
      </c>
      <c r="R1218" s="15"/>
      <c r="S1218" s="16"/>
      <c r="T1218" s="94"/>
      <c r="U1218" s="94"/>
      <c r="V1218" s="94"/>
      <c r="W1218" s="94"/>
      <c r="X1218" s="94"/>
      <c r="Y1218" s="94"/>
      <c r="Z1218" s="94"/>
      <c r="AA1218" s="94"/>
      <c r="AB1218" s="94"/>
      <c r="AC1218" s="94"/>
      <c r="AD1218" s="94"/>
      <c r="AE1218" s="94"/>
      <c r="AF1218" s="94"/>
      <c r="AG1218" s="94"/>
      <c r="AH1218" s="94"/>
    </row>
    <row r="1219" spans="1:34" ht="13.2">
      <c r="A1219" s="7"/>
      <c r="B1219" s="15"/>
      <c r="C1219" s="15"/>
      <c r="D1219" s="8"/>
      <c r="E1219" s="9"/>
      <c r="F1219" s="10"/>
      <c r="G1219" s="14"/>
      <c r="H1219" s="15"/>
      <c r="I1219" s="15"/>
      <c r="J1219" s="98"/>
      <c r="K1219" s="18"/>
      <c r="L1219" s="14"/>
      <c r="M1219" s="14"/>
      <c r="N1219" s="14"/>
      <c r="O1219" s="14"/>
      <c r="P1219" s="15"/>
      <c r="Q1219" s="14"/>
      <c r="R1219" s="15"/>
      <c r="S1219" s="16"/>
      <c r="T1219" s="94"/>
      <c r="U1219" s="94"/>
      <c r="V1219" s="94"/>
      <c r="W1219" s="94"/>
      <c r="X1219" s="94"/>
      <c r="Y1219" s="94"/>
      <c r="Z1219" s="94"/>
      <c r="AA1219" s="94"/>
      <c r="AB1219" s="94"/>
      <c r="AC1219" s="94"/>
      <c r="AD1219" s="94"/>
      <c r="AE1219" s="94"/>
      <c r="AF1219" s="94"/>
      <c r="AG1219" s="94"/>
      <c r="AH1219" s="94"/>
    </row>
    <row r="1220" spans="1:34" ht="13.2">
      <c r="A1220" s="7"/>
      <c r="B1220" s="15"/>
      <c r="C1220" s="15"/>
      <c r="D1220" s="8"/>
      <c r="E1220" s="9"/>
      <c r="F1220" s="10"/>
      <c r="G1220" s="14"/>
      <c r="H1220" s="15"/>
      <c r="I1220" s="15"/>
      <c r="J1220" s="98"/>
      <c r="K1220" s="18"/>
      <c r="L1220" s="14"/>
      <c r="M1220" s="14"/>
      <c r="N1220" s="14"/>
      <c r="O1220" s="14"/>
      <c r="P1220" s="15" t="s">
        <v>1055</v>
      </c>
      <c r="Q1220" s="14" t="s">
        <v>1515</v>
      </c>
      <c r="R1220" s="15"/>
      <c r="S1220" s="16"/>
      <c r="T1220" s="94"/>
      <c r="U1220" s="94"/>
      <c r="V1220" s="94"/>
      <c r="W1220" s="94"/>
      <c r="X1220" s="94"/>
      <c r="Y1220" s="94"/>
      <c r="Z1220" s="94"/>
      <c r="AA1220" s="94"/>
      <c r="AB1220" s="94"/>
      <c r="AC1220" s="94"/>
      <c r="AD1220" s="94"/>
      <c r="AE1220" s="94"/>
      <c r="AF1220" s="94"/>
      <c r="AG1220" s="94"/>
      <c r="AH1220" s="94"/>
    </row>
    <row r="1221" spans="1:34" ht="13.2">
      <c r="A1221" s="7"/>
      <c r="B1221" s="15"/>
      <c r="C1221" s="15"/>
      <c r="D1221" s="8"/>
      <c r="E1221" s="9"/>
      <c r="F1221" s="10"/>
      <c r="G1221" s="14"/>
      <c r="H1221" s="15"/>
      <c r="I1221" s="15"/>
      <c r="J1221" s="98"/>
      <c r="K1221" s="18"/>
      <c r="L1221" s="14"/>
      <c r="M1221" s="14"/>
      <c r="N1221" s="14"/>
      <c r="O1221" s="14"/>
      <c r="P1221" s="15" t="s">
        <v>1055</v>
      </c>
      <c r="Q1221" s="14" t="s">
        <v>179</v>
      </c>
      <c r="R1221" s="15"/>
      <c r="S1221" s="16"/>
      <c r="T1221" s="94"/>
      <c r="U1221" s="94"/>
      <c r="V1221" s="94"/>
      <c r="W1221" s="94"/>
      <c r="X1221" s="94"/>
      <c r="Y1221" s="94"/>
      <c r="Z1221" s="94"/>
      <c r="AA1221" s="94"/>
      <c r="AB1221" s="94"/>
      <c r="AC1221" s="94"/>
      <c r="AD1221" s="94"/>
      <c r="AE1221" s="94"/>
      <c r="AF1221" s="94"/>
      <c r="AG1221" s="94"/>
      <c r="AH1221" s="94"/>
    </row>
    <row r="1222" spans="1:34" ht="13.2">
      <c r="A1222" s="7"/>
      <c r="B1222" s="15"/>
      <c r="C1222" s="15"/>
      <c r="D1222" s="8"/>
      <c r="E1222" s="9"/>
      <c r="F1222" s="10"/>
      <c r="G1222" s="14"/>
      <c r="H1222" s="15"/>
      <c r="I1222" s="15"/>
      <c r="J1222" s="98"/>
      <c r="K1222" s="18"/>
      <c r="L1222" s="14"/>
      <c r="M1222" s="14"/>
      <c r="N1222" s="14"/>
      <c r="O1222" s="14"/>
      <c r="P1222" s="15"/>
      <c r="Q1222" s="14"/>
      <c r="R1222" s="15"/>
      <c r="S1222" s="16"/>
      <c r="T1222" s="94"/>
      <c r="U1222" s="94"/>
      <c r="V1222" s="94"/>
      <c r="W1222" s="94"/>
      <c r="X1222" s="94"/>
      <c r="Y1222" s="94"/>
      <c r="Z1222" s="94"/>
      <c r="AA1222" s="94"/>
      <c r="AB1222" s="94"/>
      <c r="AC1222" s="94"/>
      <c r="AD1222" s="94"/>
      <c r="AE1222" s="94"/>
      <c r="AF1222" s="94"/>
      <c r="AG1222" s="94"/>
      <c r="AH1222" s="94"/>
    </row>
    <row r="1223" spans="1:34" ht="13.2">
      <c r="A1223" s="7"/>
      <c r="B1223" s="15"/>
      <c r="C1223" s="15"/>
      <c r="D1223" s="8"/>
      <c r="E1223" s="9"/>
      <c r="F1223" s="10"/>
      <c r="G1223" s="14"/>
      <c r="H1223" s="15"/>
      <c r="I1223" s="15"/>
      <c r="J1223" s="98"/>
      <c r="K1223" s="18"/>
      <c r="L1223" s="14"/>
      <c r="M1223" s="14"/>
      <c r="N1223" s="14"/>
      <c r="O1223" s="14"/>
      <c r="P1223" s="15" t="s">
        <v>1055</v>
      </c>
      <c r="Q1223" s="14" t="s">
        <v>5992</v>
      </c>
      <c r="R1223" s="15"/>
      <c r="S1223" s="16"/>
      <c r="T1223" s="94"/>
      <c r="U1223" s="94"/>
      <c r="V1223" s="94"/>
      <c r="W1223" s="94"/>
      <c r="X1223" s="94"/>
      <c r="Y1223" s="94"/>
      <c r="Z1223" s="94"/>
      <c r="AA1223" s="94"/>
      <c r="AB1223" s="94"/>
      <c r="AC1223" s="94"/>
      <c r="AD1223" s="94"/>
      <c r="AE1223" s="94"/>
      <c r="AF1223" s="94"/>
      <c r="AG1223" s="94"/>
      <c r="AH1223" s="94"/>
    </row>
    <row r="1224" spans="1:34" ht="13.2">
      <c r="A1224" s="7"/>
      <c r="B1224" s="15"/>
      <c r="C1224" s="15"/>
      <c r="D1224" s="8"/>
      <c r="E1224" s="9"/>
      <c r="F1224" s="10"/>
      <c r="G1224" s="14"/>
      <c r="H1224" s="15"/>
      <c r="I1224" s="15"/>
      <c r="J1224" s="98"/>
      <c r="K1224" s="18"/>
      <c r="L1224" s="14"/>
      <c r="M1224" s="14"/>
      <c r="N1224" s="14"/>
      <c r="O1224" s="14"/>
      <c r="P1224" s="15"/>
      <c r="Q1224" s="14"/>
      <c r="R1224" s="15"/>
      <c r="S1224" s="16"/>
      <c r="T1224" s="94"/>
      <c r="U1224" s="94"/>
      <c r="V1224" s="94"/>
      <c r="W1224" s="94"/>
      <c r="X1224" s="94"/>
      <c r="Y1224" s="94"/>
      <c r="Z1224" s="94"/>
      <c r="AA1224" s="94"/>
      <c r="AB1224" s="94"/>
      <c r="AC1224" s="94"/>
      <c r="AD1224" s="94"/>
      <c r="AE1224" s="94"/>
      <c r="AF1224" s="94"/>
      <c r="AG1224" s="94"/>
      <c r="AH1224" s="94"/>
    </row>
    <row r="1225" spans="1:34" ht="13.2">
      <c r="A1225" s="7"/>
      <c r="B1225" s="15"/>
      <c r="C1225" s="15"/>
      <c r="D1225" s="8"/>
      <c r="E1225" s="9"/>
      <c r="F1225" s="10"/>
      <c r="G1225" s="14"/>
      <c r="H1225" s="15"/>
      <c r="I1225" s="15"/>
      <c r="J1225" s="98"/>
      <c r="K1225" s="18"/>
      <c r="L1225" s="14"/>
      <c r="M1225" s="14"/>
      <c r="N1225" s="14"/>
      <c r="O1225" s="14"/>
      <c r="P1225" s="15"/>
      <c r="Q1225" s="14"/>
      <c r="R1225" s="15"/>
      <c r="S1225" s="16"/>
      <c r="T1225" s="94"/>
      <c r="U1225" s="94"/>
      <c r="V1225" s="94"/>
      <c r="W1225" s="94"/>
      <c r="X1225" s="94"/>
      <c r="Y1225" s="94"/>
      <c r="Z1225" s="94"/>
      <c r="AA1225" s="94"/>
      <c r="AB1225" s="94"/>
      <c r="AC1225" s="94"/>
      <c r="AD1225" s="94"/>
      <c r="AE1225" s="94"/>
      <c r="AF1225" s="94"/>
      <c r="AG1225" s="94"/>
      <c r="AH1225" s="94"/>
    </row>
    <row r="1226" spans="1:34" ht="13.2">
      <c r="A1226" s="7"/>
      <c r="B1226" s="15"/>
      <c r="C1226" s="15"/>
      <c r="D1226" s="8"/>
      <c r="E1226" s="9"/>
      <c r="F1226" s="10"/>
      <c r="G1226" s="14"/>
      <c r="H1226" s="15"/>
      <c r="I1226" s="15"/>
      <c r="J1226" s="98"/>
      <c r="K1226" s="18"/>
      <c r="L1226" s="14"/>
      <c r="M1226" s="14"/>
      <c r="N1226" s="14"/>
      <c r="O1226" s="14"/>
      <c r="P1226" s="15"/>
      <c r="Q1226" s="14"/>
      <c r="R1226" s="15"/>
      <c r="S1226" s="16"/>
      <c r="T1226" s="94"/>
      <c r="U1226" s="94"/>
      <c r="V1226" s="94"/>
      <c r="W1226" s="94"/>
      <c r="X1226" s="94"/>
      <c r="Y1226" s="94"/>
      <c r="Z1226" s="94"/>
      <c r="AA1226" s="94"/>
      <c r="AB1226" s="94"/>
      <c r="AC1226" s="94"/>
      <c r="AD1226" s="94"/>
      <c r="AE1226" s="94"/>
      <c r="AF1226" s="94"/>
      <c r="AG1226" s="94"/>
      <c r="AH1226" s="94"/>
    </row>
    <row r="1227" spans="1:34" ht="13.2">
      <c r="A1227" s="7"/>
      <c r="B1227" s="15"/>
      <c r="C1227" s="15"/>
      <c r="D1227" s="8"/>
      <c r="E1227" s="9"/>
      <c r="F1227" s="10"/>
      <c r="G1227" s="14"/>
      <c r="H1227" s="15"/>
      <c r="I1227" s="15"/>
      <c r="J1227" s="98"/>
      <c r="K1227" s="18"/>
      <c r="L1227" s="14"/>
      <c r="M1227" s="14"/>
      <c r="N1227" s="14"/>
      <c r="O1227" s="14"/>
      <c r="P1227" s="15" t="s">
        <v>1055</v>
      </c>
      <c r="Q1227" s="14" t="s">
        <v>1515</v>
      </c>
      <c r="R1227" s="15"/>
      <c r="S1227" s="16"/>
      <c r="T1227" s="94"/>
      <c r="U1227" s="94"/>
      <c r="V1227" s="94"/>
      <c r="W1227" s="94"/>
      <c r="X1227" s="94"/>
      <c r="Y1227" s="94"/>
      <c r="Z1227" s="94"/>
      <c r="AA1227" s="94"/>
      <c r="AB1227" s="94"/>
      <c r="AC1227" s="94"/>
      <c r="AD1227" s="94"/>
      <c r="AE1227" s="94"/>
      <c r="AF1227" s="94"/>
      <c r="AG1227" s="94"/>
      <c r="AH1227" s="94"/>
    </row>
    <row r="1228" spans="1:34" ht="13.2">
      <c r="A1228" s="7"/>
      <c r="B1228" s="15"/>
      <c r="C1228" s="15"/>
      <c r="D1228" s="8"/>
      <c r="E1228" s="9"/>
      <c r="F1228" s="10"/>
      <c r="G1228" s="14"/>
      <c r="H1228" s="15"/>
      <c r="I1228" s="15"/>
      <c r="J1228" s="98"/>
      <c r="K1228" s="18"/>
      <c r="L1228" s="14"/>
      <c r="M1228" s="14"/>
      <c r="N1228" s="14"/>
      <c r="O1228" s="14"/>
      <c r="P1228" s="15"/>
      <c r="Q1228" s="14"/>
      <c r="R1228" s="15"/>
      <c r="S1228" s="16"/>
      <c r="T1228" s="94"/>
      <c r="U1228" s="94"/>
      <c r="V1228" s="94"/>
      <c r="W1228" s="94"/>
      <c r="X1228" s="94"/>
      <c r="Y1228" s="94"/>
      <c r="Z1228" s="94"/>
      <c r="AA1228" s="94"/>
      <c r="AB1228" s="94"/>
      <c r="AC1228" s="94"/>
      <c r="AD1228" s="94"/>
      <c r="AE1228" s="94"/>
      <c r="AF1228" s="94"/>
      <c r="AG1228" s="94"/>
      <c r="AH1228" s="94"/>
    </row>
    <row r="1229" spans="1:34" ht="13.2">
      <c r="A1229" s="7"/>
      <c r="B1229" s="15"/>
      <c r="C1229" s="15"/>
      <c r="D1229" s="8"/>
      <c r="E1229" s="9"/>
      <c r="F1229" s="10"/>
      <c r="G1229" s="14"/>
      <c r="H1229" s="15"/>
      <c r="I1229" s="15"/>
      <c r="J1229" s="98"/>
      <c r="K1229" s="18"/>
      <c r="L1229" s="14"/>
      <c r="M1229" s="14"/>
      <c r="N1229" s="14"/>
      <c r="O1229" s="14"/>
      <c r="P1229" s="15"/>
      <c r="Q1229" s="14"/>
      <c r="R1229" s="15"/>
      <c r="S1229" s="16"/>
      <c r="T1229" s="94"/>
      <c r="U1229" s="94"/>
      <c r="V1229" s="94"/>
      <c r="W1229" s="94"/>
      <c r="X1229" s="94"/>
      <c r="Y1229" s="94"/>
      <c r="Z1229" s="94"/>
      <c r="AA1229" s="94"/>
      <c r="AB1229" s="94"/>
      <c r="AC1229" s="94"/>
      <c r="AD1229" s="94"/>
      <c r="AE1229" s="94"/>
      <c r="AF1229" s="94"/>
      <c r="AG1229" s="94"/>
      <c r="AH1229" s="94"/>
    </row>
    <row r="1230" spans="1:34" ht="13.2">
      <c r="A1230" s="7"/>
      <c r="B1230" s="15"/>
      <c r="C1230" s="15"/>
      <c r="D1230" s="8"/>
      <c r="E1230" s="9"/>
      <c r="F1230" s="10"/>
      <c r="G1230" s="14"/>
      <c r="H1230" s="15"/>
      <c r="I1230" s="15"/>
      <c r="J1230" s="98"/>
      <c r="K1230" s="18"/>
      <c r="L1230" s="14"/>
      <c r="M1230" s="14"/>
      <c r="N1230" s="14"/>
      <c r="O1230" s="14"/>
      <c r="P1230" s="15" t="s">
        <v>1055</v>
      </c>
      <c r="Q1230" s="14" t="s">
        <v>5992</v>
      </c>
      <c r="R1230" s="15"/>
      <c r="S1230" s="16"/>
      <c r="T1230" s="94"/>
      <c r="U1230" s="94"/>
      <c r="V1230" s="94"/>
      <c r="W1230" s="94"/>
      <c r="X1230" s="94"/>
      <c r="Y1230" s="94"/>
      <c r="Z1230" s="94"/>
      <c r="AA1230" s="94"/>
      <c r="AB1230" s="94"/>
      <c r="AC1230" s="94"/>
      <c r="AD1230" s="94"/>
      <c r="AE1230" s="94"/>
      <c r="AF1230" s="94"/>
      <c r="AG1230" s="94"/>
      <c r="AH1230" s="94"/>
    </row>
    <row r="1231" spans="1:34" ht="13.2">
      <c r="A1231" s="7"/>
      <c r="B1231" s="15"/>
      <c r="C1231" s="15"/>
      <c r="D1231" s="8"/>
      <c r="E1231" s="9"/>
      <c r="F1231" s="10"/>
      <c r="G1231" s="14"/>
      <c r="H1231" s="15"/>
      <c r="I1231" s="15"/>
      <c r="J1231" s="98"/>
      <c r="K1231" s="18"/>
      <c r="L1231" s="14"/>
      <c r="M1231" s="14"/>
      <c r="N1231" s="14"/>
      <c r="O1231" s="14"/>
      <c r="P1231" s="15"/>
      <c r="Q1231" s="14"/>
      <c r="R1231" s="15"/>
      <c r="S1231" s="16"/>
      <c r="T1231" s="94"/>
      <c r="U1231" s="94"/>
      <c r="V1231" s="94"/>
      <c r="W1231" s="94"/>
      <c r="X1231" s="94"/>
      <c r="Y1231" s="94"/>
      <c r="Z1231" s="94"/>
      <c r="AA1231" s="94"/>
      <c r="AB1231" s="94"/>
      <c r="AC1231" s="94"/>
      <c r="AD1231" s="94"/>
      <c r="AE1231" s="94"/>
      <c r="AF1231" s="94"/>
      <c r="AG1231" s="94"/>
      <c r="AH1231" s="94"/>
    </row>
    <row r="1232" spans="1:34" ht="13.2">
      <c r="A1232" s="7"/>
      <c r="B1232" s="15"/>
      <c r="C1232" s="15"/>
      <c r="D1232" s="8"/>
      <c r="E1232" s="9"/>
      <c r="F1232" s="10"/>
      <c r="G1232" s="14"/>
      <c r="H1232" s="15"/>
      <c r="I1232" s="15"/>
      <c r="J1232" s="98"/>
      <c r="K1232" s="18"/>
      <c r="L1232" s="14"/>
      <c r="M1232" s="14"/>
      <c r="N1232" s="14"/>
      <c r="O1232" s="14"/>
      <c r="P1232" s="15"/>
      <c r="Q1232" s="14"/>
      <c r="R1232" s="15"/>
      <c r="S1232" s="16"/>
      <c r="T1232" s="94"/>
      <c r="U1232" s="94"/>
      <c r="V1232" s="94"/>
      <c r="W1232" s="94"/>
      <c r="X1232" s="94"/>
      <c r="Y1232" s="94"/>
      <c r="Z1232" s="94"/>
      <c r="AA1232" s="94"/>
      <c r="AB1232" s="94"/>
      <c r="AC1232" s="94"/>
      <c r="AD1232" s="94"/>
      <c r="AE1232" s="94"/>
      <c r="AF1232" s="94"/>
      <c r="AG1232" s="94"/>
      <c r="AH1232" s="94"/>
    </row>
    <row r="1233" spans="1:34" ht="13.2">
      <c r="A1233" s="7"/>
      <c r="B1233" s="15"/>
      <c r="C1233" s="15"/>
      <c r="D1233" s="8"/>
      <c r="E1233" s="9"/>
      <c r="F1233" s="10"/>
      <c r="G1233" s="14"/>
      <c r="H1233" s="15"/>
      <c r="I1233" s="15"/>
      <c r="J1233" s="98"/>
      <c r="K1233" s="18"/>
      <c r="L1233" s="14"/>
      <c r="M1233" s="14"/>
      <c r="N1233" s="14"/>
      <c r="O1233" s="14"/>
      <c r="P1233" s="15" t="s">
        <v>1055</v>
      </c>
      <c r="Q1233" s="14" t="s">
        <v>6072</v>
      </c>
      <c r="R1233" s="15"/>
      <c r="S1233" s="16"/>
      <c r="T1233" s="94"/>
      <c r="U1233" s="94"/>
      <c r="V1233" s="94"/>
      <c r="W1233" s="94"/>
      <c r="X1233" s="94"/>
      <c r="Y1233" s="94"/>
      <c r="Z1233" s="94"/>
      <c r="AA1233" s="94"/>
      <c r="AB1233" s="94"/>
      <c r="AC1233" s="94"/>
      <c r="AD1233" s="94"/>
      <c r="AE1233" s="94"/>
      <c r="AF1233" s="94"/>
      <c r="AG1233" s="94"/>
      <c r="AH1233" s="94"/>
    </row>
    <row r="1234" spans="1:34" ht="13.2">
      <c r="A1234" s="7"/>
      <c r="B1234" s="15"/>
      <c r="C1234" s="15"/>
      <c r="D1234" s="8"/>
      <c r="E1234" s="9"/>
      <c r="F1234" s="10"/>
      <c r="G1234" s="14"/>
      <c r="H1234" s="15"/>
      <c r="I1234" s="15"/>
      <c r="J1234" s="98"/>
      <c r="K1234" s="18"/>
      <c r="L1234" s="14"/>
      <c r="M1234" s="14"/>
      <c r="N1234" s="14"/>
      <c r="O1234" s="14"/>
      <c r="P1234" s="15" t="s">
        <v>1055</v>
      </c>
      <c r="Q1234" s="14" t="s">
        <v>1515</v>
      </c>
      <c r="R1234" s="15"/>
      <c r="S1234" s="16"/>
      <c r="T1234" s="94"/>
      <c r="U1234" s="94"/>
      <c r="V1234" s="94"/>
      <c r="W1234" s="94"/>
      <c r="X1234" s="94"/>
      <c r="Y1234" s="94"/>
      <c r="Z1234" s="94"/>
      <c r="AA1234" s="94"/>
      <c r="AB1234" s="94"/>
      <c r="AC1234" s="94"/>
      <c r="AD1234" s="94"/>
      <c r="AE1234" s="94"/>
      <c r="AF1234" s="94"/>
      <c r="AG1234" s="94"/>
      <c r="AH1234" s="94"/>
    </row>
    <row r="1235" spans="1:34" ht="13.2">
      <c r="A1235" s="7"/>
      <c r="B1235" s="15"/>
      <c r="C1235" s="15"/>
      <c r="D1235" s="8"/>
      <c r="E1235" s="9"/>
      <c r="F1235" s="10"/>
      <c r="G1235" s="14"/>
      <c r="H1235" s="15"/>
      <c r="I1235" s="15"/>
      <c r="J1235" s="98"/>
      <c r="K1235" s="18"/>
      <c r="L1235" s="14"/>
      <c r="M1235" s="14"/>
      <c r="N1235" s="14"/>
      <c r="O1235" s="14"/>
      <c r="P1235" s="15"/>
      <c r="Q1235" s="14"/>
      <c r="R1235" s="15"/>
      <c r="S1235" s="16"/>
      <c r="T1235" s="94"/>
      <c r="U1235" s="94"/>
      <c r="V1235" s="94"/>
      <c r="W1235" s="94"/>
      <c r="X1235" s="94"/>
      <c r="Y1235" s="94"/>
      <c r="Z1235" s="94"/>
      <c r="AA1235" s="94"/>
      <c r="AB1235" s="94"/>
      <c r="AC1235" s="94"/>
      <c r="AD1235" s="94"/>
      <c r="AE1235" s="94"/>
      <c r="AF1235" s="94"/>
      <c r="AG1235" s="94"/>
      <c r="AH1235" s="94"/>
    </row>
    <row r="1236" spans="1:34" ht="13.2">
      <c r="A1236" s="7"/>
      <c r="B1236" s="15"/>
      <c r="C1236" s="15"/>
      <c r="D1236" s="8"/>
      <c r="E1236" s="9"/>
      <c r="F1236" s="10"/>
      <c r="G1236" s="14"/>
      <c r="H1236" s="15"/>
      <c r="I1236" s="15"/>
      <c r="J1236" s="98"/>
      <c r="K1236" s="18"/>
      <c r="L1236" s="14"/>
      <c r="M1236" s="14"/>
      <c r="N1236" s="14"/>
      <c r="O1236" s="14"/>
      <c r="P1236" s="15"/>
      <c r="Q1236" s="14"/>
      <c r="R1236" s="15"/>
      <c r="S1236" s="16"/>
      <c r="T1236" s="94"/>
      <c r="U1236" s="94"/>
      <c r="V1236" s="94"/>
      <c r="W1236" s="94"/>
      <c r="X1236" s="94"/>
      <c r="Y1236" s="94"/>
      <c r="Z1236" s="94"/>
      <c r="AA1236" s="94"/>
      <c r="AB1236" s="94"/>
      <c r="AC1236" s="94"/>
      <c r="AD1236" s="94"/>
      <c r="AE1236" s="94"/>
      <c r="AF1236" s="94"/>
      <c r="AG1236" s="94"/>
      <c r="AH1236" s="94"/>
    </row>
    <row r="1237" spans="1:34" ht="13.2">
      <c r="A1237" s="7"/>
      <c r="B1237" s="15"/>
      <c r="C1237" s="15"/>
      <c r="D1237" s="8"/>
      <c r="E1237" s="9"/>
      <c r="F1237" s="10"/>
      <c r="G1237" s="14"/>
      <c r="H1237" s="15"/>
      <c r="I1237" s="15"/>
      <c r="J1237" s="98"/>
      <c r="K1237" s="18"/>
      <c r="L1237" s="14"/>
      <c r="M1237" s="14"/>
      <c r="N1237" s="14"/>
      <c r="O1237" s="14"/>
      <c r="P1237" s="15" t="s">
        <v>1055</v>
      </c>
      <c r="Q1237" s="14" t="s">
        <v>5992</v>
      </c>
      <c r="R1237" s="15"/>
      <c r="S1237" s="16"/>
      <c r="T1237" s="94"/>
      <c r="U1237" s="94"/>
      <c r="V1237" s="94"/>
      <c r="W1237" s="94"/>
      <c r="X1237" s="94"/>
      <c r="Y1237" s="94"/>
      <c r="Z1237" s="94"/>
      <c r="AA1237" s="94"/>
      <c r="AB1237" s="94"/>
      <c r="AC1237" s="94"/>
      <c r="AD1237" s="94"/>
      <c r="AE1237" s="94"/>
      <c r="AF1237" s="94"/>
      <c r="AG1237" s="94"/>
      <c r="AH1237" s="94"/>
    </row>
    <row r="1238" spans="1:34" ht="13.2">
      <c r="A1238" s="7"/>
      <c r="B1238" s="15"/>
      <c r="C1238" s="15"/>
      <c r="D1238" s="8"/>
      <c r="E1238" s="9"/>
      <c r="F1238" s="10"/>
      <c r="G1238" s="14"/>
      <c r="H1238" s="15"/>
      <c r="I1238" s="15"/>
      <c r="J1238" s="98"/>
      <c r="K1238" s="18"/>
      <c r="L1238" s="14"/>
      <c r="M1238" s="14"/>
      <c r="N1238" s="14"/>
      <c r="O1238" s="14"/>
      <c r="P1238" s="15"/>
      <c r="Q1238" s="14"/>
      <c r="R1238" s="15"/>
      <c r="S1238" s="16"/>
      <c r="T1238" s="94"/>
      <c r="U1238" s="94"/>
      <c r="V1238" s="94"/>
      <c r="W1238" s="94"/>
      <c r="X1238" s="94"/>
      <c r="Y1238" s="94"/>
      <c r="Z1238" s="94"/>
      <c r="AA1238" s="94"/>
      <c r="AB1238" s="94"/>
      <c r="AC1238" s="94"/>
      <c r="AD1238" s="94"/>
      <c r="AE1238" s="94"/>
      <c r="AF1238" s="94"/>
      <c r="AG1238" s="94"/>
      <c r="AH1238" s="94"/>
    </row>
    <row r="1239" spans="1:34" ht="13.2">
      <c r="A1239" s="7"/>
      <c r="B1239" s="15"/>
      <c r="C1239" s="15"/>
      <c r="D1239" s="8"/>
      <c r="E1239" s="9"/>
      <c r="F1239" s="10"/>
      <c r="G1239" s="14"/>
      <c r="H1239" s="15"/>
      <c r="I1239" s="15"/>
      <c r="J1239" s="98"/>
      <c r="K1239" s="18"/>
      <c r="L1239" s="14"/>
      <c r="M1239" s="14"/>
      <c r="N1239" s="14"/>
      <c r="O1239" s="14"/>
      <c r="P1239" s="15"/>
      <c r="Q1239" s="14"/>
      <c r="R1239" s="15"/>
      <c r="S1239" s="16"/>
      <c r="T1239" s="94"/>
      <c r="U1239" s="94"/>
      <c r="V1239" s="94"/>
      <c r="W1239" s="94"/>
      <c r="X1239" s="94"/>
      <c r="Y1239" s="94"/>
      <c r="Z1239" s="94"/>
      <c r="AA1239" s="94"/>
      <c r="AB1239" s="94"/>
      <c r="AC1239" s="94"/>
      <c r="AD1239" s="94"/>
      <c r="AE1239" s="94"/>
      <c r="AF1239" s="94"/>
      <c r="AG1239" s="94"/>
      <c r="AH1239" s="94"/>
    </row>
    <row r="1240" spans="1:34" ht="13.2">
      <c r="A1240" s="7"/>
      <c r="B1240" s="15"/>
      <c r="C1240" s="15"/>
      <c r="D1240" s="8"/>
      <c r="E1240" s="9"/>
      <c r="F1240" s="10"/>
      <c r="G1240" s="14"/>
      <c r="H1240" s="15"/>
      <c r="I1240" s="15"/>
      <c r="J1240" s="98"/>
      <c r="K1240" s="18"/>
      <c r="L1240" s="14"/>
      <c r="M1240" s="14"/>
      <c r="N1240" s="14"/>
      <c r="O1240" s="14"/>
      <c r="P1240" s="15"/>
      <c r="Q1240" s="14"/>
      <c r="R1240" s="15"/>
      <c r="S1240" s="16"/>
      <c r="T1240" s="94"/>
      <c r="U1240" s="94"/>
      <c r="V1240" s="94"/>
      <c r="W1240" s="94"/>
      <c r="X1240" s="94"/>
      <c r="Y1240" s="94"/>
      <c r="Z1240" s="94"/>
      <c r="AA1240" s="94"/>
      <c r="AB1240" s="94"/>
      <c r="AC1240" s="94"/>
      <c r="AD1240" s="94"/>
      <c r="AE1240" s="94"/>
      <c r="AF1240" s="94"/>
      <c r="AG1240" s="94"/>
      <c r="AH1240" s="94"/>
    </row>
    <row r="1241" spans="1:34" ht="13.2">
      <c r="A1241" s="7"/>
      <c r="B1241" s="15"/>
      <c r="C1241" s="15"/>
      <c r="D1241" s="8"/>
      <c r="E1241" s="9"/>
      <c r="F1241" s="10"/>
      <c r="G1241" s="14"/>
      <c r="H1241" s="15"/>
      <c r="I1241" s="15"/>
      <c r="J1241" s="98"/>
      <c r="K1241" s="18"/>
      <c r="L1241" s="14"/>
      <c r="M1241" s="14"/>
      <c r="N1241" s="14"/>
      <c r="O1241" s="14"/>
      <c r="P1241" s="15" t="s">
        <v>1055</v>
      </c>
      <c r="Q1241" s="14" t="s">
        <v>1515</v>
      </c>
      <c r="R1241" s="15"/>
      <c r="S1241" s="16"/>
      <c r="T1241" s="94"/>
      <c r="U1241" s="94"/>
      <c r="V1241" s="94"/>
      <c r="W1241" s="94"/>
      <c r="X1241" s="94"/>
      <c r="Y1241" s="94"/>
      <c r="Z1241" s="94"/>
      <c r="AA1241" s="94"/>
      <c r="AB1241" s="94"/>
      <c r="AC1241" s="94"/>
      <c r="AD1241" s="94"/>
      <c r="AE1241" s="94"/>
      <c r="AF1241" s="94"/>
      <c r="AG1241" s="94"/>
      <c r="AH1241" s="94"/>
    </row>
    <row r="1242" spans="1:34" ht="13.2">
      <c r="A1242" s="7"/>
      <c r="B1242" s="15"/>
      <c r="C1242" s="15"/>
      <c r="D1242" s="8"/>
      <c r="E1242" s="9"/>
      <c r="F1242" s="10"/>
      <c r="G1242" s="14"/>
      <c r="H1242" s="15"/>
      <c r="I1242" s="15"/>
      <c r="J1242" s="98"/>
      <c r="K1242" s="18"/>
      <c r="L1242" s="14"/>
      <c r="M1242" s="14"/>
      <c r="N1242" s="14"/>
      <c r="O1242" s="14"/>
      <c r="P1242" s="15"/>
      <c r="Q1242" s="14"/>
      <c r="R1242" s="15"/>
      <c r="S1242" s="16"/>
      <c r="T1242" s="94"/>
      <c r="U1242" s="94"/>
      <c r="V1242" s="94"/>
      <c r="W1242" s="94"/>
      <c r="X1242" s="94"/>
      <c r="Y1242" s="94"/>
      <c r="Z1242" s="94"/>
      <c r="AA1242" s="94"/>
      <c r="AB1242" s="94"/>
      <c r="AC1242" s="94"/>
      <c r="AD1242" s="94"/>
      <c r="AE1242" s="94"/>
      <c r="AF1242" s="94"/>
      <c r="AG1242" s="94"/>
      <c r="AH1242" s="94"/>
    </row>
    <row r="1243" spans="1:34" ht="13.2">
      <c r="A1243" s="7"/>
      <c r="B1243" s="15"/>
      <c r="C1243" s="15"/>
      <c r="D1243" s="8"/>
      <c r="E1243" s="9"/>
      <c r="F1243" s="10"/>
      <c r="G1243" s="14"/>
      <c r="H1243" s="15"/>
      <c r="I1243" s="15"/>
      <c r="J1243" s="98"/>
      <c r="K1243" s="18"/>
      <c r="L1243" s="14"/>
      <c r="M1243" s="14"/>
      <c r="N1243" s="14"/>
      <c r="O1243" s="14"/>
      <c r="P1243" s="15"/>
      <c r="Q1243" s="14"/>
      <c r="R1243" s="15"/>
      <c r="S1243" s="16"/>
      <c r="T1243" s="94"/>
      <c r="U1243" s="94"/>
      <c r="V1243" s="94"/>
      <c r="W1243" s="94"/>
      <c r="X1243" s="94"/>
      <c r="Y1243" s="94"/>
      <c r="Z1243" s="94"/>
      <c r="AA1243" s="94"/>
      <c r="AB1243" s="94"/>
      <c r="AC1243" s="94"/>
      <c r="AD1243" s="94"/>
      <c r="AE1243" s="94"/>
      <c r="AF1243" s="94"/>
      <c r="AG1243" s="94"/>
      <c r="AH1243" s="94"/>
    </row>
    <row r="1244" spans="1:34" ht="13.2">
      <c r="A1244" s="7"/>
      <c r="B1244" s="15"/>
      <c r="C1244" s="15"/>
      <c r="D1244" s="8"/>
      <c r="E1244" s="9"/>
      <c r="F1244" s="10"/>
      <c r="G1244" s="14"/>
      <c r="H1244" s="15"/>
      <c r="I1244" s="15"/>
      <c r="J1244" s="98"/>
      <c r="K1244" s="18"/>
      <c r="L1244" s="14"/>
      <c r="M1244" s="14"/>
      <c r="N1244" s="14"/>
      <c r="O1244" s="14"/>
      <c r="P1244" s="15"/>
      <c r="Q1244" s="14"/>
      <c r="R1244" s="15"/>
      <c r="S1244" s="16"/>
      <c r="T1244" s="94"/>
      <c r="U1244" s="94"/>
      <c r="V1244" s="94"/>
      <c r="W1244" s="94"/>
      <c r="X1244" s="94"/>
      <c r="Y1244" s="94"/>
      <c r="Z1244" s="94"/>
      <c r="AA1244" s="94"/>
      <c r="AB1244" s="94"/>
      <c r="AC1244" s="94"/>
      <c r="AD1244" s="94"/>
      <c r="AE1244" s="94"/>
      <c r="AF1244" s="94"/>
      <c r="AG1244" s="94"/>
      <c r="AH1244" s="94"/>
    </row>
    <row r="1245" spans="1:34" ht="13.2">
      <c r="A1245" s="7"/>
      <c r="B1245" s="15"/>
      <c r="C1245" s="15"/>
      <c r="D1245" s="8"/>
      <c r="E1245" s="9"/>
      <c r="F1245" s="10"/>
      <c r="G1245" s="14"/>
      <c r="H1245" s="15"/>
      <c r="I1245" s="15"/>
      <c r="J1245" s="98"/>
      <c r="K1245" s="18"/>
      <c r="L1245" s="14"/>
      <c r="M1245" s="14"/>
      <c r="N1245" s="14"/>
      <c r="O1245" s="14"/>
      <c r="P1245" s="15"/>
      <c r="Q1245" s="14"/>
      <c r="R1245" s="15"/>
      <c r="S1245" s="16"/>
      <c r="T1245" s="94"/>
      <c r="U1245" s="94"/>
      <c r="V1245" s="94"/>
      <c r="W1245" s="94"/>
      <c r="X1245" s="94"/>
      <c r="Y1245" s="94"/>
      <c r="Z1245" s="94"/>
      <c r="AA1245" s="94"/>
      <c r="AB1245" s="94"/>
      <c r="AC1245" s="94"/>
      <c r="AD1245" s="94"/>
      <c r="AE1245" s="94"/>
      <c r="AF1245" s="94"/>
      <c r="AG1245" s="94"/>
      <c r="AH1245" s="94"/>
    </row>
    <row r="1246" spans="1:34" ht="13.2">
      <c r="A1246" s="7"/>
      <c r="B1246" s="15"/>
      <c r="C1246" s="15"/>
      <c r="D1246" s="8"/>
      <c r="E1246" s="9"/>
      <c r="F1246" s="10"/>
      <c r="G1246" s="14"/>
      <c r="H1246" s="15"/>
      <c r="I1246" s="15"/>
      <c r="J1246" s="98"/>
      <c r="K1246" s="18"/>
      <c r="L1246" s="14"/>
      <c r="M1246" s="14"/>
      <c r="N1246" s="14"/>
      <c r="O1246" s="14"/>
      <c r="P1246" s="15"/>
      <c r="Q1246" s="14"/>
      <c r="R1246" s="15"/>
      <c r="S1246" s="16"/>
      <c r="T1246" s="94"/>
      <c r="U1246" s="94"/>
      <c r="V1246" s="94"/>
      <c r="W1246" s="94"/>
      <c r="X1246" s="94"/>
      <c r="Y1246" s="94"/>
      <c r="Z1246" s="94"/>
      <c r="AA1246" s="94"/>
      <c r="AB1246" s="94"/>
      <c r="AC1246" s="94"/>
      <c r="AD1246" s="94"/>
      <c r="AE1246" s="94"/>
      <c r="AF1246" s="94"/>
      <c r="AG1246" s="94"/>
      <c r="AH1246" s="94"/>
    </row>
    <row r="1247" spans="1:34" ht="13.2">
      <c r="A1247" s="7"/>
      <c r="B1247" s="15"/>
      <c r="C1247" s="15"/>
      <c r="D1247" s="8"/>
      <c r="E1247" s="9"/>
      <c r="F1247" s="10"/>
      <c r="G1247" s="14"/>
      <c r="H1247" s="15"/>
      <c r="I1247" s="15"/>
      <c r="J1247" s="98"/>
      <c r="K1247" s="18"/>
      <c r="L1247" s="14"/>
      <c r="M1247" s="14"/>
      <c r="N1247" s="14"/>
      <c r="O1247" s="14"/>
      <c r="P1247" s="15"/>
      <c r="Q1247" s="14"/>
      <c r="R1247" s="15"/>
      <c r="S1247" s="16"/>
      <c r="T1247" s="94"/>
      <c r="U1247" s="94"/>
      <c r="V1247" s="94"/>
      <c r="W1247" s="94"/>
      <c r="X1247" s="94"/>
      <c r="Y1247" s="94"/>
      <c r="Z1247" s="94"/>
      <c r="AA1247" s="94"/>
      <c r="AB1247" s="94"/>
      <c r="AC1247" s="94"/>
      <c r="AD1247" s="94"/>
      <c r="AE1247" s="94"/>
      <c r="AF1247" s="94"/>
      <c r="AG1247" s="94"/>
      <c r="AH1247" s="94"/>
    </row>
    <row r="1248" spans="1:34" ht="13.2">
      <c r="A1248" s="7"/>
      <c r="B1248" s="15"/>
      <c r="C1248" s="15"/>
      <c r="D1248" s="8"/>
      <c r="E1248" s="9"/>
      <c r="F1248" s="10"/>
      <c r="G1248" s="14"/>
      <c r="H1248" s="15"/>
      <c r="I1248" s="15"/>
      <c r="J1248" s="98"/>
      <c r="K1248" s="18"/>
      <c r="L1248" s="14"/>
      <c r="M1248" s="14"/>
      <c r="N1248" s="14"/>
      <c r="O1248" s="14"/>
      <c r="P1248" s="15" t="s">
        <v>1055</v>
      </c>
      <c r="Q1248" s="14" t="s">
        <v>1515</v>
      </c>
      <c r="R1248" s="15"/>
      <c r="S1248" s="16"/>
      <c r="T1248" s="94"/>
      <c r="U1248" s="94"/>
      <c r="V1248" s="94"/>
      <c r="W1248" s="94"/>
      <c r="X1248" s="94"/>
      <c r="Y1248" s="94"/>
      <c r="Z1248" s="94"/>
      <c r="AA1248" s="94"/>
      <c r="AB1248" s="94"/>
      <c r="AC1248" s="94"/>
      <c r="AD1248" s="94"/>
      <c r="AE1248" s="94"/>
      <c r="AF1248" s="94"/>
      <c r="AG1248" s="94"/>
      <c r="AH1248" s="94"/>
    </row>
    <row r="1249" spans="1:34" ht="13.2">
      <c r="A1249" s="7"/>
      <c r="B1249" s="15"/>
      <c r="C1249" s="15"/>
      <c r="D1249" s="8"/>
      <c r="E1249" s="9"/>
      <c r="F1249" s="10"/>
      <c r="G1249" s="14"/>
      <c r="H1249" s="15"/>
      <c r="I1249" s="15"/>
      <c r="J1249" s="98"/>
      <c r="K1249" s="18"/>
      <c r="L1249" s="14"/>
      <c r="M1249" s="14"/>
      <c r="N1249" s="14"/>
      <c r="O1249" s="14"/>
      <c r="P1249" s="15"/>
      <c r="Q1249" s="14"/>
      <c r="R1249" s="15"/>
      <c r="S1249" s="16"/>
      <c r="T1249" s="94"/>
      <c r="U1249" s="94"/>
      <c r="V1249" s="94"/>
      <c r="W1249" s="94"/>
      <c r="X1249" s="94"/>
      <c r="Y1249" s="94"/>
      <c r="Z1249" s="94"/>
      <c r="AA1249" s="94"/>
      <c r="AB1249" s="94"/>
      <c r="AC1249" s="94"/>
      <c r="AD1249" s="94"/>
      <c r="AE1249" s="94"/>
      <c r="AF1249" s="94"/>
      <c r="AG1249" s="94"/>
      <c r="AH1249" s="94"/>
    </row>
    <row r="1250" spans="1:34" ht="13.2">
      <c r="A1250" s="7"/>
      <c r="B1250" s="15"/>
      <c r="C1250" s="15"/>
      <c r="D1250" s="8"/>
      <c r="E1250" s="9"/>
      <c r="F1250" s="10"/>
      <c r="G1250" s="14"/>
      <c r="H1250" s="15"/>
      <c r="I1250" s="15"/>
      <c r="J1250" s="98"/>
      <c r="K1250" s="18"/>
      <c r="L1250" s="14"/>
      <c r="M1250" s="14"/>
      <c r="N1250" s="14"/>
      <c r="O1250" s="14"/>
      <c r="P1250" s="15"/>
      <c r="Q1250" s="14"/>
      <c r="R1250" s="15"/>
      <c r="S1250" s="16"/>
      <c r="T1250" s="94"/>
      <c r="U1250" s="94"/>
      <c r="V1250" s="94"/>
      <c r="W1250" s="94"/>
      <c r="X1250" s="94"/>
      <c r="Y1250" s="94"/>
      <c r="Z1250" s="94"/>
      <c r="AA1250" s="94"/>
      <c r="AB1250" s="94"/>
      <c r="AC1250" s="94"/>
      <c r="AD1250" s="94"/>
      <c r="AE1250" s="94"/>
      <c r="AF1250" s="94"/>
      <c r="AG1250" s="94"/>
      <c r="AH1250" s="94"/>
    </row>
    <row r="1251" spans="1:34" ht="13.2">
      <c r="A1251" s="7"/>
      <c r="B1251" s="15"/>
      <c r="C1251" s="15"/>
      <c r="D1251" s="8"/>
      <c r="E1251" s="9"/>
      <c r="F1251" s="10"/>
      <c r="G1251" s="14"/>
      <c r="H1251" s="15"/>
      <c r="I1251" s="15"/>
      <c r="J1251" s="98"/>
      <c r="K1251" s="18"/>
      <c r="L1251" s="14"/>
      <c r="M1251" s="14"/>
      <c r="N1251" s="14"/>
      <c r="O1251" s="14"/>
      <c r="P1251" s="15" t="s">
        <v>1055</v>
      </c>
      <c r="Q1251" s="14" t="s">
        <v>5992</v>
      </c>
      <c r="R1251" s="15"/>
      <c r="S1251" s="16"/>
      <c r="T1251" s="94"/>
      <c r="U1251" s="94"/>
      <c r="V1251" s="94"/>
      <c r="W1251" s="94"/>
      <c r="X1251" s="94"/>
      <c r="Y1251" s="94"/>
      <c r="Z1251" s="94"/>
      <c r="AA1251" s="94"/>
      <c r="AB1251" s="94"/>
      <c r="AC1251" s="94"/>
      <c r="AD1251" s="94"/>
      <c r="AE1251" s="94"/>
      <c r="AF1251" s="94"/>
      <c r="AG1251" s="94"/>
      <c r="AH1251" s="94"/>
    </row>
    <row r="1252" spans="1:34" ht="13.2">
      <c r="A1252" s="7"/>
      <c r="B1252" s="15"/>
      <c r="C1252" s="15"/>
      <c r="D1252" s="8"/>
      <c r="E1252" s="9"/>
      <c r="F1252" s="10"/>
      <c r="G1252" s="14"/>
      <c r="H1252" s="15"/>
      <c r="I1252" s="15"/>
      <c r="J1252" s="98"/>
      <c r="K1252" s="18"/>
      <c r="L1252" s="14"/>
      <c r="M1252" s="14"/>
      <c r="N1252" s="14"/>
      <c r="O1252" s="14"/>
      <c r="P1252" s="15"/>
      <c r="Q1252" s="14"/>
      <c r="R1252" s="15"/>
      <c r="S1252" s="16"/>
      <c r="T1252" s="94"/>
      <c r="U1252" s="94"/>
      <c r="V1252" s="94"/>
      <c r="W1252" s="94"/>
      <c r="X1252" s="94"/>
      <c r="Y1252" s="94"/>
      <c r="Z1252" s="94"/>
      <c r="AA1252" s="94"/>
      <c r="AB1252" s="94"/>
      <c r="AC1252" s="94"/>
      <c r="AD1252" s="94"/>
      <c r="AE1252" s="94"/>
      <c r="AF1252" s="94"/>
      <c r="AG1252" s="94"/>
      <c r="AH1252" s="94"/>
    </row>
    <row r="1253" spans="1:34" ht="13.2">
      <c r="A1253" s="7"/>
      <c r="B1253" s="15"/>
      <c r="C1253" s="15"/>
      <c r="D1253" s="8"/>
      <c r="E1253" s="9"/>
      <c r="F1253" s="10"/>
      <c r="G1253" s="14"/>
      <c r="H1253" s="15"/>
      <c r="I1253" s="15"/>
      <c r="J1253" s="98"/>
      <c r="K1253" s="18"/>
      <c r="L1253" s="14"/>
      <c r="M1253" s="14"/>
      <c r="N1253" s="14"/>
      <c r="O1253" s="14"/>
      <c r="P1253" s="15"/>
      <c r="Q1253" s="14"/>
      <c r="R1253" s="15"/>
      <c r="S1253" s="16"/>
      <c r="T1253" s="94"/>
      <c r="U1253" s="94"/>
      <c r="V1253" s="94"/>
      <c r="W1253" s="94"/>
      <c r="X1253" s="94"/>
      <c r="Y1253" s="94"/>
      <c r="Z1253" s="94"/>
      <c r="AA1253" s="94"/>
      <c r="AB1253" s="94"/>
      <c r="AC1253" s="94"/>
      <c r="AD1253" s="94"/>
      <c r="AE1253" s="94"/>
      <c r="AF1253" s="94"/>
      <c r="AG1253" s="94"/>
      <c r="AH1253" s="94"/>
    </row>
    <row r="1254" spans="1:34" ht="13.2">
      <c r="A1254" s="7"/>
      <c r="B1254" s="15"/>
      <c r="C1254" s="15"/>
      <c r="D1254" s="8"/>
      <c r="E1254" s="9"/>
      <c r="F1254" s="10"/>
      <c r="G1254" s="14"/>
      <c r="H1254" s="15"/>
      <c r="I1254" s="15"/>
      <c r="J1254" s="98"/>
      <c r="K1254" s="18"/>
      <c r="L1254" s="14"/>
      <c r="M1254" s="14"/>
      <c r="N1254" s="14"/>
      <c r="O1254" s="14"/>
      <c r="P1254" s="15"/>
      <c r="Q1254" s="14"/>
      <c r="R1254" s="15"/>
      <c r="S1254" s="16"/>
      <c r="T1254" s="94"/>
      <c r="U1254" s="94"/>
      <c r="V1254" s="94"/>
      <c r="W1254" s="94"/>
      <c r="X1254" s="94"/>
      <c r="Y1254" s="94"/>
      <c r="Z1254" s="94"/>
      <c r="AA1254" s="94"/>
      <c r="AB1254" s="94"/>
      <c r="AC1254" s="94"/>
      <c r="AD1254" s="94"/>
      <c r="AE1254" s="94"/>
      <c r="AF1254" s="94"/>
      <c r="AG1254" s="94"/>
      <c r="AH1254" s="94"/>
    </row>
    <row r="1255" spans="1:34" ht="13.2">
      <c r="A1255" s="7"/>
      <c r="B1255" s="15"/>
      <c r="C1255" s="15"/>
      <c r="D1255" s="8"/>
      <c r="E1255" s="9"/>
      <c r="F1255" s="10"/>
      <c r="G1255" s="14"/>
      <c r="H1255" s="15"/>
      <c r="I1255" s="15"/>
      <c r="J1255" s="98"/>
      <c r="K1255" s="18"/>
      <c r="L1255" s="14"/>
      <c r="M1255" s="14"/>
      <c r="N1255" s="14"/>
      <c r="O1255" s="14"/>
      <c r="P1255" s="15" t="s">
        <v>1055</v>
      </c>
      <c r="Q1255" s="14" t="s">
        <v>1515</v>
      </c>
      <c r="R1255" s="15"/>
      <c r="S1255" s="16"/>
      <c r="T1255" s="94"/>
      <c r="U1255" s="94"/>
      <c r="V1255" s="94"/>
      <c r="W1255" s="94"/>
      <c r="X1255" s="94"/>
      <c r="Y1255" s="94"/>
      <c r="Z1255" s="94"/>
      <c r="AA1255" s="94"/>
      <c r="AB1255" s="94"/>
      <c r="AC1255" s="94"/>
      <c r="AD1255" s="94"/>
      <c r="AE1255" s="94"/>
      <c r="AF1255" s="94"/>
      <c r="AG1255" s="94"/>
      <c r="AH1255" s="94"/>
    </row>
    <row r="1256" spans="1:34" ht="13.2">
      <c r="A1256" s="7"/>
      <c r="B1256" s="15"/>
      <c r="C1256" s="15"/>
      <c r="D1256" s="8"/>
      <c r="E1256" s="9"/>
      <c r="F1256" s="10"/>
      <c r="G1256" s="14"/>
      <c r="H1256" s="15"/>
      <c r="I1256" s="15"/>
      <c r="J1256" s="98"/>
      <c r="K1256" s="18"/>
      <c r="L1256" s="14"/>
      <c r="M1256" s="14"/>
      <c r="N1256" s="14"/>
      <c r="O1256" s="14"/>
      <c r="P1256" s="15" t="s">
        <v>1055</v>
      </c>
      <c r="Q1256" s="14" t="s">
        <v>179</v>
      </c>
      <c r="R1256" s="15"/>
      <c r="S1256" s="16"/>
      <c r="T1256" s="94"/>
      <c r="U1256" s="94"/>
      <c r="V1256" s="94"/>
      <c r="W1256" s="94"/>
      <c r="X1256" s="94"/>
      <c r="Y1256" s="94"/>
      <c r="Z1256" s="94"/>
      <c r="AA1256" s="94"/>
      <c r="AB1256" s="94"/>
      <c r="AC1256" s="94"/>
      <c r="AD1256" s="94"/>
      <c r="AE1256" s="94"/>
      <c r="AF1256" s="94"/>
      <c r="AG1256" s="94"/>
      <c r="AH1256" s="94"/>
    </row>
    <row r="1257" spans="1:34" ht="13.2">
      <c r="A1257" s="7"/>
      <c r="B1257" s="15"/>
      <c r="C1257" s="15"/>
      <c r="D1257" s="8"/>
      <c r="E1257" s="9"/>
      <c r="F1257" s="10"/>
      <c r="G1257" s="14"/>
      <c r="H1257" s="15"/>
      <c r="I1257" s="15"/>
      <c r="J1257" s="98"/>
      <c r="K1257" s="18"/>
      <c r="L1257" s="14"/>
      <c r="M1257" s="14"/>
      <c r="N1257" s="14"/>
      <c r="O1257" s="14"/>
      <c r="P1257" s="15"/>
      <c r="Q1257" s="14"/>
      <c r="R1257" s="15"/>
      <c r="S1257" s="16"/>
      <c r="T1257" s="94"/>
      <c r="U1257" s="94"/>
      <c r="V1257" s="94"/>
      <c r="W1257" s="94"/>
      <c r="X1257" s="94"/>
      <c r="Y1257" s="94"/>
      <c r="Z1257" s="94"/>
      <c r="AA1257" s="94"/>
      <c r="AB1257" s="94"/>
      <c r="AC1257" s="94"/>
      <c r="AD1257" s="94"/>
      <c r="AE1257" s="94"/>
      <c r="AF1257" s="94"/>
      <c r="AG1257" s="94"/>
      <c r="AH1257" s="94"/>
    </row>
    <row r="1258" spans="1:34" ht="13.2">
      <c r="A1258" s="7"/>
      <c r="B1258" s="15"/>
      <c r="C1258" s="15"/>
      <c r="D1258" s="8"/>
      <c r="E1258" s="9"/>
      <c r="F1258" s="10"/>
      <c r="G1258" s="14"/>
      <c r="H1258" s="15"/>
      <c r="I1258" s="15"/>
      <c r="J1258" s="98"/>
      <c r="K1258" s="18"/>
      <c r="L1258" s="14"/>
      <c r="M1258" s="14"/>
      <c r="N1258" s="14"/>
      <c r="O1258" s="14"/>
      <c r="P1258" s="15" t="s">
        <v>1055</v>
      </c>
      <c r="Q1258" s="14" t="s">
        <v>5992</v>
      </c>
      <c r="R1258" s="15"/>
      <c r="S1258" s="16"/>
      <c r="T1258" s="94"/>
      <c r="U1258" s="94"/>
      <c r="V1258" s="94"/>
      <c r="W1258" s="94"/>
      <c r="X1258" s="94"/>
      <c r="Y1258" s="94"/>
      <c r="Z1258" s="94"/>
      <c r="AA1258" s="94"/>
      <c r="AB1258" s="94"/>
      <c r="AC1258" s="94"/>
      <c r="AD1258" s="94"/>
      <c r="AE1258" s="94"/>
      <c r="AF1258" s="94"/>
      <c r="AG1258" s="94"/>
      <c r="AH1258" s="94"/>
    </row>
    <row r="1259" spans="1:34" ht="13.2">
      <c r="A1259" s="7"/>
      <c r="B1259" s="15"/>
      <c r="C1259" s="15"/>
      <c r="D1259" s="8"/>
      <c r="E1259" s="9"/>
      <c r="F1259" s="10"/>
      <c r="G1259" s="14"/>
      <c r="H1259" s="15"/>
      <c r="I1259" s="15"/>
      <c r="J1259" s="98"/>
      <c r="K1259" s="18"/>
      <c r="L1259" s="14"/>
      <c r="M1259" s="14"/>
      <c r="N1259" s="14"/>
      <c r="O1259" s="14"/>
      <c r="P1259" s="15"/>
      <c r="Q1259" s="14"/>
      <c r="R1259" s="15"/>
      <c r="S1259" s="16"/>
      <c r="T1259" s="94"/>
      <c r="U1259" s="94"/>
      <c r="V1259" s="94"/>
      <c r="W1259" s="94"/>
      <c r="X1259" s="94"/>
      <c r="Y1259" s="94"/>
      <c r="Z1259" s="94"/>
      <c r="AA1259" s="94"/>
      <c r="AB1259" s="94"/>
      <c r="AC1259" s="94"/>
      <c r="AD1259" s="94"/>
      <c r="AE1259" s="94"/>
      <c r="AF1259" s="94"/>
      <c r="AG1259" s="94"/>
      <c r="AH1259" s="94"/>
    </row>
    <row r="1260" spans="1:34" ht="13.2">
      <c r="A1260" s="7"/>
      <c r="B1260" s="15"/>
      <c r="C1260" s="15"/>
      <c r="D1260" s="8"/>
      <c r="E1260" s="9"/>
      <c r="F1260" s="10"/>
      <c r="G1260" s="14"/>
      <c r="H1260" s="15"/>
      <c r="I1260" s="15"/>
      <c r="J1260" s="98"/>
      <c r="K1260" s="18"/>
      <c r="L1260" s="14"/>
      <c r="M1260" s="14"/>
      <c r="N1260" s="14"/>
      <c r="O1260" s="14"/>
      <c r="P1260" s="15"/>
      <c r="Q1260" s="14"/>
      <c r="R1260" s="15"/>
      <c r="S1260" s="16"/>
      <c r="T1260" s="94"/>
      <c r="U1260" s="94"/>
      <c r="V1260" s="94"/>
      <c r="W1260" s="94"/>
      <c r="X1260" s="94"/>
      <c r="Y1260" s="94"/>
      <c r="Z1260" s="94"/>
      <c r="AA1260" s="94"/>
      <c r="AB1260" s="94"/>
      <c r="AC1260" s="94"/>
      <c r="AD1260" s="94"/>
      <c r="AE1260" s="94"/>
      <c r="AF1260" s="94"/>
      <c r="AG1260" s="94"/>
      <c r="AH1260" s="94"/>
    </row>
    <row r="1261" spans="1:34" ht="13.2">
      <c r="A1261" s="7"/>
      <c r="B1261" s="15"/>
      <c r="C1261" s="15"/>
      <c r="D1261" s="8"/>
      <c r="E1261" s="9"/>
      <c r="F1261" s="10"/>
      <c r="G1261" s="14"/>
      <c r="H1261" s="15"/>
      <c r="I1261" s="15"/>
      <c r="J1261" s="98"/>
      <c r="K1261" s="18"/>
      <c r="L1261" s="14"/>
      <c r="M1261" s="14"/>
      <c r="N1261" s="14"/>
      <c r="O1261" s="14"/>
      <c r="P1261" s="15"/>
      <c r="Q1261" s="14"/>
      <c r="R1261" s="15"/>
      <c r="S1261" s="16"/>
      <c r="T1261" s="94"/>
      <c r="U1261" s="94"/>
      <c r="V1261" s="94"/>
      <c r="W1261" s="94"/>
      <c r="X1261" s="94"/>
      <c r="Y1261" s="94"/>
      <c r="Z1261" s="94"/>
      <c r="AA1261" s="94"/>
      <c r="AB1261" s="94"/>
      <c r="AC1261" s="94"/>
      <c r="AD1261" s="94"/>
      <c r="AE1261" s="94"/>
      <c r="AF1261" s="94"/>
      <c r="AG1261" s="94"/>
      <c r="AH1261" s="94"/>
    </row>
    <row r="1262" spans="1:34" ht="13.2">
      <c r="A1262" s="7"/>
      <c r="B1262" s="15"/>
      <c r="C1262" s="15"/>
      <c r="D1262" s="8"/>
      <c r="E1262" s="9"/>
      <c r="F1262" s="10"/>
      <c r="G1262" s="14"/>
      <c r="H1262" s="15"/>
      <c r="I1262" s="15"/>
      <c r="J1262" s="98"/>
      <c r="K1262" s="18"/>
      <c r="L1262" s="14"/>
      <c r="M1262" s="14"/>
      <c r="N1262" s="14"/>
      <c r="O1262" s="14"/>
      <c r="P1262" s="15" t="s">
        <v>1055</v>
      </c>
      <c r="Q1262" s="14" t="s">
        <v>1515</v>
      </c>
      <c r="R1262" s="15"/>
      <c r="S1262" s="16"/>
      <c r="T1262" s="94"/>
      <c r="U1262" s="94"/>
      <c r="V1262" s="94"/>
      <c r="W1262" s="94"/>
      <c r="X1262" s="94"/>
      <c r="Y1262" s="94"/>
      <c r="Z1262" s="94"/>
      <c r="AA1262" s="94"/>
      <c r="AB1262" s="94"/>
      <c r="AC1262" s="94"/>
      <c r="AD1262" s="94"/>
      <c r="AE1262" s="94"/>
      <c r="AF1262" s="94"/>
      <c r="AG1262" s="94"/>
      <c r="AH1262" s="94"/>
    </row>
    <row r="1263" spans="1:34" ht="13.2">
      <c r="A1263" s="7"/>
      <c r="B1263" s="15"/>
      <c r="C1263" s="15"/>
      <c r="D1263" s="8"/>
      <c r="E1263" s="9"/>
      <c r="F1263" s="10"/>
      <c r="G1263" s="14"/>
      <c r="H1263" s="15"/>
      <c r="I1263" s="15"/>
      <c r="J1263" s="98"/>
      <c r="K1263" s="18"/>
      <c r="L1263" s="14"/>
      <c r="M1263" s="14"/>
      <c r="N1263" s="14"/>
      <c r="O1263" s="14"/>
      <c r="P1263" s="15"/>
      <c r="Q1263" s="14"/>
      <c r="R1263" s="15"/>
      <c r="S1263" s="16"/>
      <c r="T1263" s="94"/>
      <c r="U1263" s="94"/>
      <c r="V1263" s="94"/>
      <c r="W1263" s="94"/>
      <c r="X1263" s="94"/>
      <c r="Y1263" s="94"/>
      <c r="Z1263" s="94"/>
      <c r="AA1263" s="94"/>
      <c r="AB1263" s="94"/>
      <c r="AC1263" s="94"/>
      <c r="AD1263" s="94"/>
      <c r="AE1263" s="94"/>
      <c r="AF1263" s="94"/>
      <c r="AG1263" s="94"/>
      <c r="AH1263" s="94"/>
    </row>
    <row r="1264" spans="1:34" ht="13.2">
      <c r="A1264" s="7"/>
      <c r="B1264" s="15"/>
      <c r="C1264" s="15"/>
      <c r="D1264" s="8"/>
      <c r="E1264" s="9"/>
      <c r="F1264" s="9"/>
      <c r="G1264" s="14"/>
      <c r="H1264" s="15"/>
      <c r="I1264" s="15"/>
      <c r="J1264" s="98"/>
      <c r="K1264" s="18"/>
      <c r="L1264" s="14"/>
      <c r="M1264" s="14"/>
      <c r="N1264" s="14"/>
      <c r="O1264" s="14"/>
      <c r="P1264" s="15"/>
      <c r="Q1264" s="14"/>
      <c r="R1264" s="15"/>
      <c r="S1264" s="16"/>
      <c r="T1264" s="94"/>
      <c r="U1264" s="94"/>
      <c r="V1264" s="94"/>
      <c r="W1264" s="94"/>
      <c r="X1264" s="94"/>
      <c r="Y1264" s="94"/>
      <c r="Z1264" s="94"/>
      <c r="AA1264" s="94"/>
      <c r="AB1264" s="94"/>
      <c r="AC1264" s="94"/>
      <c r="AD1264" s="94"/>
      <c r="AE1264" s="94"/>
      <c r="AF1264" s="94"/>
      <c r="AG1264" s="94"/>
      <c r="AH1264" s="94"/>
    </row>
    <row r="1265" spans="1:34" ht="13.2">
      <c r="A1265" s="7"/>
      <c r="B1265" s="15"/>
      <c r="C1265" s="15"/>
      <c r="D1265" s="8"/>
      <c r="E1265" s="9"/>
      <c r="F1265" s="9"/>
      <c r="G1265" s="14"/>
      <c r="H1265" s="15"/>
      <c r="I1265" s="15"/>
      <c r="J1265" s="98"/>
      <c r="K1265" s="18"/>
      <c r="L1265" s="14"/>
      <c r="M1265" s="14"/>
      <c r="N1265" s="14"/>
      <c r="O1265" s="14"/>
      <c r="P1265" s="15"/>
      <c r="Q1265" s="14"/>
      <c r="R1265" s="15"/>
      <c r="S1265" s="16"/>
      <c r="T1265" s="94"/>
      <c r="U1265" s="94"/>
      <c r="V1265" s="94"/>
      <c r="W1265" s="94"/>
      <c r="X1265" s="94"/>
      <c r="Y1265" s="94"/>
      <c r="Z1265" s="94"/>
      <c r="AA1265" s="94"/>
      <c r="AB1265" s="94"/>
      <c r="AC1265" s="94"/>
      <c r="AD1265" s="94"/>
      <c r="AE1265" s="94"/>
      <c r="AF1265" s="94"/>
      <c r="AG1265" s="94"/>
      <c r="AH1265" s="94"/>
    </row>
    <row r="1266" spans="1:34" ht="13.2">
      <c r="A1266" s="7"/>
      <c r="B1266" s="15"/>
      <c r="C1266" s="15"/>
      <c r="D1266" s="8"/>
      <c r="E1266" s="9"/>
      <c r="F1266" s="9"/>
      <c r="G1266" s="14"/>
      <c r="H1266" s="15"/>
      <c r="I1266" s="15"/>
      <c r="J1266" s="98"/>
      <c r="K1266" s="18"/>
      <c r="L1266" s="14"/>
      <c r="M1266" s="14"/>
      <c r="N1266" s="14"/>
      <c r="O1266" s="14"/>
      <c r="P1266" s="15"/>
      <c r="Q1266" s="14"/>
      <c r="R1266" s="15"/>
      <c r="S1266" s="16"/>
      <c r="T1266" s="94"/>
      <c r="U1266" s="94"/>
      <c r="V1266" s="94"/>
      <c r="W1266" s="94"/>
      <c r="X1266" s="94"/>
      <c r="Y1266" s="94"/>
      <c r="Z1266" s="94"/>
      <c r="AA1266" s="94"/>
      <c r="AB1266" s="94"/>
      <c r="AC1266" s="94"/>
      <c r="AD1266" s="94"/>
      <c r="AE1266" s="94"/>
      <c r="AF1266" s="94"/>
      <c r="AG1266" s="94"/>
      <c r="AH1266" s="94"/>
    </row>
    <row r="1267" spans="1:34" ht="13.2">
      <c r="A1267" s="7"/>
      <c r="B1267" s="15"/>
      <c r="C1267" s="15"/>
      <c r="D1267" s="8"/>
      <c r="E1267" s="9"/>
      <c r="F1267" s="9"/>
      <c r="G1267" s="14"/>
      <c r="H1267" s="15"/>
      <c r="I1267" s="15"/>
      <c r="J1267" s="98"/>
      <c r="K1267" s="18"/>
      <c r="L1267" s="14"/>
      <c r="M1267" s="14"/>
      <c r="N1267" s="14"/>
      <c r="O1267" s="14"/>
      <c r="P1267" s="15"/>
      <c r="Q1267" s="14"/>
      <c r="R1267" s="15"/>
      <c r="S1267" s="16"/>
      <c r="T1267" s="94"/>
      <c r="U1267" s="94"/>
      <c r="V1267" s="94"/>
      <c r="W1267" s="94"/>
      <c r="X1267" s="94"/>
      <c r="Y1267" s="94"/>
      <c r="Z1267" s="94"/>
      <c r="AA1267" s="94"/>
      <c r="AB1267" s="94"/>
      <c r="AC1267" s="94"/>
      <c r="AD1267" s="94"/>
      <c r="AE1267" s="94"/>
      <c r="AF1267" s="94"/>
      <c r="AG1267" s="94"/>
      <c r="AH1267" s="94"/>
    </row>
    <row r="1268" spans="1:34" ht="13.2">
      <c r="A1268" s="7"/>
      <c r="B1268" s="15"/>
      <c r="C1268" s="15"/>
      <c r="D1268" s="8"/>
      <c r="E1268" s="9"/>
      <c r="F1268" s="10"/>
      <c r="G1268" s="14"/>
      <c r="H1268" s="15"/>
      <c r="I1268" s="15"/>
      <c r="J1268" s="98"/>
      <c r="K1268" s="18"/>
      <c r="L1268" s="14"/>
      <c r="M1268" s="14"/>
      <c r="N1268" s="14"/>
      <c r="O1268" s="14"/>
      <c r="P1268" s="15"/>
      <c r="Q1268" s="14"/>
      <c r="R1268" s="15"/>
      <c r="S1268" s="16"/>
      <c r="T1268" s="94"/>
      <c r="U1268" s="94"/>
      <c r="V1268" s="94"/>
      <c r="W1268" s="94"/>
      <c r="X1268" s="94"/>
      <c r="Y1268" s="94"/>
      <c r="Z1268" s="94"/>
      <c r="AA1268" s="94"/>
      <c r="AB1268" s="94"/>
      <c r="AC1268" s="94"/>
      <c r="AD1268" s="94"/>
      <c r="AE1268" s="94"/>
      <c r="AF1268" s="94"/>
      <c r="AG1268" s="94"/>
      <c r="AH1268" s="94"/>
    </row>
    <row r="1269" spans="1:34" ht="13.2">
      <c r="A1269" s="7"/>
      <c r="B1269" s="15"/>
      <c r="C1269" s="15"/>
      <c r="D1269" s="8"/>
      <c r="E1269" s="9"/>
      <c r="F1269" s="10"/>
      <c r="G1269" s="14"/>
      <c r="H1269" s="15"/>
      <c r="I1269" s="15"/>
      <c r="J1269" s="98"/>
      <c r="K1269" s="18"/>
      <c r="L1269" s="14"/>
      <c r="M1269" s="14"/>
      <c r="N1269" s="14"/>
      <c r="O1269" s="14"/>
      <c r="P1269" s="15" t="s">
        <v>1055</v>
      </c>
      <c r="Q1269" s="14" t="s">
        <v>1515</v>
      </c>
      <c r="R1269" s="15"/>
      <c r="S1269" s="16"/>
      <c r="T1269" s="94"/>
      <c r="U1269" s="94"/>
      <c r="V1269" s="94"/>
      <c r="W1269" s="94"/>
      <c r="X1269" s="94"/>
      <c r="Y1269" s="94"/>
      <c r="Z1269" s="94"/>
      <c r="AA1269" s="94"/>
      <c r="AB1269" s="94"/>
      <c r="AC1269" s="94"/>
      <c r="AD1269" s="94"/>
      <c r="AE1269" s="94"/>
      <c r="AF1269" s="94"/>
      <c r="AG1269" s="94"/>
      <c r="AH1269" s="94"/>
    </row>
    <row r="1270" spans="1:34" ht="13.2">
      <c r="A1270" s="7"/>
      <c r="B1270" s="15"/>
      <c r="C1270" s="15"/>
      <c r="D1270" s="8"/>
      <c r="E1270" s="9"/>
      <c r="F1270" s="10"/>
      <c r="G1270" s="14"/>
      <c r="H1270" s="15"/>
      <c r="I1270" s="15"/>
      <c r="J1270" s="98"/>
      <c r="K1270" s="18"/>
      <c r="L1270" s="14"/>
      <c r="M1270" s="14"/>
      <c r="N1270" s="14"/>
      <c r="O1270" s="14"/>
      <c r="P1270" s="15"/>
      <c r="Q1270" s="14"/>
      <c r="R1270" s="15"/>
      <c r="S1270" s="16"/>
      <c r="T1270" s="94"/>
      <c r="U1270" s="94"/>
      <c r="V1270" s="94"/>
      <c r="W1270" s="94"/>
      <c r="X1270" s="94"/>
      <c r="Y1270" s="94"/>
      <c r="Z1270" s="94"/>
      <c r="AA1270" s="94"/>
      <c r="AB1270" s="94"/>
      <c r="AC1270" s="94"/>
      <c r="AD1270" s="94"/>
      <c r="AE1270" s="94"/>
      <c r="AF1270" s="94"/>
      <c r="AG1270" s="94"/>
      <c r="AH1270" s="94"/>
    </row>
    <row r="1271" spans="1:34" ht="13.2">
      <c r="A1271" s="7"/>
      <c r="B1271" s="15"/>
      <c r="C1271" s="15"/>
      <c r="D1271" s="8"/>
      <c r="E1271" s="9"/>
      <c r="F1271" s="10"/>
      <c r="G1271" s="14"/>
      <c r="H1271" s="15"/>
      <c r="I1271" s="15"/>
      <c r="J1271" s="98"/>
      <c r="K1271" s="18"/>
      <c r="L1271" s="14"/>
      <c r="M1271" s="14"/>
      <c r="N1271" s="14"/>
      <c r="O1271" s="14"/>
      <c r="P1271" s="15"/>
      <c r="Q1271" s="14"/>
      <c r="R1271" s="15"/>
      <c r="S1271" s="16"/>
      <c r="T1271" s="94"/>
      <c r="U1271" s="94"/>
      <c r="V1271" s="94"/>
      <c r="W1271" s="94"/>
      <c r="X1271" s="94"/>
      <c r="Y1271" s="94"/>
      <c r="Z1271" s="94"/>
      <c r="AA1271" s="94"/>
      <c r="AB1271" s="94"/>
      <c r="AC1271" s="94"/>
      <c r="AD1271" s="94"/>
      <c r="AE1271" s="94"/>
      <c r="AF1271" s="94"/>
      <c r="AG1271" s="94"/>
      <c r="AH1271" s="94"/>
    </row>
    <row r="1272" spans="1:34" ht="13.2">
      <c r="A1272" s="7"/>
      <c r="B1272" s="15"/>
      <c r="C1272" s="15"/>
      <c r="D1272" s="8"/>
      <c r="E1272" s="9"/>
      <c r="F1272" s="10"/>
      <c r="G1272" s="14"/>
      <c r="H1272" s="15"/>
      <c r="I1272" s="15"/>
      <c r="J1272" s="98"/>
      <c r="K1272" s="18"/>
      <c r="L1272" s="14"/>
      <c r="M1272" s="14"/>
      <c r="N1272" s="14"/>
      <c r="O1272" s="14"/>
      <c r="P1272" s="15" t="s">
        <v>1055</v>
      </c>
      <c r="Q1272" s="14" t="s">
        <v>6166</v>
      </c>
      <c r="R1272" s="15"/>
      <c r="S1272" s="16"/>
      <c r="T1272" s="94"/>
      <c r="U1272" s="94"/>
      <c r="V1272" s="94"/>
      <c r="W1272" s="94"/>
      <c r="X1272" s="94"/>
      <c r="Y1272" s="94"/>
      <c r="Z1272" s="94"/>
      <c r="AA1272" s="94"/>
      <c r="AB1272" s="94"/>
      <c r="AC1272" s="94"/>
      <c r="AD1272" s="94"/>
      <c r="AE1272" s="94"/>
      <c r="AF1272" s="94"/>
      <c r="AG1272" s="94"/>
      <c r="AH1272" s="94"/>
    </row>
    <row r="1273" spans="1:34" ht="13.2">
      <c r="A1273" s="7"/>
      <c r="B1273" s="15"/>
      <c r="C1273" s="15"/>
      <c r="D1273" s="8"/>
      <c r="E1273" s="9"/>
      <c r="F1273" s="10"/>
      <c r="G1273" s="14"/>
      <c r="H1273" s="15"/>
      <c r="I1273" s="15"/>
      <c r="J1273" s="98"/>
      <c r="K1273" s="18"/>
      <c r="L1273" s="14"/>
      <c r="M1273" s="14"/>
      <c r="N1273" s="14"/>
      <c r="O1273" s="14"/>
      <c r="P1273" s="15"/>
      <c r="Q1273" s="14"/>
      <c r="R1273" s="15"/>
      <c r="S1273" s="16"/>
      <c r="T1273" s="94"/>
      <c r="U1273" s="94"/>
      <c r="V1273" s="94"/>
      <c r="W1273" s="94"/>
      <c r="X1273" s="94"/>
      <c r="Y1273" s="94"/>
      <c r="Z1273" s="94"/>
      <c r="AA1273" s="94"/>
      <c r="AB1273" s="94"/>
      <c r="AC1273" s="94"/>
      <c r="AD1273" s="94"/>
      <c r="AE1273" s="94"/>
      <c r="AF1273" s="94"/>
      <c r="AG1273" s="94"/>
      <c r="AH1273" s="94"/>
    </row>
    <row r="1274" spans="1:34" ht="13.2">
      <c r="A1274" s="7"/>
      <c r="B1274" s="15"/>
      <c r="C1274" s="15"/>
      <c r="D1274" s="8"/>
      <c r="E1274" s="9"/>
      <c r="F1274" s="10"/>
      <c r="G1274" s="14"/>
      <c r="H1274" s="15"/>
      <c r="I1274" s="15"/>
      <c r="J1274" s="98"/>
      <c r="K1274" s="18"/>
      <c r="L1274" s="14"/>
      <c r="M1274" s="14"/>
      <c r="N1274" s="14"/>
      <c r="O1274" s="14"/>
      <c r="P1274" s="15"/>
      <c r="Q1274" s="14"/>
      <c r="R1274" s="15"/>
      <c r="S1274" s="16"/>
      <c r="T1274" s="94"/>
      <c r="U1274" s="94"/>
      <c r="V1274" s="94"/>
      <c r="W1274" s="94"/>
      <c r="X1274" s="94"/>
      <c r="Y1274" s="94"/>
      <c r="Z1274" s="94"/>
      <c r="AA1274" s="94"/>
      <c r="AB1274" s="94"/>
      <c r="AC1274" s="94"/>
      <c r="AD1274" s="94"/>
      <c r="AE1274" s="94"/>
      <c r="AF1274" s="94"/>
      <c r="AG1274" s="94"/>
      <c r="AH1274" s="94"/>
    </row>
    <row r="1275" spans="1:34" ht="13.2">
      <c r="A1275" s="7"/>
      <c r="B1275" s="15"/>
      <c r="C1275" s="15"/>
      <c r="D1275" s="8"/>
      <c r="E1275" s="9"/>
      <c r="F1275" s="10"/>
      <c r="G1275" s="14"/>
      <c r="H1275" s="15"/>
      <c r="I1275" s="15"/>
      <c r="J1275" s="98"/>
      <c r="K1275" s="18"/>
      <c r="L1275" s="14"/>
      <c r="M1275" s="14"/>
      <c r="N1275" s="14"/>
      <c r="O1275" s="14"/>
      <c r="P1275" s="15"/>
      <c r="Q1275" s="14"/>
      <c r="R1275" s="15"/>
      <c r="S1275" s="16"/>
      <c r="T1275" s="94"/>
      <c r="U1275" s="94"/>
      <c r="V1275" s="94"/>
      <c r="W1275" s="94"/>
      <c r="X1275" s="94"/>
      <c r="Y1275" s="94"/>
      <c r="Z1275" s="94"/>
      <c r="AA1275" s="94"/>
      <c r="AB1275" s="94"/>
      <c r="AC1275" s="94"/>
      <c r="AD1275" s="94"/>
      <c r="AE1275" s="94"/>
      <c r="AF1275" s="94"/>
      <c r="AG1275" s="94"/>
      <c r="AH1275" s="94"/>
    </row>
    <row r="1276" spans="1:34" ht="13.2">
      <c r="A1276" s="7"/>
      <c r="B1276" s="15"/>
      <c r="C1276" s="15"/>
      <c r="D1276" s="8"/>
      <c r="E1276" s="9"/>
      <c r="F1276" s="10"/>
      <c r="G1276" s="14"/>
      <c r="H1276" s="15"/>
      <c r="I1276" s="15"/>
      <c r="J1276" s="98"/>
      <c r="K1276" s="18"/>
      <c r="L1276" s="14"/>
      <c r="M1276" s="14"/>
      <c r="N1276" s="14"/>
      <c r="O1276" s="14"/>
      <c r="P1276" s="15" t="s">
        <v>1055</v>
      </c>
      <c r="Q1276" s="14" t="s">
        <v>1515</v>
      </c>
      <c r="R1276" s="15" t="s">
        <v>1485</v>
      </c>
      <c r="S1276" s="16"/>
      <c r="T1276" s="94"/>
      <c r="U1276" s="94"/>
      <c r="V1276" s="94"/>
      <c r="W1276" s="94"/>
      <c r="X1276" s="94"/>
      <c r="Y1276" s="94"/>
      <c r="Z1276" s="94"/>
      <c r="AA1276" s="94"/>
      <c r="AB1276" s="94"/>
      <c r="AC1276" s="94"/>
      <c r="AD1276" s="94"/>
      <c r="AE1276" s="94"/>
      <c r="AF1276" s="94"/>
      <c r="AG1276" s="94"/>
      <c r="AH1276" s="94"/>
    </row>
    <row r="1277" spans="1:34" ht="13.2">
      <c r="A1277" s="7"/>
      <c r="B1277" s="15"/>
      <c r="C1277" s="15"/>
      <c r="D1277" s="8"/>
      <c r="E1277" s="9"/>
      <c r="F1277" s="10"/>
      <c r="G1277" s="14"/>
      <c r="H1277" s="15"/>
      <c r="I1277" s="15"/>
      <c r="J1277" s="98"/>
      <c r="K1277" s="18"/>
      <c r="L1277" s="14"/>
      <c r="M1277" s="14"/>
      <c r="N1277" s="14"/>
      <c r="O1277" s="14"/>
      <c r="P1277" s="15"/>
      <c r="Q1277" s="14"/>
      <c r="R1277" s="15"/>
      <c r="S1277" s="16"/>
      <c r="T1277" s="94"/>
      <c r="U1277" s="94"/>
      <c r="V1277" s="94"/>
      <c r="W1277" s="94"/>
      <c r="X1277" s="94"/>
      <c r="Y1277" s="94"/>
      <c r="Z1277" s="94"/>
      <c r="AA1277" s="94"/>
      <c r="AB1277" s="94"/>
      <c r="AC1277" s="94"/>
      <c r="AD1277" s="94"/>
      <c r="AE1277" s="94"/>
      <c r="AF1277" s="94"/>
      <c r="AG1277" s="94"/>
      <c r="AH1277" s="94"/>
    </row>
    <row r="1278" spans="1:34" ht="13.2">
      <c r="A1278" s="7"/>
      <c r="B1278" s="15"/>
      <c r="C1278" s="15"/>
      <c r="D1278" s="8"/>
      <c r="E1278" s="9"/>
      <c r="F1278" s="10"/>
      <c r="G1278" s="14"/>
      <c r="H1278" s="15"/>
      <c r="I1278" s="15"/>
      <c r="J1278" s="98"/>
      <c r="K1278" s="18"/>
      <c r="L1278" s="14"/>
      <c r="M1278" s="14"/>
      <c r="N1278" s="14"/>
      <c r="O1278" s="14"/>
      <c r="P1278" s="15"/>
      <c r="Q1278" s="14"/>
      <c r="R1278" s="15"/>
      <c r="S1278" s="16"/>
      <c r="T1278" s="94"/>
      <c r="U1278" s="94"/>
      <c r="V1278" s="94"/>
      <c r="W1278" s="94"/>
      <c r="X1278" s="94"/>
      <c r="Y1278" s="94"/>
      <c r="Z1278" s="94"/>
      <c r="AA1278" s="94"/>
      <c r="AB1278" s="94"/>
      <c r="AC1278" s="94"/>
      <c r="AD1278" s="94"/>
      <c r="AE1278" s="94"/>
      <c r="AF1278" s="94"/>
      <c r="AG1278" s="94"/>
      <c r="AH1278" s="94"/>
    </row>
    <row r="1279" spans="1:34" ht="13.2">
      <c r="A1279" s="7"/>
      <c r="B1279" s="15"/>
      <c r="C1279" s="15"/>
      <c r="D1279" s="8"/>
      <c r="E1279" s="9"/>
      <c r="F1279" s="10"/>
      <c r="G1279" s="14"/>
      <c r="H1279" s="15"/>
      <c r="I1279" s="15"/>
      <c r="J1279" s="98"/>
      <c r="K1279" s="18"/>
      <c r="L1279" s="14"/>
      <c r="M1279" s="14"/>
      <c r="N1279" s="14"/>
      <c r="O1279" s="14"/>
      <c r="P1279" s="15" t="s">
        <v>1055</v>
      </c>
      <c r="Q1279" s="14" t="s">
        <v>5992</v>
      </c>
      <c r="R1279" s="15"/>
      <c r="S1279" s="16"/>
      <c r="T1279" s="94"/>
      <c r="U1279" s="94"/>
      <c r="V1279" s="94"/>
      <c r="W1279" s="94"/>
      <c r="X1279" s="94"/>
      <c r="Y1279" s="94"/>
      <c r="Z1279" s="94"/>
      <c r="AA1279" s="94"/>
      <c r="AB1279" s="94"/>
      <c r="AC1279" s="94"/>
      <c r="AD1279" s="94"/>
      <c r="AE1279" s="94"/>
      <c r="AF1279" s="94"/>
      <c r="AG1279" s="94"/>
      <c r="AH1279" s="94"/>
    </row>
    <row r="1280" spans="1:34" ht="13.2">
      <c r="A1280" s="7"/>
      <c r="B1280" s="15"/>
      <c r="C1280" s="15"/>
      <c r="D1280" s="8"/>
      <c r="E1280" s="9"/>
      <c r="F1280" s="10"/>
      <c r="G1280" s="14"/>
      <c r="H1280" s="15"/>
      <c r="I1280" s="15"/>
      <c r="J1280" s="98"/>
      <c r="K1280" s="18"/>
      <c r="L1280" s="14"/>
      <c r="M1280" s="14"/>
      <c r="N1280" s="14"/>
      <c r="O1280" s="14"/>
      <c r="P1280" s="15"/>
      <c r="Q1280" s="14"/>
      <c r="R1280" s="15"/>
      <c r="S1280" s="16"/>
      <c r="T1280" s="94"/>
      <c r="U1280" s="94"/>
      <c r="V1280" s="94"/>
      <c r="W1280" s="94"/>
      <c r="X1280" s="94"/>
      <c r="Y1280" s="94"/>
      <c r="Z1280" s="94"/>
      <c r="AA1280" s="94"/>
      <c r="AB1280" s="94"/>
      <c r="AC1280" s="94"/>
      <c r="AD1280" s="94"/>
      <c r="AE1280" s="94"/>
      <c r="AF1280" s="94"/>
      <c r="AG1280" s="94"/>
      <c r="AH1280" s="94"/>
    </row>
    <row r="1281" spans="1:34" ht="13.2">
      <c r="A1281" s="7"/>
      <c r="B1281" s="15"/>
      <c r="C1281" s="15"/>
      <c r="D1281" s="8"/>
      <c r="E1281" s="9"/>
      <c r="F1281" s="10"/>
      <c r="G1281" s="14"/>
      <c r="H1281" s="15"/>
      <c r="I1281" s="15"/>
      <c r="J1281" s="98"/>
      <c r="K1281" s="18"/>
      <c r="L1281" s="14"/>
      <c r="M1281" s="14"/>
      <c r="N1281" s="14"/>
      <c r="O1281" s="14"/>
      <c r="P1281" s="15"/>
      <c r="Q1281" s="14"/>
      <c r="R1281" s="15"/>
      <c r="S1281" s="16"/>
      <c r="T1281" s="94"/>
      <c r="U1281" s="94"/>
      <c r="V1281" s="94"/>
      <c r="W1281" s="94"/>
      <c r="X1281" s="94"/>
      <c r="Y1281" s="94"/>
      <c r="Z1281" s="94"/>
      <c r="AA1281" s="94"/>
      <c r="AB1281" s="94"/>
      <c r="AC1281" s="94"/>
      <c r="AD1281" s="94"/>
      <c r="AE1281" s="94"/>
      <c r="AF1281" s="94"/>
      <c r="AG1281" s="94"/>
      <c r="AH1281" s="94"/>
    </row>
    <row r="1282" spans="1:34" ht="13.2">
      <c r="A1282" s="7"/>
      <c r="B1282" s="15"/>
      <c r="C1282" s="15"/>
      <c r="D1282" s="8"/>
      <c r="E1282" s="9"/>
      <c r="F1282" s="10"/>
      <c r="G1282" s="14"/>
      <c r="H1282" s="15"/>
      <c r="I1282" s="15"/>
      <c r="J1282" s="98"/>
      <c r="K1282" s="18"/>
      <c r="L1282" s="14"/>
      <c r="M1282" s="14"/>
      <c r="N1282" s="14"/>
      <c r="O1282" s="14"/>
      <c r="P1282" s="15"/>
      <c r="Q1282" s="14"/>
      <c r="R1282" s="15"/>
      <c r="S1282" s="16"/>
      <c r="T1282" s="94"/>
      <c r="U1282" s="94"/>
      <c r="V1282" s="94"/>
      <c r="W1282" s="94"/>
      <c r="X1282" s="94"/>
      <c r="Y1282" s="94"/>
      <c r="Z1282" s="94"/>
      <c r="AA1282" s="94"/>
      <c r="AB1282" s="94"/>
      <c r="AC1282" s="94"/>
      <c r="AD1282" s="94"/>
      <c r="AE1282" s="94"/>
      <c r="AF1282" s="94"/>
      <c r="AG1282" s="94"/>
      <c r="AH1282" s="94"/>
    </row>
    <row r="1283" spans="1:34" ht="13.2">
      <c r="A1283" s="7"/>
      <c r="B1283" s="15"/>
      <c r="C1283" s="15"/>
      <c r="D1283" s="8"/>
      <c r="E1283" s="9"/>
      <c r="F1283" s="10"/>
      <c r="G1283" s="14"/>
      <c r="H1283" s="15"/>
      <c r="I1283" s="15"/>
      <c r="J1283" s="98"/>
      <c r="K1283" s="18"/>
      <c r="L1283" s="14"/>
      <c r="M1283" s="14"/>
      <c r="N1283" s="14"/>
      <c r="O1283" s="14"/>
      <c r="P1283" s="15" t="s">
        <v>1055</v>
      </c>
      <c r="Q1283" s="14" t="s">
        <v>1515</v>
      </c>
      <c r="R1283" s="15" t="s">
        <v>1485</v>
      </c>
      <c r="S1283" s="16"/>
      <c r="T1283" s="94"/>
      <c r="U1283" s="94"/>
      <c r="V1283" s="94"/>
      <c r="W1283" s="94"/>
      <c r="X1283" s="94"/>
      <c r="Y1283" s="94"/>
      <c r="Z1283" s="94"/>
      <c r="AA1283" s="94"/>
      <c r="AB1283" s="94"/>
      <c r="AC1283" s="94"/>
      <c r="AD1283" s="94"/>
      <c r="AE1283" s="94"/>
      <c r="AF1283" s="94"/>
      <c r="AG1283" s="94"/>
      <c r="AH1283" s="94"/>
    </row>
    <row r="1284" spans="1:34" ht="13.2">
      <c r="A1284" s="7"/>
      <c r="B1284" s="15"/>
      <c r="C1284" s="15"/>
      <c r="D1284" s="8"/>
      <c r="E1284" s="9"/>
      <c r="F1284" s="10"/>
      <c r="G1284" s="14"/>
      <c r="H1284" s="15"/>
      <c r="I1284" s="15"/>
      <c r="J1284" s="98"/>
      <c r="K1284" s="18"/>
      <c r="L1284" s="14"/>
      <c r="M1284" s="14"/>
      <c r="N1284" s="14"/>
      <c r="O1284" s="14"/>
      <c r="P1284" s="15" t="s">
        <v>1055</v>
      </c>
      <c r="Q1284" s="14" t="s">
        <v>179</v>
      </c>
      <c r="R1284" s="15" t="s">
        <v>1485</v>
      </c>
      <c r="S1284" s="16"/>
      <c r="T1284" s="94"/>
      <c r="U1284" s="94"/>
      <c r="V1284" s="94"/>
      <c r="W1284" s="94"/>
      <c r="X1284" s="94"/>
      <c r="Y1284" s="94"/>
      <c r="Z1284" s="94"/>
      <c r="AA1284" s="94"/>
      <c r="AB1284" s="94"/>
      <c r="AC1284" s="94"/>
      <c r="AD1284" s="94"/>
      <c r="AE1284" s="94"/>
      <c r="AF1284" s="94"/>
      <c r="AG1284" s="94"/>
      <c r="AH1284" s="94"/>
    </row>
    <row r="1285" spans="1:34" ht="13.2">
      <c r="A1285" s="7"/>
      <c r="B1285" s="15"/>
      <c r="C1285" s="15"/>
      <c r="D1285" s="8"/>
      <c r="E1285" s="9"/>
      <c r="F1285" s="10"/>
      <c r="G1285" s="14"/>
      <c r="H1285" s="15"/>
      <c r="I1285" s="15"/>
      <c r="J1285" s="98"/>
      <c r="K1285" s="18"/>
      <c r="L1285" s="14"/>
      <c r="M1285" s="14"/>
      <c r="N1285" s="14"/>
      <c r="O1285" s="14"/>
      <c r="P1285" s="15" t="s">
        <v>1055</v>
      </c>
      <c r="Q1285" s="14"/>
      <c r="R1285" s="15"/>
      <c r="S1285" s="16"/>
      <c r="T1285" s="94"/>
      <c r="U1285" s="94"/>
      <c r="V1285" s="94"/>
      <c r="W1285" s="94"/>
      <c r="X1285" s="94"/>
      <c r="Y1285" s="94"/>
      <c r="Z1285" s="94"/>
      <c r="AA1285" s="94"/>
      <c r="AB1285" s="94"/>
      <c r="AC1285" s="94"/>
      <c r="AD1285" s="94"/>
      <c r="AE1285" s="94"/>
      <c r="AF1285" s="94"/>
      <c r="AG1285" s="94"/>
      <c r="AH1285" s="94"/>
    </row>
    <row r="1286" spans="1:34" ht="13.2">
      <c r="A1286" s="7"/>
      <c r="B1286" s="15"/>
      <c r="C1286" s="15"/>
      <c r="D1286" s="8"/>
      <c r="E1286" s="9"/>
      <c r="F1286" s="10"/>
      <c r="G1286" s="14"/>
      <c r="H1286" s="15"/>
      <c r="I1286" s="15"/>
      <c r="J1286" s="98"/>
      <c r="K1286" s="18"/>
      <c r="L1286" s="14"/>
      <c r="M1286" s="14"/>
      <c r="N1286" s="14"/>
      <c r="O1286" s="14"/>
      <c r="P1286" s="15" t="s">
        <v>1055</v>
      </c>
      <c r="Q1286" s="14"/>
      <c r="R1286" s="15"/>
      <c r="S1286" s="16"/>
      <c r="T1286" s="94"/>
      <c r="U1286" s="94"/>
      <c r="V1286" s="94"/>
      <c r="W1286" s="94"/>
      <c r="X1286" s="94"/>
      <c r="Y1286" s="94"/>
      <c r="Z1286" s="94"/>
      <c r="AA1286" s="94"/>
      <c r="AB1286" s="94"/>
      <c r="AC1286" s="94"/>
      <c r="AD1286" s="94"/>
      <c r="AE1286" s="94"/>
      <c r="AF1286" s="94"/>
      <c r="AG1286" s="94"/>
      <c r="AH1286" s="94"/>
    </row>
    <row r="1287" spans="1:34" ht="13.2">
      <c r="A1287" s="7"/>
      <c r="B1287" s="15"/>
      <c r="C1287" s="15"/>
      <c r="D1287" s="8"/>
      <c r="E1287" s="9"/>
      <c r="F1287" s="10"/>
      <c r="G1287" s="14"/>
      <c r="H1287" s="15"/>
      <c r="I1287" s="15"/>
      <c r="J1287" s="98"/>
      <c r="K1287" s="18"/>
      <c r="L1287" s="14"/>
      <c r="M1287" s="14"/>
      <c r="N1287" s="14"/>
      <c r="O1287" s="14"/>
      <c r="P1287" s="15"/>
      <c r="Q1287" s="14"/>
      <c r="R1287" s="15"/>
      <c r="S1287" s="16"/>
      <c r="T1287" s="94"/>
      <c r="U1287" s="94"/>
      <c r="V1287" s="94"/>
      <c r="W1287" s="94"/>
      <c r="X1287" s="94"/>
      <c r="Y1287" s="94"/>
      <c r="Z1287" s="94"/>
      <c r="AA1287" s="94"/>
      <c r="AB1287" s="94"/>
      <c r="AC1287" s="94"/>
      <c r="AD1287" s="94"/>
      <c r="AE1287" s="94"/>
      <c r="AF1287" s="94"/>
      <c r="AG1287" s="94"/>
      <c r="AH1287" s="94"/>
    </row>
    <row r="1288" spans="1:34" ht="13.2">
      <c r="A1288" s="7"/>
      <c r="B1288" s="15"/>
      <c r="C1288" s="15"/>
      <c r="D1288" s="8"/>
      <c r="E1288" s="9"/>
      <c r="F1288" s="10"/>
      <c r="G1288" s="14"/>
      <c r="H1288" s="15"/>
      <c r="I1288" s="15"/>
      <c r="J1288" s="98"/>
      <c r="K1288" s="18"/>
      <c r="L1288" s="14"/>
      <c r="M1288" s="14"/>
      <c r="N1288" s="14"/>
      <c r="O1288" s="14"/>
      <c r="P1288" s="15"/>
      <c r="Q1288" s="14"/>
      <c r="R1288" s="15"/>
      <c r="S1288" s="16"/>
      <c r="T1288" s="94"/>
      <c r="U1288" s="94"/>
      <c r="V1288" s="94"/>
      <c r="W1288" s="94"/>
      <c r="X1288" s="94"/>
      <c r="Y1288" s="94"/>
      <c r="Z1288" s="94"/>
      <c r="AA1288" s="94"/>
      <c r="AB1288" s="94"/>
      <c r="AC1288" s="94"/>
      <c r="AD1288" s="94"/>
      <c r="AE1288" s="94"/>
      <c r="AF1288" s="94"/>
      <c r="AG1288" s="94"/>
      <c r="AH1288" s="94"/>
    </row>
    <row r="1289" spans="1:34" ht="13.2">
      <c r="A1289" s="7"/>
      <c r="B1289" s="15"/>
      <c r="C1289" s="15"/>
      <c r="D1289" s="8"/>
      <c r="E1289" s="9"/>
      <c r="F1289" s="10"/>
      <c r="G1289" s="14"/>
      <c r="H1289" s="15"/>
      <c r="I1289" s="15"/>
      <c r="J1289" s="98"/>
      <c r="K1289" s="18"/>
      <c r="L1289" s="14"/>
      <c r="M1289" s="14"/>
      <c r="N1289" s="14"/>
      <c r="O1289" s="14"/>
      <c r="P1289" s="15"/>
      <c r="Q1289" s="14"/>
      <c r="R1289" s="15"/>
      <c r="S1289" s="16"/>
      <c r="T1289" s="94"/>
      <c r="U1289" s="94"/>
      <c r="V1289" s="94"/>
      <c r="W1289" s="94"/>
      <c r="X1289" s="94"/>
      <c r="Y1289" s="94"/>
      <c r="Z1289" s="94"/>
      <c r="AA1289" s="94"/>
      <c r="AB1289" s="94"/>
      <c r="AC1289" s="94"/>
      <c r="AD1289" s="94"/>
      <c r="AE1289" s="94"/>
      <c r="AF1289" s="94"/>
      <c r="AG1289" s="94"/>
      <c r="AH1289" s="94"/>
    </row>
    <row r="1290" spans="1:34" ht="13.2">
      <c r="A1290" s="7"/>
      <c r="B1290" s="15"/>
      <c r="C1290" s="15"/>
      <c r="D1290" s="8"/>
      <c r="E1290" s="9"/>
      <c r="F1290" s="10"/>
      <c r="G1290" s="14"/>
      <c r="H1290" s="15"/>
      <c r="I1290" s="15"/>
      <c r="J1290" s="98"/>
      <c r="K1290" s="18"/>
      <c r="L1290" s="14"/>
      <c r="M1290" s="14"/>
      <c r="N1290" s="14"/>
      <c r="O1290" s="14"/>
      <c r="P1290" s="15"/>
      <c r="Q1290" s="14"/>
      <c r="R1290" s="15"/>
      <c r="S1290" s="16"/>
      <c r="T1290" s="94"/>
      <c r="U1290" s="94"/>
      <c r="V1290" s="94"/>
      <c r="W1290" s="94"/>
      <c r="X1290" s="94"/>
      <c r="Y1290" s="94"/>
      <c r="Z1290" s="94"/>
      <c r="AA1290" s="94"/>
      <c r="AB1290" s="94"/>
      <c r="AC1290" s="94"/>
      <c r="AD1290" s="94"/>
      <c r="AE1290" s="94"/>
      <c r="AF1290" s="94"/>
      <c r="AG1290" s="94"/>
      <c r="AH1290" s="94"/>
    </row>
    <row r="1291" spans="1:34" ht="13.2">
      <c r="A1291" s="7"/>
      <c r="B1291" s="15"/>
      <c r="C1291" s="15"/>
      <c r="D1291" s="8"/>
      <c r="E1291" s="9"/>
      <c r="F1291" s="10"/>
      <c r="G1291" s="14"/>
      <c r="H1291" s="15"/>
      <c r="I1291" s="15"/>
      <c r="J1291" s="98"/>
      <c r="K1291" s="18"/>
      <c r="L1291" s="14"/>
      <c r="M1291" s="14"/>
      <c r="N1291" s="14"/>
      <c r="O1291" s="14"/>
      <c r="P1291" s="15" t="s">
        <v>1485</v>
      </c>
      <c r="Q1291" s="14"/>
      <c r="R1291" s="15"/>
      <c r="S1291" s="16"/>
      <c r="T1291" s="94"/>
      <c r="U1291" s="94"/>
      <c r="V1291" s="94"/>
      <c r="W1291" s="94"/>
      <c r="X1291" s="94"/>
      <c r="Y1291" s="94"/>
      <c r="Z1291" s="94"/>
      <c r="AA1291" s="94"/>
      <c r="AB1291" s="94"/>
      <c r="AC1291" s="94"/>
      <c r="AD1291" s="94"/>
      <c r="AE1291" s="94"/>
      <c r="AF1291" s="94"/>
      <c r="AG1291" s="94"/>
      <c r="AH1291" s="94"/>
    </row>
    <row r="1292" spans="1:34" ht="13.2">
      <c r="A1292" s="7"/>
      <c r="B1292" s="15"/>
      <c r="C1292" s="15"/>
      <c r="D1292" s="8"/>
      <c r="E1292" s="9"/>
      <c r="F1292" s="10"/>
      <c r="G1292" s="14"/>
      <c r="H1292" s="15"/>
      <c r="I1292" s="15"/>
      <c r="J1292" s="98"/>
      <c r="K1292" s="18"/>
      <c r="L1292" s="14"/>
      <c r="M1292" s="14"/>
      <c r="N1292" s="14"/>
      <c r="O1292" s="14"/>
      <c r="P1292" s="15"/>
      <c r="Q1292" s="14"/>
      <c r="R1292" s="15"/>
      <c r="S1292" s="16"/>
      <c r="T1292" s="94"/>
      <c r="U1292" s="94"/>
      <c r="V1292" s="94"/>
      <c r="W1292" s="94"/>
      <c r="X1292" s="94"/>
      <c r="Y1292" s="94"/>
      <c r="Z1292" s="94"/>
      <c r="AA1292" s="94"/>
      <c r="AB1292" s="94"/>
      <c r="AC1292" s="94"/>
      <c r="AD1292" s="94"/>
      <c r="AE1292" s="94"/>
      <c r="AF1292" s="94"/>
      <c r="AG1292" s="94"/>
      <c r="AH1292" s="94"/>
    </row>
    <row r="1293" spans="1:34" ht="13.2">
      <c r="A1293" s="7"/>
      <c r="B1293" s="15"/>
      <c r="C1293" s="15"/>
      <c r="D1293" s="8"/>
      <c r="E1293" s="9"/>
      <c r="F1293" s="10"/>
      <c r="G1293" s="14"/>
      <c r="H1293" s="15"/>
      <c r="I1293" s="15"/>
      <c r="J1293" s="98"/>
      <c r="K1293" s="18"/>
      <c r="L1293" s="14"/>
      <c r="M1293" s="14"/>
      <c r="N1293" s="14"/>
      <c r="O1293" s="14"/>
      <c r="P1293" s="15" t="s">
        <v>1055</v>
      </c>
      <c r="Q1293" s="14" t="s">
        <v>6216</v>
      </c>
      <c r="R1293" s="15"/>
      <c r="S1293" s="16"/>
      <c r="T1293" s="94"/>
      <c r="U1293" s="94"/>
      <c r="V1293" s="94"/>
      <c r="W1293" s="94"/>
      <c r="X1293" s="94"/>
      <c r="Y1293" s="94"/>
      <c r="Z1293" s="94"/>
      <c r="AA1293" s="94"/>
      <c r="AB1293" s="94"/>
      <c r="AC1293" s="94"/>
      <c r="AD1293" s="94"/>
      <c r="AE1293" s="94"/>
      <c r="AF1293" s="94"/>
      <c r="AG1293" s="94"/>
      <c r="AH1293" s="94"/>
    </row>
    <row r="1294" spans="1:34" ht="13.2">
      <c r="A1294" s="7"/>
      <c r="B1294" s="15"/>
      <c r="C1294" s="15"/>
      <c r="D1294" s="8"/>
      <c r="E1294" s="9"/>
      <c r="F1294" s="10"/>
      <c r="G1294" s="14"/>
      <c r="H1294" s="15"/>
      <c r="I1294" s="15"/>
      <c r="J1294" s="98"/>
      <c r="K1294" s="18"/>
      <c r="L1294" s="14"/>
      <c r="M1294" s="14"/>
      <c r="N1294" s="14"/>
      <c r="O1294" s="14"/>
      <c r="P1294" s="15"/>
      <c r="Q1294" s="14"/>
      <c r="R1294" s="15"/>
      <c r="S1294" s="16"/>
      <c r="T1294" s="94"/>
      <c r="U1294" s="94"/>
      <c r="V1294" s="94"/>
      <c r="W1294" s="94"/>
      <c r="X1294" s="94"/>
      <c r="Y1294" s="94"/>
      <c r="Z1294" s="94"/>
      <c r="AA1294" s="94"/>
      <c r="AB1294" s="94"/>
      <c r="AC1294" s="94"/>
      <c r="AD1294" s="94"/>
      <c r="AE1294" s="94"/>
      <c r="AF1294" s="94"/>
      <c r="AG1294" s="94"/>
      <c r="AH1294" s="94"/>
    </row>
    <row r="1295" spans="1:34" ht="13.2">
      <c r="A1295" s="7"/>
      <c r="B1295" s="15"/>
      <c r="C1295" s="15"/>
      <c r="D1295" s="8"/>
      <c r="E1295" s="9"/>
      <c r="F1295" s="10"/>
      <c r="G1295" s="14"/>
      <c r="H1295" s="15"/>
      <c r="I1295" s="15"/>
      <c r="J1295" s="98"/>
      <c r="K1295" s="18"/>
      <c r="L1295" s="14"/>
      <c r="M1295" s="14"/>
      <c r="N1295" s="14"/>
      <c r="O1295" s="14"/>
      <c r="P1295" s="15"/>
      <c r="Q1295" s="14"/>
      <c r="R1295" s="15"/>
      <c r="S1295" s="16"/>
      <c r="T1295" s="94"/>
      <c r="U1295" s="94"/>
      <c r="V1295" s="94"/>
      <c r="W1295" s="94"/>
      <c r="X1295" s="94"/>
      <c r="Y1295" s="94"/>
      <c r="Z1295" s="94"/>
      <c r="AA1295" s="94"/>
      <c r="AB1295" s="94"/>
      <c r="AC1295" s="94"/>
      <c r="AD1295" s="94"/>
      <c r="AE1295" s="94"/>
      <c r="AF1295" s="94"/>
      <c r="AG1295" s="94"/>
      <c r="AH1295" s="94"/>
    </row>
    <row r="1296" spans="1:34" ht="13.2">
      <c r="A1296" s="7"/>
      <c r="B1296" s="15"/>
      <c r="C1296" s="15"/>
      <c r="D1296" s="8"/>
      <c r="E1296" s="9"/>
      <c r="F1296" s="10"/>
      <c r="G1296" s="14"/>
      <c r="H1296" s="15"/>
      <c r="I1296" s="15"/>
      <c r="J1296" s="98"/>
      <c r="K1296" s="18"/>
      <c r="L1296" s="14"/>
      <c r="M1296" s="14"/>
      <c r="N1296" s="14"/>
      <c r="O1296" s="14"/>
      <c r="P1296" s="15"/>
      <c r="Q1296" s="14"/>
      <c r="R1296" s="15"/>
      <c r="S1296" s="16"/>
      <c r="T1296" s="94"/>
      <c r="U1296" s="94"/>
      <c r="V1296" s="94"/>
      <c r="W1296" s="94"/>
      <c r="X1296" s="94"/>
      <c r="Y1296" s="94"/>
      <c r="Z1296" s="94"/>
      <c r="AA1296" s="94"/>
      <c r="AB1296" s="94"/>
      <c r="AC1296" s="94"/>
      <c r="AD1296" s="94"/>
      <c r="AE1296" s="94"/>
      <c r="AF1296" s="94"/>
      <c r="AG1296" s="94"/>
      <c r="AH1296" s="94"/>
    </row>
    <row r="1297" spans="1:34" ht="20.399999999999999">
      <c r="A1297" s="7"/>
      <c r="B1297" s="15"/>
      <c r="C1297" s="15"/>
      <c r="D1297" s="8"/>
      <c r="E1297" s="9"/>
      <c r="F1297" s="10"/>
      <c r="G1297" s="14"/>
      <c r="H1297" s="15"/>
      <c r="I1297" s="15"/>
      <c r="J1297" s="98"/>
      <c r="K1297" s="18"/>
      <c r="L1297" s="14"/>
      <c r="M1297" s="14"/>
      <c r="N1297" s="14"/>
      <c r="O1297" s="14"/>
      <c r="P1297" s="15" t="s">
        <v>1055</v>
      </c>
      <c r="Q1297" s="14" t="s">
        <v>6225</v>
      </c>
      <c r="R1297" s="15"/>
      <c r="S1297" s="16"/>
      <c r="T1297" s="94"/>
      <c r="U1297" s="94"/>
      <c r="V1297" s="94"/>
      <c r="W1297" s="94"/>
      <c r="X1297" s="94"/>
      <c r="Y1297" s="94"/>
      <c r="Z1297" s="94"/>
      <c r="AA1297" s="94"/>
      <c r="AB1297" s="94"/>
      <c r="AC1297" s="94"/>
      <c r="AD1297" s="94"/>
      <c r="AE1297" s="94"/>
      <c r="AF1297" s="94"/>
      <c r="AG1297" s="94"/>
      <c r="AH1297" s="94"/>
    </row>
    <row r="1298" spans="1:34" ht="13.2">
      <c r="A1298" s="7"/>
      <c r="B1298" s="15"/>
      <c r="C1298" s="15"/>
      <c r="D1298" s="8"/>
      <c r="E1298" s="9"/>
      <c r="F1298" s="10"/>
      <c r="G1298" s="14"/>
      <c r="H1298" s="15"/>
      <c r="I1298" s="15"/>
      <c r="J1298" s="98"/>
      <c r="K1298" s="18"/>
      <c r="L1298" s="14"/>
      <c r="M1298" s="14"/>
      <c r="N1298" s="14"/>
      <c r="O1298" s="14"/>
      <c r="P1298" s="15" t="s">
        <v>1055</v>
      </c>
      <c r="Q1298" s="14" t="s">
        <v>179</v>
      </c>
      <c r="R1298" s="15"/>
      <c r="S1298" s="16"/>
      <c r="T1298" s="94"/>
      <c r="U1298" s="94"/>
      <c r="V1298" s="94"/>
      <c r="W1298" s="94"/>
      <c r="X1298" s="94"/>
      <c r="Y1298" s="94"/>
      <c r="Z1298" s="94"/>
      <c r="AA1298" s="94"/>
      <c r="AB1298" s="94"/>
      <c r="AC1298" s="94"/>
      <c r="AD1298" s="94"/>
      <c r="AE1298" s="94"/>
      <c r="AF1298" s="94"/>
      <c r="AG1298" s="94"/>
      <c r="AH1298" s="94"/>
    </row>
    <row r="1299" spans="1:34" ht="13.2">
      <c r="A1299" s="7"/>
      <c r="B1299" s="15"/>
      <c r="C1299" s="15"/>
      <c r="D1299" s="8"/>
      <c r="E1299" s="9"/>
      <c r="F1299" s="10"/>
      <c r="G1299" s="14"/>
      <c r="H1299" s="15"/>
      <c r="I1299" s="15"/>
      <c r="J1299" s="98"/>
      <c r="K1299" s="18"/>
      <c r="L1299" s="14"/>
      <c r="M1299" s="14"/>
      <c r="N1299" s="14"/>
      <c r="O1299" s="14"/>
      <c r="P1299" s="15" t="s">
        <v>1055</v>
      </c>
      <c r="Q1299" s="14" t="s">
        <v>4738</v>
      </c>
      <c r="R1299" s="15"/>
      <c r="S1299" s="16"/>
      <c r="T1299" s="94"/>
      <c r="U1299" s="94"/>
      <c r="V1299" s="94"/>
      <c r="W1299" s="94"/>
      <c r="X1299" s="94"/>
      <c r="Y1299" s="94"/>
      <c r="Z1299" s="94"/>
      <c r="AA1299" s="94"/>
      <c r="AB1299" s="94"/>
      <c r="AC1299" s="94"/>
      <c r="AD1299" s="94"/>
      <c r="AE1299" s="94"/>
      <c r="AF1299" s="94"/>
      <c r="AG1299" s="94"/>
      <c r="AH1299" s="94"/>
    </row>
    <row r="1300" spans="1:34" ht="13.2">
      <c r="A1300" s="7"/>
      <c r="B1300" s="15"/>
      <c r="C1300" s="15"/>
      <c r="D1300" s="8"/>
      <c r="E1300" s="9"/>
      <c r="F1300" s="10"/>
      <c r="G1300" s="14"/>
      <c r="H1300" s="15"/>
      <c r="I1300" s="15"/>
      <c r="J1300" s="98"/>
      <c r="K1300" s="18"/>
      <c r="L1300" s="14"/>
      <c r="M1300" s="14"/>
      <c r="N1300" s="14"/>
      <c r="O1300" s="14"/>
      <c r="P1300" s="15" t="s">
        <v>1055</v>
      </c>
      <c r="Q1300" s="14" t="s">
        <v>5992</v>
      </c>
      <c r="R1300" s="15"/>
      <c r="S1300" s="16"/>
      <c r="T1300" s="94"/>
      <c r="U1300" s="94"/>
      <c r="V1300" s="94"/>
      <c r="W1300" s="94"/>
      <c r="X1300" s="94"/>
      <c r="Y1300" s="94"/>
      <c r="Z1300" s="94"/>
      <c r="AA1300" s="94"/>
      <c r="AB1300" s="94"/>
      <c r="AC1300" s="94"/>
      <c r="AD1300" s="94"/>
      <c r="AE1300" s="94"/>
      <c r="AF1300" s="94"/>
      <c r="AG1300" s="94"/>
      <c r="AH1300" s="94"/>
    </row>
    <row r="1301" spans="1:34" ht="13.2">
      <c r="A1301" s="7"/>
      <c r="B1301" s="15"/>
      <c r="C1301" s="15"/>
      <c r="D1301" s="8"/>
      <c r="E1301" s="9"/>
      <c r="F1301" s="10"/>
      <c r="G1301" s="14"/>
      <c r="H1301" s="15"/>
      <c r="I1301" s="15"/>
      <c r="J1301" s="98"/>
      <c r="K1301" s="18"/>
      <c r="L1301" s="14"/>
      <c r="M1301" s="14"/>
      <c r="N1301" s="14"/>
      <c r="O1301" s="14"/>
      <c r="P1301" s="15" t="s">
        <v>1055</v>
      </c>
      <c r="Q1301" s="14" t="s">
        <v>6234</v>
      </c>
      <c r="R1301" s="15"/>
      <c r="S1301" s="16"/>
      <c r="T1301" s="94"/>
      <c r="U1301" s="94"/>
      <c r="V1301" s="94"/>
      <c r="W1301" s="94"/>
      <c r="X1301" s="94"/>
      <c r="Y1301" s="94"/>
      <c r="Z1301" s="94"/>
      <c r="AA1301" s="94"/>
      <c r="AB1301" s="94"/>
      <c r="AC1301" s="94"/>
      <c r="AD1301" s="94"/>
      <c r="AE1301" s="94"/>
      <c r="AF1301" s="94"/>
      <c r="AG1301" s="94"/>
      <c r="AH1301" s="94"/>
    </row>
    <row r="1302" spans="1:34" ht="13.2">
      <c r="A1302" s="7"/>
      <c r="B1302" s="15"/>
      <c r="C1302" s="15"/>
      <c r="D1302" s="8"/>
      <c r="E1302" s="9"/>
      <c r="F1302" s="10"/>
      <c r="G1302" s="14"/>
      <c r="H1302" s="15"/>
      <c r="I1302" s="15"/>
      <c r="J1302" s="98"/>
      <c r="K1302" s="18"/>
      <c r="L1302" s="14"/>
      <c r="M1302" s="14"/>
      <c r="N1302" s="14"/>
      <c r="O1302" s="14"/>
      <c r="P1302" s="15"/>
      <c r="Q1302" s="14"/>
      <c r="R1302" s="15"/>
      <c r="S1302" s="16"/>
      <c r="T1302" s="94"/>
      <c r="U1302" s="94"/>
      <c r="V1302" s="94"/>
      <c r="W1302" s="94"/>
      <c r="X1302" s="94"/>
      <c r="Y1302" s="94"/>
      <c r="Z1302" s="94"/>
      <c r="AA1302" s="94"/>
      <c r="AB1302" s="94"/>
      <c r="AC1302" s="94"/>
      <c r="AD1302" s="94"/>
      <c r="AE1302" s="94"/>
      <c r="AF1302" s="94"/>
      <c r="AG1302" s="94"/>
      <c r="AH1302" s="94"/>
    </row>
    <row r="1303" spans="1:34" ht="13.2">
      <c r="A1303" s="7"/>
      <c r="B1303" s="15"/>
      <c r="C1303" s="15"/>
      <c r="D1303" s="8"/>
      <c r="E1303" s="9"/>
      <c r="F1303" s="10"/>
      <c r="G1303" s="14"/>
      <c r="H1303" s="15"/>
      <c r="I1303" s="15"/>
      <c r="J1303" s="98"/>
      <c r="K1303" s="18"/>
      <c r="L1303" s="14"/>
      <c r="M1303" s="14"/>
      <c r="N1303" s="14"/>
      <c r="O1303" s="14"/>
      <c r="P1303" s="15"/>
      <c r="Q1303" s="14"/>
      <c r="R1303" s="15"/>
      <c r="S1303" s="16"/>
      <c r="T1303" s="94"/>
      <c r="U1303" s="94"/>
      <c r="V1303" s="94"/>
      <c r="W1303" s="94"/>
      <c r="X1303" s="94"/>
      <c r="Y1303" s="94"/>
      <c r="Z1303" s="94"/>
      <c r="AA1303" s="94"/>
      <c r="AB1303" s="94"/>
      <c r="AC1303" s="94"/>
      <c r="AD1303" s="94"/>
      <c r="AE1303" s="94"/>
      <c r="AF1303" s="94"/>
      <c r="AG1303" s="94"/>
      <c r="AH1303" s="94"/>
    </row>
    <row r="1304" spans="1:34" ht="13.2">
      <c r="A1304" s="7"/>
      <c r="B1304" s="15"/>
      <c r="C1304" s="15"/>
      <c r="D1304" s="8"/>
      <c r="E1304" s="9"/>
      <c r="F1304" s="10"/>
      <c r="G1304" s="14"/>
      <c r="H1304" s="15"/>
      <c r="I1304" s="15"/>
      <c r="J1304" s="98"/>
      <c r="K1304" s="18"/>
      <c r="L1304" s="14"/>
      <c r="M1304" s="14"/>
      <c r="N1304" s="14"/>
      <c r="O1304" s="14"/>
      <c r="P1304" s="15" t="s">
        <v>1055</v>
      </c>
      <c r="Q1304" s="14" t="s">
        <v>1515</v>
      </c>
      <c r="R1304" s="15"/>
      <c r="S1304" s="16"/>
      <c r="T1304" s="94"/>
      <c r="U1304" s="94"/>
      <c r="V1304" s="94"/>
      <c r="W1304" s="94"/>
      <c r="X1304" s="94"/>
      <c r="Y1304" s="94"/>
      <c r="Z1304" s="94"/>
      <c r="AA1304" s="94"/>
      <c r="AB1304" s="94"/>
      <c r="AC1304" s="94"/>
      <c r="AD1304" s="94"/>
      <c r="AE1304" s="94"/>
      <c r="AF1304" s="94"/>
      <c r="AG1304" s="94"/>
      <c r="AH1304" s="94"/>
    </row>
    <row r="1305" spans="1:34" ht="13.2">
      <c r="A1305" s="7"/>
      <c r="B1305" s="15"/>
      <c r="C1305" s="15"/>
      <c r="D1305" s="8"/>
      <c r="E1305" s="9"/>
      <c r="F1305" s="10"/>
      <c r="G1305" s="14"/>
      <c r="H1305" s="15"/>
      <c r="I1305" s="15"/>
      <c r="J1305" s="98"/>
      <c r="K1305" s="18"/>
      <c r="L1305" s="14"/>
      <c r="M1305" s="14"/>
      <c r="N1305" s="14"/>
      <c r="O1305" s="14"/>
      <c r="P1305" s="15" t="s">
        <v>1055</v>
      </c>
      <c r="Q1305" s="14" t="s">
        <v>5992</v>
      </c>
      <c r="R1305" s="15"/>
      <c r="S1305" s="16"/>
      <c r="T1305" s="94"/>
      <c r="U1305" s="94"/>
      <c r="V1305" s="94"/>
      <c r="W1305" s="94"/>
      <c r="X1305" s="94"/>
      <c r="Y1305" s="94"/>
      <c r="Z1305" s="94"/>
      <c r="AA1305" s="94"/>
      <c r="AB1305" s="94"/>
      <c r="AC1305" s="94"/>
      <c r="AD1305" s="94"/>
      <c r="AE1305" s="94"/>
      <c r="AF1305" s="94"/>
      <c r="AG1305" s="94"/>
      <c r="AH1305" s="94"/>
    </row>
    <row r="1306" spans="1:34" ht="13.2">
      <c r="A1306" s="7"/>
      <c r="B1306" s="15"/>
      <c r="C1306" s="15"/>
      <c r="D1306" s="8"/>
      <c r="E1306" s="9"/>
      <c r="F1306" s="10"/>
      <c r="G1306" s="14"/>
      <c r="H1306" s="15"/>
      <c r="I1306" s="15"/>
      <c r="J1306" s="98"/>
      <c r="K1306" s="18"/>
      <c r="L1306" s="14"/>
      <c r="M1306" s="14"/>
      <c r="N1306" s="14"/>
      <c r="O1306" s="14"/>
      <c r="P1306" s="15"/>
      <c r="Q1306" s="14"/>
      <c r="R1306" s="15"/>
      <c r="S1306" s="16"/>
      <c r="T1306" s="94"/>
      <c r="U1306" s="94"/>
      <c r="V1306" s="94"/>
      <c r="W1306" s="94"/>
      <c r="X1306" s="94"/>
      <c r="Y1306" s="94"/>
      <c r="Z1306" s="94"/>
      <c r="AA1306" s="94"/>
      <c r="AB1306" s="94"/>
      <c r="AC1306" s="94"/>
      <c r="AD1306" s="94"/>
      <c r="AE1306" s="94"/>
      <c r="AF1306" s="94"/>
      <c r="AG1306" s="94"/>
      <c r="AH1306" s="94"/>
    </row>
    <row r="1307" spans="1:34" ht="13.2">
      <c r="A1307" s="7"/>
      <c r="B1307" s="15"/>
      <c r="C1307" s="15"/>
      <c r="D1307" s="8"/>
      <c r="E1307" s="9"/>
      <c r="F1307" s="10"/>
      <c r="G1307" s="14"/>
      <c r="H1307" s="15"/>
      <c r="I1307" s="15"/>
      <c r="J1307" s="98"/>
      <c r="K1307" s="18"/>
      <c r="L1307" s="14"/>
      <c r="M1307" s="14"/>
      <c r="N1307" s="14"/>
      <c r="O1307" s="14"/>
      <c r="P1307" s="15" t="s">
        <v>1055</v>
      </c>
      <c r="Q1307" s="14" t="s">
        <v>5992</v>
      </c>
      <c r="R1307" s="15"/>
      <c r="S1307" s="16"/>
      <c r="T1307" s="94"/>
      <c r="U1307" s="94"/>
      <c r="V1307" s="94"/>
      <c r="W1307" s="94"/>
      <c r="X1307" s="94"/>
      <c r="Y1307" s="94"/>
      <c r="Z1307" s="94"/>
      <c r="AA1307" s="94"/>
      <c r="AB1307" s="94"/>
      <c r="AC1307" s="94"/>
      <c r="AD1307" s="94"/>
      <c r="AE1307" s="94"/>
      <c r="AF1307" s="94"/>
      <c r="AG1307" s="94"/>
      <c r="AH1307" s="94"/>
    </row>
    <row r="1308" spans="1:34" ht="13.2">
      <c r="A1308" s="7"/>
      <c r="B1308" s="15"/>
      <c r="C1308" s="15"/>
      <c r="D1308" s="8"/>
      <c r="E1308" s="9"/>
      <c r="F1308" s="10"/>
      <c r="G1308" s="14"/>
      <c r="H1308" s="15"/>
      <c r="I1308" s="15"/>
      <c r="J1308" s="98"/>
      <c r="K1308" s="18"/>
      <c r="L1308" s="14"/>
      <c r="M1308" s="14"/>
      <c r="N1308" s="14"/>
      <c r="O1308" s="14"/>
      <c r="P1308" s="15" t="s">
        <v>1055</v>
      </c>
      <c r="Q1308" s="14" t="s">
        <v>6249</v>
      </c>
      <c r="R1308" s="15"/>
      <c r="S1308" s="16"/>
      <c r="T1308" s="94"/>
      <c r="U1308" s="94"/>
      <c r="V1308" s="94"/>
      <c r="W1308" s="94"/>
      <c r="X1308" s="94"/>
      <c r="Y1308" s="94"/>
      <c r="Z1308" s="94"/>
      <c r="AA1308" s="94"/>
      <c r="AB1308" s="94"/>
      <c r="AC1308" s="94"/>
      <c r="AD1308" s="94"/>
      <c r="AE1308" s="94"/>
      <c r="AF1308" s="94"/>
      <c r="AG1308" s="94"/>
      <c r="AH1308" s="94"/>
    </row>
    <row r="1309" spans="1:34" ht="13.2">
      <c r="A1309" s="7"/>
      <c r="B1309" s="15"/>
      <c r="C1309" s="15"/>
      <c r="D1309" s="8"/>
      <c r="E1309" s="9"/>
      <c r="F1309" s="10"/>
      <c r="G1309" s="14"/>
      <c r="H1309" s="15"/>
      <c r="I1309" s="15"/>
      <c r="J1309" s="98"/>
      <c r="K1309" s="18"/>
      <c r="L1309" s="14"/>
      <c r="M1309" s="14"/>
      <c r="N1309" s="14"/>
      <c r="O1309" s="14"/>
      <c r="P1309" s="15"/>
      <c r="Q1309" s="14"/>
      <c r="R1309" s="15"/>
      <c r="S1309" s="16"/>
      <c r="T1309" s="94"/>
      <c r="U1309" s="94"/>
      <c r="V1309" s="94"/>
      <c r="W1309" s="94"/>
      <c r="X1309" s="94"/>
      <c r="Y1309" s="94"/>
      <c r="Z1309" s="94"/>
      <c r="AA1309" s="94"/>
      <c r="AB1309" s="94"/>
      <c r="AC1309" s="94"/>
      <c r="AD1309" s="94"/>
      <c r="AE1309" s="94"/>
      <c r="AF1309" s="94"/>
      <c r="AG1309" s="94"/>
      <c r="AH1309" s="94"/>
    </row>
    <row r="1310" spans="1:34" ht="13.2">
      <c r="A1310" s="7"/>
      <c r="B1310" s="15"/>
      <c r="C1310" s="15"/>
      <c r="D1310" s="8"/>
      <c r="E1310" s="9"/>
      <c r="F1310" s="10"/>
      <c r="G1310" s="14"/>
      <c r="H1310" s="15"/>
      <c r="I1310" s="15"/>
      <c r="J1310" s="98"/>
      <c r="K1310" s="18"/>
      <c r="L1310" s="14"/>
      <c r="M1310" s="14"/>
      <c r="N1310" s="14"/>
      <c r="O1310" s="14"/>
      <c r="P1310" s="15" t="s">
        <v>1055</v>
      </c>
      <c r="Q1310" s="14" t="s">
        <v>6254</v>
      </c>
      <c r="R1310" s="15"/>
      <c r="S1310" s="16"/>
      <c r="T1310" s="94"/>
      <c r="U1310" s="94"/>
      <c r="V1310" s="94"/>
      <c r="W1310" s="94"/>
      <c r="X1310" s="94"/>
      <c r="Y1310" s="94"/>
      <c r="Z1310" s="94"/>
      <c r="AA1310" s="94"/>
      <c r="AB1310" s="94"/>
      <c r="AC1310" s="94"/>
      <c r="AD1310" s="94"/>
      <c r="AE1310" s="94"/>
      <c r="AF1310" s="94"/>
      <c r="AG1310" s="94"/>
      <c r="AH1310" s="94"/>
    </row>
    <row r="1311" spans="1:34" ht="13.2">
      <c r="A1311" s="7"/>
      <c r="B1311" s="15"/>
      <c r="C1311" s="15"/>
      <c r="D1311" s="8"/>
      <c r="E1311" s="9"/>
      <c r="F1311" s="10"/>
      <c r="G1311" s="14"/>
      <c r="H1311" s="15"/>
      <c r="I1311" s="15"/>
      <c r="J1311" s="98"/>
      <c r="K1311" s="18"/>
      <c r="L1311" s="14"/>
      <c r="M1311" s="14"/>
      <c r="N1311" s="14"/>
      <c r="O1311" s="14"/>
      <c r="P1311" s="15"/>
      <c r="Q1311" s="14"/>
      <c r="R1311" s="15"/>
      <c r="S1311" s="16"/>
      <c r="T1311" s="94"/>
      <c r="U1311" s="94"/>
      <c r="V1311" s="94"/>
      <c r="W1311" s="94"/>
      <c r="X1311" s="94"/>
      <c r="Y1311" s="94"/>
      <c r="Z1311" s="94"/>
      <c r="AA1311" s="94"/>
      <c r="AB1311" s="94"/>
      <c r="AC1311" s="94"/>
      <c r="AD1311" s="94"/>
      <c r="AE1311" s="94"/>
      <c r="AF1311" s="94"/>
      <c r="AG1311" s="94"/>
      <c r="AH1311" s="94"/>
    </row>
    <row r="1312" spans="1:34" ht="13.2">
      <c r="A1312" s="7"/>
      <c r="B1312" s="15"/>
      <c r="C1312" s="15"/>
      <c r="D1312" s="8"/>
      <c r="E1312" s="9"/>
      <c r="F1312" s="10"/>
      <c r="G1312" s="14"/>
      <c r="H1312" s="15"/>
      <c r="I1312" s="15"/>
      <c r="J1312" s="98"/>
      <c r="K1312" s="18"/>
      <c r="L1312" s="14"/>
      <c r="M1312" s="14"/>
      <c r="N1312" s="14"/>
      <c r="O1312" s="14"/>
      <c r="P1312" s="15" t="s">
        <v>1055</v>
      </c>
      <c r="Q1312" s="14" t="s">
        <v>5992</v>
      </c>
      <c r="R1312" s="15"/>
      <c r="S1312" s="16"/>
      <c r="T1312" s="94"/>
      <c r="U1312" s="94"/>
      <c r="V1312" s="94"/>
      <c r="W1312" s="94"/>
      <c r="X1312" s="94"/>
      <c r="Y1312" s="94"/>
      <c r="Z1312" s="94"/>
      <c r="AA1312" s="94"/>
      <c r="AB1312" s="94"/>
      <c r="AC1312" s="94"/>
      <c r="AD1312" s="94"/>
      <c r="AE1312" s="94"/>
      <c r="AF1312" s="94"/>
      <c r="AG1312" s="94"/>
      <c r="AH1312" s="94"/>
    </row>
    <row r="1313" spans="1:34" ht="40.799999999999997">
      <c r="A1313" s="7"/>
      <c r="B1313" s="15"/>
      <c r="C1313" s="15"/>
      <c r="D1313" s="8"/>
      <c r="E1313" s="9"/>
      <c r="F1313" s="10"/>
      <c r="G1313" s="14"/>
      <c r="H1313" s="15"/>
      <c r="I1313" s="15"/>
      <c r="J1313" s="98"/>
      <c r="K1313" s="18"/>
      <c r="L1313" s="14"/>
      <c r="M1313" s="14"/>
      <c r="N1313" s="14"/>
      <c r="O1313" s="14"/>
      <c r="P1313" s="15" t="s">
        <v>1055</v>
      </c>
      <c r="Q1313" s="14" t="s">
        <v>6262</v>
      </c>
      <c r="R1313" s="15"/>
      <c r="S1313" s="16"/>
      <c r="T1313" s="94"/>
      <c r="U1313" s="94"/>
      <c r="V1313" s="94"/>
      <c r="W1313" s="94"/>
      <c r="X1313" s="94"/>
      <c r="Y1313" s="94"/>
      <c r="Z1313" s="94"/>
      <c r="AA1313" s="94"/>
      <c r="AB1313" s="94"/>
      <c r="AC1313" s="94"/>
      <c r="AD1313" s="94"/>
      <c r="AE1313" s="94"/>
      <c r="AF1313" s="94"/>
      <c r="AG1313" s="94"/>
      <c r="AH1313" s="94"/>
    </row>
    <row r="1314" spans="1:34" ht="13.2">
      <c r="A1314" s="7"/>
      <c r="B1314" s="15"/>
      <c r="C1314" s="15"/>
      <c r="D1314" s="8"/>
      <c r="E1314" s="9"/>
      <c r="F1314" s="10"/>
      <c r="G1314" s="14"/>
      <c r="H1314" s="15"/>
      <c r="I1314" s="15"/>
      <c r="J1314" s="98"/>
      <c r="K1314" s="18"/>
      <c r="L1314" s="14"/>
      <c r="M1314" s="14"/>
      <c r="N1314" s="14"/>
      <c r="O1314" s="14"/>
      <c r="P1314" s="15" t="s">
        <v>1055</v>
      </c>
      <c r="Q1314" s="14" t="s">
        <v>6216</v>
      </c>
      <c r="R1314" s="15"/>
      <c r="S1314" s="16"/>
      <c r="T1314" s="94"/>
      <c r="U1314" s="94"/>
      <c r="V1314" s="94"/>
      <c r="W1314" s="94"/>
      <c r="X1314" s="94"/>
      <c r="Y1314" s="94"/>
      <c r="Z1314" s="94"/>
      <c r="AA1314" s="94"/>
      <c r="AB1314" s="94"/>
      <c r="AC1314" s="94"/>
      <c r="AD1314" s="94"/>
      <c r="AE1314" s="94"/>
      <c r="AF1314" s="94"/>
      <c r="AG1314" s="94"/>
      <c r="AH1314" s="94"/>
    </row>
    <row r="1315" spans="1:34" ht="13.2">
      <c r="A1315" s="7"/>
      <c r="B1315" s="15"/>
      <c r="C1315" s="15"/>
      <c r="D1315" s="8"/>
      <c r="E1315" s="9"/>
      <c r="F1315" s="10"/>
      <c r="G1315" s="14"/>
      <c r="H1315" s="15"/>
      <c r="I1315" s="15"/>
      <c r="J1315" s="98"/>
      <c r="K1315" s="18"/>
      <c r="L1315" s="14"/>
      <c r="M1315" s="14"/>
      <c r="N1315" s="14"/>
      <c r="O1315" s="14"/>
      <c r="P1315" s="15" t="s">
        <v>1055</v>
      </c>
      <c r="Q1315" s="14" t="s">
        <v>6254</v>
      </c>
      <c r="R1315" s="15"/>
      <c r="S1315" s="16"/>
      <c r="T1315" s="94"/>
      <c r="U1315" s="94"/>
      <c r="V1315" s="94"/>
      <c r="W1315" s="94"/>
      <c r="X1315" s="94"/>
      <c r="Y1315" s="94"/>
      <c r="Z1315" s="94"/>
      <c r="AA1315" s="94"/>
      <c r="AB1315" s="94"/>
      <c r="AC1315" s="94"/>
      <c r="AD1315" s="94"/>
      <c r="AE1315" s="94"/>
      <c r="AF1315" s="94"/>
      <c r="AG1315" s="94"/>
      <c r="AH1315" s="94"/>
    </row>
    <row r="1316" spans="1:34" ht="13.2">
      <c r="A1316" s="7"/>
      <c r="B1316" s="15"/>
      <c r="C1316" s="15"/>
      <c r="D1316" s="8"/>
      <c r="E1316" s="9"/>
      <c r="F1316" s="10"/>
      <c r="G1316" s="14"/>
      <c r="H1316" s="15"/>
      <c r="I1316" s="15"/>
      <c r="J1316" s="98"/>
      <c r="K1316" s="18"/>
      <c r="L1316" s="14"/>
      <c r="M1316" s="14"/>
      <c r="N1316" s="14"/>
      <c r="O1316" s="14"/>
      <c r="P1316" s="15" t="s">
        <v>1055</v>
      </c>
      <c r="Q1316" s="14" t="s">
        <v>6269</v>
      </c>
      <c r="R1316" s="15" t="s">
        <v>1485</v>
      </c>
      <c r="S1316" s="16"/>
      <c r="T1316" s="94"/>
      <c r="U1316" s="94"/>
      <c r="V1316" s="94"/>
      <c r="W1316" s="94"/>
      <c r="X1316" s="94"/>
      <c r="Y1316" s="94"/>
      <c r="Z1316" s="94"/>
      <c r="AA1316" s="94"/>
      <c r="AB1316" s="94"/>
      <c r="AC1316" s="94"/>
      <c r="AD1316" s="94"/>
      <c r="AE1316" s="94"/>
      <c r="AF1316" s="94"/>
      <c r="AG1316" s="94"/>
      <c r="AH1316" s="94"/>
    </row>
    <row r="1317" spans="1:34" ht="13.2">
      <c r="A1317" s="7"/>
      <c r="B1317" s="15"/>
      <c r="C1317" s="15"/>
      <c r="D1317" s="8"/>
      <c r="E1317" s="9"/>
      <c r="F1317" s="10"/>
      <c r="G1317" s="14"/>
      <c r="H1317" s="15"/>
      <c r="I1317" s="15"/>
      <c r="J1317" s="98"/>
      <c r="K1317" s="18"/>
      <c r="L1317" s="14"/>
      <c r="M1317" s="14"/>
      <c r="N1317" s="14"/>
      <c r="O1317" s="14"/>
      <c r="P1317" s="15"/>
      <c r="Q1317" s="14"/>
      <c r="R1317" s="15"/>
      <c r="S1317" s="16"/>
      <c r="T1317" s="94"/>
      <c r="U1317" s="94"/>
      <c r="V1317" s="94"/>
      <c r="W1317" s="94"/>
      <c r="X1317" s="94"/>
      <c r="Y1317" s="94"/>
      <c r="Z1317" s="94"/>
      <c r="AA1317" s="94"/>
      <c r="AB1317" s="94"/>
      <c r="AC1317" s="94"/>
      <c r="AD1317" s="94"/>
      <c r="AE1317" s="94"/>
      <c r="AF1317" s="94"/>
      <c r="AG1317" s="94"/>
      <c r="AH1317" s="94"/>
    </row>
    <row r="1318" spans="1:34" ht="13.2">
      <c r="A1318" s="7"/>
      <c r="B1318" s="15"/>
      <c r="C1318" s="15"/>
      <c r="D1318" s="8"/>
      <c r="E1318" s="9"/>
      <c r="F1318" s="10"/>
      <c r="G1318" s="14"/>
      <c r="H1318" s="15"/>
      <c r="I1318" s="15"/>
      <c r="J1318" s="98"/>
      <c r="K1318" s="18"/>
      <c r="L1318" s="14"/>
      <c r="M1318" s="14"/>
      <c r="N1318" s="14"/>
      <c r="O1318" s="14"/>
      <c r="P1318" s="15" t="s">
        <v>1055</v>
      </c>
      <c r="Q1318" s="14" t="s">
        <v>6072</v>
      </c>
      <c r="R1318" s="15" t="s">
        <v>1485</v>
      </c>
      <c r="S1318" s="16"/>
      <c r="T1318" s="94"/>
      <c r="U1318" s="94"/>
      <c r="V1318" s="94"/>
      <c r="W1318" s="94"/>
      <c r="X1318" s="94"/>
      <c r="Y1318" s="94"/>
      <c r="Z1318" s="94"/>
      <c r="AA1318" s="94"/>
      <c r="AB1318" s="94"/>
      <c r="AC1318" s="94"/>
      <c r="AD1318" s="94"/>
      <c r="AE1318" s="94"/>
      <c r="AF1318" s="94"/>
      <c r="AG1318" s="94"/>
      <c r="AH1318" s="94"/>
    </row>
    <row r="1319" spans="1:34" ht="13.2">
      <c r="A1319" s="7"/>
      <c r="B1319" s="15"/>
      <c r="C1319" s="15"/>
      <c r="D1319" s="8"/>
      <c r="E1319" s="9"/>
      <c r="F1319" s="10"/>
      <c r="G1319" s="14"/>
      <c r="H1319" s="15"/>
      <c r="I1319" s="15"/>
      <c r="J1319" s="98"/>
      <c r="K1319" s="18"/>
      <c r="L1319" s="14"/>
      <c r="M1319" s="14"/>
      <c r="N1319" s="14"/>
      <c r="O1319" s="14"/>
      <c r="P1319" s="15" t="s">
        <v>1055</v>
      </c>
      <c r="Q1319" s="14" t="s">
        <v>179</v>
      </c>
      <c r="R1319" s="15" t="s">
        <v>1485</v>
      </c>
      <c r="S1319" s="16"/>
      <c r="T1319" s="94"/>
      <c r="U1319" s="94"/>
      <c r="V1319" s="94"/>
      <c r="W1319" s="94"/>
      <c r="X1319" s="94"/>
      <c r="Y1319" s="94"/>
      <c r="Z1319" s="94"/>
      <c r="AA1319" s="94"/>
      <c r="AB1319" s="94"/>
      <c r="AC1319" s="94"/>
      <c r="AD1319" s="94"/>
      <c r="AE1319" s="94"/>
      <c r="AF1319" s="94"/>
      <c r="AG1319" s="94"/>
      <c r="AH1319" s="94"/>
    </row>
    <row r="1320" spans="1:34" ht="13.2">
      <c r="A1320" s="7"/>
      <c r="B1320" s="15"/>
      <c r="C1320" s="15"/>
      <c r="D1320" s="8"/>
      <c r="E1320" s="9"/>
      <c r="F1320" s="10"/>
      <c r="G1320" s="14"/>
      <c r="H1320" s="15"/>
      <c r="I1320" s="15"/>
      <c r="J1320" s="98"/>
      <c r="K1320" s="18"/>
      <c r="L1320" s="14"/>
      <c r="M1320" s="14"/>
      <c r="N1320" s="14"/>
      <c r="O1320" s="14"/>
      <c r="P1320" s="15"/>
      <c r="Q1320" s="14"/>
      <c r="R1320" s="15"/>
      <c r="S1320" s="16"/>
      <c r="T1320" s="94"/>
      <c r="U1320" s="94"/>
      <c r="V1320" s="94"/>
      <c r="W1320" s="94"/>
      <c r="X1320" s="94"/>
      <c r="Y1320" s="94"/>
      <c r="Z1320" s="94"/>
      <c r="AA1320" s="94"/>
      <c r="AB1320" s="94"/>
      <c r="AC1320" s="94"/>
      <c r="AD1320" s="94"/>
      <c r="AE1320" s="94"/>
      <c r="AF1320" s="94"/>
      <c r="AG1320" s="94"/>
      <c r="AH1320" s="94"/>
    </row>
    <row r="1321" spans="1:34" ht="13.2">
      <c r="A1321" s="7"/>
      <c r="B1321" s="15"/>
      <c r="C1321" s="15"/>
      <c r="D1321" s="8"/>
      <c r="E1321" s="9"/>
      <c r="F1321" s="10"/>
      <c r="G1321" s="14"/>
      <c r="H1321" s="15"/>
      <c r="I1321" s="15"/>
      <c r="J1321" s="98"/>
      <c r="K1321" s="18"/>
      <c r="L1321" s="14"/>
      <c r="M1321" s="14"/>
      <c r="N1321" s="14"/>
      <c r="O1321" s="14"/>
      <c r="P1321" s="15" t="s">
        <v>1055</v>
      </c>
      <c r="Q1321" s="14" t="s">
        <v>6280</v>
      </c>
      <c r="R1321" s="15"/>
      <c r="S1321" s="16"/>
      <c r="T1321" s="94"/>
      <c r="U1321" s="94"/>
      <c r="V1321" s="94"/>
      <c r="W1321" s="94"/>
      <c r="X1321" s="94"/>
      <c r="Y1321" s="94"/>
      <c r="Z1321" s="94"/>
      <c r="AA1321" s="94"/>
      <c r="AB1321" s="94"/>
      <c r="AC1321" s="94"/>
      <c r="AD1321" s="94"/>
      <c r="AE1321" s="94"/>
      <c r="AF1321" s="94"/>
      <c r="AG1321" s="94"/>
      <c r="AH1321" s="94"/>
    </row>
    <row r="1322" spans="1:34" ht="13.2">
      <c r="A1322" s="7"/>
      <c r="B1322" s="15"/>
      <c r="C1322" s="15"/>
      <c r="D1322" s="8"/>
      <c r="E1322" s="9"/>
      <c r="F1322" s="10"/>
      <c r="G1322" s="14"/>
      <c r="H1322" s="15"/>
      <c r="I1322" s="15"/>
      <c r="J1322" s="98"/>
      <c r="K1322" s="18"/>
      <c r="L1322" s="103"/>
      <c r="M1322" s="103"/>
      <c r="N1322" s="103"/>
      <c r="O1322" s="103"/>
      <c r="P1322" s="15" t="s">
        <v>1055</v>
      </c>
      <c r="Q1322" s="14" t="s">
        <v>6249</v>
      </c>
      <c r="R1322" s="15"/>
      <c r="S1322" s="16"/>
      <c r="T1322" s="94"/>
      <c r="U1322" s="94"/>
      <c r="V1322" s="94"/>
      <c r="W1322" s="94"/>
      <c r="X1322" s="94"/>
      <c r="Y1322" s="94"/>
      <c r="Z1322" s="94"/>
      <c r="AA1322" s="94"/>
      <c r="AB1322" s="94"/>
      <c r="AC1322" s="94"/>
      <c r="AD1322" s="94"/>
      <c r="AE1322" s="94"/>
      <c r="AF1322" s="94"/>
      <c r="AG1322" s="94"/>
      <c r="AH1322" s="94"/>
    </row>
    <row r="1323" spans="1:34" ht="13.2">
      <c r="A1323" s="7"/>
      <c r="B1323" s="15"/>
      <c r="C1323" s="15"/>
      <c r="D1323" s="8"/>
      <c r="E1323" s="9"/>
      <c r="F1323" s="10"/>
      <c r="G1323" s="14"/>
      <c r="H1323" s="15"/>
      <c r="I1323" s="15"/>
      <c r="J1323" s="98"/>
      <c r="K1323" s="18"/>
      <c r="L1323" s="103"/>
      <c r="M1323" s="103"/>
      <c r="N1323" s="103"/>
      <c r="O1323" s="103"/>
      <c r="P1323" s="15" t="s">
        <v>1055</v>
      </c>
      <c r="Q1323" s="14" t="s">
        <v>6249</v>
      </c>
      <c r="R1323" s="15"/>
      <c r="S1323" s="16"/>
      <c r="T1323" s="94"/>
      <c r="U1323" s="94"/>
      <c r="V1323" s="94"/>
      <c r="W1323" s="94"/>
      <c r="X1323" s="94"/>
      <c r="Y1323" s="94"/>
      <c r="Z1323" s="94"/>
      <c r="AA1323" s="94"/>
      <c r="AB1323" s="94"/>
      <c r="AC1323" s="94"/>
      <c r="AD1323" s="94"/>
      <c r="AE1323" s="94"/>
      <c r="AF1323" s="94"/>
      <c r="AG1323" s="94"/>
      <c r="AH1323" s="94"/>
    </row>
    <row r="1324" spans="1:34" ht="13.2">
      <c r="A1324" s="7"/>
      <c r="B1324" s="15"/>
      <c r="C1324" s="15"/>
      <c r="D1324" s="8"/>
      <c r="E1324" s="9"/>
      <c r="F1324" s="10"/>
      <c r="G1324" s="14"/>
      <c r="H1324" s="15"/>
      <c r="I1324" s="15"/>
      <c r="J1324" s="98"/>
      <c r="K1324" s="18"/>
      <c r="L1324" s="103"/>
      <c r="M1324" s="103"/>
      <c r="N1324" s="103"/>
      <c r="O1324" s="103"/>
      <c r="P1324" s="15"/>
      <c r="Q1324" s="14"/>
      <c r="R1324" s="15"/>
      <c r="S1324" s="16"/>
      <c r="T1324" s="94"/>
      <c r="U1324" s="94"/>
      <c r="V1324" s="94"/>
      <c r="W1324" s="94"/>
      <c r="X1324" s="94"/>
      <c r="Y1324" s="94"/>
      <c r="Z1324" s="94"/>
      <c r="AA1324" s="94"/>
      <c r="AB1324" s="94"/>
      <c r="AC1324" s="94"/>
      <c r="AD1324" s="94"/>
      <c r="AE1324" s="94"/>
      <c r="AF1324" s="94"/>
      <c r="AG1324" s="94"/>
      <c r="AH1324" s="94"/>
    </row>
    <row r="1325" spans="1:34" ht="13.2">
      <c r="A1325" s="7"/>
      <c r="B1325" s="70"/>
      <c r="C1325" s="70"/>
      <c r="D1325" s="8"/>
      <c r="E1325" s="9"/>
      <c r="F1325" s="10"/>
      <c r="G1325" s="14"/>
      <c r="H1325" s="70"/>
      <c r="I1325" s="70"/>
      <c r="J1325" s="98"/>
      <c r="K1325" s="18"/>
      <c r="L1325" s="103"/>
      <c r="M1325" s="103"/>
      <c r="N1325" s="103"/>
      <c r="O1325" s="103"/>
      <c r="P1325" s="15" t="s">
        <v>1055</v>
      </c>
      <c r="Q1325" s="14" t="s">
        <v>6072</v>
      </c>
      <c r="R1325" s="15"/>
      <c r="S1325" s="16"/>
      <c r="T1325" s="94"/>
      <c r="U1325" s="94"/>
      <c r="V1325" s="94"/>
      <c r="W1325" s="94"/>
      <c r="X1325" s="94"/>
      <c r="Y1325" s="94"/>
      <c r="Z1325" s="94"/>
      <c r="AA1325" s="94"/>
      <c r="AB1325" s="94"/>
      <c r="AC1325" s="94"/>
      <c r="AD1325" s="94"/>
      <c r="AE1325" s="94"/>
      <c r="AF1325" s="94"/>
      <c r="AG1325" s="94"/>
      <c r="AH1325" s="94"/>
    </row>
    <row r="1326" spans="1:34" ht="13.2">
      <c r="A1326" s="7"/>
      <c r="B1326" s="15"/>
      <c r="C1326" s="15"/>
      <c r="D1326" s="8"/>
      <c r="E1326" s="9"/>
      <c r="F1326" s="10"/>
      <c r="G1326" s="14"/>
      <c r="H1326" s="15"/>
      <c r="I1326" s="15"/>
      <c r="J1326" s="98"/>
      <c r="K1326" s="18"/>
      <c r="L1326" s="103"/>
      <c r="M1326" s="103"/>
      <c r="N1326" s="103"/>
      <c r="O1326" s="103"/>
      <c r="P1326" s="15"/>
      <c r="Q1326" s="14"/>
      <c r="R1326" s="15"/>
      <c r="S1326" s="16"/>
      <c r="T1326" s="94"/>
      <c r="U1326" s="94"/>
      <c r="V1326" s="94"/>
      <c r="W1326" s="94"/>
      <c r="X1326" s="94"/>
      <c r="Y1326" s="94"/>
      <c r="Z1326" s="94"/>
      <c r="AA1326" s="94"/>
      <c r="AB1326" s="94"/>
      <c r="AC1326" s="94"/>
      <c r="AD1326" s="94"/>
      <c r="AE1326" s="94"/>
      <c r="AF1326" s="94"/>
      <c r="AG1326" s="94"/>
      <c r="AH1326" s="94"/>
    </row>
    <row r="1327" spans="1:34" ht="20.399999999999999">
      <c r="A1327" s="7"/>
      <c r="B1327" s="70"/>
      <c r="C1327" s="70"/>
      <c r="D1327" s="8"/>
      <c r="E1327" s="9"/>
      <c r="F1327" s="10"/>
      <c r="G1327" s="14"/>
      <c r="H1327" s="70"/>
      <c r="I1327" s="70"/>
      <c r="J1327" s="98"/>
      <c r="K1327" s="18"/>
      <c r="L1327" s="103"/>
      <c r="M1327" s="103"/>
      <c r="N1327" s="103"/>
      <c r="O1327" s="103"/>
      <c r="P1327" s="15" t="s">
        <v>1055</v>
      </c>
      <c r="Q1327" s="14" t="s">
        <v>6296</v>
      </c>
      <c r="R1327" s="15"/>
      <c r="S1327" s="16"/>
      <c r="T1327" s="94"/>
      <c r="U1327" s="94"/>
      <c r="V1327" s="94"/>
      <c r="W1327" s="94"/>
      <c r="X1327" s="94"/>
      <c r="Y1327" s="94"/>
      <c r="Z1327" s="94"/>
      <c r="AA1327" s="94"/>
      <c r="AB1327" s="94"/>
      <c r="AC1327" s="94"/>
      <c r="AD1327" s="94"/>
      <c r="AE1327" s="94"/>
      <c r="AF1327" s="94"/>
      <c r="AG1327" s="94"/>
      <c r="AH1327" s="94"/>
    </row>
    <row r="1328" spans="1:34" ht="13.2">
      <c r="A1328" s="7"/>
      <c r="B1328" s="70"/>
      <c r="C1328" s="70"/>
      <c r="D1328" s="8"/>
      <c r="E1328" s="9"/>
      <c r="F1328" s="10"/>
      <c r="G1328" s="14"/>
      <c r="H1328" s="70"/>
      <c r="I1328" s="70"/>
      <c r="J1328" s="98"/>
      <c r="K1328" s="18"/>
      <c r="L1328" s="103"/>
      <c r="M1328" s="103"/>
      <c r="N1328" s="103"/>
      <c r="O1328" s="103"/>
      <c r="P1328" s="15" t="s">
        <v>1055</v>
      </c>
      <c r="Q1328" s="14" t="s">
        <v>6280</v>
      </c>
      <c r="R1328" s="15" t="s">
        <v>1485</v>
      </c>
      <c r="S1328" s="16"/>
      <c r="T1328" s="94"/>
      <c r="U1328" s="94"/>
      <c r="V1328" s="94"/>
      <c r="W1328" s="94"/>
      <c r="X1328" s="94"/>
      <c r="Y1328" s="94"/>
      <c r="Z1328" s="94"/>
      <c r="AA1328" s="94"/>
      <c r="AB1328" s="94"/>
      <c r="AC1328" s="94"/>
      <c r="AD1328" s="94"/>
      <c r="AE1328" s="94"/>
      <c r="AF1328" s="94"/>
      <c r="AG1328" s="94"/>
      <c r="AH1328" s="94"/>
    </row>
    <row r="1329" spans="1:34" ht="13.2">
      <c r="A1329" s="7"/>
      <c r="B1329" s="70"/>
      <c r="C1329" s="70"/>
      <c r="D1329" s="8"/>
      <c r="E1329" s="9"/>
      <c r="F1329" s="10"/>
      <c r="G1329" s="14"/>
      <c r="H1329" s="70"/>
      <c r="I1329" s="70"/>
      <c r="J1329" s="98"/>
      <c r="K1329" s="18"/>
      <c r="L1329" s="103"/>
      <c r="M1329" s="103"/>
      <c r="N1329" s="103"/>
      <c r="O1329" s="103"/>
      <c r="P1329" s="15" t="s">
        <v>1055</v>
      </c>
      <c r="Q1329" s="14" t="s">
        <v>6269</v>
      </c>
      <c r="R1329" s="15" t="s">
        <v>1485</v>
      </c>
      <c r="S1329" s="16"/>
      <c r="T1329" s="94"/>
      <c r="U1329" s="94"/>
      <c r="V1329" s="94"/>
      <c r="W1329" s="94"/>
      <c r="X1329" s="94"/>
      <c r="Y1329" s="94"/>
      <c r="Z1329" s="94"/>
      <c r="AA1329" s="94"/>
      <c r="AB1329" s="94"/>
      <c r="AC1329" s="94"/>
      <c r="AD1329" s="94"/>
      <c r="AE1329" s="94"/>
      <c r="AF1329" s="94"/>
      <c r="AG1329" s="94"/>
      <c r="AH1329" s="94"/>
    </row>
    <row r="1330" spans="1:34" ht="13.2">
      <c r="A1330" s="7"/>
      <c r="B1330" s="15"/>
      <c r="C1330" s="15"/>
      <c r="D1330" s="8"/>
      <c r="E1330" s="9"/>
      <c r="F1330" s="10"/>
      <c r="G1330" s="14"/>
      <c r="H1330" s="15"/>
      <c r="I1330" s="15"/>
      <c r="J1330" s="98"/>
      <c r="K1330" s="18"/>
      <c r="L1330" s="103"/>
      <c r="M1330" s="103"/>
      <c r="N1330" s="103"/>
      <c r="O1330" s="103"/>
      <c r="P1330" s="15"/>
      <c r="Q1330" s="14"/>
      <c r="R1330" s="15"/>
      <c r="S1330" s="16"/>
      <c r="T1330" s="94"/>
      <c r="U1330" s="94"/>
      <c r="V1330" s="94"/>
      <c r="W1330" s="94"/>
      <c r="X1330" s="94"/>
      <c r="Y1330" s="94"/>
      <c r="Z1330" s="94"/>
      <c r="AA1330" s="94"/>
      <c r="AB1330" s="94"/>
      <c r="AC1330" s="94"/>
      <c r="AD1330" s="94"/>
      <c r="AE1330" s="94"/>
      <c r="AF1330" s="94"/>
      <c r="AG1330" s="94"/>
      <c r="AH1330" s="94"/>
    </row>
    <row r="1331" spans="1:34" ht="13.2">
      <c r="A1331" s="7"/>
      <c r="B1331" s="70"/>
      <c r="C1331" s="70"/>
      <c r="D1331" s="8"/>
      <c r="E1331" s="9"/>
      <c r="F1331" s="10"/>
      <c r="G1331" s="14"/>
      <c r="H1331" s="70"/>
      <c r="I1331" s="70"/>
      <c r="J1331" s="98"/>
      <c r="K1331" s="18"/>
      <c r="L1331" s="103"/>
      <c r="M1331" s="103"/>
      <c r="N1331" s="103"/>
      <c r="O1331" s="103"/>
      <c r="P1331" s="15" t="s">
        <v>1055</v>
      </c>
      <c r="Q1331" s="14" t="s">
        <v>6072</v>
      </c>
      <c r="R1331" s="15" t="s">
        <v>1485</v>
      </c>
      <c r="S1331" s="16"/>
      <c r="T1331" s="94"/>
      <c r="U1331" s="94"/>
      <c r="V1331" s="94"/>
      <c r="W1331" s="94"/>
      <c r="X1331" s="94"/>
      <c r="Y1331" s="94"/>
      <c r="Z1331" s="94"/>
      <c r="AA1331" s="94"/>
      <c r="AB1331" s="94"/>
      <c r="AC1331" s="94"/>
      <c r="AD1331" s="94"/>
      <c r="AE1331" s="94"/>
      <c r="AF1331" s="94"/>
      <c r="AG1331" s="94"/>
      <c r="AH1331" s="94"/>
    </row>
    <row r="1332" spans="1:34" ht="13.2">
      <c r="A1332" s="7"/>
      <c r="B1332" s="70"/>
      <c r="C1332" s="70"/>
      <c r="D1332" s="8"/>
      <c r="E1332" s="9"/>
      <c r="F1332" s="10"/>
      <c r="G1332" s="14"/>
      <c r="H1332" s="70"/>
      <c r="I1332" s="70"/>
      <c r="J1332" s="98"/>
      <c r="K1332" s="18"/>
      <c r="L1332" s="103"/>
      <c r="M1332" s="103"/>
      <c r="N1332" s="103"/>
      <c r="O1332" s="103"/>
      <c r="P1332" s="15" t="s">
        <v>1055</v>
      </c>
      <c r="Q1332" s="14" t="s">
        <v>6072</v>
      </c>
      <c r="R1332" s="15" t="s">
        <v>1485</v>
      </c>
      <c r="S1332" s="16"/>
      <c r="T1332" s="94"/>
      <c r="U1332" s="94"/>
      <c r="V1332" s="94"/>
      <c r="W1332" s="94"/>
      <c r="X1332" s="94"/>
      <c r="Y1332" s="94"/>
      <c r="Z1332" s="94"/>
      <c r="AA1332" s="94"/>
      <c r="AB1332" s="94"/>
      <c r="AC1332" s="94"/>
      <c r="AD1332" s="94"/>
      <c r="AE1332" s="94"/>
      <c r="AF1332" s="94"/>
      <c r="AG1332" s="94"/>
      <c r="AH1332" s="94"/>
    </row>
    <row r="1333" spans="1:34" ht="13.2">
      <c r="A1333" s="7"/>
      <c r="B1333" s="70"/>
      <c r="C1333" s="70"/>
      <c r="D1333" s="8"/>
      <c r="E1333" s="9"/>
      <c r="F1333" s="10"/>
      <c r="G1333" s="14"/>
      <c r="H1333" s="70"/>
      <c r="I1333" s="70"/>
      <c r="J1333" s="98"/>
      <c r="K1333" s="18"/>
      <c r="L1333" s="103"/>
      <c r="M1333" s="103"/>
      <c r="N1333" s="103"/>
      <c r="O1333" s="103"/>
      <c r="P1333" s="15" t="s">
        <v>1055</v>
      </c>
      <c r="Q1333" s="14" t="s">
        <v>6311</v>
      </c>
      <c r="R1333" s="15" t="s">
        <v>1485</v>
      </c>
      <c r="S1333" s="16"/>
      <c r="T1333" s="94"/>
      <c r="U1333" s="94"/>
      <c r="V1333" s="94"/>
      <c r="W1333" s="94"/>
      <c r="X1333" s="94"/>
      <c r="Y1333" s="94"/>
      <c r="Z1333" s="94"/>
      <c r="AA1333" s="94"/>
      <c r="AB1333" s="94"/>
      <c r="AC1333" s="94"/>
      <c r="AD1333" s="94"/>
      <c r="AE1333" s="94"/>
      <c r="AF1333" s="94"/>
      <c r="AG1333" s="94"/>
      <c r="AH1333" s="94"/>
    </row>
    <row r="1334" spans="1:34" ht="13.2">
      <c r="A1334" s="7"/>
      <c r="B1334" s="70"/>
      <c r="C1334" s="70"/>
      <c r="D1334" s="8"/>
      <c r="E1334" s="9"/>
      <c r="F1334" s="10"/>
      <c r="G1334" s="14"/>
      <c r="H1334" s="70"/>
      <c r="I1334" s="70"/>
      <c r="J1334" s="98"/>
      <c r="K1334" s="18"/>
      <c r="L1334" s="103"/>
      <c r="M1334" s="103"/>
      <c r="N1334" s="103"/>
      <c r="O1334" s="103"/>
      <c r="P1334" s="15" t="s">
        <v>1055</v>
      </c>
      <c r="Q1334" s="14" t="s">
        <v>6311</v>
      </c>
      <c r="R1334" s="15" t="s">
        <v>1485</v>
      </c>
      <c r="S1334" s="16"/>
      <c r="T1334" s="94"/>
      <c r="U1334" s="94"/>
      <c r="V1334" s="94"/>
      <c r="W1334" s="94"/>
      <c r="X1334" s="94"/>
      <c r="Y1334" s="94"/>
      <c r="Z1334" s="94"/>
      <c r="AA1334" s="94"/>
      <c r="AB1334" s="94"/>
      <c r="AC1334" s="94"/>
      <c r="AD1334" s="94"/>
      <c r="AE1334" s="94"/>
      <c r="AF1334" s="94"/>
      <c r="AG1334" s="94"/>
      <c r="AH1334" s="94"/>
    </row>
    <row r="1335" spans="1:34" ht="13.2">
      <c r="A1335" s="7"/>
      <c r="B1335" s="70"/>
      <c r="C1335" s="70"/>
      <c r="D1335" s="8"/>
      <c r="E1335" s="9"/>
      <c r="F1335" s="10"/>
      <c r="G1335" s="14"/>
      <c r="H1335" s="70"/>
      <c r="I1335" s="70"/>
      <c r="J1335" s="98"/>
      <c r="K1335" s="18"/>
      <c r="L1335" s="103"/>
      <c r="M1335" s="103"/>
      <c r="N1335" s="103"/>
      <c r="O1335" s="103"/>
      <c r="P1335" s="15" t="s">
        <v>1055</v>
      </c>
      <c r="Q1335" s="14" t="s">
        <v>6311</v>
      </c>
      <c r="R1335" s="15" t="s">
        <v>1485</v>
      </c>
      <c r="S1335" s="16"/>
      <c r="T1335" s="94"/>
      <c r="U1335" s="94"/>
      <c r="V1335" s="94"/>
      <c r="W1335" s="94"/>
      <c r="X1335" s="94"/>
      <c r="Y1335" s="94"/>
      <c r="Z1335" s="94"/>
      <c r="AA1335" s="94"/>
      <c r="AB1335" s="94"/>
      <c r="AC1335" s="94"/>
      <c r="AD1335" s="94"/>
      <c r="AE1335" s="94"/>
      <c r="AF1335" s="94"/>
      <c r="AG1335" s="94"/>
      <c r="AH1335" s="94"/>
    </row>
    <row r="1336" spans="1:34" ht="13.2">
      <c r="A1336" s="7"/>
      <c r="B1336" s="70"/>
      <c r="C1336" s="70"/>
      <c r="D1336" s="8"/>
      <c r="E1336" s="9"/>
      <c r="F1336" s="10"/>
      <c r="G1336" s="14"/>
      <c r="H1336" s="70"/>
      <c r="I1336" s="70"/>
      <c r="J1336" s="98"/>
      <c r="K1336" s="18"/>
      <c r="L1336" s="103"/>
      <c r="M1336" s="103"/>
      <c r="N1336" s="103"/>
      <c r="O1336" s="103"/>
      <c r="P1336" s="15" t="s">
        <v>1055</v>
      </c>
      <c r="Q1336" s="14" t="s">
        <v>6249</v>
      </c>
      <c r="R1336" s="15" t="s">
        <v>1485</v>
      </c>
      <c r="S1336" s="16"/>
      <c r="T1336" s="94"/>
      <c r="U1336" s="94"/>
      <c r="V1336" s="94"/>
      <c r="W1336" s="94"/>
      <c r="X1336" s="94"/>
      <c r="Y1336" s="94"/>
      <c r="Z1336" s="94"/>
      <c r="AA1336" s="94"/>
      <c r="AB1336" s="94"/>
      <c r="AC1336" s="94"/>
      <c r="AD1336" s="94"/>
      <c r="AE1336" s="94"/>
      <c r="AF1336" s="94"/>
      <c r="AG1336" s="94"/>
      <c r="AH1336" s="94"/>
    </row>
    <row r="1337" spans="1:34" ht="13.2">
      <c r="A1337" s="7"/>
      <c r="B1337" s="70"/>
      <c r="C1337" s="70"/>
      <c r="D1337" s="8"/>
      <c r="E1337" s="9"/>
      <c r="F1337" s="10"/>
      <c r="G1337" s="14"/>
      <c r="H1337" s="70"/>
      <c r="I1337" s="70"/>
      <c r="J1337" s="98"/>
      <c r="K1337" s="18"/>
      <c r="L1337" s="103"/>
      <c r="M1337" s="103"/>
      <c r="N1337" s="103"/>
      <c r="O1337" s="103"/>
      <c r="P1337" s="15" t="s">
        <v>1055</v>
      </c>
      <c r="Q1337" s="14" t="s">
        <v>6249</v>
      </c>
      <c r="R1337" s="15" t="s">
        <v>1485</v>
      </c>
      <c r="S1337" s="16"/>
      <c r="T1337" s="94"/>
      <c r="U1337" s="94"/>
      <c r="V1337" s="94"/>
      <c r="W1337" s="94"/>
      <c r="X1337" s="94"/>
      <c r="Y1337" s="94"/>
      <c r="Z1337" s="94"/>
      <c r="AA1337" s="94"/>
      <c r="AB1337" s="94"/>
      <c r="AC1337" s="94"/>
      <c r="AD1337" s="94"/>
      <c r="AE1337" s="94"/>
      <c r="AF1337" s="94"/>
      <c r="AG1337" s="94"/>
      <c r="AH1337" s="94"/>
    </row>
    <row r="1338" spans="1:34" ht="13.2">
      <c r="A1338" s="7"/>
      <c r="B1338" s="70"/>
      <c r="C1338" s="70"/>
      <c r="D1338" s="8"/>
      <c r="E1338" s="9"/>
      <c r="F1338" s="10"/>
      <c r="G1338" s="14"/>
      <c r="H1338" s="70"/>
      <c r="I1338" s="70"/>
      <c r="J1338" s="98"/>
      <c r="K1338" s="18"/>
      <c r="L1338" s="103"/>
      <c r="M1338" s="103"/>
      <c r="N1338" s="103"/>
      <c r="O1338" s="103"/>
      <c r="P1338" s="15" t="s">
        <v>1485</v>
      </c>
      <c r="Q1338" s="14" t="s">
        <v>6249</v>
      </c>
      <c r="R1338" s="15" t="s">
        <v>1485</v>
      </c>
      <c r="S1338" s="16"/>
      <c r="T1338" s="94"/>
      <c r="U1338" s="94"/>
      <c r="V1338" s="94"/>
      <c r="W1338" s="94"/>
      <c r="X1338" s="94"/>
      <c r="Y1338" s="94"/>
      <c r="Z1338" s="94"/>
      <c r="AA1338" s="94"/>
      <c r="AB1338" s="94"/>
      <c r="AC1338" s="94"/>
      <c r="AD1338" s="94"/>
      <c r="AE1338" s="94"/>
      <c r="AF1338" s="94"/>
      <c r="AG1338" s="94"/>
      <c r="AH1338" s="94"/>
    </row>
    <row r="1339" spans="1:34" ht="13.2">
      <c r="A1339" s="7"/>
      <c r="B1339" s="70"/>
      <c r="C1339" s="70"/>
      <c r="D1339" s="8"/>
      <c r="E1339" s="9"/>
      <c r="F1339" s="10"/>
      <c r="G1339" s="14"/>
      <c r="H1339" s="70"/>
      <c r="I1339" s="70"/>
      <c r="J1339" s="98"/>
      <c r="K1339" s="18"/>
      <c r="L1339" s="103"/>
      <c r="M1339" s="103"/>
      <c r="N1339" s="103"/>
      <c r="O1339" s="103"/>
      <c r="P1339" s="15" t="s">
        <v>1485</v>
      </c>
      <c r="Q1339" s="14" t="s">
        <v>6249</v>
      </c>
      <c r="R1339" s="15" t="s">
        <v>1485</v>
      </c>
      <c r="S1339" s="16"/>
      <c r="T1339" s="94"/>
      <c r="U1339" s="94"/>
      <c r="V1339" s="94"/>
      <c r="W1339" s="94"/>
      <c r="X1339" s="94"/>
      <c r="Y1339" s="94"/>
      <c r="Z1339" s="94"/>
      <c r="AA1339" s="94"/>
      <c r="AB1339" s="94"/>
      <c r="AC1339" s="94"/>
      <c r="AD1339" s="94"/>
      <c r="AE1339" s="94"/>
      <c r="AF1339" s="94"/>
      <c r="AG1339" s="94"/>
      <c r="AH1339" s="94"/>
    </row>
    <row r="1340" spans="1:34" ht="13.2">
      <c r="A1340" s="7"/>
      <c r="B1340" s="70"/>
      <c r="C1340" s="70"/>
      <c r="D1340" s="8"/>
      <c r="E1340" s="9"/>
      <c r="F1340" s="10"/>
      <c r="G1340" s="14"/>
      <c r="H1340" s="70"/>
      <c r="I1340" s="70"/>
      <c r="J1340" s="98"/>
      <c r="K1340" s="18"/>
      <c r="L1340" s="103"/>
      <c r="M1340" s="103"/>
      <c r="N1340" s="103"/>
      <c r="O1340" s="103"/>
      <c r="P1340" s="15" t="s">
        <v>1485</v>
      </c>
      <c r="Q1340" s="14" t="s">
        <v>6249</v>
      </c>
      <c r="R1340" s="15" t="s">
        <v>1485</v>
      </c>
      <c r="S1340" s="16"/>
      <c r="T1340" s="94"/>
      <c r="U1340" s="94"/>
      <c r="V1340" s="94"/>
      <c r="W1340" s="94"/>
      <c r="X1340" s="94"/>
      <c r="Y1340" s="94"/>
      <c r="Z1340" s="94"/>
      <c r="AA1340" s="94"/>
      <c r="AB1340" s="94"/>
      <c r="AC1340" s="94"/>
      <c r="AD1340" s="94"/>
      <c r="AE1340" s="94"/>
      <c r="AF1340" s="94"/>
      <c r="AG1340" s="94"/>
      <c r="AH1340" s="94"/>
    </row>
    <row r="1341" spans="1:34" ht="13.2">
      <c r="A1341" s="7"/>
      <c r="B1341" s="70"/>
      <c r="C1341" s="70"/>
      <c r="D1341" s="8"/>
      <c r="E1341" s="9"/>
      <c r="F1341" s="10"/>
      <c r="G1341" s="14"/>
      <c r="H1341" s="70"/>
      <c r="I1341" s="70"/>
      <c r="J1341" s="98"/>
      <c r="K1341" s="18"/>
      <c r="L1341" s="103"/>
      <c r="M1341" s="103"/>
      <c r="N1341" s="103"/>
      <c r="O1341" s="103"/>
      <c r="P1341" s="15" t="s">
        <v>1055</v>
      </c>
      <c r="Q1341" s="14" t="s">
        <v>6311</v>
      </c>
      <c r="R1341" s="15" t="s">
        <v>1485</v>
      </c>
      <c r="S1341" s="16"/>
      <c r="T1341" s="94"/>
      <c r="U1341" s="94"/>
      <c r="V1341" s="94"/>
      <c r="W1341" s="94"/>
      <c r="X1341" s="94"/>
      <c r="Y1341" s="94"/>
      <c r="Z1341" s="94"/>
      <c r="AA1341" s="94"/>
      <c r="AB1341" s="94"/>
      <c r="AC1341" s="94"/>
      <c r="AD1341" s="94"/>
      <c r="AE1341" s="94"/>
      <c r="AF1341" s="94"/>
      <c r="AG1341" s="94"/>
      <c r="AH1341" s="94"/>
    </row>
    <row r="1342" spans="1:34" ht="13.2">
      <c r="A1342" s="7"/>
      <c r="B1342" s="70"/>
      <c r="C1342" s="70"/>
      <c r="D1342" s="8"/>
      <c r="E1342" s="9"/>
      <c r="F1342" s="10"/>
      <c r="G1342" s="14"/>
      <c r="H1342" s="70"/>
      <c r="I1342" s="70"/>
      <c r="J1342" s="98"/>
      <c r="K1342" s="18"/>
      <c r="L1342" s="103"/>
      <c r="M1342" s="103"/>
      <c r="N1342" s="103"/>
      <c r="O1342" s="103"/>
      <c r="P1342" s="15" t="s">
        <v>1055</v>
      </c>
      <c r="Q1342" s="14" t="s">
        <v>6311</v>
      </c>
      <c r="R1342" s="15" t="s">
        <v>1485</v>
      </c>
      <c r="S1342" s="16"/>
      <c r="T1342" s="94"/>
      <c r="U1342" s="94"/>
      <c r="V1342" s="94"/>
      <c r="W1342" s="94"/>
      <c r="X1342" s="94"/>
      <c r="Y1342" s="94"/>
      <c r="Z1342" s="94"/>
      <c r="AA1342" s="94"/>
      <c r="AB1342" s="94"/>
      <c r="AC1342" s="94"/>
      <c r="AD1342" s="94"/>
      <c r="AE1342" s="94"/>
      <c r="AF1342" s="94"/>
      <c r="AG1342" s="94"/>
      <c r="AH1342" s="94"/>
    </row>
    <row r="1343" spans="1:34" ht="13.2">
      <c r="A1343" s="7"/>
      <c r="B1343" s="70"/>
      <c r="C1343" s="70"/>
      <c r="D1343" s="8"/>
      <c r="E1343" s="9"/>
      <c r="F1343" s="10"/>
      <c r="G1343" s="14"/>
      <c r="H1343" s="70"/>
      <c r="I1343" s="70"/>
      <c r="J1343" s="98"/>
      <c r="K1343" s="18"/>
      <c r="L1343" s="103"/>
      <c r="M1343" s="103"/>
      <c r="N1343" s="103"/>
      <c r="O1343" s="103"/>
      <c r="P1343" s="15" t="s">
        <v>1055</v>
      </c>
      <c r="Q1343" s="14" t="s">
        <v>6249</v>
      </c>
      <c r="R1343" s="15" t="s">
        <v>1485</v>
      </c>
      <c r="S1343" s="16"/>
      <c r="T1343" s="94"/>
      <c r="U1343" s="94"/>
      <c r="V1343" s="94"/>
      <c r="W1343" s="94"/>
      <c r="X1343" s="94"/>
      <c r="Y1343" s="94"/>
      <c r="Z1343" s="94"/>
      <c r="AA1343" s="94"/>
      <c r="AB1343" s="94"/>
      <c r="AC1343" s="94"/>
      <c r="AD1343" s="94"/>
      <c r="AE1343" s="94"/>
      <c r="AF1343" s="94"/>
      <c r="AG1343" s="94"/>
      <c r="AH1343" s="94"/>
    </row>
    <row r="1344" spans="1:34" ht="13.2">
      <c r="A1344" s="7"/>
      <c r="B1344" s="70"/>
      <c r="C1344" s="70"/>
      <c r="D1344" s="8"/>
      <c r="E1344" s="9"/>
      <c r="F1344" s="10"/>
      <c r="G1344" s="14"/>
      <c r="H1344" s="70"/>
      <c r="I1344" s="70"/>
      <c r="J1344" s="98"/>
      <c r="K1344" s="18"/>
      <c r="L1344" s="103"/>
      <c r="M1344" s="103"/>
      <c r="N1344" s="103"/>
      <c r="O1344" s="103"/>
      <c r="P1344" s="15" t="s">
        <v>1055</v>
      </c>
      <c r="Q1344" s="14" t="s">
        <v>6249</v>
      </c>
      <c r="R1344" s="15" t="s">
        <v>1485</v>
      </c>
      <c r="S1344" s="16"/>
      <c r="T1344" s="94"/>
      <c r="U1344" s="94"/>
      <c r="V1344" s="94"/>
      <c r="W1344" s="94"/>
      <c r="X1344" s="94"/>
      <c r="Y1344" s="94"/>
      <c r="Z1344" s="94"/>
      <c r="AA1344" s="94"/>
      <c r="AB1344" s="94"/>
      <c r="AC1344" s="94"/>
      <c r="AD1344" s="94"/>
      <c r="AE1344" s="94"/>
      <c r="AF1344" s="94"/>
      <c r="AG1344" s="94"/>
      <c r="AH1344" s="94"/>
    </row>
    <row r="1345" spans="1:34" ht="13.2">
      <c r="A1345" s="7"/>
      <c r="B1345" s="70"/>
      <c r="C1345" s="70"/>
      <c r="D1345" s="8"/>
      <c r="E1345" s="9"/>
      <c r="F1345" s="10"/>
      <c r="G1345" s="14"/>
      <c r="H1345" s="70"/>
      <c r="I1345" s="70"/>
      <c r="J1345" s="98"/>
      <c r="K1345" s="18"/>
      <c r="L1345" s="103"/>
      <c r="M1345" s="103"/>
      <c r="N1345" s="103"/>
      <c r="O1345" s="103"/>
      <c r="P1345" s="15" t="s">
        <v>1055</v>
      </c>
      <c r="Q1345" s="14" t="s">
        <v>6249</v>
      </c>
      <c r="R1345" s="15" t="s">
        <v>1485</v>
      </c>
      <c r="S1345" s="16"/>
      <c r="T1345" s="94"/>
      <c r="U1345" s="94"/>
      <c r="V1345" s="94"/>
      <c r="W1345" s="94"/>
      <c r="X1345" s="94"/>
      <c r="Y1345" s="94"/>
      <c r="Z1345" s="94"/>
      <c r="AA1345" s="94"/>
      <c r="AB1345" s="94"/>
      <c r="AC1345" s="94"/>
      <c r="AD1345" s="94"/>
      <c r="AE1345" s="94"/>
      <c r="AF1345" s="94"/>
      <c r="AG1345" s="94"/>
      <c r="AH1345" s="94"/>
    </row>
    <row r="1346" spans="1:34" ht="13.2">
      <c r="A1346" s="7"/>
      <c r="B1346" s="70"/>
      <c r="C1346" s="70"/>
      <c r="D1346" s="8"/>
      <c r="E1346" s="9"/>
      <c r="F1346" s="10"/>
      <c r="G1346" s="14"/>
      <c r="H1346" s="70"/>
      <c r="I1346" s="70"/>
      <c r="J1346" s="98"/>
      <c r="K1346" s="18"/>
      <c r="L1346" s="103"/>
      <c r="M1346" s="103"/>
      <c r="N1346" s="103"/>
      <c r="O1346" s="103"/>
      <c r="P1346" s="15" t="s">
        <v>1055</v>
      </c>
      <c r="Q1346" s="14" t="s">
        <v>6249</v>
      </c>
      <c r="R1346" s="15" t="s">
        <v>1485</v>
      </c>
      <c r="S1346" s="16"/>
      <c r="T1346" s="94"/>
      <c r="U1346" s="94"/>
      <c r="V1346" s="94"/>
      <c r="W1346" s="94"/>
      <c r="X1346" s="94"/>
      <c r="Y1346" s="94"/>
      <c r="Z1346" s="94"/>
      <c r="AA1346" s="94"/>
      <c r="AB1346" s="94"/>
      <c r="AC1346" s="94"/>
      <c r="AD1346" s="94"/>
      <c r="AE1346" s="94"/>
      <c r="AF1346" s="94"/>
      <c r="AG1346" s="94"/>
      <c r="AH1346" s="94"/>
    </row>
    <row r="1347" spans="1:34" ht="13.2">
      <c r="A1347" s="7"/>
      <c r="B1347" s="70"/>
      <c r="C1347" s="70"/>
      <c r="D1347" s="8"/>
      <c r="E1347" s="9"/>
      <c r="F1347" s="10"/>
      <c r="G1347" s="14"/>
      <c r="H1347" s="70"/>
      <c r="I1347" s="70"/>
      <c r="J1347" s="98"/>
      <c r="K1347" s="18"/>
      <c r="L1347" s="103"/>
      <c r="M1347" s="103"/>
      <c r="N1347" s="103"/>
      <c r="O1347" s="103"/>
      <c r="P1347" s="15" t="s">
        <v>1055</v>
      </c>
      <c r="Q1347" s="14" t="s">
        <v>6249</v>
      </c>
      <c r="R1347" s="15" t="s">
        <v>1485</v>
      </c>
      <c r="S1347" s="16"/>
      <c r="T1347" s="94"/>
      <c r="U1347" s="94"/>
      <c r="V1347" s="94"/>
      <c r="W1347" s="94"/>
      <c r="X1347" s="94"/>
      <c r="Y1347" s="94"/>
      <c r="Z1347" s="94"/>
      <c r="AA1347" s="94"/>
      <c r="AB1347" s="94"/>
      <c r="AC1347" s="94"/>
      <c r="AD1347" s="94"/>
      <c r="AE1347" s="94"/>
      <c r="AF1347" s="94"/>
      <c r="AG1347" s="94"/>
      <c r="AH1347" s="94"/>
    </row>
    <row r="1348" spans="1:34" ht="13.2">
      <c r="A1348" s="7"/>
      <c r="B1348" s="70"/>
      <c r="C1348" s="70"/>
      <c r="D1348" s="8"/>
      <c r="E1348" s="9"/>
      <c r="F1348" s="10"/>
      <c r="G1348" s="14"/>
      <c r="H1348" s="70"/>
      <c r="I1348" s="70"/>
      <c r="J1348" s="98"/>
      <c r="K1348" s="18"/>
      <c r="L1348" s="103"/>
      <c r="M1348" s="103"/>
      <c r="N1348" s="103"/>
      <c r="O1348" s="103"/>
      <c r="P1348" s="15" t="s">
        <v>1055</v>
      </c>
      <c r="Q1348" s="14" t="s">
        <v>6249</v>
      </c>
      <c r="R1348" s="15" t="s">
        <v>1485</v>
      </c>
      <c r="S1348" s="16"/>
      <c r="T1348" s="94"/>
      <c r="U1348" s="94"/>
      <c r="V1348" s="94"/>
      <c r="W1348" s="94"/>
      <c r="X1348" s="94"/>
      <c r="Y1348" s="94"/>
      <c r="Z1348" s="94"/>
      <c r="AA1348" s="94"/>
      <c r="AB1348" s="94"/>
      <c r="AC1348" s="94"/>
      <c r="AD1348" s="94"/>
      <c r="AE1348" s="94"/>
      <c r="AF1348" s="94"/>
      <c r="AG1348" s="94"/>
      <c r="AH1348" s="94"/>
    </row>
    <row r="1349" spans="1:34" ht="13.2">
      <c r="A1349" s="7"/>
      <c r="B1349" s="70"/>
      <c r="C1349" s="70"/>
      <c r="D1349" s="8"/>
      <c r="E1349" s="9"/>
      <c r="F1349" s="10"/>
      <c r="G1349" s="14"/>
      <c r="H1349" s="70"/>
      <c r="I1349" s="70"/>
      <c r="J1349" s="98"/>
      <c r="K1349" s="18"/>
      <c r="L1349" s="103"/>
      <c r="M1349" s="103"/>
      <c r="N1349" s="103"/>
      <c r="O1349" s="103"/>
      <c r="P1349" s="15" t="s">
        <v>1055</v>
      </c>
      <c r="Q1349" s="14" t="s">
        <v>6249</v>
      </c>
      <c r="R1349" s="15" t="s">
        <v>1485</v>
      </c>
      <c r="S1349" s="16"/>
      <c r="T1349" s="94"/>
      <c r="U1349" s="94"/>
      <c r="V1349" s="94"/>
      <c r="W1349" s="94"/>
      <c r="X1349" s="94"/>
      <c r="Y1349" s="94"/>
      <c r="Z1349" s="94"/>
      <c r="AA1349" s="94"/>
      <c r="AB1349" s="94"/>
      <c r="AC1349" s="94"/>
      <c r="AD1349" s="94"/>
      <c r="AE1349" s="94"/>
      <c r="AF1349" s="94"/>
      <c r="AG1349" s="94"/>
      <c r="AH1349" s="94"/>
    </row>
    <row r="1350" spans="1:34" ht="13.2">
      <c r="A1350" s="7"/>
      <c r="B1350" s="70"/>
      <c r="C1350" s="70"/>
      <c r="D1350" s="8"/>
      <c r="E1350" s="9"/>
      <c r="F1350" s="10"/>
      <c r="G1350" s="14"/>
      <c r="H1350" s="70"/>
      <c r="I1350" s="70"/>
      <c r="J1350" s="98"/>
      <c r="K1350" s="18"/>
      <c r="L1350" s="103"/>
      <c r="M1350" s="103"/>
      <c r="N1350" s="103"/>
      <c r="O1350" s="103"/>
      <c r="P1350" s="15" t="s">
        <v>1055</v>
      </c>
      <c r="Q1350" s="14" t="s">
        <v>6249</v>
      </c>
      <c r="R1350" s="15" t="s">
        <v>1485</v>
      </c>
      <c r="S1350" s="16"/>
      <c r="T1350" s="94"/>
      <c r="U1350" s="94"/>
      <c r="V1350" s="94"/>
      <c r="W1350" s="94"/>
      <c r="X1350" s="94"/>
      <c r="Y1350" s="94"/>
      <c r="Z1350" s="94"/>
      <c r="AA1350" s="94"/>
      <c r="AB1350" s="94"/>
      <c r="AC1350" s="94"/>
      <c r="AD1350" s="94"/>
      <c r="AE1350" s="94"/>
      <c r="AF1350" s="94"/>
      <c r="AG1350" s="94"/>
      <c r="AH1350" s="94"/>
    </row>
    <row r="1351" spans="1:34" ht="13.2">
      <c r="A1351" s="7"/>
      <c r="B1351" s="70"/>
      <c r="C1351" s="70"/>
      <c r="D1351" s="8"/>
      <c r="E1351" s="9"/>
      <c r="F1351" s="10"/>
      <c r="G1351" s="14"/>
      <c r="H1351" s="70"/>
      <c r="I1351" s="70"/>
      <c r="J1351" s="98"/>
      <c r="K1351" s="18"/>
      <c r="L1351" s="103"/>
      <c r="M1351" s="103"/>
      <c r="N1351" s="103"/>
      <c r="O1351" s="103"/>
      <c r="P1351" s="15" t="s">
        <v>1055</v>
      </c>
      <c r="Q1351" s="14" t="s">
        <v>6311</v>
      </c>
      <c r="R1351" s="15" t="s">
        <v>1485</v>
      </c>
      <c r="S1351" s="16"/>
      <c r="T1351" s="94"/>
      <c r="U1351" s="94"/>
      <c r="V1351" s="94"/>
      <c r="W1351" s="94"/>
      <c r="X1351" s="94"/>
      <c r="Y1351" s="94"/>
      <c r="Z1351" s="94"/>
      <c r="AA1351" s="94"/>
      <c r="AB1351" s="94"/>
      <c r="AC1351" s="94"/>
      <c r="AD1351" s="94"/>
      <c r="AE1351" s="94"/>
      <c r="AF1351" s="94"/>
      <c r="AG1351" s="94"/>
      <c r="AH1351" s="94"/>
    </row>
    <row r="1352" spans="1:34" ht="13.2">
      <c r="A1352" s="7"/>
      <c r="B1352" s="70"/>
      <c r="C1352" s="70"/>
      <c r="D1352" s="8"/>
      <c r="E1352" s="9"/>
      <c r="F1352" s="10"/>
      <c r="G1352" s="14"/>
      <c r="H1352" s="70"/>
      <c r="I1352" s="70"/>
      <c r="J1352" s="98"/>
      <c r="K1352" s="18"/>
      <c r="L1352" s="103"/>
      <c r="M1352" s="103"/>
      <c r="N1352" s="103"/>
      <c r="O1352" s="103"/>
      <c r="P1352" s="15" t="s">
        <v>1055</v>
      </c>
      <c r="Q1352" s="14" t="s">
        <v>6249</v>
      </c>
      <c r="R1352" s="15" t="s">
        <v>1485</v>
      </c>
      <c r="S1352" s="16"/>
      <c r="T1352" s="94"/>
      <c r="U1352" s="94"/>
      <c r="V1352" s="94"/>
      <c r="W1352" s="94"/>
      <c r="X1352" s="94"/>
      <c r="Y1352" s="94"/>
      <c r="Z1352" s="94"/>
      <c r="AA1352" s="94"/>
      <c r="AB1352" s="94"/>
      <c r="AC1352" s="94"/>
      <c r="AD1352" s="94"/>
      <c r="AE1352" s="94"/>
      <c r="AF1352" s="94"/>
      <c r="AG1352" s="94"/>
      <c r="AH1352" s="94"/>
    </row>
    <row r="1353" spans="1:34" ht="13.2">
      <c r="A1353" s="7"/>
      <c r="B1353" s="70"/>
      <c r="C1353" s="70"/>
      <c r="D1353" s="8"/>
      <c r="E1353" s="9"/>
      <c r="F1353" s="10"/>
      <c r="G1353" s="14"/>
      <c r="H1353" s="70"/>
      <c r="I1353" s="70"/>
      <c r="J1353" s="98"/>
      <c r="K1353" s="18"/>
      <c r="L1353" s="103"/>
      <c r="M1353" s="103"/>
      <c r="N1353" s="103"/>
      <c r="O1353" s="103"/>
      <c r="P1353" s="15" t="s">
        <v>1055</v>
      </c>
      <c r="Q1353" s="14" t="s">
        <v>6249</v>
      </c>
      <c r="R1353" s="15" t="s">
        <v>1485</v>
      </c>
      <c r="S1353" s="16"/>
      <c r="T1353" s="94"/>
      <c r="U1353" s="94"/>
      <c r="V1353" s="94"/>
      <c r="W1353" s="94"/>
      <c r="X1353" s="94"/>
      <c r="Y1353" s="94"/>
      <c r="Z1353" s="94"/>
      <c r="AA1353" s="94"/>
      <c r="AB1353" s="94"/>
      <c r="AC1353" s="94"/>
      <c r="AD1353" s="94"/>
      <c r="AE1353" s="94"/>
      <c r="AF1353" s="94"/>
      <c r="AG1353" s="94"/>
      <c r="AH1353" s="94"/>
    </row>
    <row r="1354" spans="1:34" ht="13.2">
      <c r="A1354" s="7"/>
      <c r="B1354" s="70"/>
      <c r="C1354" s="70"/>
      <c r="D1354" s="8"/>
      <c r="E1354" s="9"/>
      <c r="F1354" s="10"/>
      <c r="G1354" s="14"/>
      <c r="H1354" s="70"/>
      <c r="I1354" s="70"/>
      <c r="J1354" s="98"/>
      <c r="K1354" s="18"/>
      <c r="L1354" s="103"/>
      <c r="M1354" s="103"/>
      <c r="N1354" s="103"/>
      <c r="O1354" s="103"/>
      <c r="P1354" s="15" t="s">
        <v>1055</v>
      </c>
      <c r="Q1354" s="14" t="s">
        <v>6072</v>
      </c>
      <c r="R1354" s="15" t="s">
        <v>1485</v>
      </c>
      <c r="S1354" s="16"/>
      <c r="T1354" s="94"/>
      <c r="U1354" s="94"/>
      <c r="V1354" s="94"/>
      <c r="W1354" s="94"/>
      <c r="X1354" s="94"/>
      <c r="Y1354" s="94"/>
      <c r="Z1354" s="94"/>
      <c r="AA1354" s="94"/>
      <c r="AB1354" s="94"/>
      <c r="AC1354" s="94"/>
      <c r="AD1354" s="94"/>
      <c r="AE1354" s="94"/>
      <c r="AF1354" s="94"/>
      <c r="AG1354" s="94"/>
      <c r="AH1354" s="94"/>
    </row>
    <row r="1355" spans="1:34" ht="13.2">
      <c r="A1355" s="7"/>
      <c r="B1355" s="70"/>
      <c r="C1355" s="70"/>
      <c r="D1355" s="8"/>
      <c r="E1355" s="9"/>
      <c r="F1355" s="10"/>
      <c r="G1355" s="14"/>
      <c r="H1355" s="70"/>
      <c r="I1355" s="70"/>
      <c r="J1355" s="98"/>
      <c r="K1355" s="18"/>
      <c r="L1355" s="103"/>
      <c r="M1355" s="103"/>
      <c r="N1355" s="103"/>
      <c r="O1355" s="103"/>
      <c r="P1355" s="15" t="s">
        <v>1055</v>
      </c>
      <c r="Q1355" s="14" t="s">
        <v>6249</v>
      </c>
      <c r="R1355" s="15" t="s">
        <v>1485</v>
      </c>
      <c r="S1355" s="16"/>
      <c r="T1355" s="94"/>
      <c r="U1355" s="94"/>
      <c r="V1355" s="94"/>
      <c r="W1355" s="94"/>
      <c r="X1355" s="94"/>
      <c r="Y1355" s="94"/>
      <c r="Z1355" s="94"/>
      <c r="AA1355" s="94"/>
      <c r="AB1355" s="94"/>
      <c r="AC1355" s="94"/>
      <c r="AD1355" s="94"/>
      <c r="AE1355" s="94"/>
      <c r="AF1355" s="94"/>
      <c r="AG1355" s="94"/>
      <c r="AH1355" s="94"/>
    </row>
    <row r="1356" spans="1:34" ht="13.2">
      <c r="A1356" s="7"/>
      <c r="B1356" s="70"/>
      <c r="C1356" s="70"/>
      <c r="D1356" s="8"/>
      <c r="E1356" s="9"/>
      <c r="F1356" s="10"/>
      <c r="G1356" s="14"/>
      <c r="H1356" s="70"/>
      <c r="I1356" s="70"/>
      <c r="J1356" s="98"/>
      <c r="K1356" s="18"/>
      <c r="L1356" s="103"/>
      <c r="M1356" s="103"/>
      <c r="N1356" s="103"/>
      <c r="O1356" s="103"/>
      <c r="P1356" s="15" t="s">
        <v>1055</v>
      </c>
      <c r="Q1356" s="14" t="s">
        <v>6249</v>
      </c>
      <c r="R1356" s="15" t="s">
        <v>1485</v>
      </c>
      <c r="S1356" s="16"/>
      <c r="T1356" s="94"/>
      <c r="U1356" s="94"/>
      <c r="V1356" s="94"/>
      <c r="W1356" s="94"/>
      <c r="X1356" s="94"/>
      <c r="Y1356" s="94"/>
      <c r="Z1356" s="94"/>
      <c r="AA1356" s="94"/>
      <c r="AB1356" s="94"/>
      <c r="AC1356" s="94"/>
      <c r="AD1356" s="94"/>
      <c r="AE1356" s="94"/>
      <c r="AF1356" s="94"/>
      <c r="AG1356" s="94"/>
      <c r="AH1356" s="94"/>
    </row>
    <row r="1357" spans="1:34" ht="13.2">
      <c r="A1357" s="7"/>
      <c r="B1357" s="70"/>
      <c r="C1357" s="70"/>
      <c r="D1357" s="8"/>
      <c r="E1357" s="9"/>
      <c r="F1357" s="10"/>
      <c r="G1357" s="14"/>
      <c r="H1357" s="70"/>
      <c r="I1357" s="70"/>
      <c r="J1357" s="98"/>
      <c r="K1357" s="18"/>
      <c r="L1357" s="103"/>
      <c r="M1357" s="103"/>
      <c r="N1357" s="103"/>
      <c r="O1357" s="103"/>
      <c r="P1357" s="15" t="s">
        <v>1055</v>
      </c>
      <c r="Q1357" s="14" t="s">
        <v>6249</v>
      </c>
      <c r="R1357" s="15" t="s">
        <v>1485</v>
      </c>
      <c r="S1357" s="16"/>
      <c r="T1357" s="94"/>
      <c r="U1357" s="94"/>
      <c r="V1357" s="94"/>
      <c r="W1357" s="94"/>
      <c r="X1357" s="94"/>
      <c r="Y1357" s="94"/>
      <c r="Z1357" s="94"/>
      <c r="AA1357" s="94"/>
      <c r="AB1357" s="94"/>
      <c r="AC1357" s="94"/>
      <c r="AD1357" s="94"/>
      <c r="AE1357" s="94"/>
      <c r="AF1357" s="94"/>
      <c r="AG1357" s="94"/>
      <c r="AH1357" s="94"/>
    </row>
    <row r="1358" spans="1:34" ht="13.2">
      <c r="A1358" s="7"/>
      <c r="B1358" s="70"/>
      <c r="C1358" s="70"/>
      <c r="D1358" s="8"/>
      <c r="E1358" s="9"/>
      <c r="F1358" s="10"/>
      <c r="G1358" s="14"/>
      <c r="H1358" s="70"/>
      <c r="I1358" s="70"/>
      <c r="J1358" s="104"/>
      <c r="K1358" s="18"/>
      <c r="L1358" s="103"/>
      <c r="M1358" s="103"/>
      <c r="N1358" s="103"/>
      <c r="O1358" s="103"/>
      <c r="P1358" s="15" t="s">
        <v>1055</v>
      </c>
      <c r="Q1358" s="14" t="s">
        <v>6249</v>
      </c>
      <c r="R1358" s="15" t="s">
        <v>1485</v>
      </c>
      <c r="S1358" s="16"/>
      <c r="T1358" s="94"/>
      <c r="U1358" s="94"/>
      <c r="V1358" s="94"/>
      <c r="W1358" s="94"/>
      <c r="X1358" s="94"/>
      <c r="Y1358" s="94"/>
      <c r="Z1358" s="94"/>
      <c r="AA1358" s="94"/>
      <c r="AB1358" s="94"/>
      <c r="AC1358" s="94"/>
      <c r="AD1358" s="94"/>
      <c r="AE1358" s="94"/>
      <c r="AF1358" s="94"/>
      <c r="AG1358" s="94"/>
      <c r="AH1358" s="94"/>
    </row>
    <row r="1359" spans="1:34" ht="13.2">
      <c r="A1359" s="7"/>
      <c r="B1359" s="70"/>
      <c r="C1359" s="70"/>
      <c r="D1359" s="8"/>
      <c r="E1359" s="9"/>
      <c r="F1359" s="10"/>
      <c r="G1359" s="14"/>
      <c r="H1359" s="70"/>
      <c r="I1359" s="70"/>
      <c r="J1359" s="104"/>
      <c r="K1359" s="18"/>
      <c r="L1359" s="103"/>
      <c r="M1359" s="103"/>
      <c r="N1359" s="103"/>
      <c r="O1359" s="103"/>
      <c r="P1359" s="15" t="s">
        <v>1055</v>
      </c>
      <c r="Q1359" s="14" t="s">
        <v>6072</v>
      </c>
      <c r="R1359" s="15" t="s">
        <v>1485</v>
      </c>
      <c r="S1359" s="16"/>
      <c r="T1359" s="94"/>
      <c r="U1359" s="94"/>
      <c r="V1359" s="94"/>
      <c r="W1359" s="94"/>
      <c r="X1359" s="94"/>
      <c r="Y1359" s="94"/>
      <c r="Z1359" s="94"/>
      <c r="AA1359" s="94"/>
      <c r="AB1359" s="94"/>
      <c r="AC1359" s="94"/>
      <c r="AD1359" s="94"/>
      <c r="AE1359" s="94"/>
      <c r="AF1359" s="94"/>
      <c r="AG1359" s="94"/>
      <c r="AH1359" s="94"/>
    </row>
    <row r="1360" spans="1:34" ht="13.2">
      <c r="A1360" s="7"/>
      <c r="B1360" s="70"/>
      <c r="C1360" s="70"/>
      <c r="D1360" s="8"/>
      <c r="E1360" s="9"/>
      <c r="F1360" s="10"/>
      <c r="G1360" s="14"/>
      <c r="H1360" s="70"/>
      <c r="I1360" s="70"/>
      <c r="J1360" s="104"/>
      <c r="K1360" s="18"/>
      <c r="L1360" s="103"/>
      <c r="M1360" s="103"/>
      <c r="N1360" s="103"/>
      <c r="O1360" s="103"/>
      <c r="P1360" s="15" t="s">
        <v>1055</v>
      </c>
      <c r="Q1360" s="14" t="s">
        <v>6072</v>
      </c>
      <c r="R1360" s="15" t="s">
        <v>1485</v>
      </c>
      <c r="S1360" s="16"/>
      <c r="T1360" s="94"/>
      <c r="U1360" s="94"/>
      <c r="V1360" s="94"/>
      <c r="W1360" s="94"/>
      <c r="X1360" s="94"/>
      <c r="Y1360" s="94"/>
      <c r="Z1360" s="94"/>
      <c r="AA1360" s="94"/>
      <c r="AB1360" s="94"/>
      <c r="AC1360" s="94"/>
      <c r="AD1360" s="94"/>
      <c r="AE1360" s="94"/>
      <c r="AF1360" s="94"/>
      <c r="AG1360" s="94"/>
      <c r="AH1360" s="94"/>
    </row>
    <row r="1361" spans="1:34" ht="13.2">
      <c r="A1361" s="7"/>
      <c r="B1361" s="70"/>
      <c r="C1361" s="70"/>
      <c r="D1361" s="8"/>
      <c r="E1361" s="9"/>
      <c r="F1361" s="10"/>
      <c r="G1361" s="14"/>
      <c r="H1361" s="70"/>
      <c r="I1361" s="70"/>
      <c r="J1361" s="104"/>
      <c r="K1361" s="18"/>
      <c r="L1361" s="103"/>
      <c r="M1361" s="103"/>
      <c r="N1361" s="103"/>
      <c r="O1361" s="103"/>
      <c r="P1361" s="15" t="s">
        <v>1055</v>
      </c>
      <c r="Q1361" s="14" t="s">
        <v>6249</v>
      </c>
      <c r="R1361" s="15" t="s">
        <v>1485</v>
      </c>
      <c r="S1361" s="16"/>
      <c r="T1361" s="94"/>
      <c r="U1361" s="94"/>
      <c r="V1361" s="94"/>
      <c r="W1361" s="94"/>
      <c r="X1361" s="94"/>
      <c r="Y1361" s="94"/>
      <c r="Z1361" s="94"/>
      <c r="AA1361" s="94"/>
      <c r="AB1361" s="94"/>
      <c r="AC1361" s="94"/>
      <c r="AD1361" s="94"/>
      <c r="AE1361" s="94"/>
      <c r="AF1361" s="94"/>
      <c r="AG1361" s="94"/>
      <c r="AH1361" s="94"/>
    </row>
    <row r="1362" spans="1:34" ht="13.2">
      <c r="A1362" s="7"/>
      <c r="B1362" s="70"/>
      <c r="C1362" s="70"/>
      <c r="D1362" s="8"/>
      <c r="E1362" s="9"/>
      <c r="F1362" s="10"/>
      <c r="G1362" s="14"/>
      <c r="H1362" s="70"/>
      <c r="I1362" s="70"/>
      <c r="J1362" s="104"/>
      <c r="K1362" s="18"/>
      <c r="L1362" s="103"/>
      <c r="M1362" s="103"/>
      <c r="N1362" s="103"/>
      <c r="O1362" s="103"/>
      <c r="P1362" s="15" t="s">
        <v>1055</v>
      </c>
      <c r="Q1362" s="14" t="s">
        <v>6249</v>
      </c>
      <c r="R1362" s="15" t="s">
        <v>1485</v>
      </c>
      <c r="S1362" s="16"/>
      <c r="T1362" s="94"/>
      <c r="U1362" s="94"/>
      <c r="V1362" s="94"/>
      <c r="W1362" s="94"/>
      <c r="X1362" s="94"/>
      <c r="Y1362" s="94"/>
      <c r="Z1362" s="94"/>
      <c r="AA1362" s="94"/>
      <c r="AB1362" s="94"/>
      <c r="AC1362" s="94"/>
      <c r="AD1362" s="94"/>
      <c r="AE1362" s="94"/>
      <c r="AF1362" s="94"/>
      <c r="AG1362" s="94"/>
      <c r="AH1362" s="94"/>
    </row>
    <row r="1363" spans="1:34" ht="13.2">
      <c r="A1363" s="7"/>
      <c r="B1363" s="70"/>
      <c r="C1363" s="70"/>
      <c r="D1363" s="8"/>
      <c r="E1363" s="9"/>
      <c r="F1363" s="10"/>
      <c r="G1363" s="14"/>
      <c r="H1363" s="70"/>
      <c r="I1363" s="70"/>
      <c r="J1363" s="104"/>
      <c r="K1363" s="18"/>
      <c r="L1363" s="103"/>
      <c r="M1363" s="103"/>
      <c r="N1363" s="103"/>
      <c r="O1363" s="103"/>
      <c r="P1363" s="15" t="s">
        <v>1055</v>
      </c>
      <c r="Q1363" s="14" t="s">
        <v>6249</v>
      </c>
      <c r="R1363" s="15" t="s">
        <v>1485</v>
      </c>
      <c r="S1363" s="16"/>
      <c r="T1363" s="94"/>
      <c r="U1363" s="94"/>
      <c r="V1363" s="94"/>
      <c r="W1363" s="94"/>
      <c r="X1363" s="94"/>
      <c r="Y1363" s="94"/>
      <c r="Z1363" s="94"/>
      <c r="AA1363" s="94"/>
      <c r="AB1363" s="94"/>
      <c r="AC1363" s="94"/>
      <c r="AD1363" s="94"/>
      <c r="AE1363" s="94"/>
      <c r="AF1363" s="94"/>
      <c r="AG1363" s="94"/>
      <c r="AH1363" s="94"/>
    </row>
    <row r="1364" spans="1:34" ht="13.2">
      <c r="A1364" s="7"/>
      <c r="B1364" s="70"/>
      <c r="C1364" s="70"/>
      <c r="D1364" s="8"/>
      <c r="E1364" s="9"/>
      <c r="F1364" s="10"/>
      <c r="G1364" s="14"/>
      <c r="H1364" s="70"/>
      <c r="I1364" s="70"/>
      <c r="J1364" s="104"/>
      <c r="K1364" s="18"/>
      <c r="L1364" s="103"/>
      <c r="M1364" s="103"/>
      <c r="N1364" s="103"/>
      <c r="O1364" s="103"/>
      <c r="P1364" s="15" t="s">
        <v>1055</v>
      </c>
      <c r="Q1364" s="14" t="s">
        <v>6249</v>
      </c>
      <c r="R1364" s="15" t="s">
        <v>1485</v>
      </c>
      <c r="S1364" s="16"/>
      <c r="T1364" s="94"/>
      <c r="U1364" s="94"/>
      <c r="V1364" s="94"/>
      <c r="W1364" s="94"/>
      <c r="X1364" s="94"/>
      <c r="Y1364" s="94"/>
      <c r="Z1364" s="94"/>
      <c r="AA1364" s="94"/>
      <c r="AB1364" s="94"/>
      <c r="AC1364" s="94"/>
      <c r="AD1364" s="94"/>
      <c r="AE1364" s="94"/>
      <c r="AF1364" s="94"/>
      <c r="AG1364" s="94"/>
      <c r="AH1364" s="94"/>
    </row>
    <row r="1365" spans="1:34" ht="13.2">
      <c r="A1365" s="7"/>
      <c r="B1365" s="70"/>
      <c r="C1365" s="70"/>
      <c r="D1365" s="8"/>
      <c r="E1365" s="9"/>
      <c r="F1365" s="10"/>
      <c r="G1365" s="14"/>
      <c r="H1365" s="70"/>
      <c r="I1365" s="70"/>
      <c r="J1365" s="98"/>
      <c r="K1365" s="18"/>
      <c r="L1365" s="103"/>
      <c r="M1365" s="103"/>
      <c r="N1365" s="103"/>
      <c r="O1365" s="103"/>
      <c r="P1365" s="15" t="s">
        <v>1055</v>
      </c>
      <c r="Q1365" s="14" t="s">
        <v>6311</v>
      </c>
      <c r="R1365" s="15" t="s">
        <v>1485</v>
      </c>
      <c r="S1365" s="16"/>
      <c r="T1365" s="94"/>
      <c r="U1365" s="94"/>
      <c r="V1365" s="94"/>
      <c r="W1365" s="94"/>
      <c r="X1365" s="94"/>
      <c r="Y1365" s="94"/>
      <c r="Z1365" s="94"/>
      <c r="AA1365" s="94"/>
      <c r="AB1365" s="94"/>
      <c r="AC1365" s="94"/>
      <c r="AD1365" s="94"/>
      <c r="AE1365" s="94"/>
      <c r="AF1365" s="94"/>
      <c r="AG1365" s="94"/>
      <c r="AH1365" s="94"/>
    </row>
    <row r="1366" spans="1:34" ht="13.2">
      <c r="A1366" s="7"/>
      <c r="B1366" s="70"/>
      <c r="C1366" s="70"/>
      <c r="D1366" s="8"/>
      <c r="E1366" s="9"/>
      <c r="F1366" s="10"/>
      <c r="G1366" s="14"/>
      <c r="H1366" s="70"/>
      <c r="I1366" s="70"/>
      <c r="J1366" s="104"/>
      <c r="K1366" s="18"/>
      <c r="L1366" s="103"/>
      <c r="M1366" s="103"/>
      <c r="N1366" s="103"/>
      <c r="O1366" s="103"/>
      <c r="P1366" s="15" t="s">
        <v>1055</v>
      </c>
      <c r="Q1366" s="14" t="s">
        <v>6311</v>
      </c>
      <c r="R1366" s="15" t="s">
        <v>1485</v>
      </c>
      <c r="S1366" s="16"/>
      <c r="T1366" s="94"/>
      <c r="U1366" s="94"/>
      <c r="V1366" s="94"/>
      <c r="W1366" s="94"/>
      <c r="X1366" s="94"/>
      <c r="Y1366" s="94"/>
      <c r="Z1366" s="94"/>
      <c r="AA1366" s="94"/>
      <c r="AB1366" s="94"/>
      <c r="AC1366" s="94"/>
      <c r="AD1366" s="94"/>
      <c r="AE1366" s="94"/>
      <c r="AF1366" s="94"/>
      <c r="AG1366" s="94"/>
      <c r="AH1366" s="94"/>
    </row>
    <row r="1367" spans="1:34" ht="13.2">
      <c r="A1367" s="7"/>
      <c r="B1367" s="70"/>
      <c r="C1367" s="70"/>
      <c r="D1367" s="8"/>
      <c r="E1367" s="9"/>
      <c r="F1367" s="10"/>
      <c r="G1367" s="14"/>
      <c r="H1367" s="70"/>
      <c r="I1367" s="70"/>
      <c r="J1367" s="104"/>
      <c r="K1367" s="18"/>
      <c r="L1367" s="103"/>
      <c r="M1367" s="103"/>
      <c r="N1367" s="103"/>
      <c r="O1367" s="103"/>
      <c r="P1367" s="15" t="s">
        <v>1055</v>
      </c>
      <c r="Q1367" s="14" t="s">
        <v>6249</v>
      </c>
      <c r="R1367" s="15" t="s">
        <v>1485</v>
      </c>
      <c r="S1367" s="16"/>
      <c r="T1367" s="94"/>
      <c r="U1367" s="94"/>
      <c r="V1367" s="94"/>
      <c r="W1367" s="94"/>
      <c r="X1367" s="94"/>
      <c r="Y1367" s="94"/>
      <c r="Z1367" s="94"/>
      <c r="AA1367" s="94"/>
      <c r="AB1367" s="94"/>
      <c r="AC1367" s="94"/>
      <c r="AD1367" s="94"/>
      <c r="AE1367" s="94"/>
      <c r="AF1367" s="94"/>
      <c r="AG1367" s="94"/>
      <c r="AH1367" s="94"/>
    </row>
    <row r="1368" spans="1:34" ht="13.2">
      <c r="A1368" s="7"/>
      <c r="B1368" s="70"/>
      <c r="C1368" s="70"/>
      <c r="D1368" s="8"/>
      <c r="E1368" s="9"/>
      <c r="F1368" s="10"/>
      <c r="G1368" s="14"/>
      <c r="H1368" s="70"/>
      <c r="I1368" s="70"/>
      <c r="J1368" s="98"/>
      <c r="K1368" s="18"/>
      <c r="L1368" s="103"/>
      <c r="M1368" s="103"/>
      <c r="N1368" s="103"/>
      <c r="O1368" s="103"/>
      <c r="P1368" s="15" t="s">
        <v>1055</v>
      </c>
      <c r="Q1368" s="14" t="s">
        <v>6249</v>
      </c>
      <c r="R1368" s="15" t="s">
        <v>1485</v>
      </c>
      <c r="S1368" s="16"/>
      <c r="T1368" s="94"/>
      <c r="U1368" s="94"/>
      <c r="V1368" s="94"/>
      <c r="W1368" s="94"/>
      <c r="X1368" s="94"/>
      <c r="Y1368" s="94"/>
      <c r="Z1368" s="94"/>
      <c r="AA1368" s="94"/>
      <c r="AB1368" s="94"/>
      <c r="AC1368" s="94"/>
      <c r="AD1368" s="94"/>
      <c r="AE1368" s="94"/>
      <c r="AF1368" s="94"/>
      <c r="AG1368" s="94"/>
      <c r="AH1368" s="94"/>
    </row>
    <row r="1369" spans="1:34" ht="13.2">
      <c r="A1369" s="7"/>
      <c r="B1369" s="70"/>
      <c r="C1369" s="70"/>
      <c r="D1369" s="8"/>
      <c r="E1369" s="9"/>
      <c r="F1369" s="10"/>
      <c r="G1369" s="14"/>
      <c r="H1369" s="70"/>
      <c r="I1369" s="70"/>
      <c r="J1369" s="104"/>
      <c r="K1369" s="18"/>
      <c r="L1369" s="103"/>
      <c r="M1369" s="103"/>
      <c r="N1369" s="103"/>
      <c r="O1369" s="103"/>
      <c r="P1369" s="15" t="s">
        <v>1055</v>
      </c>
      <c r="Q1369" s="14" t="s">
        <v>6249</v>
      </c>
      <c r="R1369" s="15" t="s">
        <v>1485</v>
      </c>
      <c r="S1369" s="16"/>
      <c r="T1369" s="94"/>
      <c r="U1369" s="94"/>
      <c r="V1369" s="94"/>
      <c r="W1369" s="94"/>
      <c r="X1369" s="94"/>
      <c r="Y1369" s="94"/>
      <c r="Z1369" s="94"/>
      <c r="AA1369" s="94"/>
      <c r="AB1369" s="94"/>
      <c r="AC1369" s="94"/>
      <c r="AD1369" s="94"/>
      <c r="AE1369" s="94"/>
      <c r="AF1369" s="94"/>
      <c r="AG1369" s="94"/>
      <c r="AH1369" s="94"/>
    </row>
    <row r="1370" spans="1:34" ht="13.2">
      <c r="A1370" s="7"/>
      <c r="B1370" s="70"/>
      <c r="C1370" s="70"/>
      <c r="D1370" s="8"/>
      <c r="E1370" s="9"/>
      <c r="F1370" s="10"/>
      <c r="G1370" s="14"/>
      <c r="H1370" s="70"/>
      <c r="I1370" s="70"/>
      <c r="J1370" s="98"/>
      <c r="K1370" s="18"/>
      <c r="L1370" s="103"/>
      <c r="M1370" s="103"/>
      <c r="N1370" s="103"/>
      <c r="O1370" s="103"/>
      <c r="P1370" s="15" t="s">
        <v>1055</v>
      </c>
      <c r="Q1370" s="14" t="s">
        <v>6249</v>
      </c>
      <c r="R1370" s="15" t="s">
        <v>1485</v>
      </c>
      <c r="S1370" s="16"/>
      <c r="T1370" s="94"/>
      <c r="U1370" s="94"/>
      <c r="V1370" s="94"/>
      <c r="W1370" s="94"/>
      <c r="X1370" s="94"/>
      <c r="Y1370" s="94"/>
      <c r="Z1370" s="94"/>
      <c r="AA1370" s="94"/>
      <c r="AB1370" s="94"/>
      <c r="AC1370" s="94"/>
      <c r="AD1370" s="94"/>
      <c r="AE1370" s="94"/>
      <c r="AF1370" s="94"/>
      <c r="AG1370" s="94"/>
      <c r="AH1370" s="94"/>
    </row>
    <row r="1371" spans="1:34" ht="13.2">
      <c r="A1371" s="7"/>
      <c r="B1371" s="70"/>
      <c r="C1371" s="70"/>
      <c r="D1371" s="8"/>
      <c r="E1371" s="9"/>
      <c r="F1371" s="10"/>
      <c r="G1371" s="14"/>
      <c r="H1371" s="70"/>
      <c r="I1371" s="70"/>
      <c r="J1371" s="104"/>
      <c r="K1371" s="18"/>
      <c r="L1371" s="103"/>
      <c r="M1371" s="103"/>
      <c r="N1371" s="103"/>
      <c r="O1371" s="103"/>
      <c r="P1371" s="15" t="s">
        <v>1055</v>
      </c>
      <c r="Q1371" s="14" t="s">
        <v>6249</v>
      </c>
      <c r="R1371" s="15" t="s">
        <v>1485</v>
      </c>
      <c r="S1371" s="16"/>
      <c r="T1371" s="94"/>
      <c r="U1371" s="94"/>
      <c r="V1371" s="94"/>
      <c r="W1371" s="94"/>
      <c r="X1371" s="94"/>
      <c r="Y1371" s="94"/>
      <c r="Z1371" s="94"/>
      <c r="AA1371" s="94"/>
      <c r="AB1371" s="94"/>
      <c r="AC1371" s="94"/>
      <c r="AD1371" s="94"/>
      <c r="AE1371" s="94"/>
      <c r="AF1371" s="94"/>
      <c r="AG1371" s="94"/>
      <c r="AH1371" s="94"/>
    </row>
    <row r="1372" spans="1:34" ht="13.2">
      <c r="A1372" s="7"/>
      <c r="B1372" s="70"/>
      <c r="C1372" s="70"/>
      <c r="D1372" s="8"/>
      <c r="E1372" s="9"/>
      <c r="F1372" s="10"/>
      <c r="G1372" s="14"/>
      <c r="H1372" s="70"/>
      <c r="I1372" s="70"/>
      <c r="J1372" s="104"/>
      <c r="K1372" s="18"/>
      <c r="L1372" s="103"/>
      <c r="M1372" s="103"/>
      <c r="N1372" s="103"/>
      <c r="O1372" s="103"/>
      <c r="P1372" s="15" t="s">
        <v>1055</v>
      </c>
      <c r="Q1372" s="14" t="s">
        <v>6249</v>
      </c>
      <c r="R1372" s="15" t="s">
        <v>1485</v>
      </c>
      <c r="S1372" s="16"/>
      <c r="T1372" s="94"/>
      <c r="U1372" s="94"/>
      <c r="V1372" s="94"/>
      <c r="W1372" s="94"/>
      <c r="X1372" s="94"/>
      <c r="Y1372" s="94"/>
      <c r="Z1372" s="94"/>
      <c r="AA1372" s="94"/>
      <c r="AB1372" s="94"/>
      <c r="AC1372" s="94"/>
      <c r="AD1372" s="94"/>
      <c r="AE1372" s="94"/>
      <c r="AF1372" s="94"/>
      <c r="AG1372" s="94"/>
      <c r="AH1372" s="94"/>
    </row>
    <row r="1373" spans="1:34" ht="13.2">
      <c r="A1373" s="7"/>
      <c r="B1373" s="70"/>
      <c r="C1373" s="70"/>
      <c r="D1373" s="8"/>
      <c r="E1373" s="9"/>
      <c r="F1373" s="10"/>
      <c r="G1373" s="14"/>
      <c r="H1373" s="70"/>
      <c r="I1373" s="70"/>
      <c r="J1373" s="104"/>
      <c r="K1373" s="18"/>
      <c r="L1373" s="103"/>
      <c r="M1373" s="103"/>
      <c r="N1373" s="103"/>
      <c r="O1373" s="103"/>
      <c r="P1373" s="15" t="s">
        <v>1055</v>
      </c>
      <c r="Q1373" s="14" t="s">
        <v>6072</v>
      </c>
      <c r="R1373" s="15" t="s">
        <v>1485</v>
      </c>
      <c r="S1373" s="16"/>
      <c r="T1373" s="94"/>
      <c r="U1373" s="94"/>
      <c r="V1373" s="94"/>
      <c r="W1373" s="94"/>
      <c r="X1373" s="94"/>
      <c r="Y1373" s="94"/>
      <c r="Z1373" s="94"/>
      <c r="AA1373" s="94"/>
      <c r="AB1373" s="94"/>
      <c r="AC1373" s="94"/>
      <c r="AD1373" s="94"/>
      <c r="AE1373" s="94"/>
      <c r="AF1373" s="94"/>
      <c r="AG1373" s="94"/>
      <c r="AH1373" s="94"/>
    </row>
    <row r="1374" spans="1:34" ht="13.2">
      <c r="A1374" s="7"/>
      <c r="B1374" s="70"/>
      <c r="C1374" s="70"/>
      <c r="D1374" s="8"/>
      <c r="E1374" s="9"/>
      <c r="F1374" s="10"/>
      <c r="G1374" s="14"/>
      <c r="H1374" s="70"/>
      <c r="I1374" s="70"/>
      <c r="J1374" s="104"/>
      <c r="K1374" s="18"/>
      <c r="L1374" s="103"/>
      <c r="M1374" s="103"/>
      <c r="N1374" s="103"/>
      <c r="O1374" s="103"/>
      <c r="P1374" s="15" t="s">
        <v>1055</v>
      </c>
      <c r="Q1374" s="14" t="s">
        <v>6249</v>
      </c>
      <c r="R1374" s="15" t="s">
        <v>1485</v>
      </c>
      <c r="S1374" s="16"/>
      <c r="T1374" s="94"/>
      <c r="U1374" s="94"/>
      <c r="V1374" s="94"/>
      <c r="W1374" s="94"/>
      <c r="X1374" s="94"/>
      <c r="Y1374" s="94"/>
      <c r="Z1374" s="94"/>
      <c r="AA1374" s="94"/>
      <c r="AB1374" s="94"/>
      <c r="AC1374" s="94"/>
      <c r="AD1374" s="94"/>
      <c r="AE1374" s="94"/>
      <c r="AF1374" s="94"/>
      <c r="AG1374" s="94"/>
      <c r="AH1374" s="94"/>
    </row>
    <row r="1375" spans="1:34" ht="13.2">
      <c r="A1375" s="7"/>
      <c r="B1375" s="70"/>
      <c r="C1375" s="70"/>
      <c r="D1375" s="8"/>
      <c r="E1375" s="9"/>
      <c r="F1375" s="10"/>
      <c r="G1375" s="14"/>
      <c r="H1375" s="70"/>
      <c r="I1375" s="70"/>
      <c r="J1375" s="104"/>
      <c r="K1375" s="18"/>
      <c r="L1375" s="103"/>
      <c r="M1375" s="103"/>
      <c r="N1375" s="103"/>
      <c r="O1375" s="103"/>
      <c r="P1375" s="15" t="s">
        <v>1055</v>
      </c>
      <c r="Q1375" s="14" t="s">
        <v>6311</v>
      </c>
      <c r="R1375" s="15" t="s">
        <v>1485</v>
      </c>
      <c r="S1375" s="16"/>
      <c r="T1375" s="94"/>
      <c r="U1375" s="94"/>
      <c r="V1375" s="94"/>
      <c r="W1375" s="94"/>
      <c r="X1375" s="94"/>
      <c r="Y1375" s="94"/>
      <c r="Z1375" s="94"/>
      <c r="AA1375" s="94"/>
      <c r="AB1375" s="94"/>
      <c r="AC1375" s="94"/>
      <c r="AD1375" s="94"/>
      <c r="AE1375" s="94"/>
      <c r="AF1375" s="94"/>
      <c r="AG1375" s="94"/>
      <c r="AH1375" s="94"/>
    </row>
    <row r="1376" spans="1:34" ht="13.2">
      <c r="A1376" s="7"/>
      <c r="B1376" s="70"/>
      <c r="C1376" s="70"/>
      <c r="D1376" s="8"/>
      <c r="E1376" s="9"/>
      <c r="F1376" s="10"/>
      <c r="G1376" s="14"/>
      <c r="H1376" s="70"/>
      <c r="I1376" s="70"/>
      <c r="J1376" s="104"/>
      <c r="K1376" s="18"/>
      <c r="L1376" s="103"/>
      <c r="M1376" s="103"/>
      <c r="N1376" s="103"/>
      <c r="O1376" s="103"/>
      <c r="P1376" s="15" t="s">
        <v>1055</v>
      </c>
      <c r="Q1376" s="14" t="s">
        <v>6249</v>
      </c>
      <c r="R1376" s="15" t="s">
        <v>1485</v>
      </c>
      <c r="S1376" s="16"/>
      <c r="T1376" s="94"/>
      <c r="U1376" s="94"/>
      <c r="V1376" s="94"/>
      <c r="W1376" s="94"/>
      <c r="X1376" s="94"/>
      <c r="Y1376" s="94"/>
      <c r="Z1376" s="94"/>
      <c r="AA1376" s="94"/>
      <c r="AB1376" s="94"/>
      <c r="AC1376" s="94"/>
      <c r="AD1376" s="94"/>
      <c r="AE1376" s="94"/>
      <c r="AF1376" s="94"/>
      <c r="AG1376" s="94"/>
      <c r="AH1376" s="94"/>
    </row>
    <row r="1377" spans="1:34" ht="13.2">
      <c r="A1377" s="7"/>
      <c r="B1377" s="70"/>
      <c r="C1377" s="70"/>
      <c r="D1377" s="8"/>
      <c r="E1377" s="9"/>
      <c r="F1377" s="10"/>
      <c r="G1377" s="14"/>
      <c r="H1377" s="70"/>
      <c r="I1377" s="70"/>
      <c r="J1377" s="104"/>
      <c r="K1377" s="18"/>
      <c r="L1377" s="103"/>
      <c r="M1377" s="103"/>
      <c r="N1377" s="103"/>
      <c r="O1377" s="103"/>
      <c r="P1377" s="15" t="s">
        <v>1055</v>
      </c>
      <c r="Q1377" s="14" t="s">
        <v>179</v>
      </c>
      <c r="R1377" s="15" t="s">
        <v>1485</v>
      </c>
      <c r="S1377" s="16"/>
      <c r="T1377" s="94"/>
      <c r="U1377" s="94"/>
      <c r="V1377" s="94"/>
      <c r="W1377" s="94"/>
      <c r="X1377" s="94"/>
      <c r="Y1377" s="94"/>
      <c r="Z1377" s="94"/>
      <c r="AA1377" s="94"/>
      <c r="AB1377" s="94"/>
      <c r="AC1377" s="94"/>
      <c r="AD1377" s="94"/>
      <c r="AE1377" s="94"/>
      <c r="AF1377" s="94"/>
      <c r="AG1377" s="94"/>
      <c r="AH1377" s="94"/>
    </row>
    <row r="1378" spans="1:34" ht="13.2">
      <c r="A1378" s="7"/>
      <c r="B1378" s="70"/>
      <c r="C1378" s="70"/>
      <c r="D1378" s="8"/>
      <c r="E1378" s="9"/>
      <c r="F1378" s="10"/>
      <c r="G1378" s="14"/>
      <c r="H1378" s="70"/>
      <c r="I1378" s="70"/>
      <c r="J1378" s="104"/>
      <c r="K1378" s="18"/>
      <c r="L1378" s="103"/>
      <c r="M1378" s="103"/>
      <c r="N1378" s="103"/>
      <c r="O1378" s="103"/>
      <c r="P1378" s="15" t="s">
        <v>1485</v>
      </c>
      <c r="Q1378" s="103"/>
      <c r="R1378" s="15" t="s">
        <v>1485</v>
      </c>
      <c r="S1378" s="16"/>
      <c r="T1378" s="94"/>
      <c r="U1378" s="94"/>
      <c r="V1378" s="94"/>
      <c r="W1378" s="94"/>
      <c r="X1378" s="94"/>
      <c r="Y1378" s="94"/>
      <c r="Z1378" s="94"/>
      <c r="AA1378" s="94"/>
      <c r="AB1378" s="94"/>
      <c r="AC1378" s="94"/>
      <c r="AD1378" s="94"/>
      <c r="AE1378" s="94"/>
      <c r="AF1378" s="94"/>
      <c r="AG1378" s="94"/>
      <c r="AH1378" s="94"/>
    </row>
    <row r="1379" spans="1:34" ht="13.2">
      <c r="A1379" s="7"/>
      <c r="B1379" s="70"/>
      <c r="C1379" s="70"/>
      <c r="D1379" s="8"/>
      <c r="E1379" s="9"/>
      <c r="F1379" s="10"/>
      <c r="G1379" s="14"/>
      <c r="H1379" s="70"/>
      <c r="I1379" s="70"/>
      <c r="J1379" s="98"/>
      <c r="K1379" s="18"/>
      <c r="L1379" s="103"/>
      <c r="M1379" s="103"/>
      <c r="N1379" s="103"/>
      <c r="O1379" s="103"/>
      <c r="P1379" s="15" t="s">
        <v>1485</v>
      </c>
      <c r="Q1379" s="103"/>
      <c r="R1379" s="15" t="s">
        <v>1485</v>
      </c>
      <c r="S1379" s="16"/>
      <c r="T1379" s="94"/>
      <c r="U1379" s="94"/>
      <c r="V1379" s="94"/>
      <c r="W1379" s="94"/>
      <c r="X1379" s="94"/>
      <c r="Y1379" s="94"/>
      <c r="Z1379" s="94"/>
      <c r="AA1379" s="94"/>
      <c r="AB1379" s="94"/>
      <c r="AC1379" s="94"/>
      <c r="AD1379" s="94"/>
      <c r="AE1379" s="94"/>
      <c r="AF1379" s="94"/>
      <c r="AG1379" s="94"/>
      <c r="AH1379" s="94"/>
    </row>
    <row r="1380" spans="1:34" ht="13.2">
      <c r="A1380" s="7"/>
      <c r="B1380" s="70"/>
      <c r="C1380" s="70"/>
      <c r="D1380" s="8"/>
      <c r="E1380" s="9"/>
      <c r="F1380" s="10"/>
      <c r="G1380" s="14"/>
      <c r="H1380" s="70"/>
      <c r="I1380" s="70"/>
      <c r="J1380" s="104"/>
      <c r="K1380" s="18"/>
      <c r="L1380" s="103"/>
      <c r="M1380" s="103"/>
      <c r="N1380" s="103"/>
      <c r="O1380" s="103"/>
      <c r="P1380" s="15" t="s">
        <v>1485</v>
      </c>
      <c r="Q1380" s="103"/>
      <c r="R1380" s="15" t="s">
        <v>1485</v>
      </c>
      <c r="S1380" s="16"/>
      <c r="T1380" s="94"/>
      <c r="U1380" s="94"/>
      <c r="V1380" s="94"/>
      <c r="W1380" s="94"/>
      <c r="X1380" s="94"/>
      <c r="Y1380" s="94"/>
      <c r="Z1380" s="94"/>
      <c r="AA1380" s="94"/>
      <c r="AB1380" s="94"/>
      <c r="AC1380" s="94"/>
      <c r="AD1380" s="94"/>
      <c r="AE1380" s="94"/>
      <c r="AF1380" s="94"/>
      <c r="AG1380" s="94"/>
      <c r="AH1380" s="94"/>
    </row>
    <row r="1381" spans="1:34" ht="13.2">
      <c r="A1381" s="7"/>
      <c r="B1381" s="70"/>
      <c r="C1381" s="70"/>
      <c r="D1381" s="8"/>
      <c r="E1381" s="9"/>
      <c r="F1381" s="10"/>
      <c r="G1381" s="14"/>
      <c r="H1381" s="70"/>
      <c r="I1381" s="70"/>
      <c r="J1381" s="104"/>
      <c r="K1381" s="18"/>
      <c r="L1381" s="103"/>
      <c r="M1381" s="103"/>
      <c r="N1381" s="103"/>
      <c r="O1381" s="103"/>
      <c r="P1381" s="15" t="s">
        <v>1485</v>
      </c>
      <c r="Q1381" s="103"/>
      <c r="R1381" s="15" t="s">
        <v>1485</v>
      </c>
      <c r="S1381" s="16"/>
      <c r="T1381" s="94"/>
      <c r="U1381" s="94"/>
      <c r="V1381" s="94"/>
      <c r="W1381" s="94"/>
      <c r="X1381" s="94"/>
      <c r="Y1381" s="94"/>
      <c r="Z1381" s="94"/>
      <c r="AA1381" s="94"/>
      <c r="AB1381" s="94"/>
      <c r="AC1381" s="94"/>
      <c r="AD1381" s="94"/>
      <c r="AE1381" s="94"/>
      <c r="AF1381" s="94"/>
      <c r="AG1381" s="94"/>
      <c r="AH1381" s="94"/>
    </row>
    <row r="1382" spans="1:34" ht="13.2">
      <c r="A1382" s="7"/>
      <c r="B1382" s="70"/>
      <c r="C1382" s="70"/>
      <c r="D1382" s="8"/>
      <c r="E1382" s="9"/>
      <c r="F1382" s="10"/>
      <c r="G1382" s="14"/>
      <c r="H1382" s="70"/>
      <c r="I1382" s="70"/>
      <c r="J1382" s="104"/>
      <c r="K1382" s="18"/>
      <c r="L1382" s="103"/>
      <c r="M1382" s="103"/>
      <c r="N1382" s="103"/>
      <c r="O1382" s="103"/>
      <c r="P1382" s="15" t="s">
        <v>1485</v>
      </c>
      <c r="Q1382" s="103"/>
      <c r="R1382" s="15" t="s">
        <v>1485</v>
      </c>
      <c r="S1382" s="16"/>
      <c r="T1382" s="94"/>
      <c r="U1382" s="94"/>
      <c r="V1382" s="94"/>
      <c r="W1382" s="94"/>
      <c r="X1382" s="94"/>
      <c r="Y1382" s="94"/>
      <c r="Z1382" s="94"/>
      <c r="AA1382" s="94"/>
      <c r="AB1382" s="94"/>
      <c r="AC1382" s="94"/>
      <c r="AD1382" s="94"/>
      <c r="AE1382" s="94"/>
      <c r="AF1382" s="94"/>
      <c r="AG1382" s="94"/>
      <c r="AH1382" s="94"/>
    </row>
    <row r="1383" spans="1:34" ht="13.2">
      <c r="A1383" s="7"/>
      <c r="B1383" s="70"/>
      <c r="C1383" s="70"/>
      <c r="D1383" s="8"/>
      <c r="E1383" s="9"/>
      <c r="F1383" s="10"/>
      <c r="G1383" s="14"/>
      <c r="H1383" s="70"/>
      <c r="I1383" s="70"/>
      <c r="J1383" s="98"/>
      <c r="K1383" s="18"/>
      <c r="L1383" s="103"/>
      <c r="M1383" s="103"/>
      <c r="N1383" s="103"/>
      <c r="O1383" s="103"/>
      <c r="P1383" s="15" t="s">
        <v>1485</v>
      </c>
      <c r="Q1383" s="103"/>
      <c r="R1383" s="15" t="s">
        <v>1485</v>
      </c>
      <c r="S1383" s="16"/>
      <c r="T1383" s="94"/>
      <c r="U1383" s="94"/>
      <c r="V1383" s="94"/>
      <c r="W1383" s="94"/>
      <c r="X1383" s="94"/>
      <c r="Y1383" s="94"/>
      <c r="Z1383" s="94"/>
      <c r="AA1383" s="94"/>
      <c r="AB1383" s="94"/>
      <c r="AC1383" s="94"/>
      <c r="AD1383" s="94"/>
      <c r="AE1383" s="94"/>
      <c r="AF1383" s="94"/>
      <c r="AG1383" s="94"/>
      <c r="AH1383" s="94"/>
    </row>
    <row r="1384" spans="1:34" ht="13.2">
      <c r="A1384" s="7"/>
      <c r="B1384" s="70"/>
      <c r="C1384" s="70"/>
      <c r="D1384" s="8"/>
      <c r="E1384" s="9"/>
      <c r="F1384" s="10"/>
      <c r="G1384" s="14"/>
      <c r="H1384" s="70"/>
      <c r="I1384" s="70"/>
      <c r="J1384" s="104"/>
      <c r="K1384" s="18"/>
      <c r="L1384" s="103"/>
      <c r="M1384" s="103"/>
      <c r="N1384" s="103"/>
      <c r="O1384" s="103"/>
      <c r="P1384" s="15" t="s">
        <v>1485</v>
      </c>
      <c r="Q1384" s="103"/>
      <c r="R1384" s="15" t="s">
        <v>1485</v>
      </c>
      <c r="S1384" s="16"/>
      <c r="T1384" s="94"/>
      <c r="U1384" s="94"/>
      <c r="V1384" s="94"/>
      <c r="W1384" s="94"/>
      <c r="X1384" s="94"/>
      <c r="Y1384" s="94"/>
      <c r="Z1384" s="94"/>
      <c r="AA1384" s="94"/>
      <c r="AB1384" s="94"/>
      <c r="AC1384" s="94"/>
      <c r="AD1384" s="94"/>
      <c r="AE1384" s="94"/>
      <c r="AF1384" s="94"/>
      <c r="AG1384" s="94"/>
      <c r="AH1384" s="94"/>
    </row>
    <row r="1385" spans="1:34" ht="13.2">
      <c r="A1385" s="7"/>
      <c r="B1385" s="70"/>
      <c r="C1385" s="70"/>
      <c r="D1385" s="8"/>
      <c r="E1385" s="9"/>
      <c r="F1385" s="10"/>
      <c r="G1385" s="14"/>
      <c r="H1385" s="70"/>
      <c r="I1385" s="70"/>
      <c r="J1385" s="104"/>
      <c r="K1385" s="18"/>
      <c r="L1385" s="14"/>
      <c r="M1385" s="14"/>
      <c r="N1385" s="14"/>
      <c r="O1385" s="14"/>
      <c r="P1385" s="15" t="s">
        <v>1485</v>
      </c>
      <c r="Q1385" s="103"/>
      <c r="R1385" s="15" t="s">
        <v>1485</v>
      </c>
      <c r="S1385" s="16"/>
      <c r="T1385" s="94"/>
      <c r="U1385" s="94"/>
      <c r="V1385" s="94"/>
      <c r="W1385" s="94"/>
      <c r="X1385" s="94"/>
      <c r="Y1385" s="94"/>
      <c r="Z1385" s="94"/>
      <c r="AA1385" s="94"/>
      <c r="AB1385" s="94"/>
      <c r="AC1385" s="94"/>
      <c r="AD1385" s="94"/>
      <c r="AE1385" s="94"/>
      <c r="AF1385" s="94"/>
      <c r="AG1385" s="94"/>
      <c r="AH1385" s="94"/>
    </row>
    <row r="1386" spans="1:34" ht="13.2">
      <c r="A1386" s="7"/>
      <c r="B1386" s="70"/>
      <c r="C1386" s="70"/>
      <c r="D1386" s="8"/>
      <c r="E1386" s="9"/>
      <c r="F1386" s="10"/>
      <c r="G1386" s="14"/>
      <c r="H1386" s="70"/>
      <c r="I1386" s="70"/>
      <c r="J1386" s="104"/>
      <c r="K1386" s="18"/>
      <c r="L1386" s="103"/>
      <c r="M1386" s="103"/>
      <c r="N1386" s="103"/>
      <c r="O1386" s="103"/>
      <c r="P1386" s="15" t="s">
        <v>1485</v>
      </c>
      <c r="Q1386" s="103"/>
      <c r="R1386" s="15" t="s">
        <v>1485</v>
      </c>
      <c r="S1386" s="16"/>
      <c r="T1386" s="94"/>
      <c r="U1386" s="94"/>
      <c r="V1386" s="94"/>
      <c r="W1386" s="94"/>
      <c r="X1386" s="94"/>
      <c r="Y1386" s="94"/>
      <c r="Z1386" s="94"/>
      <c r="AA1386" s="94"/>
      <c r="AB1386" s="94"/>
      <c r="AC1386" s="94"/>
      <c r="AD1386" s="94"/>
      <c r="AE1386" s="94"/>
      <c r="AF1386" s="94"/>
      <c r="AG1386" s="94"/>
      <c r="AH1386" s="94"/>
    </row>
    <row r="1387" spans="1:34" ht="13.2">
      <c r="A1387" s="7"/>
      <c r="B1387" s="70"/>
      <c r="C1387" s="70"/>
      <c r="D1387" s="8"/>
      <c r="E1387" s="9"/>
      <c r="F1387" s="10"/>
      <c r="G1387" s="14"/>
      <c r="H1387" s="70"/>
      <c r="I1387" s="70"/>
      <c r="J1387" s="98"/>
      <c r="K1387" s="18"/>
      <c r="L1387" s="103"/>
      <c r="M1387" s="103"/>
      <c r="N1387" s="103"/>
      <c r="O1387" s="103"/>
      <c r="P1387" s="15" t="s">
        <v>1485</v>
      </c>
      <c r="Q1387" s="103"/>
      <c r="R1387" s="15" t="s">
        <v>1485</v>
      </c>
      <c r="S1387" s="16"/>
      <c r="T1387" s="94"/>
      <c r="U1387" s="94"/>
      <c r="V1387" s="94"/>
      <c r="W1387" s="94"/>
      <c r="X1387" s="94"/>
      <c r="Y1387" s="94"/>
      <c r="Z1387" s="94"/>
      <c r="AA1387" s="94"/>
      <c r="AB1387" s="94"/>
      <c r="AC1387" s="94"/>
      <c r="AD1387" s="94"/>
      <c r="AE1387" s="94"/>
      <c r="AF1387" s="94"/>
      <c r="AG1387" s="94"/>
      <c r="AH1387" s="94"/>
    </row>
    <row r="1388" spans="1:34" ht="13.2">
      <c r="A1388" s="7"/>
      <c r="B1388" s="70"/>
      <c r="C1388" s="70"/>
      <c r="D1388" s="8"/>
      <c r="E1388" s="9"/>
      <c r="F1388" s="10"/>
      <c r="G1388" s="14"/>
      <c r="H1388" s="70"/>
      <c r="I1388" s="70"/>
      <c r="J1388" s="104"/>
      <c r="K1388" s="18"/>
      <c r="L1388" s="103"/>
      <c r="M1388" s="103"/>
      <c r="N1388" s="103"/>
      <c r="O1388" s="103"/>
      <c r="P1388" s="15" t="s">
        <v>1485</v>
      </c>
      <c r="Q1388" s="103"/>
      <c r="R1388" s="15" t="s">
        <v>1485</v>
      </c>
      <c r="S1388" s="16"/>
      <c r="T1388" s="94"/>
      <c r="U1388" s="94"/>
      <c r="V1388" s="94"/>
      <c r="W1388" s="94"/>
      <c r="X1388" s="94"/>
      <c r="Y1388" s="94"/>
      <c r="Z1388" s="94"/>
      <c r="AA1388" s="94"/>
      <c r="AB1388" s="94"/>
      <c r="AC1388" s="94"/>
      <c r="AD1388" s="94"/>
      <c r="AE1388" s="94"/>
      <c r="AF1388" s="94"/>
      <c r="AG1388" s="94"/>
      <c r="AH1388" s="94"/>
    </row>
    <row r="1389" spans="1:34" ht="13.2">
      <c r="A1389" s="7"/>
      <c r="B1389" s="70"/>
      <c r="C1389" s="70"/>
      <c r="D1389" s="8"/>
      <c r="E1389" s="9"/>
      <c r="F1389" s="10"/>
      <c r="G1389" s="14"/>
      <c r="H1389" s="70"/>
      <c r="I1389" s="70"/>
      <c r="J1389" s="104"/>
      <c r="K1389" s="18"/>
      <c r="L1389" s="103"/>
      <c r="M1389" s="103"/>
      <c r="N1389" s="103"/>
      <c r="O1389" s="103"/>
      <c r="P1389" s="15" t="s">
        <v>1485</v>
      </c>
      <c r="Q1389" s="103"/>
      <c r="R1389" s="15" t="s">
        <v>1485</v>
      </c>
      <c r="S1389" s="16"/>
      <c r="T1389" s="94"/>
      <c r="U1389" s="94"/>
      <c r="V1389" s="94"/>
      <c r="W1389" s="94"/>
      <c r="X1389" s="94"/>
      <c r="Y1389" s="94"/>
      <c r="Z1389" s="94"/>
      <c r="AA1389" s="94"/>
      <c r="AB1389" s="94"/>
      <c r="AC1389" s="94"/>
      <c r="AD1389" s="94"/>
      <c r="AE1389" s="94"/>
      <c r="AF1389" s="94"/>
      <c r="AG1389" s="94"/>
      <c r="AH1389" s="94"/>
    </row>
    <row r="1390" spans="1:34" ht="13.2">
      <c r="A1390" s="7"/>
      <c r="B1390" s="70"/>
      <c r="C1390" s="70"/>
      <c r="D1390" s="8"/>
      <c r="E1390" s="9"/>
      <c r="F1390" s="10"/>
      <c r="G1390" s="14"/>
      <c r="H1390" s="70"/>
      <c r="I1390" s="70"/>
      <c r="J1390" s="104"/>
      <c r="K1390" s="18"/>
      <c r="L1390" s="103"/>
      <c r="M1390" s="103"/>
      <c r="N1390" s="103"/>
      <c r="O1390" s="103"/>
      <c r="P1390" s="15" t="s">
        <v>1485</v>
      </c>
      <c r="Q1390" s="103"/>
      <c r="R1390" s="15" t="s">
        <v>1485</v>
      </c>
      <c r="S1390" s="16"/>
      <c r="T1390" s="94"/>
      <c r="U1390" s="94"/>
      <c r="V1390" s="94"/>
      <c r="W1390" s="94"/>
      <c r="X1390" s="94"/>
      <c r="Y1390" s="94"/>
      <c r="Z1390" s="94"/>
      <c r="AA1390" s="94"/>
      <c r="AB1390" s="94"/>
      <c r="AC1390" s="94"/>
      <c r="AD1390" s="94"/>
      <c r="AE1390" s="94"/>
      <c r="AF1390" s="94"/>
      <c r="AG1390" s="94"/>
      <c r="AH1390" s="94"/>
    </row>
    <row r="1391" spans="1:34" ht="13.2">
      <c r="A1391" s="7"/>
      <c r="B1391" s="70"/>
      <c r="C1391" s="70"/>
      <c r="D1391" s="8"/>
      <c r="E1391" s="9"/>
      <c r="F1391" s="10"/>
      <c r="G1391" s="14"/>
      <c r="H1391" s="70"/>
      <c r="I1391" s="70"/>
      <c r="J1391" s="104"/>
      <c r="K1391" s="18"/>
      <c r="L1391" s="103"/>
      <c r="M1391" s="103"/>
      <c r="N1391" s="103"/>
      <c r="O1391" s="103"/>
      <c r="P1391" s="15" t="s">
        <v>1485</v>
      </c>
      <c r="Q1391" s="103"/>
      <c r="R1391" s="15" t="s">
        <v>1485</v>
      </c>
      <c r="S1391" s="16"/>
      <c r="T1391" s="94"/>
      <c r="U1391" s="94"/>
      <c r="V1391" s="94"/>
      <c r="W1391" s="94"/>
      <c r="X1391" s="94"/>
      <c r="Y1391" s="94"/>
      <c r="Z1391" s="94"/>
      <c r="AA1391" s="94"/>
      <c r="AB1391" s="94"/>
      <c r="AC1391" s="94"/>
      <c r="AD1391" s="94"/>
      <c r="AE1391" s="94"/>
      <c r="AF1391" s="94"/>
      <c r="AG1391" s="94"/>
      <c r="AH1391" s="94"/>
    </row>
    <row r="1392" spans="1:34" ht="13.2">
      <c r="A1392" s="7"/>
      <c r="B1392" s="70"/>
      <c r="C1392" s="70"/>
      <c r="D1392" s="8"/>
      <c r="E1392" s="9"/>
      <c r="F1392" s="10"/>
      <c r="G1392" s="14"/>
      <c r="H1392" s="70"/>
      <c r="I1392" s="15"/>
      <c r="J1392" s="104"/>
      <c r="K1392" s="18"/>
      <c r="L1392" s="103"/>
      <c r="M1392" s="103"/>
      <c r="N1392" s="103"/>
      <c r="O1392" s="103"/>
      <c r="P1392" s="15" t="s">
        <v>1485</v>
      </c>
      <c r="Q1392" s="103"/>
      <c r="R1392" s="15" t="s">
        <v>1485</v>
      </c>
      <c r="S1392" s="16"/>
      <c r="T1392" s="94"/>
      <c r="U1392" s="94"/>
      <c r="V1392" s="94"/>
      <c r="W1392" s="94"/>
      <c r="X1392" s="94"/>
      <c r="Y1392" s="94"/>
      <c r="Z1392" s="94"/>
      <c r="AA1392" s="94"/>
      <c r="AB1392" s="94"/>
      <c r="AC1392" s="94"/>
      <c r="AD1392" s="94"/>
      <c r="AE1392" s="94"/>
      <c r="AF1392" s="94"/>
      <c r="AG1392" s="94"/>
      <c r="AH1392" s="94"/>
    </row>
    <row r="1393" spans="1:34" ht="13.2">
      <c r="A1393" s="7"/>
      <c r="B1393" s="70"/>
      <c r="C1393" s="70"/>
      <c r="D1393" s="8"/>
      <c r="E1393" s="9"/>
      <c r="F1393" s="10"/>
      <c r="G1393" s="14"/>
      <c r="H1393" s="70"/>
      <c r="I1393" s="70"/>
      <c r="J1393" s="104"/>
      <c r="K1393" s="18"/>
      <c r="L1393" s="103"/>
      <c r="M1393" s="103"/>
      <c r="N1393" s="103"/>
      <c r="O1393" s="103"/>
      <c r="P1393" s="15" t="s">
        <v>1485</v>
      </c>
      <c r="Q1393" s="103"/>
      <c r="R1393" s="15" t="s">
        <v>1485</v>
      </c>
      <c r="S1393" s="16"/>
      <c r="T1393" s="94"/>
      <c r="U1393" s="94"/>
      <c r="V1393" s="94"/>
      <c r="W1393" s="94"/>
      <c r="X1393" s="94"/>
      <c r="Y1393" s="94"/>
      <c r="Z1393" s="94"/>
      <c r="AA1393" s="94"/>
      <c r="AB1393" s="94"/>
      <c r="AC1393" s="94"/>
      <c r="AD1393" s="94"/>
      <c r="AE1393" s="94"/>
      <c r="AF1393" s="94"/>
      <c r="AG1393" s="94"/>
      <c r="AH1393" s="94"/>
    </row>
    <row r="1394" spans="1:34" ht="13.2">
      <c r="A1394" s="7"/>
      <c r="B1394" s="70"/>
      <c r="C1394" s="70"/>
      <c r="D1394" s="8"/>
      <c r="E1394" s="9"/>
      <c r="F1394" s="10"/>
      <c r="G1394" s="14"/>
      <c r="H1394" s="70"/>
      <c r="I1394" s="70"/>
      <c r="J1394" s="104"/>
      <c r="K1394" s="18"/>
      <c r="L1394" s="103"/>
      <c r="M1394" s="103"/>
      <c r="N1394" s="103"/>
      <c r="O1394" s="103"/>
      <c r="P1394" s="15" t="s">
        <v>1485</v>
      </c>
      <c r="Q1394" s="103"/>
      <c r="R1394" s="15" t="s">
        <v>1485</v>
      </c>
      <c r="S1394" s="16"/>
      <c r="T1394" s="94"/>
      <c r="U1394" s="94"/>
      <c r="V1394" s="94"/>
      <c r="W1394" s="94"/>
      <c r="X1394" s="94"/>
      <c r="Y1394" s="94"/>
      <c r="Z1394" s="94"/>
      <c r="AA1394" s="94"/>
      <c r="AB1394" s="94"/>
      <c r="AC1394" s="94"/>
      <c r="AD1394" s="94"/>
      <c r="AE1394" s="94"/>
      <c r="AF1394" s="94"/>
      <c r="AG1394" s="94"/>
      <c r="AH1394" s="94"/>
    </row>
    <row r="1395" spans="1:34" ht="13.2">
      <c r="A1395" s="7"/>
      <c r="B1395" s="70"/>
      <c r="C1395" s="70"/>
      <c r="D1395" s="8"/>
      <c r="E1395" s="9"/>
      <c r="F1395" s="10"/>
      <c r="G1395" s="14"/>
      <c r="H1395" s="70"/>
      <c r="I1395" s="70"/>
      <c r="J1395" s="104"/>
      <c r="K1395" s="18"/>
      <c r="L1395" s="103"/>
      <c r="M1395" s="103"/>
      <c r="N1395" s="103"/>
      <c r="O1395" s="103"/>
      <c r="P1395" s="15" t="s">
        <v>1485</v>
      </c>
      <c r="Q1395" s="103"/>
      <c r="R1395" s="15" t="s">
        <v>1485</v>
      </c>
      <c r="S1395" s="16"/>
      <c r="T1395" s="94"/>
      <c r="U1395" s="94"/>
      <c r="V1395" s="94"/>
      <c r="W1395" s="94"/>
      <c r="X1395" s="94"/>
      <c r="Y1395" s="94"/>
      <c r="Z1395" s="94"/>
      <c r="AA1395" s="94"/>
      <c r="AB1395" s="94"/>
      <c r="AC1395" s="94"/>
      <c r="AD1395" s="94"/>
      <c r="AE1395" s="94"/>
      <c r="AF1395" s="94"/>
      <c r="AG1395" s="94"/>
      <c r="AH1395" s="94"/>
    </row>
    <row r="1396" spans="1:34" ht="13.2">
      <c r="A1396" s="7"/>
      <c r="B1396" s="70"/>
      <c r="C1396" s="70"/>
      <c r="D1396" s="8"/>
      <c r="E1396" s="9"/>
      <c r="F1396" s="10"/>
      <c r="G1396" s="14"/>
      <c r="H1396" s="70"/>
      <c r="I1396" s="70"/>
      <c r="J1396" s="104"/>
      <c r="K1396" s="18"/>
      <c r="L1396" s="103"/>
      <c r="M1396" s="103"/>
      <c r="N1396" s="103"/>
      <c r="O1396" s="103"/>
      <c r="P1396" s="15" t="s">
        <v>1485</v>
      </c>
      <c r="Q1396" s="103"/>
      <c r="R1396" s="15" t="s">
        <v>1485</v>
      </c>
      <c r="S1396" s="16"/>
      <c r="T1396" s="94"/>
      <c r="U1396" s="94"/>
      <c r="V1396" s="94"/>
      <c r="W1396" s="94"/>
      <c r="X1396" s="94"/>
      <c r="Y1396" s="94"/>
      <c r="Z1396" s="94"/>
      <c r="AA1396" s="94"/>
      <c r="AB1396" s="94"/>
      <c r="AC1396" s="94"/>
      <c r="AD1396" s="94"/>
      <c r="AE1396" s="94"/>
      <c r="AF1396" s="94"/>
      <c r="AG1396" s="94"/>
      <c r="AH1396" s="94"/>
    </row>
    <row r="1397" spans="1:34" ht="13.2">
      <c r="A1397" s="7"/>
      <c r="B1397" s="70"/>
      <c r="C1397" s="70"/>
      <c r="D1397" s="8"/>
      <c r="E1397" s="9"/>
      <c r="F1397" s="10"/>
      <c r="G1397" s="14"/>
      <c r="H1397" s="70"/>
      <c r="I1397" s="70"/>
      <c r="J1397" s="104"/>
      <c r="K1397" s="18"/>
      <c r="L1397" s="103"/>
      <c r="M1397" s="103"/>
      <c r="N1397" s="103"/>
      <c r="O1397" s="103"/>
      <c r="P1397" s="15" t="s">
        <v>1485</v>
      </c>
      <c r="Q1397" s="103"/>
      <c r="R1397" s="15" t="s">
        <v>1485</v>
      </c>
      <c r="S1397" s="16"/>
      <c r="T1397" s="94"/>
      <c r="U1397" s="94"/>
      <c r="V1397" s="94"/>
      <c r="W1397" s="94"/>
      <c r="X1397" s="94"/>
      <c r="Y1397" s="94"/>
      <c r="Z1397" s="94"/>
      <c r="AA1397" s="94"/>
      <c r="AB1397" s="94"/>
      <c r="AC1397" s="94"/>
      <c r="AD1397" s="94"/>
      <c r="AE1397" s="94"/>
      <c r="AF1397" s="94"/>
      <c r="AG1397" s="94"/>
      <c r="AH1397" s="94"/>
    </row>
    <row r="1398" spans="1:34" ht="13.2">
      <c r="A1398" s="7"/>
      <c r="B1398" s="70"/>
      <c r="C1398" s="70"/>
      <c r="D1398" s="8"/>
      <c r="E1398" s="9"/>
      <c r="F1398" s="10"/>
      <c r="G1398" s="14"/>
      <c r="H1398" s="70"/>
      <c r="I1398" s="70"/>
      <c r="J1398" s="104"/>
      <c r="K1398" s="18"/>
      <c r="L1398" s="103"/>
      <c r="M1398" s="103"/>
      <c r="N1398" s="103"/>
      <c r="O1398" s="103"/>
      <c r="P1398" s="15" t="s">
        <v>1485</v>
      </c>
      <c r="Q1398" s="103"/>
      <c r="R1398" s="15" t="s">
        <v>1485</v>
      </c>
      <c r="S1398" s="16"/>
      <c r="T1398" s="94"/>
      <c r="U1398" s="94"/>
      <c r="V1398" s="94"/>
      <c r="W1398" s="94"/>
      <c r="X1398" s="94"/>
      <c r="Y1398" s="94"/>
      <c r="Z1398" s="94"/>
      <c r="AA1398" s="94"/>
      <c r="AB1398" s="94"/>
      <c r="AC1398" s="94"/>
      <c r="AD1398" s="94"/>
      <c r="AE1398" s="94"/>
      <c r="AF1398" s="94"/>
      <c r="AG1398" s="94"/>
      <c r="AH1398" s="94"/>
    </row>
    <row r="1399" spans="1:34" ht="13.2">
      <c r="A1399" s="7"/>
      <c r="B1399" s="70"/>
      <c r="C1399" s="70"/>
      <c r="D1399" s="8"/>
      <c r="E1399" s="9"/>
      <c r="F1399" s="10"/>
      <c r="G1399" s="14"/>
      <c r="H1399" s="70"/>
      <c r="I1399" s="70"/>
      <c r="J1399" s="104"/>
      <c r="K1399" s="18"/>
      <c r="L1399" s="14"/>
      <c r="M1399" s="14"/>
      <c r="N1399" s="14"/>
      <c r="O1399" s="14"/>
      <c r="P1399" s="15" t="s">
        <v>1055</v>
      </c>
      <c r="Q1399" s="14" t="s">
        <v>1515</v>
      </c>
      <c r="R1399" s="15" t="s">
        <v>1485</v>
      </c>
      <c r="S1399" s="16"/>
      <c r="T1399" s="94"/>
      <c r="U1399" s="94"/>
      <c r="V1399" s="94"/>
      <c r="W1399" s="94"/>
      <c r="X1399" s="94"/>
      <c r="Y1399" s="94"/>
      <c r="Z1399" s="94"/>
      <c r="AA1399" s="94"/>
      <c r="AB1399" s="94"/>
      <c r="AC1399" s="94"/>
      <c r="AD1399" s="94"/>
      <c r="AE1399" s="94"/>
      <c r="AF1399" s="94"/>
      <c r="AG1399" s="94"/>
      <c r="AH1399" s="94"/>
    </row>
    <row r="1400" spans="1:34" ht="13.2">
      <c r="A1400" s="7"/>
      <c r="B1400" s="70"/>
      <c r="C1400" s="70"/>
      <c r="D1400" s="8"/>
      <c r="E1400" s="9"/>
      <c r="F1400" s="10"/>
      <c r="G1400" s="14"/>
      <c r="H1400" s="70"/>
      <c r="I1400" s="70"/>
      <c r="J1400" s="104"/>
      <c r="K1400" s="18"/>
      <c r="L1400" s="103"/>
      <c r="M1400" s="103"/>
      <c r="N1400" s="103"/>
      <c r="O1400" s="103"/>
      <c r="P1400" s="48"/>
      <c r="Q1400" s="103"/>
      <c r="R1400" s="48"/>
      <c r="S1400" s="16"/>
      <c r="T1400" s="94"/>
      <c r="U1400" s="94"/>
      <c r="V1400" s="94"/>
      <c r="W1400" s="94"/>
      <c r="X1400" s="94"/>
      <c r="Y1400" s="94"/>
      <c r="Z1400" s="94"/>
      <c r="AA1400" s="94"/>
      <c r="AB1400" s="94"/>
      <c r="AC1400" s="94"/>
      <c r="AD1400" s="94"/>
      <c r="AE1400" s="94"/>
      <c r="AF1400" s="94"/>
      <c r="AG1400" s="94"/>
      <c r="AH1400" s="94"/>
    </row>
    <row r="1401" spans="1:34" ht="13.2">
      <c r="A1401" s="7"/>
      <c r="B1401" s="70"/>
      <c r="C1401" s="70"/>
      <c r="D1401" s="8"/>
      <c r="E1401" s="9"/>
      <c r="F1401" s="10"/>
      <c r="G1401" s="14"/>
      <c r="H1401" s="70"/>
      <c r="I1401" s="70"/>
      <c r="J1401" s="104"/>
      <c r="K1401" s="18"/>
      <c r="L1401" s="14"/>
      <c r="M1401" s="14"/>
      <c r="N1401" s="14"/>
      <c r="O1401" s="14"/>
      <c r="P1401" s="48"/>
      <c r="Q1401" s="103"/>
      <c r="R1401" s="48"/>
      <c r="S1401" s="16"/>
      <c r="T1401" s="94"/>
      <c r="U1401" s="94"/>
      <c r="V1401" s="94"/>
      <c r="W1401" s="94"/>
      <c r="X1401" s="94"/>
      <c r="Y1401" s="94"/>
      <c r="Z1401" s="94"/>
      <c r="AA1401" s="94"/>
      <c r="AB1401" s="94"/>
      <c r="AC1401" s="94"/>
      <c r="AD1401" s="94"/>
      <c r="AE1401" s="94"/>
      <c r="AF1401" s="94"/>
      <c r="AG1401" s="94"/>
      <c r="AH1401" s="94"/>
    </row>
    <row r="1402" spans="1:34" ht="13.2">
      <c r="A1402" s="7"/>
      <c r="B1402" s="70"/>
      <c r="C1402" s="70"/>
      <c r="D1402" s="8"/>
      <c r="E1402" s="9"/>
      <c r="F1402" s="10"/>
      <c r="G1402" s="14"/>
      <c r="H1402" s="70"/>
      <c r="I1402" s="70"/>
      <c r="J1402" s="98"/>
      <c r="K1402" s="18"/>
      <c r="L1402" s="103"/>
      <c r="M1402" s="103"/>
      <c r="N1402" s="103"/>
      <c r="O1402" s="103"/>
      <c r="P1402" s="48"/>
      <c r="Q1402" s="103"/>
      <c r="R1402" s="48"/>
      <c r="S1402" s="16"/>
      <c r="T1402" s="94"/>
      <c r="U1402" s="94"/>
      <c r="V1402" s="94"/>
      <c r="W1402" s="94"/>
      <c r="X1402" s="94"/>
      <c r="Y1402" s="94"/>
      <c r="Z1402" s="94"/>
      <c r="AA1402" s="94"/>
      <c r="AB1402" s="94"/>
      <c r="AC1402" s="94"/>
      <c r="AD1402" s="94"/>
      <c r="AE1402" s="94"/>
      <c r="AF1402" s="94"/>
      <c r="AG1402" s="94"/>
      <c r="AH1402" s="94"/>
    </row>
    <row r="1403" spans="1:34" ht="13.2">
      <c r="A1403" s="7"/>
      <c r="B1403" s="70"/>
      <c r="C1403" s="70"/>
      <c r="D1403" s="8"/>
      <c r="E1403" s="9"/>
      <c r="F1403" s="10"/>
      <c r="G1403" s="14"/>
      <c r="H1403" s="70"/>
      <c r="I1403" s="70"/>
      <c r="J1403" s="98"/>
      <c r="K1403" s="18"/>
      <c r="L1403" s="103"/>
      <c r="M1403" s="103"/>
      <c r="N1403" s="103"/>
      <c r="O1403" s="103"/>
      <c r="P1403" s="48"/>
      <c r="Q1403" s="103"/>
      <c r="R1403" s="48"/>
      <c r="S1403" s="16"/>
      <c r="T1403" s="94"/>
      <c r="U1403" s="94"/>
      <c r="V1403" s="94"/>
      <c r="W1403" s="94"/>
      <c r="X1403" s="94"/>
      <c r="Y1403" s="94"/>
      <c r="Z1403" s="94"/>
      <c r="AA1403" s="94"/>
      <c r="AB1403" s="94"/>
      <c r="AC1403" s="94"/>
      <c r="AD1403" s="94"/>
      <c r="AE1403" s="94"/>
      <c r="AF1403" s="94"/>
      <c r="AG1403" s="94"/>
      <c r="AH1403" s="94"/>
    </row>
    <row r="1404" spans="1:34" ht="13.2">
      <c r="A1404" s="7"/>
      <c r="B1404" s="70"/>
      <c r="C1404" s="70"/>
      <c r="D1404" s="8"/>
      <c r="E1404" s="9"/>
      <c r="F1404" s="10"/>
      <c r="G1404" s="14"/>
      <c r="H1404" s="70"/>
      <c r="I1404" s="70"/>
      <c r="J1404" s="98"/>
      <c r="K1404" s="18"/>
      <c r="L1404" s="103"/>
      <c r="M1404" s="103"/>
      <c r="N1404" s="103"/>
      <c r="O1404" s="103"/>
      <c r="P1404" s="48"/>
      <c r="Q1404" s="103"/>
      <c r="R1404" s="48"/>
      <c r="S1404" s="16"/>
      <c r="T1404" s="94"/>
      <c r="U1404" s="94"/>
      <c r="V1404" s="94"/>
      <c r="W1404" s="94"/>
      <c r="X1404" s="94"/>
      <c r="Y1404" s="94"/>
      <c r="Z1404" s="94"/>
      <c r="AA1404" s="94"/>
      <c r="AB1404" s="94"/>
      <c r="AC1404" s="94"/>
      <c r="AD1404" s="94"/>
      <c r="AE1404" s="94"/>
      <c r="AF1404" s="94"/>
      <c r="AG1404" s="94"/>
      <c r="AH1404" s="94"/>
    </row>
    <row r="1405" spans="1:34" ht="13.2">
      <c r="A1405" s="7"/>
      <c r="B1405" s="70"/>
      <c r="C1405" s="70"/>
      <c r="D1405" s="8"/>
      <c r="E1405" s="9"/>
      <c r="F1405" s="10"/>
      <c r="G1405" s="14"/>
      <c r="H1405" s="70"/>
      <c r="I1405" s="70"/>
      <c r="J1405" s="104"/>
      <c r="K1405" s="18"/>
      <c r="L1405" s="14"/>
      <c r="M1405" s="14"/>
      <c r="N1405" s="14"/>
      <c r="O1405" s="14"/>
      <c r="P1405" s="48"/>
      <c r="Q1405" s="103"/>
      <c r="R1405" s="48"/>
      <c r="S1405" s="16"/>
      <c r="T1405" s="94"/>
      <c r="U1405" s="94"/>
      <c r="V1405" s="94"/>
      <c r="W1405" s="94"/>
      <c r="X1405" s="94"/>
      <c r="Y1405" s="94"/>
      <c r="Z1405" s="94"/>
      <c r="AA1405" s="94"/>
      <c r="AB1405" s="94"/>
      <c r="AC1405" s="94"/>
      <c r="AD1405" s="94"/>
      <c r="AE1405" s="94"/>
      <c r="AF1405" s="94"/>
      <c r="AG1405" s="94"/>
      <c r="AH1405" s="94"/>
    </row>
    <row r="1406" spans="1:34" ht="13.2">
      <c r="A1406" s="7"/>
      <c r="B1406" s="70"/>
      <c r="C1406" s="70"/>
      <c r="D1406" s="8"/>
      <c r="E1406" s="9"/>
      <c r="F1406" s="10"/>
      <c r="G1406" s="14"/>
      <c r="H1406" s="70"/>
      <c r="I1406" s="70"/>
      <c r="J1406" s="104"/>
      <c r="K1406" s="18"/>
      <c r="L1406" s="103"/>
      <c r="M1406" s="103"/>
      <c r="N1406" s="103"/>
      <c r="O1406" s="103"/>
      <c r="P1406" s="48"/>
      <c r="Q1406" s="103"/>
      <c r="R1406" s="48"/>
      <c r="S1406" s="16"/>
      <c r="T1406" s="94"/>
      <c r="U1406" s="94"/>
      <c r="V1406" s="94"/>
      <c r="W1406" s="94"/>
      <c r="X1406" s="94"/>
      <c r="Y1406" s="94"/>
      <c r="Z1406" s="94"/>
      <c r="AA1406" s="94"/>
      <c r="AB1406" s="94"/>
      <c r="AC1406" s="94"/>
      <c r="AD1406" s="94"/>
      <c r="AE1406" s="94"/>
      <c r="AF1406" s="94"/>
      <c r="AG1406" s="94"/>
      <c r="AH1406" s="94"/>
    </row>
    <row r="1407" spans="1:34" ht="13.2">
      <c r="A1407" s="7"/>
      <c r="B1407" s="70"/>
      <c r="C1407" s="70"/>
      <c r="D1407" s="8"/>
      <c r="E1407" s="9"/>
      <c r="F1407" s="10"/>
      <c r="G1407" s="14"/>
      <c r="H1407" s="70"/>
      <c r="I1407" s="70"/>
      <c r="J1407" s="104"/>
      <c r="K1407" s="18"/>
      <c r="L1407" s="103"/>
      <c r="M1407" s="103"/>
      <c r="N1407" s="103"/>
      <c r="O1407" s="103"/>
      <c r="P1407" s="48"/>
      <c r="Q1407" s="103"/>
      <c r="R1407" s="48"/>
      <c r="S1407" s="16"/>
      <c r="T1407" s="94"/>
      <c r="U1407" s="94"/>
      <c r="V1407" s="94"/>
      <c r="W1407" s="94"/>
      <c r="X1407" s="94"/>
      <c r="Y1407" s="94"/>
      <c r="Z1407" s="94"/>
      <c r="AA1407" s="94"/>
      <c r="AB1407" s="94"/>
      <c r="AC1407" s="94"/>
      <c r="AD1407" s="94"/>
      <c r="AE1407" s="94"/>
      <c r="AF1407" s="94"/>
      <c r="AG1407" s="94"/>
      <c r="AH1407" s="94"/>
    </row>
    <row r="1408" spans="1:34" ht="13.2">
      <c r="A1408" s="7"/>
      <c r="B1408" s="70"/>
      <c r="C1408" s="70"/>
      <c r="D1408" s="8"/>
      <c r="E1408" s="9"/>
      <c r="F1408" s="10"/>
      <c r="G1408" s="14"/>
      <c r="H1408" s="70"/>
      <c r="I1408" s="70"/>
      <c r="J1408" s="104"/>
      <c r="K1408" s="18"/>
      <c r="L1408" s="103"/>
      <c r="M1408" s="103"/>
      <c r="N1408" s="103"/>
      <c r="O1408" s="103"/>
      <c r="P1408" s="48"/>
      <c r="Q1408" s="103"/>
      <c r="R1408" s="48"/>
      <c r="S1408" s="16"/>
      <c r="T1408" s="94"/>
      <c r="U1408" s="94"/>
      <c r="V1408" s="94"/>
      <c r="W1408" s="94"/>
      <c r="X1408" s="94"/>
      <c r="Y1408" s="94"/>
      <c r="Z1408" s="94"/>
      <c r="AA1408" s="94"/>
      <c r="AB1408" s="94"/>
      <c r="AC1408" s="94"/>
      <c r="AD1408" s="94"/>
      <c r="AE1408" s="94"/>
      <c r="AF1408" s="94"/>
      <c r="AG1408" s="94"/>
      <c r="AH1408" s="94"/>
    </row>
    <row r="1409" spans="1:34" ht="13.2">
      <c r="A1409" s="7"/>
      <c r="B1409" s="70"/>
      <c r="C1409" s="70"/>
      <c r="D1409" s="8"/>
      <c r="E1409" s="9"/>
      <c r="F1409" s="10"/>
      <c r="G1409" s="14"/>
      <c r="H1409" s="70"/>
      <c r="I1409" s="70"/>
      <c r="J1409" s="104"/>
      <c r="K1409" s="18"/>
      <c r="L1409" s="103"/>
      <c r="M1409" s="103"/>
      <c r="N1409" s="103"/>
      <c r="O1409" s="103"/>
      <c r="P1409" s="48"/>
      <c r="Q1409" s="103"/>
      <c r="R1409" s="48"/>
      <c r="S1409" s="16"/>
      <c r="T1409" s="94"/>
      <c r="U1409" s="94"/>
      <c r="V1409" s="94"/>
      <c r="W1409" s="94"/>
      <c r="X1409" s="94"/>
      <c r="Y1409" s="94"/>
      <c r="Z1409" s="94"/>
      <c r="AA1409" s="94"/>
      <c r="AB1409" s="94"/>
      <c r="AC1409" s="94"/>
      <c r="AD1409" s="94"/>
      <c r="AE1409" s="94"/>
      <c r="AF1409" s="94"/>
      <c r="AG1409" s="94"/>
      <c r="AH1409" s="94"/>
    </row>
    <row r="1410" spans="1:34" ht="13.2">
      <c r="A1410" s="7"/>
      <c r="B1410" s="70"/>
      <c r="C1410" s="70"/>
      <c r="D1410" s="8"/>
      <c r="E1410" s="9"/>
      <c r="F1410" s="10"/>
      <c r="G1410" s="21"/>
      <c r="H1410" s="70"/>
      <c r="I1410" s="70"/>
      <c r="J1410" s="104"/>
      <c r="K1410" s="18"/>
      <c r="L1410" s="103"/>
      <c r="M1410" s="103"/>
      <c r="N1410" s="103"/>
      <c r="O1410" s="103"/>
      <c r="P1410" s="48"/>
      <c r="Q1410" s="103"/>
      <c r="R1410" s="48"/>
      <c r="S1410" s="16"/>
      <c r="T1410" s="94"/>
      <c r="U1410" s="94"/>
      <c r="V1410" s="94"/>
      <c r="W1410" s="94"/>
      <c r="X1410" s="94"/>
      <c r="Y1410" s="94"/>
      <c r="Z1410" s="94"/>
      <c r="AA1410" s="94"/>
      <c r="AB1410" s="94"/>
      <c r="AC1410" s="94"/>
      <c r="AD1410" s="94"/>
      <c r="AE1410" s="94"/>
      <c r="AF1410" s="94"/>
      <c r="AG1410" s="94"/>
      <c r="AH1410" s="94"/>
    </row>
    <row r="1411" spans="1:34" ht="13.2">
      <c r="A1411" s="7"/>
      <c r="B1411" s="70"/>
      <c r="C1411" s="70"/>
      <c r="D1411" s="8"/>
      <c r="E1411" s="9"/>
      <c r="F1411" s="10"/>
      <c r="G1411" s="14"/>
      <c r="H1411" s="70"/>
      <c r="I1411" s="70"/>
      <c r="J1411" s="104"/>
      <c r="K1411" s="18"/>
      <c r="L1411" s="103"/>
      <c r="M1411" s="103"/>
      <c r="N1411" s="103"/>
      <c r="O1411" s="103"/>
      <c r="P1411" s="48"/>
      <c r="Q1411" s="103"/>
      <c r="R1411" s="48"/>
      <c r="S1411" s="16"/>
      <c r="T1411" s="94"/>
      <c r="U1411" s="94"/>
      <c r="V1411" s="94"/>
      <c r="W1411" s="94"/>
      <c r="X1411" s="94"/>
      <c r="Y1411" s="94"/>
      <c r="Z1411" s="94"/>
      <c r="AA1411" s="94"/>
      <c r="AB1411" s="94"/>
      <c r="AC1411" s="94"/>
      <c r="AD1411" s="94"/>
      <c r="AE1411" s="94"/>
      <c r="AF1411" s="94"/>
      <c r="AG1411" s="94"/>
      <c r="AH1411" s="94"/>
    </row>
    <row r="1412" spans="1:34" ht="13.2">
      <c r="A1412" s="7"/>
      <c r="B1412" s="70"/>
      <c r="C1412" s="70"/>
      <c r="D1412" s="8"/>
      <c r="E1412" s="9"/>
      <c r="F1412" s="10"/>
      <c r="G1412" s="14"/>
      <c r="H1412" s="70"/>
      <c r="I1412" s="70"/>
      <c r="J1412" s="104"/>
      <c r="K1412" s="18"/>
      <c r="L1412" s="103"/>
      <c r="M1412" s="103"/>
      <c r="N1412" s="103"/>
      <c r="O1412" s="103"/>
      <c r="P1412" s="48"/>
      <c r="Q1412" s="103"/>
      <c r="R1412" s="48"/>
      <c r="S1412" s="16"/>
      <c r="T1412" s="94"/>
      <c r="U1412" s="94"/>
      <c r="V1412" s="94"/>
      <c r="W1412" s="94"/>
      <c r="X1412" s="94"/>
      <c r="Y1412" s="94"/>
      <c r="Z1412" s="94"/>
      <c r="AA1412" s="94"/>
      <c r="AB1412" s="94"/>
      <c r="AC1412" s="94"/>
      <c r="AD1412" s="94"/>
      <c r="AE1412" s="94"/>
      <c r="AF1412" s="94"/>
      <c r="AG1412" s="94"/>
      <c r="AH1412" s="94"/>
    </row>
    <row r="1413" spans="1:34" ht="13.2">
      <c r="A1413" s="7"/>
      <c r="B1413" s="70"/>
      <c r="C1413" s="70"/>
      <c r="D1413" s="8"/>
      <c r="E1413" s="9"/>
      <c r="F1413" s="10"/>
      <c r="G1413" s="14"/>
      <c r="H1413" s="70"/>
      <c r="I1413" s="70"/>
      <c r="J1413" s="104"/>
      <c r="K1413" s="18"/>
      <c r="L1413" s="103"/>
      <c r="M1413" s="103"/>
      <c r="N1413" s="103"/>
      <c r="O1413" s="103"/>
      <c r="P1413" s="48"/>
      <c r="Q1413" s="103"/>
      <c r="R1413" s="48"/>
      <c r="S1413" s="16"/>
      <c r="T1413" s="94"/>
      <c r="U1413" s="94"/>
      <c r="V1413" s="94"/>
      <c r="W1413" s="94"/>
      <c r="X1413" s="94"/>
      <c r="Y1413" s="94"/>
      <c r="Z1413" s="94"/>
      <c r="AA1413" s="94"/>
      <c r="AB1413" s="94"/>
      <c r="AC1413" s="94"/>
      <c r="AD1413" s="94"/>
      <c r="AE1413" s="94"/>
      <c r="AF1413" s="94"/>
      <c r="AG1413" s="94"/>
      <c r="AH1413" s="94"/>
    </row>
    <row r="1414" spans="1:34" ht="13.2">
      <c r="A1414" s="7"/>
      <c r="B1414" s="70"/>
      <c r="C1414" s="70"/>
      <c r="D1414" s="8"/>
      <c r="E1414" s="9"/>
      <c r="F1414" s="10"/>
      <c r="G1414" s="14"/>
      <c r="H1414" s="70"/>
      <c r="I1414" s="70"/>
      <c r="J1414" s="98"/>
      <c r="K1414" s="18"/>
      <c r="L1414" s="103"/>
      <c r="M1414" s="103"/>
      <c r="N1414" s="103"/>
      <c r="O1414" s="103"/>
      <c r="P1414" s="48"/>
      <c r="Q1414" s="103"/>
      <c r="R1414" s="48"/>
      <c r="S1414" s="16"/>
      <c r="T1414" s="94"/>
      <c r="U1414" s="94"/>
      <c r="V1414" s="94"/>
      <c r="W1414" s="94"/>
      <c r="X1414" s="94"/>
      <c r="Y1414" s="94"/>
      <c r="Z1414" s="94"/>
      <c r="AA1414" s="94"/>
      <c r="AB1414" s="94"/>
      <c r="AC1414" s="94"/>
      <c r="AD1414" s="94"/>
      <c r="AE1414" s="94"/>
      <c r="AF1414" s="94"/>
      <c r="AG1414" s="94"/>
      <c r="AH1414" s="94"/>
    </row>
    <row r="1415" spans="1:34" ht="13.2">
      <c r="A1415" s="7"/>
      <c r="B1415" s="70"/>
      <c r="C1415" s="70"/>
      <c r="D1415" s="8"/>
      <c r="E1415" s="9"/>
      <c r="F1415" s="10"/>
      <c r="G1415" s="14"/>
      <c r="H1415" s="70"/>
      <c r="I1415" s="15"/>
      <c r="J1415" s="104"/>
      <c r="K1415" s="18"/>
      <c r="L1415" s="103"/>
      <c r="M1415" s="103"/>
      <c r="N1415" s="103"/>
      <c r="O1415" s="103"/>
      <c r="P1415" s="15" t="s">
        <v>1055</v>
      </c>
      <c r="Q1415" s="14" t="s">
        <v>179</v>
      </c>
      <c r="R1415" s="48"/>
      <c r="S1415" s="16"/>
      <c r="T1415" s="94"/>
      <c r="U1415" s="94"/>
      <c r="V1415" s="94"/>
      <c r="W1415" s="94"/>
      <c r="X1415" s="94"/>
      <c r="Y1415" s="94"/>
      <c r="Z1415" s="94"/>
      <c r="AA1415" s="94"/>
      <c r="AB1415" s="94"/>
      <c r="AC1415" s="94"/>
      <c r="AD1415" s="94"/>
      <c r="AE1415" s="94"/>
      <c r="AF1415" s="94"/>
      <c r="AG1415" s="94"/>
      <c r="AH1415" s="94"/>
    </row>
    <row r="1416" spans="1:34" ht="13.2">
      <c r="A1416" s="7"/>
      <c r="B1416" s="70"/>
      <c r="C1416" s="70"/>
      <c r="D1416" s="8"/>
      <c r="E1416" s="9"/>
      <c r="F1416" s="10"/>
      <c r="G1416" s="14"/>
      <c r="H1416" s="70"/>
      <c r="I1416" s="70"/>
      <c r="J1416" s="98"/>
      <c r="K1416" s="18"/>
      <c r="L1416" s="103"/>
      <c r="M1416" s="103"/>
      <c r="N1416" s="103"/>
      <c r="O1416" s="103"/>
      <c r="P1416" s="48"/>
      <c r="Q1416" s="103"/>
      <c r="R1416" s="48"/>
      <c r="S1416" s="16"/>
      <c r="T1416" s="94"/>
      <c r="U1416" s="94"/>
      <c r="V1416" s="94"/>
      <c r="W1416" s="94"/>
      <c r="X1416" s="94"/>
      <c r="Y1416" s="94"/>
      <c r="Z1416" s="94"/>
      <c r="AA1416" s="94"/>
      <c r="AB1416" s="94"/>
      <c r="AC1416" s="94"/>
      <c r="AD1416" s="94"/>
      <c r="AE1416" s="94"/>
      <c r="AF1416" s="94"/>
      <c r="AG1416" s="94"/>
      <c r="AH1416" s="94"/>
    </row>
    <row r="1417" spans="1:34" ht="13.2">
      <c r="A1417" s="7"/>
      <c r="B1417" s="70"/>
      <c r="C1417" s="70"/>
      <c r="D1417" s="8"/>
      <c r="E1417" s="9"/>
      <c r="F1417" s="10"/>
      <c r="G1417" s="14"/>
      <c r="H1417" s="70"/>
      <c r="I1417" s="70"/>
      <c r="J1417" s="104"/>
      <c r="K1417" s="18"/>
      <c r="L1417" s="103"/>
      <c r="M1417" s="103"/>
      <c r="N1417" s="103"/>
      <c r="O1417" s="103"/>
      <c r="P1417" s="15" t="s">
        <v>1485</v>
      </c>
      <c r="Q1417" s="103"/>
      <c r="R1417" s="48"/>
      <c r="S1417" s="16"/>
      <c r="T1417" s="94"/>
      <c r="U1417" s="94"/>
      <c r="V1417" s="94"/>
      <c r="W1417" s="94"/>
      <c r="X1417" s="94"/>
      <c r="Y1417" s="94"/>
      <c r="Z1417" s="94"/>
      <c r="AA1417" s="94"/>
      <c r="AB1417" s="94"/>
      <c r="AC1417" s="94"/>
      <c r="AD1417" s="94"/>
      <c r="AE1417" s="94"/>
      <c r="AF1417" s="94"/>
      <c r="AG1417" s="94"/>
      <c r="AH1417" s="94"/>
    </row>
    <row r="1418" spans="1:34" ht="13.2">
      <c r="A1418" s="7"/>
      <c r="B1418" s="70"/>
      <c r="C1418" s="70"/>
      <c r="D1418" s="8"/>
      <c r="E1418" s="9"/>
      <c r="F1418" s="10"/>
      <c r="G1418" s="14"/>
      <c r="H1418" s="70"/>
      <c r="I1418" s="70"/>
      <c r="J1418" s="104"/>
      <c r="K1418" s="18"/>
      <c r="L1418" s="103"/>
      <c r="M1418" s="103"/>
      <c r="N1418" s="103"/>
      <c r="O1418" s="103"/>
      <c r="P1418" s="15" t="s">
        <v>1485</v>
      </c>
      <c r="Q1418" s="103"/>
      <c r="R1418" s="48"/>
      <c r="S1418" s="16"/>
      <c r="T1418" s="94"/>
      <c r="U1418" s="94"/>
      <c r="V1418" s="94"/>
      <c r="W1418" s="94"/>
      <c r="X1418" s="94"/>
      <c r="Y1418" s="94"/>
      <c r="Z1418" s="94"/>
      <c r="AA1418" s="94"/>
      <c r="AB1418" s="94"/>
      <c r="AC1418" s="94"/>
      <c r="AD1418" s="94"/>
      <c r="AE1418" s="94"/>
      <c r="AF1418" s="94"/>
      <c r="AG1418" s="94"/>
      <c r="AH1418" s="94"/>
    </row>
    <row r="1419" spans="1:34" ht="13.2">
      <c r="A1419" s="7"/>
      <c r="B1419" s="70"/>
      <c r="C1419" s="70"/>
      <c r="D1419" s="8"/>
      <c r="E1419" s="9"/>
      <c r="F1419" s="10"/>
      <c r="G1419" s="14"/>
      <c r="H1419" s="70"/>
      <c r="I1419" s="70"/>
      <c r="J1419" s="104"/>
      <c r="K1419" s="18"/>
      <c r="L1419" s="103"/>
      <c r="M1419" s="103"/>
      <c r="N1419" s="103"/>
      <c r="O1419" s="103"/>
      <c r="P1419" s="15" t="s">
        <v>1485</v>
      </c>
      <c r="Q1419" s="103"/>
      <c r="R1419" s="48"/>
      <c r="S1419" s="16"/>
      <c r="T1419" s="94"/>
      <c r="U1419" s="94"/>
      <c r="V1419" s="94"/>
      <c r="W1419" s="94"/>
      <c r="X1419" s="94"/>
      <c r="Y1419" s="94"/>
      <c r="Z1419" s="94"/>
      <c r="AA1419" s="94"/>
      <c r="AB1419" s="94"/>
      <c r="AC1419" s="94"/>
      <c r="AD1419" s="94"/>
      <c r="AE1419" s="94"/>
      <c r="AF1419" s="94"/>
      <c r="AG1419" s="94"/>
      <c r="AH1419" s="94"/>
    </row>
    <row r="1420" spans="1:34" ht="13.2">
      <c r="A1420" s="7"/>
      <c r="B1420" s="70"/>
      <c r="C1420" s="70"/>
      <c r="D1420" s="8"/>
      <c r="E1420" s="9"/>
      <c r="F1420" s="10"/>
      <c r="G1420" s="21"/>
      <c r="H1420" s="70"/>
      <c r="I1420" s="70"/>
      <c r="J1420" s="48"/>
      <c r="K1420" s="18"/>
      <c r="L1420" s="103"/>
      <c r="M1420" s="103"/>
      <c r="N1420" s="103"/>
      <c r="O1420" s="103"/>
      <c r="P1420" s="15" t="s">
        <v>1485</v>
      </c>
      <c r="Q1420" s="103"/>
      <c r="R1420" s="48"/>
      <c r="S1420" s="16"/>
      <c r="T1420" s="94"/>
      <c r="U1420" s="94"/>
      <c r="V1420" s="94"/>
      <c r="W1420" s="94"/>
      <c r="X1420" s="94"/>
      <c r="Y1420" s="94"/>
      <c r="Z1420" s="94"/>
      <c r="AA1420" s="94"/>
      <c r="AB1420" s="94"/>
      <c r="AC1420" s="94"/>
      <c r="AD1420" s="94"/>
      <c r="AE1420" s="94"/>
      <c r="AF1420" s="94"/>
      <c r="AG1420" s="94"/>
      <c r="AH1420" s="94"/>
    </row>
    <row r="1421" spans="1:34" ht="20.399999999999999">
      <c r="A1421" s="7"/>
      <c r="B1421" s="70"/>
      <c r="C1421" s="70"/>
      <c r="D1421" s="8"/>
      <c r="E1421" s="9"/>
      <c r="F1421" s="10"/>
      <c r="G1421" s="14"/>
      <c r="H1421" s="70"/>
      <c r="I1421" s="70"/>
      <c r="J1421" s="104"/>
      <c r="K1421" s="18"/>
      <c r="L1421" s="103"/>
      <c r="M1421" s="103"/>
      <c r="N1421" s="103"/>
      <c r="O1421" s="103"/>
      <c r="P1421" s="15" t="s">
        <v>1055</v>
      </c>
      <c r="Q1421" s="14" t="s">
        <v>6534</v>
      </c>
      <c r="R1421" s="48"/>
      <c r="S1421" s="16"/>
      <c r="T1421" s="94"/>
      <c r="U1421" s="94"/>
      <c r="V1421" s="94"/>
      <c r="W1421" s="94"/>
      <c r="X1421" s="94"/>
      <c r="Y1421" s="94"/>
      <c r="Z1421" s="94"/>
      <c r="AA1421" s="94"/>
      <c r="AB1421" s="94"/>
      <c r="AC1421" s="94"/>
      <c r="AD1421" s="94"/>
      <c r="AE1421" s="94"/>
      <c r="AF1421" s="94"/>
      <c r="AG1421" s="94"/>
      <c r="AH1421" s="94"/>
    </row>
    <row r="1422" spans="1:34" ht="30.6">
      <c r="A1422" s="7"/>
      <c r="B1422" s="70"/>
      <c r="C1422" s="70"/>
      <c r="D1422" s="8"/>
      <c r="E1422" s="9"/>
      <c r="F1422" s="10"/>
      <c r="G1422" s="14"/>
      <c r="H1422" s="70"/>
      <c r="I1422" s="70"/>
      <c r="J1422" s="104"/>
      <c r="K1422" s="18"/>
      <c r="L1422" s="103"/>
      <c r="M1422" s="103"/>
      <c r="N1422" s="103"/>
      <c r="O1422" s="103"/>
      <c r="P1422" s="15" t="s">
        <v>1055</v>
      </c>
      <c r="Q1422" s="14" t="s">
        <v>6537</v>
      </c>
      <c r="R1422" s="48"/>
      <c r="S1422" s="16"/>
      <c r="T1422" s="94"/>
      <c r="U1422" s="94"/>
      <c r="V1422" s="94"/>
      <c r="W1422" s="94"/>
      <c r="X1422" s="94"/>
      <c r="Y1422" s="94"/>
      <c r="Z1422" s="94"/>
      <c r="AA1422" s="94"/>
      <c r="AB1422" s="94"/>
      <c r="AC1422" s="94"/>
      <c r="AD1422" s="94"/>
      <c r="AE1422" s="94"/>
      <c r="AF1422" s="94"/>
      <c r="AG1422" s="94"/>
      <c r="AH1422" s="94"/>
    </row>
    <row r="1423" spans="1:34" ht="13.2">
      <c r="A1423" s="7"/>
      <c r="B1423" s="70"/>
      <c r="C1423" s="70"/>
      <c r="D1423" s="8"/>
      <c r="E1423" s="9"/>
      <c r="F1423" s="10"/>
      <c r="G1423" s="14"/>
      <c r="H1423" s="70"/>
      <c r="I1423" s="70"/>
      <c r="J1423" s="104"/>
      <c r="K1423" s="18"/>
      <c r="L1423" s="103"/>
      <c r="M1423" s="103"/>
      <c r="N1423" s="103"/>
      <c r="O1423" s="103"/>
      <c r="P1423" s="15" t="s">
        <v>1485</v>
      </c>
      <c r="Q1423" s="103"/>
      <c r="R1423" s="48"/>
      <c r="S1423" s="16"/>
      <c r="T1423" s="94"/>
      <c r="U1423" s="94"/>
      <c r="V1423" s="94"/>
      <c r="W1423" s="94"/>
      <c r="X1423" s="94"/>
      <c r="Y1423" s="94"/>
      <c r="Z1423" s="94"/>
      <c r="AA1423" s="94"/>
      <c r="AB1423" s="94"/>
      <c r="AC1423" s="94"/>
      <c r="AD1423" s="94"/>
      <c r="AE1423" s="94"/>
      <c r="AF1423" s="94"/>
      <c r="AG1423" s="94"/>
      <c r="AH1423" s="94"/>
    </row>
    <row r="1424" spans="1:34" ht="13.2">
      <c r="A1424" s="7"/>
      <c r="B1424" s="70"/>
      <c r="C1424" s="70"/>
      <c r="D1424" s="8"/>
      <c r="E1424" s="9"/>
      <c r="F1424" s="10"/>
      <c r="G1424" s="14"/>
      <c r="H1424" s="70"/>
      <c r="I1424" s="70"/>
      <c r="J1424" s="104"/>
      <c r="K1424" s="18"/>
      <c r="L1424" s="103"/>
      <c r="M1424" s="103"/>
      <c r="N1424" s="103"/>
      <c r="O1424" s="103"/>
      <c r="P1424" s="15" t="s">
        <v>1055</v>
      </c>
      <c r="Q1424" s="14" t="s">
        <v>179</v>
      </c>
      <c r="R1424" s="48"/>
      <c r="S1424" s="16"/>
      <c r="T1424" s="94"/>
      <c r="U1424" s="94"/>
      <c r="V1424" s="94"/>
      <c r="W1424" s="94"/>
      <c r="X1424" s="94"/>
      <c r="Y1424" s="94"/>
      <c r="Z1424" s="94"/>
      <c r="AA1424" s="94"/>
      <c r="AB1424" s="94"/>
      <c r="AC1424" s="94"/>
      <c r="AD1424" s="94"/>
      <c r="AE1424" s="94"/>
      <c r="AF1424" s="94"/>
      <c r="AG1424" s="94"/>
      <c r="AH1424" s="94"/>
    </row>
    <row r="1425" spans="1:34" ht="13.2">
      <c r="A1425" s="7"/>
      <c r="B1425" s="70"/>
      <c r="C1425" s="70"/>
      <c r="D1425" s="8"/>
      <c r="E1425" s="9"/>
      <c r="F1425" s="10"/>
      <c r="G1425" s="14"/>
      <c r="H1425" s="70"/>
      <c r="I1425" s="70"/>
      <c r="J1425" s="104"/>
      <c r="K1425" s="18"/>
      <c r="L1425" s="103"/>
      <c r="M1425" s="103"/>
      <c r="N1425" s="103"/>
      <c r="O1425" s="103"/>
      <c r="P1425" s="15" t="s">
        <v>1055</v>
      </c>
      <c r="Q1425" s="14" t="s">
        <v>179</v>
      </c>
      <c r="R1425" s="48"/>
      <c r="S1425" s="16"/>
      <c r="T1425" s="94"/>
      <c r="U1425" s="94"/>
      <c r="V1425" s="94"/>
      <c r="W1425" s="94"/>
      <c r="X1425" s="94"/>
      <c r="Y1425" s="94"/>
      <c r="Z1425" s="94"/>
      <c r="AA1425" s="94"/>
      <c r="AB1425" s="94"/>
      <c r="AC1425" s="94"/>
      <c r="AD1425" s="94"/>
      <c r="AE1425" s="94"/>
      <c r="AF1425" s="94"/>
      <c r="AG1425" s="94"/>
      <c r="AH1425" s="94"/>
    </row>
    <row r="1426" spans="1:34" ht="13.2">
      <c r="A1426" s="7"/>
      <c r="B1426" s="70"/>
      <c r="C1426" s="70"/>
      <c r="D1426" s="8"/>
      <c r="E1426" s="9"/>
      <c r="F1426" s="10"/>
      <c r="G1426" s="14"/>
      <c r="H1426" s="70"/>
      <c r="I1426" s="70"/>
      <c r="J1426" s="104"/>
      <c r="K1426" s="18"/>
      <c r="L1426" s="103"/>
      <c r="M1426" s="103"/>
      <c r="N1426" s="103"/>
      <c r="O1426" s="103"/>
      <c r="P1426" s="15" t="s">
        <v>1485</v>
      </c>
      <c r="Q1426" s="103"/>
      <c r="R1426" s="48"/>
      <c r="S1426" s="16"/>
      <c r="T1426" s="94"/>
      <c r="U1426" s="94"/>
      <c r="V1426" s="94"/>
      <c r="W1426" s="94"/>
      <c r="X1426" s="94"/>
      <c r="Y1426" s="94"/>
      <c r="Z1426" s="94"/>
      <c r="AA1426" s="94"/>
      <c r="AB1426" s="94"/>
      <c r="AC1426" s="94"/>
      <c r="AD1426" s="94"/>
      <c r="AE1426" s="94"/>
      <c r="AF1426" s="94"/>
      <c r="AG1426" s="94"/>
      <c r="AH1426" s="94"/>
    </row>
    <row r="1427" spans="1:34" ht="13.2">
      <c r="A1427" s="7"/>
      <c r="B1427" s="70"/>
      <c r="C1427" s="70"/>
      <c r="D1427" s="8"/>
      <c r="E1427" s="9"/>
      <c r="F1427" s="10"/>
      <c r="G1427" s="14"/>
      <c r="H1427" s="70"/>
      <c r="I1427" s="70"/>
      <c r="J1427" s="104"/>
      <c r="K1427" s="18"/>
      <c r="L1427" s="103"/>
      <c r="M1427" s="103"/>
      <c r="N1427" s="103"/>
      <c r="O1427" s="103"/>
      <c r="P1427" s="15" t="s">
        <v>1485</v>
      </c>
      <c r="Q1427" s="103"/>
      <c r="R1427" s="48"/>
      <c r="S1427" s="16"/>
      <c r="T1427" s="94"/>
      <c r="U1427" s="94"/>
      <c r="V1427" s="94"/>
      <c r="W1427" s="94"/>
      <c r="X1427" s="94"/>
      <c r="Y1427" s="94"/>
      <c r="Z1427" s="94"/>
      <c r="AA1427" s="94"/>
      <c r="AB1427" s="94"/>
      <c r="AC1427" s="94"/>
      <c r="AD1427" s="94"/>
      <c r="AE1427" s="94"/>
      <c r="AF1427" s="94"/>
      <c r="AG1427" s="94"/>
      <c r="AH1427" s="94"/>
    </row>
    <row r="1428" spans="1:34" ht="20.399999999999999">
      <c r="A1428" s="7"/>
      <c r="B1428" s="70"/>
      <c r="C1428" s="70"/>
      <c r="D1428" s="8"/>
      <c r="E1428" s="9"/>
      <c r="F1428" s="10"/>
      <c r="G1428" s="14"/>
      <c r="H1428" s="70"/>
      <c r="I1428" s="70"/>
      <c r="J1428" s="104"/>
      <c r="K1428" s="18"/>
      <c r="L1428" s="103"/>
      <c r="M1428" s="103"/>
      <c r="N1428" s="103"/>
      <c r="O1428" s="103"/>
      <c r="P1428" s="15" t="s">
        <v>1055</v>
      </c>
      <c r="Q1428" s="14" t="s">
        <v>6552</v>
      </c>
      <c r="R1428" s="15" t="s">
        <v>1055</v>
      </c>
      <c r="S1428" s="16"/>
      <c r="T1428" s="94"/>
      <c r="U1428" s="94"/>
      <c r="V1428" s="94"/>
      <c r="W1428" s="94"/>
      <c r="X1428" s="94"/>
      <c r="Y1428" s="94"/>
      <c r="Z1428" s="94"/>
      <c r="AA1428" s="94"/>
      <c r="AB1428" s="94"/>
      <c r="AC1428" s="94"/>
      <c r="AD1428" s="94"/>
      <c r="AE1428" s="94"/>
      <c r="AF1428" s="94"/>
      <c r="AG1428" s="94"/>
      <c r="AH1428" s="94"/>
    </row>
    <row r="1429" spans="1:34" ht="13.2">
      <c r="A1429" s="7"/>
      <c r="B1429" s="70"/>
      <c r="C1429" s="70"/>
      <c r="D1429" s="8"/>
      <c r="E1429" s="9"/>
      <c r="F1429" s="10"/>
      <c r="G1429" s="14"/>
      <c r="H1429" s="70"/>
      <c r="I1429" s="70"/>
      <c r="J1429" s="98"/>
      <c r="K1429" s="18"/>
      <c r="L1429" s="103"/>
      <c r="M1429" s="103"/>
      <c r="N1429" s="103"/>
      <c r="O1429" s="103"/>
      <c r="P1429" s="15" t="s">
        <v>1485</v>
      </c>
      <c r="Q1429" s="103"/>
      <c r="R1429" s="48"/>
      <c r="S1429" s="16"/>
      <c r="T1429" s="94"/>
      <c r="U1429" s="94"/>
      <c r="V1429" s="94"/>
      <c r="W1429" s="94"/>
      <c r="X1429" s="94"/>
      <c r="Y1429" s="94"/>
      <c r="Z1429" s="94"/>
      <c r="AA1429" s="94"/>
      <c r="AB1429" s="94"/>
      <c r="AC1429" s="94"/>
      <c r="AD1429" s="94"/>
      <c r="AE1429" s="94"/>
      <c r="AF1429" s="94"/>
      <c r="AG1429" s="94"/>
      <c r="AH1429" s="94"/>
    </row>
    <row r="1430" spans="1:34" ht="13.2">
      <c r="A1430" s="7"/>
      <c r="B1430" s="70"/>
      <c r="C1430" s="70"/>
      <c r="D1430" s="8"/>
      <c r="E1430" s="9"/>
      <c r="F1430" s="10"/>
      <c r="G1430" s="14"/>
      <c r="H1430" s="70"/>
      <c r="I1430" s="70"/>
      <c r="J1430" s="104"/>
      <c r="K1430" s="18"/>
      <c r="L1430" s="103"/>
      <c r="M1430" s="103"/>
      <c r="N1430" s="103"/>
      <c r="O1430" s="103"/>
      <c r="P1430" s="15" t="s">
        <v>1485</v>
      </c>
      <c r="Q1430" s="103"/>
      <c r="R1430" s="48"/>
      <c r="S1430" s="16"/>
      <c r="T1430" s="94"/>
      <c r="U1430" s="94"/>
      <c r="V1430" s="94"/>
      <c r="W1430" s="94"/>
      <c r="X1430" s="94"/>
      <c r="Y1430" s="94"/>
      <c r="Z1430" s="94"/>
      <c r="AA1430" s="94"/>
      <c r="AB1430" s="94"/>
      <c r="AC1430" s="94"/>
      <c r="AD1430" s="94"/>
      <c r="AE1430" s="94"/>
      <c r="AF1430" s="94"/>
      <c r="AG1430" s="94"/>
      <c r="AH1430" s="94"/>
    </row>
    <row r="1431" spans="1:34" ht="13.2">
      <c r="A1431" s="7"/>
      <c r="B1431" s="70"/>
      <c r="C1431" s="70"/>
      <c r="D1431" s="8"/>
      <c r="E1431" s="9"/>
      <c r="F1431" s="10"/>
      <c r="G1431" s="14"/>
      <c r="H1431" s="70"/>
      <c r="I1431" s="70"/>
      <c r="J1431" s="104"/>
      <c r="K1431" s="18"/>
      <c r="L1431" s="103"/>
      <c r="M1431" s="103"/>
      <c r="N1431" s="103"/>
      <c r="O1431" s="103"/>
      <c r="P1431" s="15" t="s">
        <v>1055</v>
      </c>
      <c r="Q1431" s="14" t="s">
        <v>179</v>
      </c>
      <c r="R1431" s="48"/>
      <c r="S1431" s="16"/>
      <c r="T1431" s="94"/>
      <c r="U1431" s="94"/>
      <c r="V1431" s="94"/>
      <c r="W1431" s="94"/>
      <c r="X1431" s="94"/>
      <c r="Y1431" s="94"/>
      <c r="Z1431" s="94"/>
      <c r="AA1431" s="94"/>
      <c r="AB1431" s="94"/>
      <c r="AC1431" s="94"/>
      <c r="AD1431" s="94"/>
      <c r="AE1431" s="94"/>
      <c r="AF1431" s="94"/>
      <c r="AG1431" s="94"/>
      <c r="AH1431" s="94"/>
    </row>
    <row r="1432" spans="1:34" ht="20.399999999999999">
      <c r="A1432" s="7"/>
      <c r="B1432" s="70"/>
      <c r="C1432" s="70"/>
      <c r="D1432" s="8"/>
      <c r="E1432" s="9"/>
      <c r="F1432" s="10"/>
      <c r="G1432" s="14"/>
      <c r="H1432" s="70"/>
      <c r="I1432" s="70"/>
      <c r="J1432" s="104"/>
      <c r="K1432" s="18"/>
      <c r="L1432" s="103"/>
      <c r="M1432" s="103"/>
      <c r="N1432" s="103"/>
      <c r="O1432" s="103"/>
      <c r="P1432" s="15" t="s">
        <v>1055</v>
      </c>
      <c r="Q1432" s="14" t="s">
        <v>6562</v>
      </c>
      <c r="R1432" s="48"/>
      <c r="S1432" s="16"/>
      <c r="T1432" s="94"/>
      <c r="U1432" s="94"/>
      <c r="V1432" s="94"/>
      <c r="W1432" s="94"/>
      <c r="X1432" s="94"/>
      <c r="Y1432" s="94"/>
      <c r="Z1432" s="94"/>
      <c r="AA1432" s="94"/>
      <c r="AB1432" s="94"/>
      <c r="AC1432" s="94"/>
      <c r="AD1432" s="94"/>
      <c r="AE1432" s="94"/>
      <c r="AF1432" s="94"/>
      <c r="AG1432" s="94"/>
      <c r="AH1432" s="94"/>
    </row>
    <row r="1433" spans="1:34" ht="13.2">
      <c r="A1433" s="7"/>
      <c r="B1433" s="70"/>
      <c r="C1433" s="70"/>
      <c r="D1433" s="8"/>
      <c r="E1433" s="9"/>
      <c r="F1433" s="10"/>
      <c r="G1433" s="14"/>
      <c r="H1433" s="70"/>
      <c r="I1433" s="70"/>
      <c r="J1433" s="104"/>
      <c r="K1433" s="18"/>
      <c r="L1433" s="103"/>
      <c r="M1433" s="103"/>
      <c r="N1433" s="103"/>
      <c r="O1433" s="103"/>
      <c r="P1433" s="15" t="s">
        <v>1485</v>
      </c>
      <c r="Q1433" s="103"/>
      <c r="R1433" s="48"/>
      <c r="S1433" s="16"/>
      <c r="T1433" s="94"/>
      <c r="U1433" s="94"/>
      <c r="V1433" s="94"/>
      <c r="W1433" s="94"/>
      <c r="X1433" s="94"/>
      <c r="Y1433" s="94"/>
      <c r="Z1433" s="94"/>
      <c r="AA1433" s="94"/>
      <c r="AB1433" s="94"/>
      <c r="AC1433" s="94"/>
      <c r="AD1433" s="94"/>
      <c r="AE1433" s="94"/>
      <c r="AF1433" s="94"/>
      <c r="AG1433" s="94"/>
      <c r="AH1433" s="94"/>
    </row>
    <row r="1434" spans="1:34" ht="13.2">
      <c r="A1434" s="7"/>
      <c r="B1434" s="70"/>
      <c r="C1434" s="70"/>
      <c r="D1434" s="8"/>
      <c r="E1434" s="9"/>
      <c r="F1434" s="10"/>
      <c r="G1434" s="14"/>
      <c r="H1434" s="70"/>
      <c r="I1434" s="70"/>
      <c r="J1434" s="104"/>
      <c r="K1434" s="18"/>
      <c r="L1434" s="103"/>
      <c r="M1434" s="103"/>
      <c r="N1434" s="103"/>
      <c r="O1434" s="103"/>
      <c r="P1434" s="15" t="s">
        <v>1055</v>
      </c>
      <c r="Q1434" s="14" t="s">
        <v>179</v>
      </c>
      <c r="R1434" s="48"/>
      <c r="S1434" s="16"/>
      <c r="T1434" s="94"/>
      <c r="U1434" s="94"/>
      <c r="V1434" s="94"/>
      <c r="W1434" s="94"/>
      <c r="X1434" s="94"/>
      <c r="Y1434" s="94"/>
      <c r="Z1434" s="94"/>
      <c r="AA1434" s="94"/>
      <c r="AB1434" s="94"/>
      <c r="AC1434" s="94"/>
      <c r="AD1434" s="94"/>
      <c r="AE1434" s="94"/>
      <c r="AF1434" s="94"/>
      <c r="AG1434" s="94"/>
      <c r="AH1434" s="94"/>
    </row>
    <row r="1435" spans="1:34" ht="13.2">
      <c r="A1435" s="7"/>
      <c r="B1435" s="70"/>
      <c r="C1435" s="70"/>
      <c r="D1435" s="8"/>
      <c r="E1435" s="9"/>
      <c r="F1435" s="10"/>
      <c r="G1435" s="14"/>
      <c r="H1435" s="70"/>
      <c r="I1435" s="70"/>
      <c r="J1435" s="104"/>
      <c r="K1435" s="18"/>
      <c r="L1435" s="103"/>
      <c r="M1435" s="103"/>
      <c r="N1435" s="103"/>
      <c r="O1435" s="103"/>
      <c r="P1435" s="15" t="s">
        <v>1055</v>
      </c>
      <c r="Q1435" s="14" t="s">
        <v>179</v>
      </c>
      <c r="R1435" s="48"/>
      <c r="S1435" s="16"/>
      <c r="T1435" s="94"/>
      <c r="U1435" s="94"/>
      <c r="V1435" s="94"/>
      <c r="W1435" s="94"/>
      <c r="X1435" s="94"/>
      <c r="Y1435" s="94"/>
      <c r="Z1435" s="94"/>
      <c r="AA1435" s="94"/>
      <c r="AB1435" s="94"/>
      <c r="AC1435" s="94"/>
      <c r="AD1435" s="94"/>
      <c r="AE1435" s="94"/>
      <c r="AF1435" s="94"/>
      <c r="AG1435" s="94"/>
      <c r="AH1435" s="94"/>
    </row>
    <row r="1436" spans="1:34" ht="13.2">
      <c r="A1436" s="7"/>
      <c r="B1436" s="70"/>
      <c r="C1436" s="70"/>
      <c r="D1436" s="8"/>
      <c r="E1436" s="9"/>
      <c r="F1436" s="10"/>
      <c r="G1436" s="14"/>
      <c r="H1436" s="70"/>
      <c r="I1436" s="70"/>
      <c r="J1436" s="104"/>
      <c r="K1436" s="18"/>
      <c r="L1436" s="103"/>
      <c r="M1436" s="103"/>
      <c r="N1436" s="103"/>
      <c r="O1436" s="103"/>
      <c r="P1436" s="15" t="s">
        <v>1055</v>
      </c>
      <c r="Q1436" s="14" t="s">
        <v>179</v>
      </c>
      <c r="R1436" s="15" t="s">
        <v>1485</v>
      </c>
      <c r="S1436" s="16"/>
      <c r="T1436" s="94"/>
      <c r="U1436" s="94"/>
      <c r="V1436" s="94"/>
      <c r="W1436" s="94"/>
      <c r="X1436" s="94"/>
      <c r="Y1436" s="94"/>
      <c r="Z1436" s="94"/>
      <c r="AA1436" s="94"/>
      <c r="AB1436" s="94"/>
      <c r="AC1436" s="94"/>
      <c r="AD1436" s="94"/>
      <c r="AE1436" s="94"/>
      <c r="AF1436" s="94"/>
      <c r="AG1436" s="94"/>
      <c r="AH1436" s="94"/>
    </row>
    <row r="1437" spans="1:34" ht="13.2">
      <c r="A1437" s="7"/>
      <c r="B1437" s="70"/>
      <c r="C1437" s="70"/>
      <c r="D1437" s="8"/>
      <c r="E1437" s="9"/>
      <c r="F1437" s="10"/>
      <c r="G1437" s="14"/>
      <c r="H1437" s="70"/>
      <c r="I1437" s="70"/>
      <c r="J1437" s="104"/>
      <c r="K1437" s="18"/>
      <c r="L1437" s="103"/>
      <c r="M1437" s="103"/>
      <c r="N1437" s="103"/>
      <c r="O1437" s="103"/>
      <c r="P1437" s="15" t="s">
        <v>1055</v>
      </c>
      <c r="Q1437" s="14" t="s">
        <v>6575</v>
      </c>
      <c r="R1437" s="15" t="s">
        <v>1055</v>
      </c>
      <c r="S1437" s="16"/>
      <c r="T1437" s="94"/>
      <c r="U1437" s="94"/>
      <c r="V1437" s="94"/>
      <c r="W1437" s="94"/>
      <c r="X1437" s="94"/>
      <c r="Y1437" s="94"/>
      <c r="Z1437" s="94"/>
      <c r="AA1437" s="94"/>
      <c r="AB1437" s="94"/>
      <c r="AC1437" s="94"/>
      <c r="AD1437" s="94"/>
      <c r="AE1437" s="94"/>
      <c r="AF1437" s="94"/>
      <c r="AG1437" s="94"/>
      <c r="AH1437" s="94"/>
    </row>
    <row r="1438" spans="1:34" ht="20.399999999999999">
      <c r="A1438" s="7"/>
      <c r="B1438" s="70"/>
      <c r="C1438" s="70"/>
      <c r="D1438" s="8"/>
      <c r="E1438" s="9"/>
      <c r="F1438" s="10"/>
      <c r="G1438" s="14"/>
      <c r="H1438" s="70"/>
      <c r="I1438" s="70"/>
      <c r="J1438" s="104"/>
      <c r="K1438" s="18"/>
      <c r="L1438" s="103"/>
      <c r="M1438" s="103"/>
      <c r="N1438" s="103"/>
      <c r="O1438" s="103"/>
      <c r="P1438" s="15" t="s">
        <v>1055</v>
      </c>
      <c r="Q1438" s="14" t="s">
        <v>6578</v>
      </c>
      <c r="R1438" s="15" t="s">
        <v>1055</v>
      </c>
      <c r="S1438" s="16"/>
      <c r="T1438" s="94"/>
      <c r="U1438" s="94"/>
      <c r="V1438" s="94"/>
      <c r="W1438" s="94"/>
      <c r="X1438" s="94"/>
      <c r="Y1438" s="94"/>
      <c r="Z1438" s="94"/>
      <c r="AA1438" s="94"/>
      <c r="AB1438" s="94"/>
      <c r="AC1438" s="94"/>
      <c r="AD1438" s="94"/>
      <c r="AE1438" s="94"/>
      <c r="AF1438" s="94"/>
      <c r="AG1438" s="94"/>
      <c r="AH1438" s="94"/>
    </row>
    <row r="1439" spans="1:34" ht="20.399999999999999">
      <c r="A1439" s="7"/>
      <c r="B1439" s="70"/>
      <c r="C1439" s="70"/>
      <c r="D1439" s="8"/>
      <c r="E1439" s="9"/>
      <c r="F1439" s="10"/>
      <c r="G1439" s="14"/>
      <c r="H1439" s="70"/>
      <c r="I1439" s="70"/>
      <c r="J1439" s="98"/>
      <c r="K1439" s="18"/>
      <c r="L1439" s="103"/>
      <c r="M1439" s="103"/>
      <c r="N1439" s="103"/>
      <c r="O1439" s="103"/>
      <c r="P1439" s="15" t="s">
        <v>1055</v>
      </c>
      <c r="Q1439" s="14" t="s">
        <v>6581</v>
      </c>
      <c r="R1439" s="15" t="s">
        <v>1055</v>
      </c>
      <c r="S1439" s="16"/>
      <c r="T1439" s="94"/>
      <c r="U1439" s="94"/>
      <c r="V1439" s="94"/>
      <c r="W1439" s="94"/>
      <c r="X1439" s="94"/>
      <c r="Y1439" s="94"/>
      <c r="Z1439" s="94"/>
      <c r="AA1439" s="94"/>
      <c r="AB1439" s="94"/>
      <c r="AC1439" s="94"/>
      <c r="AD1439" s="94"/>
      <c r="AE1439" s="94"/>
      <c r="AF1439" s="94"/>
      <c r="AG1439" s="94"/>
      <c r="AH1439" s="94"/>
    </row>
    <row r="1440" spans="1:34" ht="13.2">
      <c r="A1440" s="7"/>
      <c r="B1440" s="70"/>
      <c r="C1440" s="70"/>
      <c r="D1440" s="8"/>
      <c r="E1440" s="9"/>
      <c r="F1440" s="10"/>
      <c r="G1440" s="14"/>
      <c r="H1440" s="70"/>
      <c r="I1440" s="70"/>
      <c r="J1440" s="104"/>
      <c r="K1440" s="18"/>
      <c r="L1440" s="103"/>
      <c r="M1440" s="103"/>
      <c r="N1440" s="103"/>
      <c r="O1440" s="103"/>
      <c r="P1440" s="15" t="s">
        <v>1055</v>
      </c>
      <c r="Q1440" s="14" t="s">
        <v>1515</v>
      </c>
      <c r="R1440" s="15" t="s">
        <v>1485</v>
      </c>
      <c r="S1440" s="16"/>
      <c r="T1440" s="94"/>
      <c r="U1440" s="94"/>
      <c r="V1440" s="94"/>
      <c r="W1440" s="94"/>
      <c r="X1440" s="94"/>
      <c r="Y1440" s="94"/>
      <c r="Z1440" s="94"/>
      <c r="AA1440" s="94"/>
      <c r="AB1440" s="94"/>
      <c r="AC1440" s="94"/>
      <c r="AD1440" s="94"/>
      <c r="AE1440" s="94"/>
      <c r="AF1440" s="94"/>
      <c r="AG1440" s="94"/>
      <c r="AH1440" s="94"/>
    </row>
    <row r="1441" spans="1:34" ht="13.2">
      <c r="A1441" s="7"/>
      <c r="B1441" s="70"/>
      <c r="C1441" s="70"/>
      <c r="D1441" s="8"/>
      <c r="E1441" s="9"/>
      <c r="F1441" s="10"/>
      <c r="G1441" s="14"/>
      <c r="H1441" s="70"/>
      <c r="I1441" s="70"/>
      <c r="J1441" s="104"/>
      <c r="K1441" s="18"/>
      <c r="L1441" s="103"/>
      <c r="M1441" s="103"/>
      <c r="N1441" s="103"/>
      <c r="O1441" s="103"/>
      <c r="P1441" s="15" t="s">
        <v>1485</v>
      </c>
      <c r="Q1441" s="14"/>
      <c r="R1441" s="15"/>
      <c r="S1441" s="16"/>
      <c r="T1441" s="94"/>
      <c r="U1441" s="94"/>
      <c r="V1441" s="94"/>
      <c r="W1441" s="94"/>
      <c r="X1441" s="94"/>
      <c r="Y1441" s="94"/>
      <c r="Z1441" s="94"/>
      <c r="AA1441" s="94"/>
      <c r="AB1441" s="94"/>
      <c r="AC1441" s="94"/>
      <c r="AD1441" s="94"/>
      <c r="AE1441" s="94"/>
      <c r="AF1441" s="94"/>
      <c r="AG1441" s="94"/>
      <c r="AH1441" s="94"/>
    </row>
    <row r="1442" spans="1:34" ht="13.2">
      <c r="A1442" s="7"/>
      <c r="B1442" s="70"/>
      <c r="C1442" s="70"/>
      <c r="D1442" s="8"/>
      <c r="E1442" s="9"/>
      <c r="F1442" s="10"/>
      <c r="G1442" s="14"/>
      <c r="H1442" s="70"/>
      <c r="I1442" s="70"/>
      <c r="J1442" s="104"/>
      <c r="K1442" s="18"/>
      <c r="L1442" s="103"/>
      <c r="M1442" s="103"/>
      <c r="N1442" s="103"/>
      <c r="O1442" s="103"/>
      <c r="P1442" s="15" t="s">
        <v>1055</v>
      </c>
      <c r="Q1442" s="14" t="s">
        <v>179</v>
      </c>
      <c r="R1442" s="48"/>
      <c r="S1442" s="16"/>
      <c r="T1442" s="94"/>
      <c r="U1442" s="94"/>
      <c r="V1442" s="94"/>
      <c r="W1442" s="94"/>
      <c r="X1442" s="94"/>
      <c r="Y1442" s="94"/>
      <c r="Z1442" s="94"/>
      <c r="AA1442" s="94"/>
      <c r="AB1442" s="94"/>
      <c r="AC1442" s="94"/>
      <c r="AD1442" s="94"/>
      <c r="AE1442" s="94"/>
      <c r="AF1442" s="94"/>
      <c r="AG1442" s="94"/>
      <c r="AH1442" s="94"/>
    </row>
    <row r="1443" spans="1:34" ht="13.2">
      <c r="A1443" s="7"/>
      <c r="B1443" s="70"/>
      <c r="C1443" s="70"/>
      <c r="D1443" s="8"/>
      <c r="E1443" s="9"/>
      <c r="F1443" s="10"/>
      <c r="G1443" s="14"/>
      <c r="H1443" s="70"/>
      <c r="I1443" s="70"/>
      <c r="J1443" s="104"/>
      <c r="K1443" s="18"/>
      <c r="L1443" s="103"/>
      <c r="M1443" s="103"/>
      <c r="N1443" s="103"/>
      <c r="O1443" s="103"/>
      <c r="P1443" s="15" t="s">
        <v>1485</v>
      </c>
      <c r="Q1443" s="14"/>
      <c r="R1443" s="48"/>
      <c r="S1443" s="16"/>
      <c r="T1443" s="94"/>
      <c r="U1443" s="94"/>
      <c r="V1443" s="94"/>
      <c r="W1443" s="94"/>
      <c r="X1443" s="94"/>
      <c r="Y1443" s="94"/>
      <c r="Z1443" s="94"/>
      <c r="AA1443" s="94"/>
      <c r="AB1443" s="94"/>
      <c r="AC1443" s="94"/>
      <c r="AD1443" s="94"/>
      <c r="AE1443" s="94"/>
      <c r="AF1443" s="94"/>
      <c r="AG1443" s="94"/>
      <c r="AH1443" s="94"/>
    </row>
    <row r="1444" spans="1:34" ht="13.2">
      <c r="A1444" s="7"/>
      <c r="B1444" s="70"/>
      <c r="C1444" s="70"/>
      <c r="D1444" s="8"/>
      <c r="E1444" s="9"/>
      <c r="F1444" s="10"/>
      <c r="G1444" s="14"/>
      <c r="H1444" s="70"/>
      <c r="I1444" s="70"/>
      <c r="J1444" s="104"/>
      <c r="K1444" s="18"/>
      <c r="L1444" s="103"/>
      <c r="M1444" s="103"/>
      <c r="N1444" s="103"/>
      <c r="O1444" s="103"/>
      <c r="P1444" s="15" t="s">
        <v>1485</v>
      </c>
      <c r="Q1444" s="14"/>
      <c r="R1444" s="48"/>
      <c r="S1444" s="16"/>
      <c r="T1444" s="94"/>
      <c r="U1444" s="94"/>
      <c r="V1444" s="94"/>
      <c r="W1444" s="94"/>
      <c r="X1444" s="94"/>
      <c r="Y1444" s="94"/>
      <c r="Z1444" s="94"/>
      <c r="AA1444" s="94"/>
      <c r="AB1444" s="94"/>
      <c r="AC1444" s="94"/>
      <c r="AD1444" s="94"/>
      <c r="AE1444" s="94"/>
      <c r="AF1444" s="94"/>
      <c r="AG1444" s="94"/>
      <c r="AH1444" s="94"/>
    </row>
    <row r="1445" spans="1:34" ht="13.2">
      <c r="A1445" s="7"/>
      <c r="B1445" s="70"/>
      <c r="C1445" s="70"/>
      <c r="D1445" s="8"/>
      <c r="E1445" s="9"/>
      <c r="F1445" s="10"/>
      <c r="G1445" s="14"/>
      <c r="H1445" s="70"/>
      <c r="I1445" s="70"/>
      <c r="J1445" s="104"/>
      <c r="K1445" s="18"/>
      <c r="L1445" s="103"/>
      <c r="M1445" s="103"/>
      <c r="N1445" s="103"/>
      <c r="O1445" s="103"/>
      <c r="P1445" s="15" t="s">
        <v>1055</v>
      </c>
      <c r="Q1445" s="14" t="s">
        <v>179</v>
      </c>
      <c r="R1445" s="15" t="s">
        <v>1055</v>
      </c>
      <c r="S1445" s="16"/>
      <c r="T1445" s="94"/>
      <c r="U1445" s="94"/>
      <c r="V1445" s="94"/>
      <c r="W1445" s="94"/>
      <c r="X1445" s="94"/>
      <c r="Y1445" s="94"/>
      <c r="Z1445" s="94"/>
      <c r="AA1445" s="94"/>
      <c r="AB1445" s="94"/>
      <c r="AC1445" s="94"/>
      <c r="AD1445" s="94"/>
      <c r="AE1445" s="94"/>
      <c r="AF1445" s="94"/>
      <c r="AG1445" s="94"/>
      <c r="AH1445" s="94"/>
    </row>
    <row r="1446" spans="1:34" ht="13.2">
      <c r="A1446" s="7"/>
      <c r="B1446" s="70"/>
      <c r="C1446" s="70"/>
      <c r="D1446" s="8"/>
      <c r="E1446" s="9"/>
      <c r="F1446" s="10"/>
      <c r="G1446" s="14"/>
      <c r="H1446" s="70"/>
      <c r="I1446" s="70"/>
      <c r="J1446" s="104"/>
      <c r="K1446" s="18"/>
      <c r="L1446" s="103"/>
      <c r="M1446" s="103"/>
      <c r="N1446" s="103"/>
      <c r="O1446" s="103"/>
      <c r="P1446" s="15" t="s">
        <v>1055</v>
      </c>
      <c r="Q1446" s="14" t="s">
        <v>179</v>
      </c>
      <c r="R1446" s="48"/>
      <c r="S1446" s="16"/>
      <c r="T1446" s="94"/>
      <c r="U1446" s="94"/>
      <c r="V1446" s="94"/>
      <c r="W1446" s="94"/>
      <c r="X1446" s="94"/>
      <c r="Y1446" s="94"/>
      <c r="Z1446" s="94"/>
      <c r="AA1446" s="94"/>
      <c r="AB1446" s="94"/>
      <c r="AC1446" s="94"/>
      <c r="AD1446" s="94"/>
      <c r="AE1446" s="94"/>
      <c r="AF1446" s="94"/>
      <c r="AG1446" s="94"/>
      <c r="AH1446" s="94"/>
    </row>
    <row r="1447" spans="1:34" ht="13.2">
      <c r="A1447" s="7"/>
      <c r="B1447" s="70"/>
      <c r="C1447" s="70"/>
      <c r="D1447" s="8"/>
      <c r="E1447" s="9"/>
      <c r="F1447" s="10"/>
      <c r="G1447" s="14"/>
      <c r="H1447" s="70"/>
      <c r="I1447" s="70"/>
      <c r="J1447" s="104"/>
      <c r="K1447" s="18"/>
      <c r="L1447" s="103"/>
      <c r="M1447" s="103"/>
      <c r="N1447" s="103"/>
      <c r="O1447" s="103"/>
      <c r="P1447" s="15" t="s">
        <v>1485</v>
      </c>
      <c r="Q1447" s="14"/>
      <c r="R1447" s="48"/>
      <c r="S1447" s="16"/>
      <c r="T1447" s="94"/>
      <c r="U1447" s="94"/>
      <c r="V1447" s="94"/>
      <c r="W1447" s="94"/>
      <c r="X1447" s="94"/>
      <c r="Y1447" s="94"/>
      <c r="Z1447" s="94"/>
      <c r="AA1447" s="94"/>
      <c r="AB1447" s="94"/>
      <c r="AC1447" s="94"/>
      <c r="AD1447" s="94"/>
      <c r="AE1447" s="94"/>
      <c r="AF1447" s="94"/>
      <c r="AG1447" s="94"/>
      <c r="AH1447" s="94"/>
    </row>
    <row r="1448" spans="1:34" ht="13.2">
      <c r="A1448" s="7"/>
      <c r="B1448" s="70"/>
      <c r="C1448" s="70"/>
      <c r="D1448" s="8"/>
      <c r="E1448" s="9"/>
      <c r="F1448" s="10"/>
      <c r="G1448" s="14"/>
      <c r="H1448" s="70"/>
      <c r="I1448" s="70"/>
      <c r="J1448" s="104"/>
      <c r="K1448" s="18"/>
      <c r="L1448" s="103"/>
      <c r="M1448" s="103"/>
      <c r="N1448" s="103"/>
      <c r="O1448" s="103"/>
      <c r="P1448" s="15" t="s">
        <v>1055</v>
      </c>
      <c r="Q1448" s="14" t="s">
        <v>6575</v>
      </c>
      <c r="R1448" s="15" t="s">
        <v>1055</v>
      </c>
      <c r="S1448" s="16"/>
      <c r="T1448" s="94"/>
      <c r="U1448" s="94"/>
      <c r="V1448" s="94"/>
      <c r="W1448" s="94"/>
      <c r="X1448" s="94"/>
      <c r="Y1448" s="94"/>
      <c r="Z1448" s="94"/>
      <c r="AA1448" s="94"/>
      <c r="AB1448" s="94"/>
      <c r="AC1448" s="94"/>
      <c r="AD1448" s="94"/>
      <c r="AE1448" s="94"/>
      <c r="AF1448" s="94"/>
      <c r="AG1448" s="94"/>
      <c r="AH1448" s="94"/>
    </row>
    <row r="1449" spans="1:34" ht="13.2">
      <c r="A1449" s="7"/>
      <c r="B1449" s="70"/>
      <c r="C1449" s="70"/>
      <c r="D1449" s="8"/>
      <c r="E1449" s="9"/>
      <c r="F1449" s="10"/>
      <c r="G1449" s="14"/>
      <c r="H1449" s="70"/>
      <c r="I1449" s="70"/>
      <c r="J1449" s="104"/>
      <c r="K1449" s="18"/>
      <c r="L1449" s="103"/>
      <c r="M1449" s="103"/>
      <c r="N1449" s="103"/>
      <c r="O1449" s="103"/>
      <c r="P1449" s="15" t="s">
        <v>1485</v>
      </c>
      <c r="Q1449" s="14"/>
      <c r="R1449" s="48"/>
      <c r="S1449" s="16"/>
      <c r="T1449" s="94"/>
      <c r="U1449" s="94"/>
      <c r="V1449" s="94"/>
      <c r="W1449" s="94"/>
      <c r="X1449" s="94"/>
      <c r="Y1449" s="94"/>
      <c r="Z1449" s="94"/>
      <c r="AA1449" s="94"/>
      <c r="AB1449" s="94"/>
      <c r="AC1449" s="94"/>
      <c r="AD1449" s="94"/>
      <c r="AE1449" s="94"/>
      <c r="AF1449" s="94"/>
      <c r="AG1449" s="94"/>
      <c r="AH1449" s="94"/>
    </row>
    <row r="1450" spans="1:34" ht="13.2">
      <c r="A1450" s="7"/>
      <c r="B1450" s="70"/>
      <c r="C1450" s="70"/>
      <c r="D1450" s="8"/>
      <c r="E1450" s="9"/>
      <c r="F1450" s="10"/>
      <c r="G1450" s="14"/>
      <c r="H1450" s="70"/>
      <c r="I1450" s="70"/>
      <c r="J1450" s="98"/>
      <c r="K1450" s="18"/>
      <c r="L1450" s="103"/>
      <c r="M1450" s="103"/>
      <c r="N1450" s="103"/>
      <c r="O1450" s="103"/>
      <c r="P1450" s="15" t="s">
        <v>1485</v>
      </c>
      <c r="Q1450" s="14"/>
      <c r="R1450" s="48"/>
      <c r="S1450" s="16"/>
      <c r="T1450" s="94"/>
      <c r="U1450" s="94"/>
      <c r="V1450" s="94"/>
      <c r="W1450" s="94"/>
      <c r="X1450" s="94"/>
      <c r="Y1450" s="94"/>
      <c r="Z1450" s="94"/>
      <c r="AA1450" s="94"/>
      <c r="AB1450" s="94"/>
      <c r="AC1450" s="94"/>
      <c r="AD1450" s="94"/>
      <c r="AE1450" s="94"/>
      <c r="AF1450" s="94"/>
      <c r="AG1450" s="94"/>
      <c r="AH1450" s="94"/>
    </row>
    <row r="1451" spans="1:34" ht="13.2">
      <c r="A1451" s="7"/>
      <c r="B1451" s="70"/>
      <c r="C1451" s="70"/>
      <c r="D1451" s="8"/>
      <c r="E1451" s="9"/>
      <c r="F1451" s="10"/>
      <c r="G1451" s="14"/>
      <c r="H1451" s="70"/>
      <c r="I1451" s="70"/>
      <c r="J1451" s="104"/>
      <c r="K1451" s="18"/>
      <c r="L1451" s="103"/>
      <c r="M1451" s="103"/>
      <c r="N1451" s="103"/>
      <c r="O1451" s="103"/>
      <c r="P1451" s="15" t="s">
        <v>1055</v>
      </c>
      <c r="Q1451" s="14" t="s">
        <v>179</v>
      </c>
      <c r="R1451" s="48"/>
      <c r="S1451" s="16"/>
      <c r="T1451" s="94"/>
      <c r="U1451" s="94"/>
      <c r="V1451" s="94"/>
      <c r="W1451" s="94"/>
      <c r="X1451" s="94"/>
      <c r="Y1451" s="94"/>
      <c r="Z1451" s="94"/>
      <c r="AA1451" s="94"/>
      <c r="AB1451" s="94"/>
      <c r="AC1451" s="94"/>
      <c r="AD1451" s="94"/>
      <c r="AE1451" s="94"/>
      <c r="AF1451" s="94"/>
      <c r="AG1451" s="94"/>
      <c r="AH1451" s="94"/>
    </row>
    <row r="1452" spans="1:34" ht="13.2">
      <c r="A1452" s="7"/>
      <c r="B1452" s="70"/>
      <c r="C1452" s="70"/>
      <c r="D1452" s="8"/>
      <c r="E1452" s="9"/>
      <c r="F1452" s="10"/>
      <c r="G1452" s="14"/>
      <c r="H1452" s="70"/>
      <c r="I1452" s="15"/>
      <c r="J1452" s="104"/>
      <c r="K1452" s="18"/>
      <c r="L1452" s="103"/>
      <c r="M1452" s="103"/>
      <c r="N1452" s="103"/>
      <c r="O1452" s="103"/>
      <c r="P1452" s="15" t="s">
        <v>1485</v>
      </c>
      <c r="Q1452" s="14"/>
      <c r="R1452" s="48"/>
      <c r="S1452" s="16"/>
      <c r="T1452" s="94"/>
      <c r="U1452" s="94"/>
      <c r="V1452" s="94"/>
      <c r="W1452" s="94"/>
      <c r="X1452" s="94"/>
      <c r="Y1452" s="94"/>
      <c r="Z1452" s="94"/>
      <c r="AA1452" s="94"/>
      <c r="AB1452" s="94"/>
      <c r="AC1452" s="94"/>
      <c r="AD1452" s="94"/>
      <c r="AE1452" s="94"/>
      <c r="AF1452" s="94"/>
      <c r="AG1452" s="94"/>
      <c r="AH1452" s="94"/>
    </row>
    <row r="1453" spans="1:34" ht="13.2">
      <c r="A1453" s="7"/>
      <c r="B1453" s="70"/>
      <c r="C1453" s="70"/>
      <c r="D1453" s="8"/>
      <c r="E1453" s="9"/>
      <c r="F1453" s="10"/>
      <c r="G1453" s="14"/>
      <c r="H1453" s="70"/>
      <c r="I1453" s="70"/>
      <c r="J1453" s="104"/>
      <c r="K1453" s="18"/>
      <c r="L1453" s="103"/>
      <c r="M1453" s="103"/>
      <c r="N1453" s="103"/>
      <c r="O1453" s="103"/>
      <c r="P1453" s="15" t="s">
        <v>1485</v>
      </c>
      <c r="Q1453" s="14"/>
      <c r="R1453" s="48"/>
      <c r="S1453" s="16"/>
      <c r="T1453" s="94"/>
      <c r="U1453" s="94"/>
      <c r="V1453" s="94"/>
      <c r="W1453" s="94"/>
      <c r="X1453" s="94"/>
      <c r="Y1453" s="94"/>
      <c r="Z1453" s="94"/>
      <c r="AA1453" s="94"/>
      <c r="AB1453" s="94"/>
      <c r="AC1453" s="94"/>
      <c r="AD1453" s="94"/>
      <c r="AE1453" s="94"/>
      <c r="AF1453" s="94"/>
      <c r="AG1453" s="94"/>
      <c r="AH1453" s="94"/>
    </row>
    <row r="1454" spans="1:34" ht="13.2">
      <c r="A1454" s="7"/>
      <c r="B1454" s="70"/>
      <c r="C1454" s="70"/>
      <c r="D1454" s="8"/>
      <c r="E1454" s="9"/>
      <c r="F1454" s="10"/>
      <c r="G1454" s="14"/>
      <c r="H1454" s="70"/>
      <c r="I1454" s="70"/>
      <c r="J1454" s="104"/>
      <c r="K1454" s="18"/>
      <c r="L1454" s="103"/>
      <c r="M1454" s="103"/>
      <c r="N1454" s="103"/>
      <c r="O1454" s="103"/>
      <c r="P1454" s="15" t="s">
        <v>1055</v>
      </c>
      <c r="Q1454" s="14" t="s">
        <v>179</v>
      </c>
      <c r="R1454" s="48"/>
      <c r="S1454" s="16"/>
      <c r="T1454" s="94"/>
      <c r="U1454" s="94"/>
      <c r="V1454" s="94"/>
      <c r="W1454" s="94"/>
      <c r="X1454" s="94"/>
      <c r="Y1454" s="94"/>
      <c r="Z1454" s="94"/>
      <c r="AA1454" s="94"/>
      <c r="AB1454" s="94"/>
      <c r="AC1454" s="94"/>
      <c r="AD1454" s="94"/>
      <c r="AE1454" s="94"/>
      <c r="AF1454" s="94"/>
      <c r="AG1454" s="94"/>
      <c r="AH1454" s="94"/>
    </row>
    <row r="1455" spans="1:34" ht="13.2">
      <c r="A1455" s="7"/>
      <c r="B1455" s="70"/>
      <c r="C1455" s="70"/>
      <c r="D1455" s="8"/>
      <c r="E1455" s="9"/>
      <c r="F1455" s="10"/>
      <c r="G1455" s="33"/>
      <c r="H1455" s="70"/>
      <c r="I1455" s="70"/>
      <c r="J1455" s="104"/>
      <c r="K1455" s="18"/>
      <c r="L1455" s="103"/>
      <c r="M1455" s="103"/>
      <c r="N1455" s="103"/>
      <c r="O1455" s="103"/>
      <c r="P1455" s="15" t="s">
        <v>1485</v>
      </c>
      <c r="Q1455" s="14"/>
      <c r="R1455" s="48"/>
      <c r="S1455" s="16"/>
      <c r="T1455" s="94"/>
      <c r="U1455" s="94"/>
      <c r="V1455" s="94"/>
      <c r="W1455" s="94"/>
      <c r="X1455" s="94"/>
      <c r="Y1455" s="94"/>
      <c r="Z1455" s="94"/>
      <c r="AA1455" s="94"/>
      <c r="AB1455" s="94"/>
      <c r="AC1455" s="94"/>
      <c r="AD1455" s="94"/>
      <c r="AE1455" s="94"/>
      <c r="AF1455" s="94"/>
      <c r="AG1455" s="94"/>
      <c r="AH1455" s="94"/>
    </row>
    <row r="1456" spans="1:34" ht="13.2">
      <c r="A1456" s="7"/>
      <c r="B1456" s="70"/>
      <c r="C1456" s="70"/>
      <c r="D1456" s="8"/>
      <c r="E1456" s="9"/>
      <c r="F1456" s="10"/>
      <c r="G1456" s="14"/>
      <c r="H1456" s="70"/>
      <c r="I1456" s="70"/>
      <c r="J1456" s="98"/>
      <c r="K1456" s="18"/>
      <c r="L1456" s="103"/>
      <c r="M1456" s="103"/>
      <c r="N1456" s="103"/>
      <c r="O1456" s="103"/>
      <c r="P1456" s="15" t="s">
        <v>1055</v>
      </c>
      <c r="Q1456" s="14" t="s">
        <v>6575</v>
      </c>
      <c r="R1456" s="15" t="s">
        <v>1055</v>
      </c>
      <c r="S1456" s="16"/>
      <c r="T1456" s="94"/>
      <c r="U1456" s="94"/>
      <c r="V1456" s="94"/>
      <c r="W1456" s="94"/>
      <c r="X1456" s="94"/>
      <c r="Y1456" s="94"/>
      <c r="Z1456" s="94"/>
      <c r="AA1456" s="94"/>
      <c r="AB1456" s="94"/>
      <c r="AC1456" s="94"/>
      <c r="AD1456" s="94"/>
      <c r="AE1456" s="94"/>
      <c r="AF1456" s="94"/>
      <c r="AG1456" s="94"/>
      <c r="AH1456" s="94"/>
    </row>
    <row r="1457" spans="1:34" ht="13.2">
      <c r="A1457" s="7"/>
      <c r="B1457" s="70"/>
      <c r="C1457" s="70"/>
      <c r="D1457" s="8"/>
      <c r="E1457" s="9"/>
      <c r="F1457" s="10"/>
      <c r="G1457" s="14"/>
      <c r="H1457" s="70"/>
      <c r="I1457" s="70"/>
      <c r="J1457" s="104"/>
      <c r="K1457" s="18"/>
      <c r="L1457" s="103"/>
      <c r="M1457" s="103"/>
      <c r="N1457" s="103"/>
      <c r="O1457" s="103"/>
      <c r="P1457" s="15" t="s">
        <v>1055</v>
      </c>
      <c r="Q1457" s="14" t="s">
        <v>179</v>
      </c>
      <c r="R1457" s="48"/>
      <c r="S1457" s="16"/>
      <c r="T1457" s="94"/>
      <c r="U1457" s="94"/>
      <c r="V1457" s="94"/>
      <c r="W1457" s="94"/>
      <c r="X1457" s="94"/>
      <c r="Y1457" s="94"/>
      <c r="Z1457" s="94"/>
      <c r="AA1457" s="94"/>
      <c r="AB1457" s="94"/>
      <c r="AC1457" s="94"/>
      <c r="AD1457" s="94"/>
      <c r="AE1457" s="94"/>
      <c r="AF1457" s="94"/>
      <c r="AG1457" s="94"/>
      <c r="AH1457" s="94"/>
    </row>
    <row r="1458" spans="1:34" ht="13.2">
      <c r="A1458" s="7"/>
      <c r="B1458" s="70"/>
      <c r="C1458" s="70"/>
      <c r="D1458" s="8"/>
      <c r="E1458" s="9"/>
      <c r="F1458" s="10"/>
      <c r="G1458" s="14"/>
      <c r="H1458" s="70"/>
      <c r="I1458" s="70"/>
      <c r="J1458" s="104"/>
      <c r="K1458" s="18"/>
      <c r="L1458" s="103"/>
      <c r="M1458" s="103"/>
      <c r="N1458" s="103"/>
      <c r="O1458" s="103"/>
      <c r="P1458" s="15" t="s">
        <v>1485</v>
      </c>
      <c r="Q1458" s="14"/>
      <c r="R1458" s="48"/>
      <c r="S1458" s="16"/>
      <c r="T1458" s="94"/>
      <c r="U1458" s="94"/>
      <c r="V1458" s="94"/>
      <c r="W1458" s="94"/>
      <c r="X1458" s="94"/>
      <c r="Y1458" s="94"/>
      <c r="Z1458" s="94"/>
      <c r="AA1458" s="94"/>
      <c r="AB1458" s="94"/>
      <c r="AC1458" s="94"/>
      <c r="AD1458" s="94"/>
      <c r="AE1458" s="94"/>
      <c r="AF1458" s="94"/>
      <c r="AG1458" s="94"/>
      <c r="AH1458" s="94"/>
    </row>
    <row r="1459" spans="1:34" ht="13.2">
      <c r="A1459" s="7"/>
      <c r="B1459" s="70"/>
      <c r="C1459" s="70"/>
      <c r="D1459" s="8"/>
      <c r="E1459" s="9"/>
      <c r="F1459" s="10"/>
      <c r="G1459" s="14"/>
      <c r="H1459" s="70"/>
      <c r="I1459" s="15"/>
      <c r="J1459" s="98"/>
      <c r="K1459" s="18"/>
      <c r="L1459" s="103"/>
      <c r="M1459" s="103"/>
      <c r="N1459" s="103"/>
      <c r="O1459" s="103"/>
      <c r="P1459" s="15" t="s">
        <v>1485</v>
      </c>
      <c r="Q1459" s="14"/>
      <c r="R1459" s="48"/>
      <c r="S1459" s="16"/>
      <c r="T1459" s="94"/>
      <c r="U1459" s="94"/>
      <c r="V1459" s="94"/>
      <c r="W1459" s="94"/>
      <c r="X1459" s="94"/>
      <c r="Y1459" s="94"/>
      <c r="Z1459" s="94"/>
      <c r="AA1459" s="94"/>
      <c r="AB1459" s="94"/>
      <c r="AC1459" s="94"/>
      <c r="AD1459" s="94"/>
      <c r="AE1459" s="94"/>
      <c r="AF1459" s="94"/>
      <c r="AG1459" s="94"/>
      <c r="AH1459" s="94"/>
    </row>
    <row r="1460" spans="1:34" ht="13.2">
      <c r="A1460" s="7"/>
      <c r="B1460" s="70"/>
      <c r="C1460" s="70"/>
      <c r="D1460" s="8"/>
      <c r="E1460" s="9"/>
      <c r="F1460" s="10"/>
      <c r="G1460" s="14"/>
      <c r="H1460" s="70"/>
      <c r="I1460" s="70"/>
      <c r="J1460" s="98"/>
      <c r="K1460" s="18"/>
      <c r="L1460" s="103"/>
      <c r="M1460" s="103"/>
      <c r="N1460" s="103"/>
      <c r="O1460" s="103"/>
      <c r="P1460" s="15" t="s">
        <v>1055</v>
      </c>
      <c r="Q1460" s="14" t="s">
        <v>179</v>
      </c>
      <c r="R1460" s="48"/>
      <c r="S1460" s="16"/>
      <c r="T1460" s="94"/>
      <c r="U1460" s="94"/>
      <c r="V1460" s="94"/>
      <c r="W1460" s="94"/>
      <c r="X1460" s="94"/>
      <c r="Y1460" s="94"/>
      <c r="Z1460" s="94"/>
      <c r="AA1460" s="94"/>
      <c r="AB1460" s="94"/>
      <c r="AC1460" s="94"/>
      <c r="AD1460" s="94"/>
      <c r="AE1460" s="94"/>
      <c r="AF1460" s="94"/>
      <c r="AG1460" s="94"/>
      <c r="AH1460" s="94"/>
    </row>
    <row r="1461" spans="1:34" ht="13.2">
      <c r="A1461" s="7"/>
      <c r="B1461" s="70"/>
      <c r="C1461" s="70"/>
      <c r="D1461" s="8"/>
      <c r="E1461" s="9"/>
      <c r="F1461" s="10"/>
      <c r="G1461" s="14"/>
      <c r="H1461" s="70"/>
      <c r="I1461" s="70"/>
      <c r="J1461" s="104"/>
      <c r="K1461" s="18"/>
      <c r="L1461" s="103"/>
      <c r="M1461" s="103"/>
      <c r="N1461" s="103"/>
      <c r="O1461" s="103"/>
      <c r="P1461" s="15" t="s">
        <v>1055</v>
      </c>
      <c r="Q1461" s="14" t="s">
        <v>179</v>
      </c>
      <c r="R1461" s="48"/>
      <c r="S1461" s="16"/>
      <c r="T1461" s="94"/>
      <c r="U1461" s="94"/>
      <c r="V1461" s="94"/>
      <c r="W1461" s="94"/>
      <c r="X1461" s="94"/>
      <c r="Y1461" s="94"/>
      <c r="Z1461" s="94"/>
      <c r="AA1461" s="94"/>
      <c r="AB1461" s="94"/>
      <c r="AC1461" s="94"/>
      <c r="AD1461" s="94"/>
      <c r="AE1461" s="94"/>
      <c r="AF1461" s="94"/>
      <c r="AG1461" s="94"/>
      <c r="AH1461" s="94"/>
    </row>
    <row r="1462" spans="1:34" ht="13.2">
      <c r="A1462" s="7"/>
      <c r="B1462" s="70"/>
      <c r="C1462" s="70"/>
      <c r="D1462" s="8"/>
      <c r="E1462" s="9"/>
      <c r="F1462" s="10"/>
      <c r="G1462" s="14"/>
      <c r="H1462" s="70"/>
      <c r="I1462" s="70"/>
      <c r="J1462" s="104"/>
      <c r="K1462" s="18"/>
      <c r="L1462" s="103"/>
      <c r="M1462" s="103"/>
      <c r="N1462" s="103"/>
      <c r="O1462" s="103"/>
      <c r="P1462" s="15" t="s">
        <v>1055</v>
      </c>
      <c r="Q1462" s="14" t="s">
        <v>179</v>
      </c>
      <c r="R1462" s="48"/>
      <c r="S1462" s="16"/>
      <c r="T1462" s="94"/>
      <c r="U1462" s="94"/>
      <c r="V1462" s="94"/>
      <c r="W1462" s="94"/>
      <c r="X1462" s="94"/>
      <c r="Y1462" s="94"/>
      <c r="Z1462" s="94"/>
      <c r="AA1462" s="94"/>
      <c r="AB1462" s="94"/>
      <c r="AC1462" s="94"/>
      <c r="AD1462" s="94"/>
      <c r="AE1462" s="94"/>
      <c r="AF1462" s="94"/>
      <c r="AG1462" s="94"/>
      <c r="AH1462" s="94"/>
    </row>
    <row r="1463" spans="1:34" ht="13.2">
      <c r="A1463" s="7"/>
      <c r="B1463" s="70"/>
      <c r="C1463" s="70"/>
      <c r="D1463" s="8"/>
      <c r="E1463" s="9"/>
      <c r="F1463" s="10"/>
      <c r="G1463" s="14"/>
      <c r="H1463" s="70"/>
      <c r="I1463" s="70"/>
      <c r="J1463" s="104"/>
      <c r="K1463" s="18"/>
      <c r="L1463" s="103"/>
      <c r="M1463" s="103"/>
      <c r="N1463" s="103"/>
      <c r="O1463" s="103"/>
      <c r="P1463" s="15" t="s">
        <v>1055</v>
      </c>
      <c r="Q1463" s="14" t="s">
        <v>179</v>
      </c>
      <c r="R1463" s="15" t="s">
        <v>1055</v>
      </c>
      <c r="S1463" s="16"/>
      <c r="T1463" s="94"/>
      <c r="U1463" s="94"/>
      <c r="V1463" s="94"/>
      <c r="W1463" s="94"/>
      <c r="X1463" s="94"/>
      <c r="Y1463" s="94"/>
      <c r="Z1463" s="94"/>
      <c r="AA1463" s="94"/>
      <c r="AB1463" s="94"/>
      <c r="AC1463" s="94"/>
      <c r="AD1463" s="94"/>
      <c r="AE1463" s="94"/>
      <c r="AF1463" s="94"/>
      <c r="AG1463" s="94"/>
      <c r="AH1463" s="94"/>
    </row>
    <row r="1464" spans="1:34" ht="13.2">
      <c r="A1464" s="7"/>
      <c r="B1464" s="70"/>
      <c r="C1464" s="70"/>
      <c r="D1464" s="8"/>
      <c r="E1464" s="9"/>
      <c r="F1464" s="10"/>
      <c r="G1464" s="14"/>
      <c r="H1464" s="70"/>
      <c r="I1464" s="70"/>
      <c r="J1464" s="98"/>
      <c r="K1464" s="18"/>
      <c r="L1464" s="103"/>
      <c r="M1464" s="103"/>
      <c r="N1464" s="103"/>
      <c r="O1464" s="103"/>
      <c r="P1464" s="15" t="s">
        <v>1485</v>
      </c>
      <c r="Q1464" s="14"/>
      <c r="R1464" s="48"/>
      <c r="S1464" s="16"/>
      <c r="T1464" s="94"/>
      <c r="U1464" s="94"/>
      <c r="V1464" s="94"/>
      <c r="W1464" s="94"/>
      <c r="X1464" s="94"/>
      <c r="Y1464" s="94"/>
      <c r="Z1464" s="94"/>
      <c r="AA1464" s="94"/>
      <c r="AB1464" s="94"/>
      <c r="AC1464" s="94"/>
      <c r="AD1464" s="94"/>
      <c r="AE1464" s="94"/>
      <c r="AF1464" s="94"/>
      <c r="AG1464" s="94"/>
      <c r="AH1464" s="94"/>
    </row>
    <row r="1465" spans="1:34" ht="13.2">
      <c r="A1465" s="7"/>
      <c r="B1465" s="70"/>
      <c r="C1465" s="70"/>
      <c r="D1465" s="8"/>
      <c r="E1465" s="9"/>
      <c r="F1465" s="10"/>
      <c r="G1465" s="14"/>
      <c r="H1465" s="70"/>
      <c r="I1465" s="70"/>
      <c r="J1465" s="104"/>
      <c r="K1465" s="18"/>
      <c r="L1465" s="103"/>
      <c r="M1465" s="103"/>
      <c r="N1465" s="103"/>
      <c r="O1465" s="103"/>
      <c r="P1465" s="15" t="s">
        <v>1485</v>
      </c>
      <c r="Q1465" s="14"/>
      <c r="R1465" s="15" t="s">
        <v>1485</v>
      </c>
      <c r="S1465" s="16"/>
      <c r="T1465" s="94"/>
      <c r="U1465" s="94"/>
      <c r="V1465" s="94"/>
      <c r="W1465" s="94"/>
      <c r="X1465" s="94"/>
      <c r="Y1465" s="94"/>
      <c r="Z1465" s="94"/>
      <c r="AA1465" s="94"/>
      <c r="AB1465" s="94"/>
      <c r="AC1465" s="94"/>
      <c r="AD1465" s="94"/>
      <c r="AE1465" s="94"/>
      <c r="AF1465" s="94"/>
      <c r="AG1465" s="94"/>
      <c r="AH1465" s="94"/>
    </row>
    <row r="1466" spans="1:34" ht="20.399999999999999">
      <c r="A1466" s="7"/>
      <c r="B1466" s="70"/>
      <c r="C1466" s="70"/>
      <c r="D1466" s="8"/>
      <c r="E1466" s="9"/>
      <c r="F1466" s="10"/>
      <c r="G1466" s="14"/>
      <c r="H1466" s="70"/>
      <c r="I1466" s="70"/>
      <c r="J1466" s="104"/>
      <c r="K1466" s="18"/>
      <c r="L1466" s="103"/>
      <c r="M1466" s="103"/>
      <c r="N1466" s="103"/>
      <c r="O1466" s="103"/>
      <c r="P1466" s="15" t="s">
        <v>1055</v>
      </c>
      <c r="Q1466" s="14" t="s">
        <v>6653</v>
      </c>
      <c r="R1466" s="15" t="s">
        <v>1055</v>
      </c>
      <c r="S1466" s="16"/>
      <c r="T1466" s="94"/>
      <c r="U1466" s="94"/>
      <c r="V1466" s="94"/>
      <c r="W1466" s="94"/>
      <c r="X1466" s="94"/>
      <c r="Y1466" s="94"/>
      <c r="Z1466" s="94"/>
      <c r="AA1466" s="94"/>
      <c r="AB1466" s="94"/>
      <c r="AC1466" s="94"/>
      <c r="AD1466" s="94"/>
      <c r="AE1466" s="94"/>
      <c r="AF1466" s="94"/>
      <c r="AG1466" s="94"/>
      <c r="AH1466" s="94"/>
    </row>
    <row r="1467" spans="1:34" ht="13.2">
      <c r="A1467" s="7"/>
      <c r="B1467" s="70"/>
      <c r="C1467" s="70"/>
      <c r="D1467" s="8"/>
      <c r="E1467" s="9"/>
      <c r="F1467" s="10"/>
      <c r="G1467" s="14"/>
      <c r="H1467" s="70"/>
      <c r="I1467" s="70"/>
      <c r="J1467" s="104"/>
      <c r="K1467" s="18"/>
      <c r="L1467" s="103"/>
      <c r="M1467" s="103"/>
      <c r="N1467" s="103"/>
      <c r="O1467" s="103"/>
      <c r="P1467" s="15" t="s">
        <v>1055</v>
      </c>
      <c r="Q1467" s="14" t="s">
        <v>179</v>
      </c>
      <c r="R1467" s="15" t="s">
        <v>1055</v>
      </c>
      <c r="S1467" s="16"/>
      <c r="T1467" s="94"/>
      <c r="U1467" s="94"/>
      <c r="V1467" s="94"/>
      <c r="W1467" s="94"/>
      <c r="X1467" s="94"/>
      <c r="Y1467" s="94"/>
      <c r="Z1467" s="94"/>
      <c r="AA1467" s="94"/>
      <c r="AB1467" s="94"/>
      <c r="AC1467" s="94"/>
      <c r="AD1467" s="94"/>
      <c r="AE1467" s="94"/>
      <c r="AF1467" s="94"/>
      <c r="AG1467" s="94"/>
      <c r="AH1467" s="94"/>
    </row>
    <row r="1468" spans="1:34" ht="13.2">
      <c r="A1468" s="7"/>
      <c r="B1468" s="70"/>
      <c r="C1468" s="70"/>
      <c r="D1468" s="8"/>
      <c r="E1468" s="9"/>
      <c r="F1468" s="10"/>
      <c r="G1468" s="33"/>
      <c r="H1468" s="70"/>
      <c r="I1468" s="15"/>
      <c r="J1468" s="98"/>
      <c r="K1468" s="18"/>
      <c r="L1468" s="105"/>
      <c r="M1468" s="105"/>
      <c r="N1468" s="105"/>
      <c r="O1468" s="105"/>
      <c r="P1468" s="15" t="s">
        <v>1055</v>
      </c>
      <c r="Q1468" s="14"/>
      <c r="R1468" s="15" t="s">
        <v>1055</v>
      </c>
      <c r="S1468" s="16"/>
      <c r="T1468" s="94"/>
      <c r="U1468" s="94"/>
      <c r="V1468" s="94"/>
      <c r="W1468" s="94"/>
      <c r="X1468" s="94"/>
      <c r="Y1468" s="94"/>
      <c r="Z1468" s="94"/>
      <c r="AA1468" s="94"/>
      <c r="AB1468" s="94"/>
      <c r="AC1468" s="94"/>
      <c r="AD1468" s="94"/>
      <c r="AE1468" s="94"/>
      <c r="AF1468" s="94"/>
      <c r="AG1468" s="94"/>
      <c r="AH1468" s="94"/>
    </row>
    <row r="1469" spans="1:34" ht="13.2">
      <c r="A1469" s="7"/>
      <c r="B1469" s="70"/>
      <c r="C1469" s="70"/>
      <c r="D1469" s="8"/>
      <c r="E1469" s="9"/>
      <c r="F1469" s="10"/>
      <c r="G1469" s="33"/>
      <c r="H1469" s="70"/>
      <c r="I1469" s="70"/>
      <c r="J1469" s="104"/>
      <c r="K1469" s="18"/>
      <c r="L1469" s="103"/>
      <c r="M1469" s="103"/>
      <c r="N1469" s="103"/>
      <c r="O1469" s="103"/>
      <c r="P1469" s="15" t="s">
        <v>1055</v>
      </c>
      <c r="Q1469" s="14"/>
      <c r="R1469" s="15" t="s">
        <v>1055</v>
      </c>
      <c r="S1469" s="16"/>
      <c r="T1469" s="94"/>
      <c r="U1469" s="94"/>
      <c r="V1469" s="94"/>
      <c r="W1469" s="94"/>
      <c r="X1469" s="94"/>
      <c r="Y1469" s="94"/>
      <c r="Z1469" s="94"/>
      <c r="AA1469" s="94"/>
      <c r="AB1469" s="94"/>
      <c r="AC1469" s="94"/>
      <c r="AD1469" s="94"/>
      <c r="AE1469" s="94"/>
      <c r="AF1469" s="94"/>
      <c r="AG1469" s="94"/>
      <c r="AH1469" s="94"/>
    </row>
    <row r="1470" spans="1:34" ht="13.2">
      <c r="A1470" s="7"/>
      <c r="B1470" s="70"/>
      <c r="C1470" s="70"/>
      <c r="D1470" s="8"/>
      <c r="E1470" s="9"/>
      <c r="F1470" s="10"/>
      <c r="G1470" s="33"/>
      <c r="H1470" s="70"/>
      <c r="I1470" s="70"/>
      <c r="J1470" s="98"/>
      <c r="K1470" s="18"/>
      <c r="L1470" s="103"/>
      <c r="M1470" s="103"/>
      <c r="N1470" s="103"/>
      <c r="O1470" s="103"/>
      <c r="P1470" s="15" t="s">
        <v>1055</v>
      </c>
      <c r="Q1470" s="14"/>
      <c r="R1470" s="15" t="s">
        <v>1055</v>
      </c>
      <c r="S1470" s="16"/>
      <c r="T1470" s="94"/>
      <c r="U1470" s="94"/>
      <c r="V1470" s="94"/>
      <c r="W1470" s="94"/>
      <c r="X1470" s="94"/>
      <c r="Y1470" s="94"/>
      <c r="Z1470" s="94"/>
      <c r="AA1470" s="94"/>
      <c r="AB1470" s="94"/>
      <c r="AC1470" s="94"/>
      <c r="AD1470" s="94"/>
      <c r="AE1470" s="94"/>
      <c r="AF1470" s="94"/>
      <c r="AG1470" s="94"/>
      <c r="AH1470" s="94"/>
    </row>
    <row r="1471" spans="1:34" ht="13.2">
      <c r="A1471" s="7"/>
      <c r="B1471" s="70"/>
      <c r="C1471" s="70"/>
      <c r="D1471" s="8"/>
      <c r="E1471" s="9"/>
      <c r="F1471" s="10"/>
      <c r="G1471" s="33"/>
      <c r="H1471" s="70"/>
      <c r="I1471" s="70"/>
      <c r="J1471" s="98"/>
      <c r="K1471" s="18"/>
      <c r="L1471" s="103"/>
      <c r="M1471" s="103"/>
      <c r="N1471" s="103"/>
      <c r="O1471" s="103"/>
      <c r="P1471" s="15" t="s">
        <v>1055</v>
      </c>
      <c r="Q1471" s="14"/>
      <c r="R1471" s="15" t="s">
        <v>1055</v>
      </c>
      <c r="S1471" s="16"/>
      <c r="T1471" s="94"/>
      <c r="U1471" s="94"/>
      <c r="V1471" s="94"/>
      <c r="W1471" s="94"/>
      <c r="X1471" s="94"/>
      <c r="Y1471" s="94"/>
      <c r="Z1471" s="94"/>
      <c r="AA1471" s="94"/>
      <c r="AB1471" s="94"/>
      <c r="AC1471" s="94"/>
      <c r="AD1471" s="94"/>
      <c r="AE1471" s="94"/>
      <c r="AF1471" s="94"/>
      <c r="AG1471" s="94"/>
      <c r="AH1471" s="94"/>
    </row>
    <row r="1472" spans="1:34" ht="13.2">
      <c r="A1472" s="7"/>
      <c r="B1472" s="70"/>
      <c r="C1472" s="70"/>
      <c r="D1472" s="8"/>
      <c r="E1472" s="9"/>
      <c r="F1472" s="10"/>
      <c r="G1472" s="33"/>
      <c r="H1472" s="70"/>
      <c r="I1472" s="70"/>
      <c r="J1472" s="98"/>
      <c r="K1472" s="18"/>
      <c r="L1472" s="103"/>
      <c r="M1472" s="103"/>
      <c r="N1472" s="103"/>
      <c r="O1472" s="103"/>
      <c r="P1472" s="15" t="s">
        <v>1055</v>
      </c>
      <c r="Q1472" s="14"/>
      <c r="R1472" s="15" t="s">
        <v>1055</v>
      </c>
      <c r="S1472" s="16"/>
      <c r="T1472" s="94"/>
      <c r="U1472" s="94"/>
      <c r="V1472" s="94"/>
      <c r="W1472" s="94"/>
      <c r="X1472" s="94"/>
      <c r="Y1472" s="94"/>
      <c r="Z1472" s="94"/>
      <c r="AA1472" s="94"/>
      <c r="AB1472" s="94"/>
      <c r="AC1472" s="94"/>
      <c r="AD1472" s="94"/>
      <c r="AE1472" s="94"/>
      <c r="AF1472" s="94"/>
      <c r="AG1472" s="94"/>
      <c r="AH1472" s="94"/>
    </row>
    <row r="1473" spans="1:34" ht="13.2">
      <c r="A1473" s="7"/>
      <c r="B1473" s="70"/>
      <c r="C1473" s="70"/>
      <c r="D1473" s="8"/>
      <c r="E1473" s="9"/>
      <c r="F1473" s="10"/>
      <c r="G1473" s="33"/>
      <c r="H1473" s="70"/>
      <c r="I1473" s="70"/>
      <c r="J1473" s="104"/>
      <c r="K1473" s="18"/>
      <c r="L1473" s="103"/>
      <c r="M1473" s="103"/>
      <c r="N1473" s="103"/>
      <c r="O1473" s="103"/>
      <c r="P1473" s="15" t="s">
        <v>1055</v>
      </c>
      <c r="Q1473" s="14"/>
      <c r="R1473" s="15" t="s">
        <v>1055</v>
      </c>
      <c r="S1473" s="16"/>
      <c r="T1473" s="94"/>
      <c r="U1473" s="94"/>
      <c r="V1473" s="94"/>
      <c r="W1473" s="94"/>
      <c r="X1473" s="94"/>
      <c r="Y1473" s="94"/>
      <c r="Z1473" s="94"/>
      <c r="AA1473" s="94"/>
      <c r="AB1473" s="94"/>
      <c r="AC1473" s="94"/>
      <c r="AD1473" s="94"/>
      <c r="AE1473" s="94"/>
      <c r="AF1473" s="94"/>
      <c r="AG1473" s="94"/>
      <c r="AH1473" s="94"/>
    </row>
    <row r="1474" spans="1:34" ht="13.2">
      <c r="A1474" s="7"/>
      <c r="B1474" s="70"/>
      <c r="C1474" s="70"/>
      <c r="D1474" s="8"/>
      <c r="E1474" s="9"/>
      <c r="F1474" s="10"/>
      <c r="G1474" s="33"/>
      <c r="H1474" s="70"/>
      <c r="I1474" s="70"/>
      <c r="J1474" s="98"/>
      <c r="K1474" s="18"/>
      <c r="L1474" s="103"/>
      <c r="M1474" s="103"/>
      <c r="N1474" s="103"/>
      <c r="O1474" s="103"/>
      <c r="P1474" s="15" t="s">
        <v>1055</v>
      </c>
      <c r="Q1474" s="14"/>
      <c r="R1474" s="15" t="s">
        <v>1055</v>
      </c>
      <c r="S1474" s="16"/>
      <c r="T1474" s="94"/>
      <c r="U1474" s="94"/>
      <c r="V1474" s="94"/>
      <c r="W1474" s="94"/>
      <c r="X1474" s="94"/>
      <c r="Y1474" s="94"/>
      <c r="Z1474" s="94"/>
      <c r="AA1474" s="94"/>
      <c r="AB1474" s="94"/>
      <c r="AC1474" s="94"/>
      <c r="AD1474" s="94"/>
      <c r="AE1474" s="94"/>
      <c r="AF1474" s="94"/>
      <c r="AG1474" s="94"/>
      <c r="AH1474" s="94"/>
    </row>
    <row r="1475" spans="1:34" ht="13.2">
      <c r="A1475" s="7"/>
      <c r="B1475" s="48"/>
      <c r="C1475" s="48"/>
      <c r="D1475" s="8"/>
      <c r="E1475" s="148"/>
      <c r="F1475" s="149"/>
      <c r="G1475" s="103"/>
      <c r="H1475" s="48"/>
      <c r="I1475" s="70"/>
      <c r="J1475" s="104"/>
      <c r="K1475" s="18"/>
      <c r="L1475" s="103"/>
      <c r="M1475" s="103"/>
      <c r="N1475" s="103"/>
      <c r="O1475" s="103"/>
      <c r="P1475" s="48"/>
      <c r="Q1475" s="103"/>
      <c r="R1475" s="48"/>
      <c r="S1475" s="16"/>
      <c r="T1475" s="94"/>
      <c r="U1475" s="94"/>
      <c r="V1475" s="94"/>
      <c r="W1475" s="94"/>
      <c r="X1475" s="94"/>
      <c r="Y1475" s="94"/>
      <c r="Z1475" s="94"/>
      <c r="AA1475" s="94"/>
      <c r="AB1475" s="94"/>
      <c r="AC1475" s="94"/>
      <c r="AD1475" s="94"/>
      <c r="AE1475" s="94"/>
      <c r="AF1475" s="94"/>
      <c r="AG1475" s="94"/>
      <c r="AH1475" s="94"/>
    </row>
    <row r="1476" spans="1:34" ht="13.2">
      <c r="A1476" s="7"/>
      <c r="B1476" s="48"/>
      <c r="C1476" s="48"/>
      <c r="D1476" s="8"/>
      <c r="E1476" s="148"/>
      <c r="F1476" s="149"/>
      <c r="G1476" s="103"/>
      <c r="H1476" s="48"/>
      <c r="I1476" s="70"/>
      <c r="J1476" s="104"/>
      <c r="K1476" s="18"/>
      <c r="L1476" s="103"/>
      <c r="M1476" s="103"/>
      <c r="N1476" s="103"/>
      <c r="O1476" s="103"/>
      <c r="P1476" s="48"/>
      <c r="Q1476" s="103"/>
      <c r="R1476" s="48"/>
      <c r="S1476" s="16"/>
      <c r="T1476" s="94"/>
      <c r="U1476" s="94"/>
      <c r="V1476" s="94"/>
      <c r="W1476" s="94"/>
      <c r="X1476" s="94"/>
      <c r="Y1476" s="94"/>
      <c r="Z1476" s="94"/>
      <c r="AA1476" s="94"/>
      <c r="AB1476" s="94"/>
      <c r="AC1476" s="94"/>
      <c r="AD1476" s="94"/>
      <c r="AE1476" s="94"/>
      <c r="AF1476" s="94"/>
      <c r="AG1476" s="94"/>
      <c r="AH1476" s="94"/>
    </row>
    <row r="1477" spans="1:34" ht="13.2">
      <c r="A1477" s="7"/>
      <c r="B1477" s="48"/>
      <c r="C1477" s="48"/>
      <c r="D1477" s="8"/>
      <c r="E1477" s="148"/>
      <c r="F1477" s="149"/>
      <c r="G1477" s="103"/>
      <c r="H1477" s="48"/>
      <c r="I1477" s="70"/>
      <c r="J1477" s="104"/>
      <c r="K1477" s="18"/>
      <c r="L1477" s="103"/>
      <c r="M1477" s="103"/>
      <c r="N1477" s="103"/>
      <c r="O1477" s="103"/>
      <c r="P1477" s="48"/>
      <c r="Q1477" s="103"/>
      <c r="R1477" s="48"/>
      <c r="S1477" s="16"/>
      <c r="T1477" s="94"/>
      <c r="U1477" s="94"/>
      <c r="V1477" s="94"/>
      <c r="W1477" s="94"/>
      <c r="X1477" s="94"/>
      <c r="Y1477" s="94"/>
      <c r="Z1477" s="94"/>
      <c r="AA1477" s="94"/>
      <c r="AB1477" s="94"/>
      <c r="AC1477" s="94"/>
      <c r="AD1477" s="94"/>
      <c r="AE1477" s="94"/>
      <c r="AF1477" s="94"/>
      <c r="AG1477" s="94"/>
      <c r="AH1477" s="94"/>
    </row>
    <row r="1478" spans="1:34" ht="13.2">
      <c r="A1478" s="7"/>
      <c r="B1478" s="48"/>
      <c r="C1478" s="48"/>
      <c r="D1478" s="8"/>
      <c r="E1478" s="148"/>
      <c r="F1478" s="149"/>
      <c r="G1478" s="103"/>
      <c r="H1478" s="48"/>
      <c r="I1478" s="70"/>
      <c r="J1478" s="104"/>
      <c r="K1478" s="18"/>
      <c r="L1478" s="103"/>
      <c r="M1478" s="103"/>
      <c r="N1478" s="103"/>
      <c r="O1478" s="103"/>
      <c r="P1478" s="48"/>
      <c r="Q1478" s="103"/>
      <c r="R1478" s="48"/>
      <c r="S1478" s="16"/>
      <c r="T1478" s="94"/>
      <c r="U1478" s="94"/>
      <c r="V1478" s="94"/>
      <c r="W1478" s="94"/>
      <c r="X1478" s="94"/>
      <c r="Y1478" s="94"/>
      <c r="Z1478" s="94"/>
      <c r="AA1478" s="94"/>
      <c r="AB1478" s="94"/>
      <c r="AC1478" s="94"/>
      <c r="AD1478" s="94"/>
      <c r="AE1478" s="94"/>
      <c r="AF1478" s="94"/>
      <c r="AG1478" s="94"/>
      <c r="AH1478" s="94"/>
    </row>
    <row r="1479" spans="1:34" ht="13.2">
      <c r="A1479" s="7"/>
      <c r="B1479" s="48"/>
      <c r="C1479" s="48"/>
      <c r="D1479" s="8"/>
      <c r="E1479" s="148"/>
      <c r="F1479" s="149"/>
      <c r="G1479" s="103"/>
      <c r="H1479" s="48"/>
      <c r="I1479" s="70"/>
      <c r="J1479" s="104"/>
      <c r="K1479" s="18"/>
      <c r="L1479" s="103"/>
      <c r="M1479" s="103"/>
      <c r="N1479" s="103"/>
      <c r="O1479" s="103"/>
      <c r="P1479" s="48"/>
      <c r="Q1479" s="103"/>
      <c r="R1479" s="48"/>
      <c r="S1479" s="16"/>
      <c r="T1479" s="94"/>
      <c r="U1479" s="94"/>
      <c r="V1479" s="94"/>
      <c r="W1479" s="94"/>
      <c r="X1479" s="94"/>
      <c r="Y1479" s="94"/>
      <c r="Z1479" s="94"/>
      <c r="AA1479" s="94"/>
      <c r="AB1479" s="94"/>
      <c r="AC1479" s="94"/>
      <c r="AD1479" s="94"/>
      <c r="AE1479" s="94"/>
      <c r="AF1479" s="94"/>
      <c r="AG1479" s="94"/>
      <c r="AH1479" s="94"/>
    </row>
    <row r="1480" spans="1:34" ht="13.2">
      <c r="A1480" s="7"/>
      <c r="B1480" s="48"/>
      <c r="C1480" s="48"/>
      <c r="D1480" s="8"/>
      <c r="E1480" s="148"/>
      <c r="F1480" s="149"/>
      <c r="G1480" s="103"/>
      <c r="H1480" s="48"/>
      <c r="I1480" s="70"/>
      <c r="J1480" s="104"/>
      <c r="K1480" s="18"/>
      <c r="L1480" s="103"/>
      <c r="M1480" s="103"/>
      <c r="N1480" s="103"/>
      <c r="O1480" s="103"/>
      <c r="P1480" s="48"/>
      <c r="Q1480" s="103"/>
      <c r="R1480" s="48"/>
      <c r="S1480" s="16"/>
      <c r="T1480" s="94"/>
      <c r="U1480" s="94"/>
      <c r="V1480" s="94"/>
      <c r="W1480" s="94"/>
      <c r="X1480" s="94"/>
      <c r="Y1480" s="94"/>
      <c r="Z1480" s="94"/>
      <c r="AA1480" s="94"/>
      <c r="AB1480" s="94"/>
      <c r="AC1480" s="94"/>
      <c r="AD1480" s="94"/>
      <c r="AE1480" s="94"/>
      <c r="AF1480" s="94"/>
      <c r="AG1480" s="94"/>
      <c r="AH1480" s="94"/>
    </row>
    <row r="1481" spans="1:34" ht="13.2">
      <c r="A1481" s="7"/>
      <c r="B1481" s="48"/>
      <c r="C1481" s="48"/>
      <c r="D1481" s="8"/>
      <c r="E1481" s="148"/>
      <c r="F1481" s="149"/>
      <c r="G1481" s="103"/>
      <c r="H1481" s="48"/>
      <c r="I1481" s="70"/>
      <c r="J1481" s="104"/>
      <c r="K1481" s="18"/>
      <c r="L1481" s="103"/>
      <c r="M1481" s="103"/>
      <c r="N1481" s="103"/>
      <c r="O1481" s="103"/>
      <c r="P1481" s="48"/>
      <c r="Q1481" s="103"/>
      <c r="R1481" s="48"/>
      <c r="S1481" s="16"/>
      <c r="T1481" s="94"/>
      <c r="U1481" s="94"/>
      <c r="V1481" s="94"/>
      <c r="W1481" s="94"/>
      <c r="X1481" s="94"/>
      <c r="Y1481" s="94"/>
      <c r="Z1481" s="94"/>
      <c r="AA1481" s="94"/>
      <c r="AB1481" s="94"/>
      <c r="AC1481" s="94"/>
      <c r="AD1481" s="94"/>
      <c r="AE1481" s="94"/>
      <c r="AF1481" s="94"/>
      <c r="AG1481" s="94"/>
      <c r="AH1481" s="94"/>
    </row>
    <row r="1482" spans="1:34" ht="13.2">
      <c r="A1482" s="7"/>
      <c r="B1482" s="48"/>
      <c r="C1482" s="48"/>
      <c r="D1482" s="8"/>
      <c r="E1482" s="148"/>
      <c r="F1482" s="149"/>
      <c r="G1482" s="103"/>
      <c r="H1482" s="48"/>
      <c r="I1482" s="70"/>
      <c r="J1482" s="104"/>
      <c r="K1482" s="18"/>
      <c r="L1482" s="103"/>
      <c r="M1482" s="103"/>
      <c r="N1482" s="103"/>
      <c r="O1482" s="103"/>
      <c r="P1482" s="48"/>
      <c r="Q1482" s="103"/>
      <c r="R1482" s="48"/>
      <c r="S1482" s="16"/>
      <c r="T1482" s="94"/>
      <c r="U1482" s="94"/>
      <c r="V1482" s="94"/>
      <c r="W1482" s="94"/>
      <c r="X1482" s="94"/>
      <c r="Y1482" s="94"/>
      <c r="Z1482" s="94"/>
      <c r="AA1482" s="94"/>
      <c r="AB1482" s="94"/>
      <c r="AC1482" s="94"/>
      <c r="AD1482" s="94"/>
      <c r="AE1482" s="94"/>
      <c r="AF1482" s="94"/>
      <c r="AG1482" s="94"/>
      <c r="AH1482" s="94"/>
    </row>
    <row r="1483" spans="1:34" ht="13.2">
      <c r="A1483" s="7"/>
      <c r="B1483" s="48"/>
      <c r="C1483" s="48"/>
      <c r="D1483" s="8"/>
      <c r="E1483" s="148"/>
      <c r="F1483" s="149"/>
      <c r="G1483" s="103"/>
      <c r="H1483" s="48"/>
      <c r="I1483" s="70"/>
      <c r="J1483" s="104"/>
      <c r="K1483" s="18"/>
      <c r="L1483" s="103"/>
      <c r="M1483" s="103"/>
      <c r="N1483" s="103"/>
      <c r="O1483" s="103"/>
      <c r="P1483" s="48"/>
      <c r="Q1483" s="103"/>
      <c r="R1483" s="48"/>
      <c r="S1483" s="16"/>
      <c r="T1483" s="94"/>
      <c r="U1483" s="94"/>
      <c r="V1483" s="94"/>
      <c r="W1483" s="94"/>
      <c r="X1483" s="94"/>
      <c r="Y1483" s="94"/>
      <c r="Z1483" s="94"/>
      <c r="AA1483" s="94"/>
      <c r="AB1483" s="94"/>
      <c r="AC1483" s="94"/>
      <c r="AD1483" s="94"/>
      <c r="AE1483" s="94"/>
      <c r="AF1483" s="94"/>
      <c r="AG1483" s="94"/>
      <c r="AH1483" s="94"/>
    </row>
    <row r="1484" spans="1:34" ht="13.2">
      <c r="A1484" s="7"/>
      <c r="B1484" s="48"/>
      <c r="C1484" s="48"/>
      <c r="D1484" s="8"/>
      <c r="E1484" s="148"/>
      <c r="F1484" s="149"/>
      <c r="G1484" s="103"/>
      <c r="H1484" s="48"/>
      <c r="I1484" s="70"/>
      <c r="J1484" s="104"/>
      <c r="K1484" s="18"/>
      <c r="L1484" s="103"/>
      <c r="M1484" s="103"/>
      <c r="N1484" s="103"/>
      <c r="O1484" s="103"/>
      <c r="P1484" s="48"/>
      <c r="Q1484" s="103"/>
      <c r="R1484" s="48"/>
      <c r="S1484" s="16"/>
      <c r="T1484" s="94"/>
      <c r="U1484" s="94"/>
      <c r="V1484" s="94"/>
      <c r="W1484" s="94"/>
      <c r="X1484" s="94"/>
      <c r="Y1484" s="94"/>
      <c r="Z1484" s="94"/>
      <c r="AA1484" s="94"/>
      <c r="AB1484" s="94"/>
      <c r="AC1484" s="94"/>
      <c r="AD1484" s="94"/>
      <c r="AE1484" s="94"/>
      <c r="AF1484" s="94"/>
      <c r="AG1484" s="94"/>
      <c r="AH1484" s="94"/>
    </row>
    <row r="1485" spans="1:34" ht="13.2">
      <c r="A1485" s="7"/>
      <c r="B1485" s="48"/>
      <c r="C1485" s="48"/>
      <c r="D1485" s="8"/>
      <c r="E1485" s="148"/>
      <c r="F1485" s="149"/>
      <c r="G1485" s="103"/>
      <c r="H1485" s="48"/>
      <c r="I1485" s="70"/>
      <c r="J1485" s="104"/>
      <c r="K1485" s="18"/>
      <c r="L1485" s="103"/>
      <c r="M1485" s="103"/>
      <c r="N1485" s="103"/>
      <c r="O1485" s="103"/>
      <c r="P1485" s="48"/>
      <c r="Q1485" s="103"/>
      <c r="R1485" s="48"/>
      <c r="S1485" s="16"/>
      <c r="T1485" s="94"/>
      <c r="U1485" s="94"/>
      <c r="V1485" s="94"/>
      <c r="W1485" s="94"/>
      <c r="X1485" s="94"/>
      <c r="Y1485" s="94"/>
      <c r="Z1485" s="94"/>
      <c r="AA1485" s="94"/>
      <c r="AB1485" s="94"/>
      <c r="AC1485" s="94"/>
      <c r="AD1485" s="94"/>
      <c r="AE1485" s="94"/>
      <c r="AF1485" s="94"/>
      <c r="AG1485" s="94"/>
      <c r="AH1485" s="94"/>
    </row>
    <row r="1486" spans="1:34" ht="13.2">
      <c r="A1486" s="7"/>
      <c r="B1486" s="48"/>
      <c r="C1486" s="48"/>
      <c r="D1486" s="8"/>
      <c r="E1486" s="148"/>
      <c r="F1486" s="149"/>
      <c r="G1486" s="103"/>
      <c r="H1486" s="48"/>
      <c r="I1486" s="70"/>
      <c r="J1486" s="104"/>
      <c r="K1486" s="18"/>
      <c r="L1486" s="103"/>
      <c r="M1486" s="103"/>
      <c r="N1486" s="103"/>
      <c r="O1486" s="103"/>
      <c r="P1486" s="48"/>
      <c r="Q1486" s="103"/>
      <c r="R1486" s="48"/>
      <c r="S1486" s="16"/>
      <c r="T1486" s="94"/>
      <c r="U1486" s="94"/>
      <c r="V1486" s="94"/>
      <c r="W1486" s="94"/>
      <c r="X1486" s="94"/>
      <c r="Y1486" s="94"/>
      <c r="Z1486" s="94"/>
      <c r="AA1486" s="94"/>
      <c r="AB1486" s="94"/>
      <c r="AC1486" s="94"/>
      <c r="AD1486" s="94"/>
      <c r="AE1486" s="94"/>
      <c r="AF1486" s="94"/>
      <c r="AG1486" s="94"/>
      <c r="AH1486" s="94"/>
    </row>
    <row r="1487" spans="1:34" ht="13.2">
      <c r="A1487" s="7"/>
      <c r="B1487" s="48"/>
      <c r="C1487" s="48"/>
      <c r="D1487" s="8"/>
      <c r="E1487" s="148"/>
      <c r="F1487" s="149"/>
      <c r="G1487" s="103"/>
      <c r="H1487" s="48"/>
      <c r="I1487" s="70"/>
      <c r="J1487" s="104"/>
      <c r="K1487" s="18"/>
      <c r="L1487" s="103"/>
      <c r="M1487" s="103"/>
      <c r="N1487" s="103"/>
      <c r="O1487" s="103"/>
      <c r="P1487" s="48"/>
      <c r="Q1487" s="103"/>
      <c r="R1487" s="48"/>
      <c r="S1487" s="16"/>
      <c r="T1487" s="94"/>
      <c r="U1487" s="94"/>
      <c r="V1487" s="94"/>
      <c r="W1487" s="94"/>
      <c r="X1487" s="94"/>
      <c r="Y1487" s="94"/>
      <c r="Z1487" s="94"/>
      <c r="AA1487" s="94"/>
      <c r="AB1487" s="94"/>
      <c r="AC1487" s="94"/>
      <c r="AD1487" s="94"/>
      <c r="AE1487" s="94"/>
      <c r="AF1487" s="94"/>
      <c r="AG1487" s="94"/>
      <c r="AH1487" s="94"/>
    </row>
    <row r="1488" spans="1:34" ht="13.2">
      <c r="A1488" s="7"/>
      <c r="B1488" s="48"/>
      <c r="C1488" s="48"/>
      <c r="D1488" s="8"/>
      <c r="E1488" s="148"/>
      <c r="F1488" s="149"/>
      <c r="G1488" s="103"/>
      <c r="H1488" s="48"/>
      <c r="I1488" s="70"/>
      <c r="J1488" s="104"/>
      <c r="K1488" s="18"/>
      <c r="L1488" s="103"/>
      <c r="M1488" s="103"/>
      <c r="N1488" s="103"/>
      <c r="O1488" s="103"/>
      <c r="P1488" s="48"/>
      <c r="Q1488" s="103"/>
      <c r="R1488" s="48"/>
      <c r="S1488" s="16"/>
      <c r="T1488" s="94"/>
      <c r="U1488" s="94"/>
      <c r="V1488" s="94"/>
      <c r="W1488" s="94"/>
      <c r="X1488" s="94"/>
      <c r="Y1488" s="94"/>
      <c r="Z1488" s="94"/>
      <c r="AA1488" s="94"/>
      <c r="AB1488" s="94"/>
      <c r="AC1488" s="94"/>
      <c r="AD1488" s="94"/>
      <c r="AE1488" s="94"/>
      <c r="AF1488" s="94"/>
      <c r="AG1488" s="94"/>
      <c r="AH1488" s="94"/>
    </row>
    <row r="1489" spans="1:34" ht="13.2">
      <c r="A1489" s="7"/>
      <c r="B1489" s="48"/>
      <c r="C1489" s="48"/>
      <c r="D1489" s="8"/>
      <c r="E1489" s="148"/>
      <c r="F1489" s="149"/>
      <c r="G1489" s="103"/>
      <c r="H1489" s="48"/>
      <c r="I1489" s="70"/>
      <c r="J1489" s="104"/>
      <c r="K1489" s="18"/>
      <c r="L1489" s="103"/>
      <c r="M1489" s="103"/>
      <c r="N1489" s="103"/>
      <c r="O1489" s="103"/>
      <c r="P1489" s="48"/>
      <c r="Q1489" s="103"/>
      <c r="R1489" s="48"/>
      <c r="S1489" s="16"/>
      <c r="T1489" s="94"/>
      <c r="U1489" s="94"/>
      <c r="V1489" s="94"/>
      <c r="W1489" s="94"/>
      <c r="X1489" s="94"/>
      <c r="Y1489" s="94"/>
      <c r="Z1489" s="94"/>
      <c r="AA1489" s="94"/>
      <c r="AB1489" s="94"/>
      <c r="AC1489" s="94"/>
      <c r="AD1489" s="94"/>
      <c r="AE1489" s="94"/>
      <c r="AF1489" s="94"/>
      <c r="AG1489" s="94"/>
      <c r="AH1489" s="94"/>
    </row>
    <row r="1490" spans="1:34" ht="13.2">
      <c r="A1490" s="7"/>
      <c r="B1490" s="48"/>
      <c r="C1490" s="48"/>
      <c r="D1490" s="8"/>
      <c r="E1490" s="148"/>
      <c r="F1490" s="149"/>
      <c r="G1490" s="103"/>
      <c r="H1490" s="48"/>
      <c r="I1490" s="70"/>
      <c r="J1490" s="104"/>
      <c r="K1490" s="18"/>
      <c r="L1490" s="103"/>
      <c r="M1490" s="103"/>
      <c r="N1490" s="103"/>
      <c r="O1490" s="103"/>
      <c r="P1490" s="48"/>
      <c r="Q1490" s="103"/>
      <c r="R1490" s="48"/>
      <c r="S1490" s="16"/>
      <c r="T1490" s="94"/>
      <c r="U1490" s="94"/>
      <c r="V1490" s="94"/>
      <c r="W1490" s="94"/>
      <c r="X1490" s="94"/>
      <c r="Y1490" s="94"/>
      <c r="Z1490" s="94"/>
      <c r="AA1490" s="94"/>
      <c r="AB1490" s="94"/>
      <c r="AC1490" s="94"/>
      <c r="AD1490" s="94"/>
      <c r="AE1490" s="94"/>
      <c r="AF1490" s="94"/>
      <c r="AG1490" s="94"/>
      <c r="AH1490" s="94"/>
    </row>
    <row r="1491" spans="1:34" ht="13.2">
      <c r="A1491" s="7"/>
      <c r="B1491" s="48"/>
      <c r="C1491" s="48"/>
      <c r="D1491" s="8"/>
      <c r="E1491" s="148"/>
      <c r="F1491" s="149"/>
      <c r="G1491" s="103"/>
      <c r="H1491" s="48"/>
      <c r="I1491" s="70"/>
      <c r="J1491" s="104"/>
      <c r="K1491" s="18"/>
      <c r="L1491" s="103"/>
      <c r="M1491" s="103"/>
      <c r="N1491" s="103"/>
      <c r="O1491" s="103"/>
      <c r="P1491" s="48"/>
      <c r="Q1491" s="103"/>
      <c r="R1491" s="48"/>
      <c r="S1491" s="16"/>
      <c r="T1491" s="94"/>
      <c r="U1491" s="94"/>
      <c r="V1491" s="94"/>
      <c r="W1491" s="94"/>
      <c r="X1491" s="94"/>
      <c r="Y1491" s="94"/>
      <c r="Z1491" s="94"/>
      <c r="AA1491" s="94"/>
      <c r="AB1491" s="94"/>
      <c r="AC1491" s="94"/>
      <c r="AD1491" s="94"/>
      <c r="AE1491" s="94"/>
      <c r="AF1491" s="94"/>
      <c r="AG1491" s="94"/>
      <c r="AH1491" s="94"/>
    </row>
    <row r="1492" spans="1:34" ht="13.2">
      <c r="A1492" s="7"/>
      <c r="B1492" s="48"/>
      <c r="C1492" s="48"/>
      <c r="D1492" s="8"/>
      <c r="E1492" s="148"/>
      <c r="F1492" s="149"/>
      <c r="G1492" s="103"/>
      <c r="H1492" s="48"/>
      <c r="I1492" s="70"/>
      <c r="J1492" s="104"/>
      <c r="K1492" s="18"/>
      <c r="L1492" s="103"/>
      <c r="M1492" s="103"/>
      <c r="N1492" s="103"/>
      <c r="O1492" s="103"/>
      <c r="P1492" s="48"/>
      <c r="Q1492" s="103"/>
      <c r="R1492" s="48"/>
      <c r="S1492" s="16"/>
      <c r="T1492" s="94"/>
      <c r="U1492" s="94"/>
      <c r="V1492" s="94"/>
      <c r="W1492" s="94"/>
      <c r="X1492" s="94"/>
      <c r="Y1492" s="94"/>
      <c r="Z1492" s="94"/>
      <c r="AA1492" s="94"/>
      <c r="AB1492" s="94"/>
      <c r="AC1492" s="94"/>
      <c r="AD1492" s="94"/>
      <c r="AE1492" s="94"/>
      <c r="AF1492" s="94"/>
      <c r="AG1492" s="94"/>
      <c r="AH1492" s="94"/>
    </row>
    <row r="1493" spans="1:34" ht="13.2">
      <c r="A1493" s="7"/>
      <c r="B1493" s="48"/>
      <c r="C1493" s="48"/>
      <c r="D1493" s="8"/>
      <c r="E1493" s="148"/>
      <c r="F1493" s="149"/>
      <c r="G1493" s="103"/>
      <c r="H1493" s="48"/>
      <c r="I1493" s="70"/>
      <c r="J1493" s="104"/>
      <c r="K1493" s="18"/>
      <c r="L1493" s="103"/>
      <c r="M1493" s="103"/>
      <c r="N1493" s="103"/>
      <c r="O1493" s="103"/>
      <c r="P1493" s="48"/>
      <c r="Q1493" s="103"/>
      <c r="R1493" s="48"/>
      <c r="S1493" s="16"/>
      <c r="T1493" s="94"/>
      <c r="U1493" s="94"/>
      <c r="V1493" s="94"/>
      <c r="W1493" s="94"/>
      <c r="X1493" s="94"/>
      <c r="Y1493" s="94"/>
      <c r="Z1493" s="94"/>
      <c r="AA1493" s="94"/>
      <c r="AB1493" s="94"/>
      <c r="AC1493" s="94"/>
      <c r="AD1493" s="94"/>
      <c r="AE1493" s="94"/>
      <c r="AF1493" s="94"/>
      <c r="AG1493" s="94"/>
      <c r="AH1493" s="94"/>
    </row>
    <row r="1494" spans="1:34" ht="13.2">
      <c r="A1494" s="7"/>
      <c r="B1494" s="48"/>
      <c r="C1494" s="48"/>
      <c r="D1494" s="8"/>
      <c r="E1494" s="148"/>
      <c r="F1494" s="149"/>
      <c r="G1494" s="103"/>
      <c r="H1494" s="48"/>
      <c r="I1494" s="70"/>
      <c r="J1494" s="104"/>
      <c r="K1494" s="18"/>
      <c r="L1494" s="103"/>
      <c r="M1494" s="103"/>
      <c r="N1494" s="103"/>
      <c r="O1494" s="103"/>
      <c r="P1494" s="48"/>
      <c r="Q1494" s="103"/>
      <c r="R1494" s="48"/>
      <c r="S1494" s="16"/>
      <c r="T1494" s="94"/>
      <c r="U1494" s="94"/>
      <c r="V1494" s="94"/>
      <c r="W1494" s="94"/>
      <c r="X1494" s="94"/>
      <c r="Y1494" s="94"/>
      <c r="Z1494" s="94"/>
      <c r="AA1494" s="94"/>
      <c r="AB1494" s="94"/>
      <c r="AC1494" s="94"/>
      <c r="AD1494" s="94"/>
      <c r="AE1494" s="94"/>
      <c r="AF1494" s="94"/>
      <c r="AG1494" s="94"/>
      <c r="AH1494" s="94"/>
    </row>
    <row r="1495" spans="1:34" ht="13.2">
      <c r="A1495" s="7"/>
      <c r="B1495" s="48"/>
      <c r="C1495" s="48"/>
      <c r="D1495" s="8"/>
      <c r="E1495" s="148"/>
      <c r="F1495" s="149"/>
      <c r="G1495" s="103"/>
      <c r="H1495" s="48"/>
      <c r="I1495" s="70"/>
      <c r="J1495" s="104"/>
      <c r="K1495" s="18"/>
      <c r="L1495" s="103"/>
      <c r="M1495" s="103"/>
      <c r="N1495" s="103"/>
      <c r="O1495" s="103"/>
      <c r="P1495" s="48"/>
      <c r="Q1495" s="103"/>
      <c r="R1495" s="48"/>
      <c r="S1495" s="16"/>
      <c r="T1495" s="94"/>
      <c r="U1495" s="94"/>
      <c r="V1495" s="94"/>
      <c r="W1495" s="94"/>
      <c r="X1495" s="94"/>
      <c r="Y1495" s="94"/>
      <c r="Z1495" s="94"/>
      <c r="AA1495" s="94"/>
      <c r="AB1495" s="94"/>
      <c r="AC1495" s="94"/>
      <c r="AD1495" s="94"/>
      <c r="AE1495" s="94"/>
      <c r="AF1495" s="94"/>
      <c r="AG1495" s="94"/>
      <c r="AH1495" s="94"/>
    </row>
    <row r="1496" spans="1:34" ht="13.2">
      <c r="A1496" s="7"/>
      <c r="B1496" s="48"/>
      <c r="C1496" s="48"/>
      <c r="D1496" s="8"/>
      <c r="E1496" s="148"/>
      <c r="F1496" s="149"/>
      <c r="G1496" s="103"/>
      <c r="H1496" s="48"/>
      <c r="I1496" s="70"/>
      <c r="J1496" s="104"/>
      <c r="K1496" s="18"/>
      <c r="L1496" s="103"/>
      <c r="M1496" s="103"/>
      <c r="N1496" s="103"/>
      <c r="O1496" s="103"/>
      <c r="P1496" s="48"/>
      <c r="Q1496" s="103"/>
      <c r="R1496" s="48"/>
      <c r="S1496" s="16"/>
      <c r="T1496" s="94"/>
      <c r="U1496" s="94"/>
      <c r="V1496" s="94"/>
      <c r="W1496" s="94"/>
      <c r="X1496" s="94"/>
      <c r="Y1496" s="94"/>
      <c r="Z1496" s="94"/>
      <c r="AA1496" s="94"/>
      <c r="AB1496" s="94"/>
      <c r="AC1496" s="94"/>
      <c r="AD1496" s="94"/>
      <c r="AE1496" s="94"/>
      <c r="AF1496" s="94"/>
      <c r="AG1496" s="94"/>
      <c r="AH1496" s="94"/>
    </row>
    <row r="1497" spans="1:34" ht="13.2">
      <c r="A1497" s="7"/>
      <c r="B1497" s="48"/>
      <c r="C1497" s="48"/>
      <c r="D1497" s="8"/>
      <c r="E1497" s="148"/>
      <c r="F1497" s="149"/>
      <c r="G1497" s="103"/>
      <c r="H1497" s="48"/>
      <c r="I1497" s="70"/>
      <c r="J1497" s="104"/>
      <c r="K1497" s="18"/>
      <c r="L1497" s="103"/>
      <c r="M1497" s="103"/>
      <c r="N1497" s="103"/>
      <c r="O1497" s="103"/>
      <c r="P1497" s="48"/>
      <c r="Q1497" s="103"/>
      <c r="R1497" s="48"/>
      <c r="S1497" s="16"/>
      <c r="T1497" s="94"/>
      <c r="U1497" s="94"/>
      <c r="V1497" s="94"/>
      <c r="W1497" s="94"/>
      <c r="X1497" s="94"/>
      <c r="Y1497" s="94"/>
      <c r="Z1497" s="94"/>
      <c r="AA1497" s="94"/>
      <c r="AB1497" s="94"/>
      <c r="AC1497" s="94"/>
      <c r="AD1497" s="94"/>
      <c r="AE1497" s="94"/>
      <c r="AF1497" s="94"/>
      <c r="AG1497" s="94"/>
      <c r="AH1497" s="94"/>
    </row>
    <row r="1498" spans="1:34" ht="13.2">
      <c r="A1498" s="7"/>
      <c r="B1498" s="48"/>
      <c r="C1498" s="48"/>
      <c r="D1498" s="8"/>
      <c r="E1498" s="148"/>
      <c r="F1498" s="149"/>
      <c r="G1498" s="103"/>
      <c r="H1498" s="48"/>
      <c r="I1498" s="70"/>
      <c r="J1498" s="104"/>
      <c r="K1498" s="18"/>
      <c r="L1498" s="103"/>
      <c r="M1498" s="103"/>
      <c r="N1498" s="103"/>
      <c r="O1498" s="103"/>
      <c r="P1498" s="48"/>
      <c r="Q1498" s="103"/>
      <c r="R1498" s="48"/>
      <c r="S1498" s="16"/>
      <c r="T1498" s="94"/>
      <c r="U1498" s="94"/>
      <c r="V1498" s="94"/>
      <c r="W1498" s="94"/>
      <c r="X1498" s="94"/>
      <c r="Y1498" s="94"/>
      <c r="Z1498" s="94"/>
      <c r="AA1498" s="94"/>
      <c r="AB1498" s="94"/>
      <c r="AC1498" s="94"/>
      <c r="AD1498" s="94"/>
      <c r="AE1498" s="94"/>
      <c r="AF1498" s="94"/>
      <c r="AG1498" s="94"/>
      <c r="AH1498" s="94"/>
    </row>
    <row r="1499" spans="1:34" ht="13.2">
      <c r="A1499" s="7"/>
      <c r="B1499" s="48"/>
      <c r="C1499" s="48"/>
      <c r="D1499" s="8"/>
      <c r="E1499" s="148"/>
      <c r="F1499" s="149"/>
      <c r="G1499" s="103"/>
      <c r="H1499" s="48"/>
      <c r="I1499" s="70"/>
      <c r="J1499" s="104"/>
      <c r="K1499" s="18"/>
      <c r="L1499" s="103"/>
      <c r="M1499" s="103"/>
      <c r="N1499" s="103"/>
      <c r="O1499" s="103"/>
      <c r="P1499" s="48"/>
      <c r="Q1499" s="103"/>
      <c r="R1499" s="48"/>
      <c r="S1499" s="16"/>
      <c r="T1499" s="94"/>
      <c r="U1499" s="94"/>
      <c r="V1499" s="94"/>
      <c r="W1499" s="94"/>
      <c r="X1499" s="94"/>
      <c r="Y1499" s="94"/>
      <c r="Z1499" s="94"/>
      <c r="AA1499" s="94"/>
      <c r="AB1499" s="94"/>
      <c r="AC1499" s="94"/>
      <c r="AD1499" s="94"/>
      <c r="AE1499" s="94"/>
      <c r="AF1499" s="94"/>
      <c r="AG1499" s="94"/>
      <c r="AH1499" s="94"/>
    </row>
    <row r="1500" spans="1:34" ht="13.2">
      <c r="A1500" s="7"/>
      <c r="B1500" s="48"/>
      <c r="C1500" s="48"/>
      <c r="D1500" s="8"/>
      <c r="E1500" s="148"/>
      <c r="F1500" s="149"/>
      <c r="G1500" s="103"/>
      <c r="H1500" s="48"/>
      <c r="I1500" s="70"/>
      <c r="J1500" s="104"/>
      <c r="K1500" s="18"/>
      <c r="L1500" s="103"/>
      <c r="M1500" s="103"/>
      <c r="N1500" s="103"/>
      <c r="O1500" s="103"/>
      <c r="P1500" s="48"/>
      <c r="Q1500" s="103"/>
      <c r="R1500" s="48"/>
      <c r="S1500" s="16"/>
      <c r="T1500" s="94"/>
      <c r="U1500" s="94"/>
      <c r="V1500" s="94"/>
      <c r="W1500" s="94"/>
      <c r="X1500" s="94"/>
      <c r="Y1500" s="94"/>
      <c r="Z1500" s="94"/>
      <c r="AA1500" s="94"/>
      <c r="AB1500" s="94"/>
      <c r="AC1500" s="94"/>
      <c r="AD1500" s="94"/>
      <c r="AE1500" s="94"/>
      <c r="AF1500" s="94"/>
      <c r="AG1500" s="94"/>
      <c r="AH1500" s="94"/>
    </row>
    <row r="1501" spans="1:34" ht="13.2">
      <c r="A1501" s="7"/>
      <c r="B1501" s="48"/>
      <c r="C1501" s="48"/>
      <c r="D1501" s="8"/>
      <c r="E1501" s="148"/>
      <c r="F1501" s="149"/>
      <c r="G1501" s="103"/>
      <c r="H1501" s="48"/>
      <c r="I1501" s="70"/>
      <c r="J1501" s="104"/>
      <c r="K1501" s="18"/>
      <c r="L1501" s="103"/>
      <c r="M1501" s="103"/>
      <c r="N1501" s="103"/>
      <c r="O1501" s="103"/>
      <c r="P1501" s="48"/>
      <c r="Q1501" s="103"/>
      <c r="R1501" s="48"/>
      <c r="S1501" s="16"/>
      <c r="T1501" s="94"/>
      <c r="U1501" s="94"/>
      <c r="V1501" s="94"/>
      <c r="W1501" s="94"/>
      <c r="X1501" s="94"/>
      <c r="Y1501" s="94"/>
      <c r="Z1501" s="94"/>
      <c r="AA1501" s="94"/>
      <c r="AB1501" s="94"/>
      <c r="AC1501" s="94"/>
      <c r="AD1501" s="94"/>
      <c r="AE1501" s="94"/>
      <c r="AF1501" s="94"/>
      <c r="AG1501" s="94"/>
      <c r="AH1501" s="94"/>
    </row>
    <row r="1502" spans="1:34" ht="13.2">
      <c r="A1502" s="7"/>
      <c r="B1502" s="48"/>
      <c r="C1502" s="48"/>
      <c r="D1502" s="8"/>
      <c r="E1502" s="148"/>
      <c r="F1502" s="149"/>
      <c r="G1502" s="103"/>
      <c r="H1502" s="48"/>
      <c r="I1502" s="70"/>
      <c r="J1502" s="104"/>
      <c r="K1502" s="18"/>
      <c r="L1502" s="103"/>
      <c r="M1502" s="103"/>
      <c r="N1502" s="103"/>
      <c r="O1502" s="103"/>
      <c r="P1502" s="48"/>
      <c r="Q1502" s="103"/>
      <c r="R1502" s="48"/>
      <c r="S1502" s="16"/>
      <c r="T1502" s="94"/>
      <c r="U1502" s="94"/>
      <c r="V1502" s="94"/>
      <c r="W1502" s="94"/>
      <c r="X1502" s="94"/>
      <c r="Y1502" s="94"/>
      <c r="Z1502" s="94"/>
      <c r="AA1502" s="94"/>
      <c r="AB1502" s="94"/>
      <c r="AC1502" s="94"/>
      <c r="AD1502" s="94"/>
      <c r="AE1502" s="94"/>
      <c r="AF1502" s="94"/>
      <c r="AG1502" s="94"/>
      <c r="AH1502" s="94"/>
    </row>
    <row r="1503" spans="1:34" ht="13.2">
      <c r="A1503" s="7"/>
      <c r="B1503" s="48"/>
      <c r="C1503" s="48"/>
      <c r="D1503" s="8"/>
      <c r="E1503" s="148"/>
      <c r="F1503" s="149"/>
      <c r="G1503" s="103"/>
      <c r="H1503" s="48"/>
      <c r="I1503" s="70"/>
      <c r="J1503" s="104"/>
      <c r="K1503" s="18"/>
      <c r="L1503" s="103"/>
      <c r="M1503" s="103"/>
      <c r="N1503" s="103"/>
      <c r="O1503" s="103"/>
      <c r="P1503" s="48"/>
      <c r="Q1503" s="103"/>
      <c r="R1503" s="48"/>
      <c r="S1503" s="16"/>
      <c r="T1503" s="94"/>
      <c r="U1503" s="94"/>
      <c r="V1503" s="94"/>
      <c r="W1503" s="94"/>
      <c r="X1503" s="94"/>
      <c r="Y1503" s="94"/>
      <c r="Z1503" s="94"/>
      <c r="AA1503" s="94"/>
      <c r="AB1503" s="94"/>
      <c r="AC1503" s="94"/>
      <c r="AD1503" s="94"/>
      <c r="AE1503" s="94"/>
      <c r="AF1503" s="94"/>
      <c r="AG1503" s="94"/>
      <c r="AH1503" s="94"/>
    </row>
    <row r="1504" spans="1:34" ht="13.2">
      <c r="A1504" s="7"/>
      <c r="B1504" s="48"/>
      <c r="C1504" s="48"/>
      <c r="D1504" s="8"/>
      <c r="E1504" s="148"/>
      <c r="F1504" s="149"/>
      <c r="G1504" s="103"/>
      <c r="H1504" s="48"/>
      <c r="I1504" s="70"/>
      <c r="J1504" s="104"/>
      <c r="K1504" s="18"/>
      <c r="L1504" s="103"/>
      <c r="M1504" s="103"/>
      <c r="N1504" s="103"/>
      <c r="O1504" s="103"/>
      <c r="P1504" s="48"/>
      <c r="Q1504" s="103"/>
      <c r="R1504" s="48"/>
      <c r="S1504" s="16"/>
      <c r="T1504" s="94"/>
      <c r="U1504" s="94"/>
      <c r="V1504" s="94"/>
      <c r="W1504" s="94"/>
      <c r="X1504" s="94"/>
      <c r="Y1504" s="94"/>
      <c r="Z1504" s="94"/>
      <c r="AA1504" s="94"/>
      <c r="AB1504" s="94"/>
      <c r="AC1504" s="94"/>
      <c r="AD1504" s="94"/>
      <c r="AE1504" s="94"/>
      <c r="AF1504" s="94"/>
      <c r="AG1504" s="94"/>
      <c r="AH1504" s="94"/>
    </row>
    <row r="1505" spans="1:34" ht="13.2">
      <c r="A1505" s="7"/>
      <c r="B1505" s="48"/>
      <c r="C1505" s="48"/>
      <c r="D1505" s="8"/>
      <c r="E1505" s="148"/>
      <c r="F1505" s="149"/>
      <c r="G1505" s="103"/>
      <c r="H1505" s="48"/>
      <c r="I1505" s="70"/>
      <c r="J1505" s="104"/>
      <c r="K1505" s="18"/>
      <c r="L1505" s="103"/>
      <c r="M1505" s="103"/>
      <c r="N1505" s="103"/>
      <c r="O1505" s="103"/>
      <c r="P1505" s="48"/>
      <c r="Q1505" s="103"/>
      <c r="R1505" s="48"/>
      <c r="S1505" s="16"/>
      <c r="T1505" s="94"/>
      <c r="U1505" s="94"/>
      <c r="V1505" s="94"/>
      <c r="W1505" s="94"/>
      <c r="X1505" s="94"/>
      <c r="Y1505" s="94"/>
      <c r="Z1505" s="94"/>
      <c r="AA1505" s="94"/>
      <c r="AB1505" s="94"/>
      <c r="AC1505" s="94"/>
      <c r="AD1505" s="94"/>
      <c r="AE1505" s="94"/>
      <c r="AF1505" s="94"/>
      <c r="AG1505" s="94"/>
      <c r="AH1505" s="94"/>
    </row>
    <row r="1506" spans="1:34" ht="13.2">
      <c r="A1506" s="7"/>
      <c r="B1506" s="48"/>
      <c r="C1506" s="48"/>
      <c r="D1506" s="8"/>
      <c r="E1506" s="148"/>
      <c r="F1506" s="149"/>
      <c r="G1506" s="103"/>
      <c r="H1506" s="48"/>
      <c r="I1506" s="70"/>
      <c r="J1506" s="104"/>
      <c r="K1506" s="18"/>
      <c r="L1506" s="103"/>
      <c r="M1506" s="103"/>
      <c r="N1506" s="103"/>
      <c r="O1506" s="103"/>
      <c r="P1506" s="48"/>
      <c r="Q1506" s="103"/>
      <c r="R1506" s="48"/>
      <c r="S1506" s="16"/>
      <c r="T1506" s="94"/>
      <c r="U1506" s="94"/>
      <c r="V1506" s="94"/>
      <c r="W1506" s="94"/>
      <c r="X1506" s="94"/>
      <c r="Y1506" s="94"/>
      <c r="Z1506" s="94"/>
      <c r="AA1506" s="94"/>
      <c r="AB1506" s="94"/>
      <c r="AC1506" s="94"/>
      <c r="AD1506" s="94"/>
      <c r="AE1506" s="94"/>
      <c r="AF1506" s="94"/>
      <c r="AG1506" s="94"/>
      <c r="AH1506" s="94"/>
    </row>
    <row r="1507" spans="1:34" ht="13.2">
      <c r="A1507" s="7"/>
      <c r="B1507" s="48"/>
      <c r="C1507" s="48"/>
      <c r="D1507" s="8"/>
      <c r="E1507" s="148"/>
      <c r="F1507" s="149"/>
      <c r="G1507" s="103"/>
      <c r="H1507" s="48"/>
      <c r="I1507" s="70"/>
      <c r="J1507" s="104"/>
      <c r="K1507" s="18"/>
      <c r="L1507" s="103"/>
      <c r="M1507" s="103"/>
      <c r="N1507" s="103"/>
      <c r="O1507" s="103"/>
      <c r="P1507" s="48"/>
      <c r="Q1507" s="103"/>
      <c r="R1507" s="48"/>
      <c r="S1507" s="16"/>
      <c r="T1507" s="94"/>
      <c r="U1507" s="94"/>
      <c r="V1507" s="94"/>
      <c r="W1507" s="94"/>
      <c r="X1507" s="94"/>
      <c r="Y1507" s="94"/>
      <c r="Z1507" s="94"/>
      <c r="AA1507" s="94"/>
      <c r="AB1507" s="94"/>
      <c r="AC1507" s="94"/>
      <c r="AD1507" s="94"/>
      <c r="AE1507" s="94"/>
      <c r="AF1507" s="94"/>
      <c r="AG1507" s="94"/>
      <c r="AH1507" s="94"/>
    </row>
    <row r="1508" spans="1:34" ht="13.2">
      <c r="A1508" s="7"/>
      <c r="B1508" s="48"/>
      <c r="C1508" s="48"/>
      <c r="D1508" s="8"/>
      <c r="E1508" s="148"/>
      <c r="F1508" s="149"/>
      <c r="G1508" s="103"/>
      <c r="H1508" s="48"/>
      <c r="I1508" s="70"/>
      <c r="J1508" s="104"/>
      <c r="K1508" s="18"/>
      <c r="L1508" s="103"/>
      <c r="M1508" s="103"/>
      <c r="N1508" s="103"/>
      <c r="O1508" s="103"/>
      <c r="P1508" s="48"/>
      <c r="Q1508" s="103"/>
      <c r="R1508" s="48"/>
      <c r="S1508" s="16"/>
      <c r="T1508" s="94"/>
      <c r="U1508" s="94"/>
      <c r="V1508" s="94"/>
      <c r="W1508" s="94"/>
      <c r="X1508" s="94"/>
      <c r="Y1508" s="94"/>
      <c r="Z1508" s="94"/>
      <c r="AA1508" s="94"/>
      <c r="AB1508" s="94"/>
      <c r="AC1508" s="94"/>
      <c r="AD1508" s="94"/>
      <c r="AE1508" s="94"/>
      <c r="AF1508" s="94"/>
      <c r="AG1508" s="94"/>
      <c r="AH1508" s="94"/>
    </row>
    <row r="1509" spans="1:34" ht="13.2">
      <c r="A1509" s="7"/>
      <c r="B1509" s="48"/>
      <c r="C1509" s="48"/>
      <c r="D1509" s="8"/>
      <c r="E1509" s="148"/>
      <c r="F1509" s="149"/>
      <c r="G1509" s="103"/>
      <c r="H1509" s="48"/>
      <c r="I1509" s="70"/>
      <c r="J1509" s="104"/>
      <c r="K1509" s="18"/>
      <c r="L1509" s="103"/>
      <c r="M1509" s="103"/>
      <c r="N1509" s="103"/>
      <c r="O1509" s="103"/>
      <c r="P1509" s="48"/>
      <c r="Q1509" s="103"/>
      <c r="R1509" s="48"/>
      <c r="S1509" s="16"/>
      <c r="T1509" s="94"/>
      <c r="U1509" s="94"/>
      <c r="V1509" s="94"/>
      <c r="W1509" s="94"/>
      <c r="X1509" s="94"/>
      <c r="Y1509" s="94"/>
      <c r="Z1509" s="94"/>
      <c r="AA1509" s="94"/>
      <c r="AB1509" s="94"/>
      <c r="AC1509" s="94"/>
      <c r="AD1509" s="94"/>
      <c r="AE1509" s="94"/>
      <c r="AF1509" s="94"/>
      <c r="AG1509" s="94"/>
      <c r="AH1509" s="94"/>
    </row>
    <row r="1510" spans="1:34" ht="13.2">
      <c r="A1510" s="7"/>
      <c r="B1510" s="48"/>
      <c r="C1510" s="48"/>
      <c r="D1510" s="8"/>
      <c r="E1510" s="148"/>
      <c r="F1510" s="149"/>
      <c r="G1510" s="103"/>
      <c r="H1510" s="48"/>
      <c r="I1510" s="70"/>
      <c r="J1510" s="104"/>
      <c r="K1510" s="18"/>
      <c r="L1510" s="103"/>
      <c r="M1510" s="103"/>
      <c r="N1510" s="103"/>
      <c r="O1510" s="103"/>
      <c r="P1510" s="48"/>
      <c r="Q1510" s="103"/>
      <c r="R1510" s="48"/>
      <c r="S1510" s="16"/>
      <c r="T1510" s="94"/>
      <c r="U1510" s="94"/>
      <c r="V1510" s="94"/>
      <c r="W1510" s="94"/>
      <c r="X1510" s="94"/>
      <c r="Y1510" s="94"/>
      <c r="Z1510" s="94"/>
      <c r="AA1510" s="94"/>
      <c r="AB1510" s="94"/>
      <c r="AC1510" s="94"/>
      <c r="AD1510" s="94"/>
      <c r="AE1510" s="94"/>
      <c r="AF1510" s="94"/>
      <c r="AG1510" s="94"/>
      <c r="AH1510" s="94"/>
    </row>
    <row r="1511" spans="1:34" ht="13.2">
      <c r="A1511" s="7"/>
      <c r="B1511" s="48"/>
      <c r="C1511" s="48"/>
      <c r="D1511" s="8"/>
      <c r="E1511" s="148"/>
      <c r="F1511" s="149"/>
      <c r="G1511" s="103"/>
      <c r="H1511" s="48"/>
      <c r="I1511" s="70"/>
      <c r="J1511" s="104"/>
      <c r="K1511" s="18"/>
      <c r="L1511" s="103"/>
      <c r="M1511" s="103"/>
      <c r="N1511" s="103"/>
      <c r="O1511" s="103"/>
      <c r="P1511" s="48"/>
      <c r="Q1511" s="103"/>
      <c r="R1511" s="48"/>
      <c r="S1511" s="16"/>
      <c r="T1511" s="94"/>
      <c r="U1511" s="94"/>
      <c r="V1511" s="94"/>
      <c r="W1511" s="94"/>
      <c r="X1511" s="94"/>
      <c r="Y1511" s="94"/>
      <c r="Z1511" s="94"/>
      <c r="AA1511" s="94"/>
      <c r="AB1511" s="94"/>
      <c r="AC1511" s="94"/>
      <c r="AD1511" s="94"/>
      <c r="AE1511" s="94"/>
      <c r="AF1511" s="94"/>
      <c r="AG1511" s="94"/>
      <c r="AH1511" s="94"/>
    </row>
    <row r="1512" spans="1:34" ht="13.2">
      <c r="A1512" s="7"/>
      <c r="B1512" s="48"/>
      <c r="C1512" s="48"/>
      <c r="D1512" s="8"/>
      <c r="E1512" s="148"/>
      <c r="F1512" s="149"/>
      <c r="G1512" s="103"/>
      <c r="H1512" s="48"/>
      <c r="I1512" s="70"/>
      <c r="J1512" s="104"/>
      <c r="K1512" s="18"/>
      <c r="L1512" s="103"/>
      <c r="M1512" s="103"/>
      <c r="N1512" s="103"/>
      <c r="O1512" s="103"/>
      <c r="P1512" s="48"/>
      <c r="Q1512" s="103"/>
      <c r="R1512" s="48"/>
      <c r="S1512" s="16"/>
      <c r="T1512" s="94"/>
      <c r="U1512" s="94"/>
      <c r="V1512" s="94"/>
      <c r="W1512" s="94"/>
      <c r="X1512" s="94"/>
      <c r="Y1512" s="94"/>
      <c r="Z1512" s="94"/>
      <c r="AA1512" s="94"/>
      <c r="AB1512" s="94"/>
      <c r="AC1512" s="94"/>
      <c r="AD1512" s="94"/>
      <c r="AE1512" s="94"/>
      <c r="AF1512" s="94"/>
      <c r="AG1512" s="94"/>
      <c r="AH1512" s="94"/>
    </row>
    <row r="1513" spans="1:34" ht="13.2">
      <c r="A1513" s="7"/>
      <c r="B1513" s="48"/>
      <c r="C1513" s="48"/>
      <c r="D1513" s="8"/>
      <c r="E1513" s="148"/>
      <c r="F1513" s="149"/>
      <c r="G1513" s="103"/>
      <c r="H1513" s="48"/>
      <c r="I1513" s="70"/>
      <c r="J1513" s="104"/>
      <c r="K1513" s="18"/>
      <c r="L1513" s="103"/>
      <c r="M1513" s="103"/>
      <c r="N1513" s="103"/>
      <c r="O1513" s="103"/>
      <c r="P1513" s="48"/>
      <c r="Q1513" s="103"/>
      <c r="R1513" s="48"/>
      <c r="S1513" s="16"/>
      <c r="T1513" s="94"/>
      <c r="U1513" s="94"/>
      <c r="V1513" s="94"/>
      <c r="W1513" s="94"/>
      <c r="X1513" s="94"/>
      <c r="Y1513" s="94"/>
      <c r="Z1513" s="94"/>
      <c r="AA1513" s="94"/>
      <c r="AB1513" s="94"/>
      <c r="AC1513" s="94"/>
      <c r="AD1513" s="94"/>
      <c r="AE1513" s="94"/>
      <c r="AF1513" s="94"/>
      <c r="AG1513" s="94"/>
      <c r="AH1513" s="94"/>
    </row>
    <row r="1514" spans="1:34" ht="13.2">
      <c r="A1514" s="7"/>
      <c r="B1514" s="48"/>
      <c r="C1514" s="48"/>
      <c r="D1514" s="8"/>
      <c r="E1514" s="148"/>
      <c r="F1514" s="149"/>
      <c r="G1514" s="103"/>
      <c r="H1514" s="48"/>
      <c r="I1514" s="70"/>
      <c r="J1514" s="104"/>
      <c r="K1514" s="18"/>
      <c r="L1514" s="103"/>
      <c r="M1514" s="103"/>
      <c r="N1514" s="103"/>
      <c r="O1514" s="103"/>
      <c r="P1514" s="48"/>
      <c r="Q1514" s="103"/>
      <c r="R1514" s="48"/>
      <c r="S1514" s="16"/>
      <c r="T1514" s="94"/>
      <c r="U1514" s="94"/>
      <c r="V1514" s="94"/>
      <c r="W1514" s="94"/>
      <c r="X1514" s="94"/>
      <c r="Y1514" s="94"/>
      <c r="Z1514" s="94"/>
      <c r="AA1514" s="94"/>
      <c r="AB1514" s="94"/>
      <c r="AC1514" s="94"/>
      <c r="AD1514" s="94"/>
      <c r="AE1514" s="94"/>
      <c r="AF1514" s="94"/>
      <c r="AG1514" s="94"/>
      <c r="AH1514" s="94"/>
    </row>
    <row r="1515" spans="1:34" ht="13.2">
      <c r="A1515" s="7"/>
      <c r="B1515" s="48"/>
      <c r="C1515" s="48"/>
      <c r="D1515" s="8"/>
      <c r="E1515" s="148"/>
      <c r="F1515" s="149"/>
      <c r="G1515" s="103"/>
      <c r="H1515" s="48"/>
      <c r="I1515" s="70"/>
      <c r="J1515" s="104"/>
      <c r="K1515" s="18"/>
      <c r="L1515" s="103"/>
      <c r="M1515" s="103"/>
      <c r="N1515" s="103"/>
      <c r="O1515" s="103"/>
      <c r="P1515" s="48"/>
      <c r="Q1515" s="103"/>
      <c r="R1515" s="48"/>
      <c r="S1515" s="16"/>
      <c r="T1515" s="94"/>
      <c r="U1515" s="94"/>
      <c r="V1515" s="94"/>
      <c r="W1515" s="94"/>
      <c r="X1515" s="94"/>
      <c r="Y1515" s="94"/>
      <c r="Z1515" s="94"/>
      <c r="AA1515" s="94"/>
      <c r="AB1515" s="94"/>
      <c r="AC1515" s="94"/>
      <c r="AD1515" s="94"/>
      <c r="AE1515" s="94"/>
      <c r="AF1515" s="94"/>
      <c r="AG1515" s="94"/>
      <c r="AH1515" s="94"/>
    </row>
    <row r="1516" spans="1:34" ht="13.2">
      <c r="A1516" s="7"/>
      <c r="B1516" s="48"/>
      <c r="C1516" s="48"/>
      <c r="D1516" s="8"/>
      <c r="E1516" s="148"/>
      <c r="F1516" s="149"/>
      <c r="G1516" s="103"/>
      <c r="H1516" s="48"/>
      <c r="I1516" s="70"/>
      <c r="J1516" s="104"/>
      <c r="K1516" s="18"/>
      <c r="L1516" s="103"/>
      <c r="M1516" s="103"/>
      <c r="N1516" s="103"/>
      <c r="O1516" s="103"/>
      <c r="P1516" s="48"/>
      <c r="Q1516" s="103"/>
      <c r="R1516" s="48"/>
      <c r="S1516" s="16"/>
      <c r="T1516" s="94"/>
      <c r="U1516" s="94"/>
      <c r="V1516" s="94"/>
      <c r="W1516" s="94"/>
      <c r="X1516" s="94"/>
      <c r="Y1516" s="94"/>
      <c r="Z1516" s="94"/>
      <c r="AA1516" s="94"/>
      <c r="AB1516" s="94"/>
      <c r="AC1516" s="94"/>
      <c r="AD1516" s="94"/>
      <c r="AE1516" s="94"/>
      <c r="AF1516" s="94"/>
      <c r="AG1516" s="94"/>
      <c r="AH1516" s="94"/>
    </row>
    <row r="1517" spans="1:34" ht="13.2">
      <c r="A1517" s="7"/>
      <c r="B1517" s="48"/>
      <c r="C1517" s="48"/>
      <c r="D1517" s="8"/>
      <c r="E1517" s="148"/>
      <c r="F1517" s="149"/>
      <c r="G1517" s="103"/>
      <c r="H1517" s="48"/>
      <c r="I1517" s="70"/>
      <c r="J1517" s="104"/>
      <c r="K1517" s="18"/>
      <c r="L1517" s="103"/>
      <c r="M1517" s="103"/>
      <c r="N1517" s="103"/>
      <c r="O1517" s="103"/>
      <c r="P1517" s="48"/>
      <c r="Q1517" s="103"/>
      <c r="R1517" s="48"/>
      <c r="S1517" s="16"/>
      <c r="T1517" s="94"/>
      <c r="U1517" s="94"/>
      <c r="V1517" s="94"/>
      <c r="W1517" s="94"/>
      <c r="X1517" s="94"/>
      <c r="Y1517" s="94"/>
      <c r="Z1517" s="94"/>
      <c r="AA1517" s="94"/>
      <c r="AB1517" s="94"/>
      <c r="AC1517" s="94"/>
      <c r="AD1517" s="94"/>
      <c r="AE1517" s="94"/>
      <c r="AF1517" s="94"/>
      <c r="AG1517" s="94"/>
      <c r="AH1517" s="94"/>
    </row>
    <row r="1518" spans="1:34" ht="13.2">
      <c r="A1518" s="7"/>
      <c r="B1518" s="48"/>
      <c r="C1518" s="48"/>
      <c r="D1518" s="8"/>
      <c r="E1518" s="148"/>
      <c r="F1518" s="149"/>
      <c r="G1518" s="103"/>
      <c r="H1518" s="48"/>
      <c r="I1518" s="70"/>
      <c r="J1518" s="104"/>
      <c r="K1518" s="18"/>
      <c r="L1518" s="103"/>
      <c r="M1518" s="103"/>
      <c r="N1518" s="103"/>
      <c r="O1518" s="103"/>
      <c r="P1518" s="48"/>
      <c r="Q1518" s="103"/>
      <c r="R1518" s="48"/>
      <c r="S1518" s="16"/>
      <c r="T1518" s="94"/>
      <c r="U1518" s="94"/>
      <c r="V1518" s="94"/>
      <c r="W1518" s="94"/>
      <c r="X1518" s="94"/>
      <c r="Y1518" s="94"/>
      <c r="Z1518" s="94"/>
      <c r="AA1518" s="94"/>
      <c r="AB1518" s="94"/>
      <c r="AC1518" s="94"/>
      <c r="AD1518" s="94"/>
      <c r="AE1518" s="94"/>
      <c r="AF1518" s="94"/>
      <c r="AG1518" s="94"/>
      <c r="AH1518" s="94"/>
    </row>
    <row r="1519" spans="1:34" ht="13.2">
      <c r="A1519" s="7"/>
      <c r="B1519" s="48"/>
      <c r="C1519" s="48"/>
      <c r="D1519" s="8"/>
      <c r="E1519" s="148"/>
      <c r="F1519" s="149"/>
      <c r="G1519" s="103"/>
      <c r="H1519" s="48"/>
      <c r="I1519" s="70"/>
      <c r="J1519" s="104"/>
      <c r="K1519" s="18"/>
      <c r="L1519" s="103"/>
      <c r="M1519" s="103"/>
      <c r="N1519" s="103"/>
      <c r="O1519" s="103"/>
      <c r="P1519" s="48"/>
      <c r="Q1519" s="103"/>
      <c r="R1519" s="48"/>
      <c r="S1519" s="16"/>
      <c r="T1519" s="94"/>
      <c r="U1519" s="94"/>
      <c r="V1519" s="94"/>
      <c r="W1519" s="94"/>
      <c r="X1519" s="94"/>
      <c r="Y1519" s="94"/>
      <c r="Z1519" s="94"/>
      <c r="AA1519" s="94"/>
      <c r="AB1519" s="94"/>
      <c r="AC1519" s="94"/>
      <c r="AD1519" s="94"/>
      <c r="AE1519" s="94"/>
      <c r="AF1519" s="94"/>
      <c r="AG1519" s="94"/>
      <c r="AH1519" s="94"/>
    </row>
    <row r="1520" spans="1:34" ht="13.2">
      <c r="A1520" s="7"/>
      <c r="B1520" s="48"/>
      <c r="C1520" s="48"/>
      <c r="D1520" s="8"/>
      <c r="E1520" s="148"/>
      <c r="F1520" s="149"/>
      <c r="G1520" s="103"/>
      <c r="H1520" s="48"/>
      <c r="I1520" s="70"/>
      <c r="J1520" s="104"/>
      <c r="K1520" s="18"/>
      <c r="L1520" s="103"/>
      <c r="M1520" s="103"/>
      <c r="N1520" s="103"/>
      <c r="O1520" s="103"/>
      <c r="P1520" s="48"/>
      <c r="Q1520" s="103"/>
      <c r="R1520" s="48"/>
      <c r="S1520" s="16"/>
      <c r="T1520" s="94"/>
      <c r="U1520" s="94"/>
      <c r="V1520" s="94"/>
      <c r="W1520" s="94"/>
      <c r="X1520" s="94"/>
      <c r="Y1520" s="94"/>
      <c r="Z1520" s="94"/>
      <c r="AA1520" s="94"/>
      <c r="AB1520" s="94"/>
      <c r="AC1520" s="94"/>
      <c r="AD1520" s="94"/>
      <c r="AE1520" s="94"/>
      <c r="AF1520" s="94"/>
      <c r="AG1520" s="94"/>
      <c r="AH1520" s="94"/>
    </row>
    <row r="1521" spans="1:34" ht="13.2">
      <c r="A1521" s="7"/>
      <c r="B1521" s="48"/>
      <c r="C1521" s="48"/>
      <c r="D1521" s="8"/>
      <c r="E1521" s="148"/>
      <c r="F1521" s="149"/>
      <c r="G1521" s="103"/>
      <c r="H1521" s="48"/>
      <c r="I1521" s="70"/>
      <c r="J1521" s="104"/>
      <c r="K1521" s="18"/>
      <c r="L1521" s="103"/>
      <c r="M1521" s="103"/>
      <c r="N1521" s="103"/>
      <c r="O1521" s="103"/>
      <c r="P1521" s="48"/>
      <c r="Q1521" s="103"/>
      <c r="R1521" s="48"/>
      <c r="S1521" s="16"/>
      <c r="T1521" s="94"/>
      <c r="U1521" s="94"/>
      <c r="V1521" s="94"/>
      <c r="W1521" s="94"/>
      <c r="X1521" s="94"/>
      <c r="Y1521" s="94"/>
      <c r="Z1521" s="94"/>
      <c r="AA1521" s="94"/>
      <c r="AB1521" s="94"/>
      <c r="AC1521" s="94"/>
      <c r="AD1521" s="94"/>
      <c r="AE1521" s="94"/>
      <c r="AF1521" s="94"/>
      <c r="AG1521" s="94"/>
      <c r="AH1521" s="94"/>
    </row>
    <row r="1522" spans="1:34" ht="13.2">
      <c r="A1522" s="7"/>
      <c r="B1522" s="48"/>
      <c r="C1522" s="48"/>
      <c r="D1522" s="8"/>
      <c r="E1522" s="148"/>
      <c r="F1522" s="149"/>
      <c r="G1522" s="103"/>
      <c r="H1522" s="48"/>
      <c r="I1522" s="70"/>
      <c r="J1522" s="104"/>
      <c r="K1522" s="18"/>
      <c r="L1522" s="103"/>
      <c r="M1522" s="103"/>
      <c r="N1522" s="103"/>
      <c r="O1522" s="103"/>
      <c r="P1522" s="48"/>
      <c r="Q1522" s="103"/>
      <c r="R1522" s="48"/>
      <c r="S1522" s="16"/>
      <c r="T1522" s="94"/>
      <c r="U1522" s="94"/>
      <c r="V1522" s="94"/>
      <c r="W1522" s="94"/>
      <c r="X1522" s="94"/>
      <c r="Y1522" s="94"/>
      <c r="Z1522" s="94"/>
      <c r="AA1522" s="94"/>
      <c r="AB1522" s="94"/>
      <c r="AC1522" s="94"/>
      <c r="AD1522" s="94"/>
      <c r="AE1522" s="94"/>
      <c r="AF1522" s="94"/>
      <c r="AG1522" s="94"/>
      <c r="AH1522" s="94"/>
    </row>
    <row r="1523" spans="1:34" ht="13.2">
      <c r="A1523" s="7"/>
      <c r="B1523" s="48"/>
      <c r="C1523" s="48"/>
      <c r="D1523" s="8"/>
      <c r="E1523" s="148"/>
      <c r="F1523" s="149"/>
      <c r="G1523" s="103"/>
      <c r="H1523" s="48"/>
      <c r="I1523" s="70"/>
      <c r="J1523" s="104"/>
      <c r="K1523" s="18"/>
      <c r="L1523" s="103"/>
      <c r="M1523" s="103"/>
      <c r="N1523" s="103"/>
      <c r="O1523" s="103"/>
      <c r="P1523" s="48"/>
      <c r="Q1523" s="103"/>
      <c r="R1523" s="48"/>
      <c r="S1523" s="16"/>
      <c r="T1523" s="94"/>
      <c r="U1523" s="94"/>
      <c r="V1523" s="94"/>
      <c r="W1523" s="94"/>
      <c r="X1523" s="94"/>
      <c r="Y1523" s="94"/>
      <c r="Z1523" s="94"/>
      <c r="AA1523" s="94"/>
      <c r="AB1523" s="94"/>
      <c r="AC1523" s="94"/>
      <c r="AD1523" s="94"/>
      <c r="AE1523" s="94"/>
      <c r="AF1523" s="94"/>
      <c r="AG1523" s="94"/>
      <c r="AH1523" s="94"/>
    </row>
    <row r="1524" spans="1:34" ht="13.2">
      <c r="A1524" s="7"/>
      <c r="B1524" s="48"/>
      <c r="C1524" s="48"/>
      <c r="D1524" s="8"/>
      <c r="E1524" s="148"/>
      <c r="F1524" s="149"/>
      <c r="G1524" s="103"/>
      <c r="H1524" s="48"/>
      <c r="I1524" s="70"/>
      <c r="J1524" s="104"/>
      <c r="K1524" s="18"/>
      <c r="L1524" s="103"/>
      <c r="M1524" s="103"/>
      <c r="N1524" s="103"/>
      <c r="O1524" s="103"/>
      <c r="P1524" s="48"/>
      <c r="Q1524" s="103"/>
      <c r="R1524" s="48"/>
      <c r="S1524" s="16"/>
      <c r="T1524" s="94"/>
      <c r="U1524" s="94"/>
      <c r="V1524" s="94"/>
      <c r="W1524" s="94"/>
      <c r="X1524" s="94"/>
      <c r="Y1524" s="94"/>
      <c r="Z1524" s="94"/>
      <c r="AA1524" s="94"/>
      <c r="AB1524" s="94"/>
      <c r="AC1524" s="94"/>
      <c r="AD1524" s="94"/>
      <c r="AE1524" s="94"/>
      <c r="AF1524" s="94"/>
      <c r="AG1524" s="94"/>
      <c r="AH1524" s="94"/>
    </row>
    <row r="1525" spans="1:34" ht="13.2">
      <c r="A1525" s="7"/>
      <c r="B1525" s="48"/>
      <c r="C1525" s="48"/>
      <c r="D1525" s="8"/>
      <c r="E1525" s="148"/>
      <c r="F1525" s="149"/>
      <c r="G1525" s="103"/>
      <c r="H1525" s="48"/>
      <c r="I1525" s="70"/>
      <c r="J1525" s="104"/>
      <c r="K1525" s="18"/>
      <c r="L1525" s="103"/>
      <c r="M1525" s="103"/>
      <c r="N1525" s="103"/>
      <c r="O1525" s="103"/>
      <c r="P1525" s="48"/>
      <c r="Q1525" s="103"/>
      <c r="R1525" s="48"/>
      <c r="S1525" s="16"/>
      <c r="T1525" s="94"/>
      <c r="U1525" s="94"/>
      <c r="V1525" s="94"/>
      <c r="W1525" s="94"/>
      <c r="X1525" s="94"/>
      <c r="Y1525" s="94"/>
      <c r="Z1525" s="94"/>
      <c r="AA1525" s="94"/>
      <c r="AB1525" s="94"/>
      <c r="AC1525" s="94"/>
      <c r="AD1525" s="94"/>
      <c r="AE1525" s="94"/>
      <c r="AF1525" s="94"/>
      <c r="AG1525" s="94"/>
      <c r="AH1525" s="94"/>
    </row>
    <row r="1526" spans="1:34" ht="13.2">
      <c r="A1526" s="7"/>
      <c r="B1526" s="48"/>
      <c r="C1526" s="48"/>
      <c r="D1526" s="8"/>
      <c r="E1526" s="148"/>
      <c r="F1526" s="149"/>
      <c r="G1526" s="103"/>
      <c r="H1526" s="48"/>
      <c r="I1526" s="70"/>
      <c r="J1526" s="104"/>
      <c r="K1526" s="18"/>
      <c r="L1526" s="103"/>
      <c r="M1526" s="103"/>
      <c r="N1526" s="103"/>
      <c r="O1526" s="103"/>
      <c r="P1526" s="48"/>
      <c r="Q1526" s="103"/>
      <c r="R1526" s="48"/>
      <c r="S1526" s="16"/>
      <c r="T1526" s="94"/>
      <c r="U1526" s="94"/>
      <c r="V1526" s="94"/>
      <c r="W1526" s="94"/>
      <c r="X1526" s="94"/>
      <c r="Y1526" s="94"/>
      <c r="Z1526" s="94"/>
      <c r="AA1526" s="94"/>
      <c r="AB1526" s="94"/>
      <c r="AC1526" s="94"/>
      <c r="AD1526" s="94"/>
      <c r="AE1526" s="94"/>
      <c r="AF1526" s="94"/>
      <c r="AG1526" s="94"/>
      <c r="AH1526" s="94"/>
    </row>
    <row r="1527" spans="1:34" ht="13.2">
      <c r="A1527" s="7"/>
      <c r="B1527" s="48"/>
      <c r="C1527" s="48"/>
      <c r="D1527" s="8"/>
      <c r="E1527" s="148"/>
      <c r="F1527" s="149"/>
      <c r="G1527" s="103"/>
      <c r="H1527" s="48"/>
      <c r="I1527" s="70"/>
      <c r="J1527" s="104"/>
      <c r="K1527" s="18"/>
      <c r="L1527" s="103"/>
      <c r="M1527" s="103"/>
      <c r="N1527" s="103"/>
      <c r="O1527" s="103"/>
      <c r="P1527" s="48"/>
      <c r="Q1527" s="103"/>
      <c r="R1527" s="48"/>
      <c r="S1527" s="16"/>
      <c r="T1527" s="94"/>
      <c r="U1527" s="94"/>
      <c r="V1527" s="94"/>
      <c r="W1527" s="94"/>
      <c r="X1527" s="94"/>
      <c r="Y1527" s="94"/>
      <c r="Z1527" s="94"/>
      <c r="AA1527" s="94"/>
      <c r="AB1527" s="94"/>
      <c r="AC1527" s="94"/>
      <c r="AD1527" s="94"/>
      <c r="AE1527" s="94"/>
      <c r="AF1527" s="94"/>
      <c r="AG1527" s="94"/>
      <c r="AH1527" s="94"/>
    </row>
    <row r="1528" spans="1:34" ht="13.2">
      <c r="A1528" s="7"/>
      <c r="B1528" s="48"/>
      <c r="C1528" s="48"/>
      <c r="D1528" s="8"/>
      <c r="E1528" s="148"/>
      <c r="F1528" s="149"/>
      <c r="G1528" s="103"/>
      <c r="H1528" s="48"/>
      <c r="I1528" s="70"/>
      <c r="J1528" s="104"/>
      <c r="K1528" s="18"/>
      <c r="L1528" s="103"/>
      <c r="M1528" s="103"/>
      <c r="N1528" s="103"/>
      <c r="O1528" s="103"/>
      <c r="P1528" s="48"/>
      <c r="Q1528" s="103"/>
      <c r="R1528" s="48"/>
      <c r="S1528" s="16"/>
      <c r="T1528" s="94"/>
      <c r="U1528" s="94"/>
      <c r="V1528" s="94"/>
      <c r="W1528" s="94"/>
      <c r="X1528" s="94"/>
      <c r="Y1528" s="94"/>
      <c r="Z1528" s="94"/>
      <c r="AA1528" s="94"/>
      <c r="AB1528" s="94"/>
      <c r="AC1528" s="94"/>
      <c r="AD1528" s="94"/>
      <c r="AE1528" s="94"/>
      <c r="AF1528" s="94"/>
      <c r="AG1528" s="94"/>
      <c r="AH1528" s="94"/>
    </row>
    <row r="1529" spans="1:34" ht="13.2">
      <c r="A1529" s="7"/>
      <c r="B1529" s="48"/>
      <c r="C1529" s="48"/>
      <c r="D1529" s="8"/>
      <c r="E1529" s="148"/>
      <c r="F1529" s="149"/>
      <c r="G1529" s="103"/>
      <c r="H1529" s="48"/>
      <c r="I1529" s="70"/>
      <c r="J1529" s="104"/>
      <c r="K1529" s="18"/>
      <c r="L1529" s="103"/>
      <c r="M1529" s="103"/>
      <c r="N1529" s="103"/>
      <c r="O1529" s="103"/>
      <c r="P1529" s="48"/>
      <c r="Q1529" s="103"/>
      <c r="R1529" s="48"/>
      <c r="S1529" s="16"/>
      <c r="T1529" s="94"/>
      <c r="U1529" s="94"/>
      <c r="V1529" s="94"/>
      <c r="W1529" s="94"/>
      <c r="X1529" s="94"/>
      <c r="Y1529" s="94"/>
      <c r="Z1529" s="94"/>
      <c r="AA1529" s="94"/>
      <c r="AB1529" s="94"/>
      <c r="AC1529" s="94"/>
      <c r="AD1529" s="94"/>
      <c r="AE1529" s="94"/>
      <c r="AF1529" s="94"/>
      <c r="AG1529" s="94"/>
      <c r="AH1529" s="94"/>
    </row>
    <row r="1530" spans="1:34" ht="13.2">
      <c r="A1530" s="7"/>
      <c r="B1530" s="48"/>
      <c r="C1530" s="48"/>
      <c r="D1530" s="8"/>
      <c r="E1530" s="148"/>
      <c r="F1530" s="149"/>
      <c r="G1530" s="103"/>
      <c r="H1530" s="48"/>
      <c r="I1530" s="70"/>
      <c r="J1530" s="104"/>
      <c r="K1530" s="18"/>
      <c r="L1530" s="103"/>
      <c r="M1530" s="103"/>
      <c r="N1530" s="103"/>
      <c r="O1530" s="103"/>
      <c r="P1530" s="48"/>
      <c r="Q1530" s="103"/>
      <c r="R1530" s="48"/>
      <c r="S1530" s="16"/>
      <c r="T1530" s="94"/>
      <c r="U1530" s="94"/>
      <c r="V1530" s="94"/>
      <c r="W1530" s="94"/>
      <c r="X1530" s="94"/>
      <c r="Y1530" s="94"/>
      <c r="Z1530" s="94"/>
      <c r="AA1530" s="94"/>
      <c r="AB1530" s="94"/>
      <c r="AC1530" s="94"/>
      <c r="AD1530" s="94"/>
      <c r="AE1530" s="94"/>
      <c r="AF1530" s="94"/>
      <c r="AG1530" s="94"/>
      <c r="AH1530" s="94"/>
    </row>
    <row r="1531" spans="1:34" ht="13.2">
      <c r="A1531" s="7"/>
      <c r="B1531" s="48"/>
      <c r="C1531" s="48"/>
      <c r="D1531" s="8"/>
      <c r="E1531" s="148"/>
      <c r="F1531" s="149"/>
      <c r="G1531" s="103"/>
      <c r="H1531" s="48"/>
      <c r="I1531" s="70"/>
      <c r="J1531" s="104"/>
      <c r="K1531" s="18"/>
      <c r="L1531" s="103"/>
      <c r="M1531" s="103"/>
      <c r="N1531" s="103"/>
      <c r="O1531" s="103"/>
      <c r="P1531" s="48"/>
      <c r="Q1531" s="103"/>
      <c r="R1531" s="48"/>
      <c r="S1531" s="16"/>
      <c r="T1531" s="94"/>
      <c r="U1531" s="94"/>
      <c r="V1531" s="94"/>
      <c r="W1531" s="94"/>
      <c r="X1531" s="94"/>
      <c r="Y1531" s="94"/>
      <c r="Z1531" s="94"/>
      <c r="AA1531" s="94"/>
      <c r="AB1531" s="94"/>
      <c r="AC1531" s="94"/>
      <c r="AD1531" s="94"/>
      <c r="AE1531" s="94"/>
      <c r="AF1531" s="94"/>
      <c r="AG1531" s="94"/>
      <c r="AH1531" s="94"/>
    </row>
    <row r="1532" spans="1:34" ht="13.2">
      <c r="A1532" s="7"/>
      <c r="B1532" s="48"/>
      <c r="C1532" s="48"/>
      <c r="D1532" s="8"/>
      <c r="E1532" s="148"/>
      <c r="F1532" s="149"/>
      <c r="G1532" s="103"/>
      <c r="H1532" s="48"/>
      <c r="I1532" s="70"/>
      <c r="J1532" s="104"/>
      <c r="K1532" s="18"/>
      <c r="L1532" s="103"/>
      <c r="M1532" s="103"/>
      <c r="N1532" s="103"/>
      <c r="O1532" s="103"/>
      <c r="P1532" s="48"/>
      <c r="Q1532" s="103"/>
      <c r="R1532" s="48"/>
      <c r="S1532" s="16"/>
      <c r="T1532" s="94"/>
      <c r="U1532" s="94"/>
      <c r="V1532" s="94"/>
      <c r="W1532" s="94"/>
      <c r="X1532" s="94"/>
      <c r="Y1532" s="94"/>
      <c r="Z1532" s="94"/>
      <c r="AA1532" s="94"/>
      <c r="AB1532" s="94"/>
      <c r="AC1532" s="94"/>
      <c r="AD1532" s="94"/>
      <c r="AE1532" s="94"/>
      <c r="AF1532" s="94"/>
      <c r="AG1532" s="94"/>
      <c r="AH1532" s="94"/>
    </row>
    <row r="1533" spans="1:34" ht="13.2">
      <c r="A1533" s="7"/>
      <c r="B1533" s="48"/>
      <c r="C1533" s="48"/>
      <c r="D1533" s="8"/>
      <c r="E1533" s="148"/>
      <c r="F1533" s="149"/>
      <c r="G1533" s="103"/>
      <c r="H1533" s="48"/>
      <c r="I1533" s="70"/>
      <c r="J1533" s="104"/>
      <c r="K1533" s="18"/>
      <c r="L1533" s="103"/>
      <c r="M1533" s="103"/>
      <c r="N1533" s="103"/>
      <c r="O1533" s="103"/>
      <c r="P1533" s="48"/>
      <c r="Q1533" s="103"/>
      <c r="R1533" s="48"/>
      <c r="S1533" s="16"/>
      <c r="T1533" s="94"/>
      <c r="U1533" s="94"/>
      <c r="V1533" s="94"/>
      <c r="W1533" s="94"/>
      <c r="X1533" s="94"/>
      <c r="Y1533" s="94"/>
      <c r="Z1533" s="94"/>
      <c r="AA1533" s="94"/>
      <c r="AB1533" s="94"/>
      <c r="AC1533" s="94"/>
      <c r="AD1533" s="94"/>
      <c r="AE1533" s="94"/>
      <c r="AF1533" s="94"/>
      <c r="AG1533" s="94"/>
      <c r="AH1533" s="94"/>
    </row>
    <row r="1534" spans="1:34" ht="13.2">
      <c r="A1534" s="7"/>
      <c r="B1534" s="48"/>
      <c r="C1534" s="48"/>
      <c r="D1534" s="8"/>
      <c r="E1534" s="148"/>
      <c r="F1534" s="149"/>
      <c r="G1534" s="103"/>
      <c r="H1534" s="48"/>
      <c r="I1534" s="70"/>
      <c r="J1534" s="104"/>
      <c r="K1534" s="18"/>
      <c r="L1534" s="103"/>
      <c r="M1534" s="103"/>
      <c r="N1534" s="103"/>
      <c r="O1534" s="103"/>
      <c r="P1534" s="48"/>
      <c r="Q1534" s="103"/>
      <c r="R1534" s="48"/>
      <c r="S1534" s="16"/>
      <c r="T1534" s="94"/>
      <c r="U1534" s="94"/>
      <c r="V1534" s="94"/>
      <c r="W1534" s="94"/>
      <c r="X1534" s="94"/>
      <c r="Y1534" s="94"/>
      <c r="Z1534" s="94"/>
      <c r="AA1534" s="94"/>
      <c r="AB1534" s="94"/>
      <c r="AC1534" s="94"/>
      <c r="AD1534" s="94"/>
      <c r="AE1534" s="94"/>
      <c r="AF1534" s="94"/>
      <c r="AG1534" s="94"/>
      <c r="AH1534" s="94"/>
    </row>
    <row r="1535" spans="1:34" ht="13.2">
      <c r="A1535" s="7"/>
      <c r="B1535" s="48"/>
      <c r="C1535" s="48"/>
      <c r="D1535" s="8"/>
      <c r="E1535" s="148"/>
      <c r="F1535" s="149"/>
      <c r="G1535" s="103"/>
      <c r="H1535" s="48"/>
      <c r="I1535" s="70"/>
      <c r="J1535" s="104"/>
      <c r="K1535" s="18"/>
      <c r="L1535" s="103"/>
      <c r="M1535" s="103"/>
      <c r="N1535" s="103"/>
      <c r="O1535" s="103"/>
      <c r="P1535" s="48"/>
      <c r="Q1535" s="103"/>
      <c r="R1535" s="48"/>
      <c r="S1535" s="16"/>
      <c r="T1535" s="94"/>
      <c r="U1535" s="94"/>
      <c r="V1535" s="94"/>
      <c r="W1535" s="94"/>
      <c r="X1535" s="94"/>
      <c r="Y1535" s="94"/>
      <c r="Z1535" s="94"/>
      <c r="AA1535" s="94"/>
      <c r="AB1535" s="94"/>
      <c r="AC1535" s="94"/>
      <c r="AD1535" s="94"/>
      <c r="AE1535" s="94"/>
      <c r="AF1535" s="94"/>
      <c r="AG1535" s="94"/>
      <c r="AH1535" s="94"/>
    </row>
    <row r="1536" spans="1:34" ht="13.2">
      <c r="A1536" s="7"/>
      <c r="B1536" s="48"/>
      <c r="C1536" s="48"/>
      <c r="D1536" s="8"/>
      <c r="E1536" s="148"/>
      <c r="F1536" s="149"/>
      <c r="G1536" s="103"/>
      <c r="H1536" s="48"/>
      <c r="I1536" s="70"/>
      <c r="J1536" s="104"/>
      <c r="K1536" s="18"/>
      <c r="L1536" s="103"/>
      <c r="M1536" s="103"/>
      <c r="N1536" s="103"/>
      <c r="O1536" s="103"/>
      <c r="P1536" s="48"/>
      <c r="Q1536" s="103"/>
      <c r="R1536" s="48"/>
      <c r="S1536" s="16"/>
      <c r="T1536" s="94"/>
      <c r="U1536" s="94"/>
      <c r="V1536" s="94"/>
      <c r="W1536" s="94"/>
      <c r="X1536" s="94"/>
      <c r="Y1536" s="94"/>
      <c r="Z1536" s="94"/>
      <c r="AA1536" s="94"/>
      <c r="AB1536" s="94"/>
      <c r="AC1536" s="94"/>
      <c r="AD1536" s="94"/>
      <c r="AE1536" s="94"/>
      <c r="AF1536" s="94"/>
      <c r="AG1536" s="94"/>
      <c r="AH1536" s="94"/>
    </row>
    <row r="1537" spans="1:34" ht="13.2">
      <c r="A1537" s="7"/>
      <c r="B1537" s="48"/>
      <c r="C1537" s="48"/>
      <c r="D1537" s="8"/>
      <c r="E1537" s="148"/>
      <c r="F1537" s="149"/>
      <c r="G1537" s="103"/>
      <c r="H1537" s="48"/>
      <c r="I1537" s="70"/>
      <c r="J1537" s="104"/>
      <c r="K1537" s="18"/>
      <c r="L1537" s="103"/>
      <c r="M1537" s="103"/>
      <c r="N1537" s="103"/>
      <c r="O1537" s="103"/>
      <c r="P1537" s="48"/>
      <c r="Q1537" s="103"/>
      <c r="R1537" s="48"/>
      <c r="S1537" s="16"/>
      <c r="T1537" s="94"/>
      <c r="U1537" s="94"/>
      <c r="V1537" s="94"/>
      <c r="W1537" s="94"/>
      <c r="X1537" s="94"/>
      <c r="Y1537" s="94"/>
      <c r="Z1537" s="94"/>
      <c r="AA1537" s="94"/>
      <c r="AB1537" s="94"/>
      <c r="AC1537" s="94"/>
      <c r="AD1537" s="94"/>
      <c r="AE1537" s="94"/>
      <c r="AF1537" s="94"/>
      <c r="AG1537" s="94"/>
      <c r="AH1537" s="94"/>
    </row>
    <row r="1538" spans="1:34" ht="13.2">
      <c r="A1538" s="7"/>
      <c r="B1538" s="48"/>
      <c r="C1538" s="48"/>
      <c r="D1538" s="8"/>
      <c r="E1538" s="148"/>
      <c r="F1538" s="149"/>
      <c r="G1538" s="103"/>
      <c r="H1538" s="48"/>
      <c r="I1538" s="70"/>
      <c r="J1538" s="104"/>
      <c r="K1538" s="18"/>
      <c r="L1538" s="103"/>
      <c r="M1538" s="103"/>
      <c r="N1538" s="103"/>
      <c r="O1538" s="103"/>
      <c r="P1538" s="48"/>
      <c r="Q1538" s="103"/>
      <c r="R1538" s="48"/>
      <c r="S1538" s="16"/>
      <c r="T1538" s="94"/>
      <c r="U1538" s="94"/>
      <c r="V1538" s="94"/>
      <c r="W1538" s="94"/>
      <c r="X1538" s="94"/>
      <c r="Y1538" s="94"/>
      <c r="Z1538" s="94"/>
      <c r="AA1538" s="94"/>
      <c r="AB1538" s="94"/>
      <c r="AC1538" s="94"/>
      <c r="AD1538" s="94"/>
      <c r="AE1538" s="94"/>
      <c r="AF1538" s="94"/>
      <c r="AG1538" s="94"/>
      <c r="AH1538" s="94"/>
    </row>
    <row r="1539" spans="1:34" ht="13.2">
      <c r="A1539" s="7"/>
      <c r="B1539" s="48"/>
      <c r="C1539" s="48"/>
      <c r="D1539" s="8"/>
      <c r="E1539" s="148"/>
      <c r="F1539" s="149"/>
      <c r="G1539" s="103"/>
      <c r="H1539" s="48"/>
      <c r="I1539" s="70"/>
      <c r="J1539" s="104"/>
      <c r="K1539" s="18"/>
      <c r="L1539" s="103"/>
      <c r="M1539" s="103"/>
      <c r="N1539" s="103"/>
      <c r="O1539" s="103"/>
      <c r="P1539" s="48"/>
      <c r="Q1539" s="103"/>
      <c r="R1539" s="48"/>
      <c r="S1539" s="16"/>
      <c r="T1539" s="94"/>
      <c r="U1539" s="94"/>
      <c r="V1539" s="94"/>
      <c r="W1539" s="94"/>
      <c r="X1539" s="94"/>
      <c r="Y1539" s="94"/>
      <c r="Z1539" s="94"/>
      <c r="AA1539" s="94"/>
      <c r="AB1539" s="94"/>
      <c r="AC1539" s="94"/>
      <c r="AD1539" s="94"/>
      <c r="AE1539" s="94"/>
      <c r="AF1539" s="94"/>
      <c r="AG1539" s="94"/>
      <c r="AH1539" s="94"/>
    </row>
    <row r="1540" spans="1:34" ht="13.2">
      <c r="A1540" s="7"/>
      <c r="B1540" s="48"/>
      <c r="C1540" s="48"/>
      <c r="D1540" s="8"/>
      <c r="E1540" s="148"/>
      <c r="F1540" s="149"/>
      <c r="G1540" s="103"/>
      <c r="H1540" s="48"/>
      <c r="I1540" s="70"/>
      <c r="J1540" s="104"/>
      <c r="K1540" s="18"/>
      <c r="L1540" s="103"/>
      <c r="M1540" s="103"/>
      <c r="N1540" s="103"/>
      <c r="O1540" s="103"/>
      <c r="P1540" s="48"/>
      <c r="Q1540" s="103"/>
      <c r="R1540" s="48"/>
      <c r="S1540" s="16"/>
      <c r="T1540" s="94"/>
      <c r="U1540" s="94"/>
      <c r="V1540" s="94"/>
      <c r="W1540" s="94"/>
      <c r="X1540" s="94"/>
      <c r="Y1540" s="94"/>
      <c r="Z1540" s="94"/>
      <c r="AA1540" s="94"/>
      <c r="AB1540" s="94"/>
      <c r="AC1540" s="94"/>
      <c r="AD1540" s="94"/>
      <c r="AE1540" s="94"/>
      <c r="AF1540" s="94"/>
      <c r="AG1540" s="94"/>
      <c r="AH1540" s="94"/>
    </row>
    <row r="1541" spans="1:34" ht="13.2">
      <c r="A1541" s="7"/>
      <c r="B1541" s="48"/>
      <c r="C1541" s="48"/>
      <c r="D1541" s="8"/>
      <c r="E1541" s="148"/>
      <c r="F1541" s="149"/>
      <c r="G1541" s="103"/>
      <c r="H1541" s="48"/>
      <c r="I1541" s="70"/>
      <c r="J1541" s="104"/>
      <c r="K1541" s="18"/>
      <c r="L1541" s="103"/>
      <c r="M1541" s="103"/>
      <c r="N1541" s="103"/>
      <c r="O1541" s="103"/>
      <c r="P1541" s="48"/>
      <c r="Q1541" s="103"/>
      <c r="R1541" s="48"/>
      <c r="S1541" s="16"/>
      <c r="T1541" s="94"/>
      <c r="U1541" s="94"/>
      <c r="V1541" s="94"/>
      <c r="W1541" s="94"/>
      <c r="X1541" s="94"/>
      <c r="Y1541" s="94"/>
      <c r="Z1541" s="94"/>
      <c r="AA1541" s="94"/>
      <c r="AB1541" s="94"/>
      <c r="AC1541" s="94"/>
      <c r="AD1541" s="94"/>
      <c r="AE1541" s="94"/>
      <c r="AF1541" s="94"/>
      <c r="AG1541" s="94"/>
      <c r="AH1541" s="94"/>
    </row>
    <row r="1542" spans="1:34" ht="13.2">
      <c r="A1542" s="7"/>
      <c r="B1542" s="48"/>
      <c r="C1542" s="48"/>
      <c r="D1542" s="8"/>
      <c r="E1542" s="148"/>
      <c r="F1542" s="149"/>
      <c r="G1542" s="103"/>
      <c r="H1542" s="48"/>
      <c r="I1542" s="70"/>
      <c r="J1542" s="104"/>
      <c r="K1542" s="18"/>
      <c r="L1542" s="103"/>
      <c r="M1542" s="103"/>
      <c r="N1542" s="103"/>
      <c r="O1542" s="103"/>
      <c r="P1542" s="48"/>
      <c r="Q1542" s="103"/>
      <c r="R1542" s="48"/>
      <c r="S1542" s="16"/>
      <c r="T1542" s="94"/>
      <c r="U1542" s="94"/>
      <c r="V1542" s="94"/>
      <c r="W1542" s="94"/>
      <c r="X1542" s="94"/>
      <c r="Y1542" s="94"/>
      <c r="Z1542" s="94"/>
      <c r="AA1542" s="94"/>
      <c r="AB1542" s="94"/>
      <c r="AC1542" s="94"/>
      <c r="AD1542" s="94"/>
      <c r="AE1542" s="94"/>
      <c r="AF1542" s="94"/>
      <c r="AG1542" s="94"/>
      <c r="AH1542" s="94"/>
    </row>
    <row r="1543" spans="1:34" ht="13.2">
      <c r="A1543" s="7"/>
      <c r="B1543" s="48"/>
      <c r="C1543" s="48"/>
      <c r="D1543" s="8"/>
      <c r="E1543" s="148"/>
      <c r="F1543" s="149"/>
      <c r="G1543" s="103"/>
      <c r="H1543" s="48"/>
      <c r="I1543" s="70"/>
      <c r="J1543" s="104"/>
      <c r="K1543" s="18"/>
      <c r="L1543" s="103"/>
      <c r="M1543" s="103"/>
      <c r="N1543" s="103"/>
      <c r="O1543" s="103"/>
      <c r="P1543" s="48"/>
      <c r="Q1543" s="103"/>
      <c r="R1543" s="48"/>
      <c r="S1543" s="16"/>
      <c r="T1543" s="94"/>
      <c r="U1543" s="94"/>
      <c r="V1543" s="94"/>
      <c r="W1543" s="94"/>
      <c r="X1543" s="94"/>
      <c r="Y1543" s="94"/>
      <c r="Z1543" s="94"/>
      <c r="AA1543" s="94"/>
      <c r="AB1543" s="94"/>
      <c r="AC1543" s="94"/>
      <c r="AD1543" s="94"/>
      <c r="AE1543" s="94"/>
      <c r="AF1543" s="94"/>
      <c r="AG1543" s="94"/>
      <c r="AH1543" s="94"/>
    </row>
    <row r="1544" spans="1:34" ht="13.2">
      <c r="A1544" s="150"/>
      <c r="B1544" s="48"/>
      <c r="C1544" s="48"/>
      <c r="D1544" s="151"/>
      <c r="E1544" s="152"/>
      <c r="F1544" s="149"/>
      <c r="G1544" s="103"/>
      <c r="H1544" s="48"/>
      <c r="I1544" s="70"/>
      <c r="J1544" s="104"/>
      <c r="K1544" s="18"/>
      <c r="L1544" s="103"/>
      <c r="M1544" s="103"/>
      <c r="N1544" s="103"/>
      <c r="O1544" s="103"/>
      <c r="P1544" s="48"/>
      <c r="Q1544" s="103"/>
      <c r="R1544" s="48"/>
      <c r="S1544" s="16"/>
      <c r="T1544" s="94"/>
      <c r="U1544" s="94"/>
      <c r="V1544" s="94"/>
      <c r="W1544" s="94"/>
      <c r="X1544" s="94"/>
      <c r="Y1544" s="94"/>
      <c r="Z1544" s="94"/>
      <c r="AA1544" s="94"/>
      <c r="AB1544" s="94"/>
      <c r="AC1544" s="94"/>
      <c r="AD1544" s="94"/>
      <c r="AE1544" s="94"/>
      <c r="AF1544" s="94"/>
      <c r="AG1544" s="94"/>
      <c r="AH1544" s="94"/>
    </row>
    <row r="1545" spans="1:34" ht="13.2">
      <c r="A1545" s="150"/>
      <c r="B1545" s="48"/>
      <c r="C1545" s="48"/>
      <c r="D1545" s="151"/>
      <c r="E1545" s="152"/>
      <c r="F1545" s="149"/>
      <c r="G1545" s="103"/>
      <c r="H1545" s="48"/>
      <c r="I1545" s="70"/>
      <c r="J1545" s="104"/>
      <c r="K1545" s="18"/>
      <c r="L1545" s="103"/>
      <c r="M1545" s="103"/>
      <c r="N1545" s="103"/>
      <c r="O1545" s="103"/>
      <c r="P1545" s="48"/>
      <c r="Q1545" s="103"/>
      <c r="R1545" s="48"/>
      <c r="S1545" s="16"/>
      <c r="T1545" s="94"/>
      <c r="U1545" s="94"/>
      <c r="V1545" s="94"/>
      <c r="W1545" s="94"/>
      <c r="X1545" s="94"/>
      <c r="Y1545" s="94"/>
      <c r="Z1545" s="94"/>
      <c r="AA1545" s="94"/>
      <c r="AB1545" s="94"/>
      <c r="AC1545" s="94"/>
      <c r="AD1545" s="94"/>
      <c r="AE1545" s="94"/>
      <c r="AF1545" s="94"/>
      <c r="AG1545" s="94"/>
      <c r="AH1545" s="94"/>
    </row>
    <row r="1546" spans="1:34" ht="13.2">
      <c r="A1546" s="150"/>
      <c r="B1546" s="48"/>
      <c r="C1546" s="48"/>
      <c r="D1546" s="151"/>
      <c r="E1546" s="152"/>
      <c r="F1546" s="149"/>
      <c r="G1546" s="103"/>
      <c r="H1546" s="48"/>
      <c r="I1546" s="70"/>
      <c r="J1546" s="104"/>
      <c r="K1546" s="18"/>
      <c r="L1546" s="103"/>
      <c r="M1546" s="103"/>
      <c r="N1546" s="103"/>
      <c r="O1546" s="103"/>
      <c r="P1546" s="48"/>
      <c r="Q1546" s="103"/>
      <c r="R1546" s="48"/>
      <c r="S1546" s="16"/>
      <c r="T1546" s="94"/>
      <c r="U1546" s="94"/>
      <c r="V1546" s="94"/>
      <c r="W1546" s="94"/>
      <c r="X1546" s="94"/>
      <c r="Y1546" s="94"/>
      <c r="Z1546" s="94"/>
      <c r="AA1546" s="94"/>
      <c r="AB1546" s="94"/>
      <c r="AC1546" s="94"/>
      <c r="AD1546" s="94"/>
      <c r="AE1546" s="94"/>
      <c r="AF1546" s="94"/>
      <c r="AG1546" s="94"/>
      <c r="AH1546" s="94"/>
    </row>
    <row r="1547" spans="1:34" ht="13.2">
      <c r="A1547" s="150"/>
      <c r="B1547" s="48"/>
      <c r="C1547" s="48"/>
      <c r="D1547" s="151"/>
      <c r="E1547" s="152"/>
      <c r="F1547" s="149"/>
      <c r="G1547" s="103"/>
      <c r="H1547" s="48"/>
      <c r="I1547" s="70"/>
      <c r="J1547" s="104"/>
      <c r="K1547" s="18"/>
      <c r="L1547" s="103"/>
      <c r="M1547" s="103"/>
      <c r="N1547" s="103"/>
      <c r="O1547" s="103"/>
      <c r="P1547" s="48"/>
      <c r="Q1547" s="103"/>
      <c r="R1547" s="48"/>
      <c r="S1547" s="16"/>
      <c r="T1547" s="94"/>
      <c r="U1547" s="94"/>
      <c r="V1547" s="94"/>
      <c r="W1547" s="94"/>
      <c r="X1547" s="94"/>
      <c r="Y1547" s="94"/>
      <c r="Z1547" s="94"/>
      <c r="AA1547" s="94"/>
      <c r="AB1547" s="94"/>
      <c r="AC1547" s="94"/>
      <c r="AD1547" s="94"/>
      <c r="AE1547" s="94"/>
      <c r="AF1547" s="94"/>
      <c r="AG1547" s="94"/>
      <c r="AH1547" s="94"/>
    </row>
    <row r="1548" spans="1:34" ht="13.2">
      <c r="A1548" s="150"/>
      <c r="B1548" s="48"/>
      <c r="C1548" s="48"/>
      <c r="D1548" s="151"/>
      <c r="E1548" s="152"/>
      <c r="F1548" s="149"/>
      <c r="G1548" s="103"/>
      <c r="H1548" s="48"/>
      <c r="I1548" s="70"/>
      <c r="J1548" s="104"/>
      <c r="K1548" s="18"/>
      <c r="L1548" s="103"/>
      <c r="M1548" s="103"/>
      <c r="N1548" s="103"/>
      <c r="O1548" s="103"/>
      <c r="P1548" s="48"/>
      <c r="Q1548" s="103"/>
      <c r="R1548" s="48"/>
      <c r="S1548" s="16"/>
      <c r="T1548" s="94"/>
      <c r="U1548" s="94"/>
      <c r="V1548" s="94"/>
      <c r="W1548" s="94"/>
      <c r="X1548" s="94"/>
      <c r="Y1548" s="94"/>
      <c r="Z1548" s="94"/>
      <c r="AA1548" s="94"/>
      <c r="AB1548" s="94"/>
      <c r="AC1548" s="94"/>
      <c r="AD1548" s="94"/>
      <c r="AE1548" s="94"/>
      <c r="AF1548" s="94"/>
      <c r="AG1548" s="94"/>
      <c r="AH1548" s="94"/>
    </row>
    <row r="1549" spans="1:34" ht="13.2">
      <c r="A1549" s="150"/>
      <c r="B1549" s="48"/>
      <c r="C1549" s="48"/>
      <c r="D1549" s="151"/>
      <c r="E1549" s="152"/>
      <c r="F1549" s="149"/>
      <c r="G1549" s="103"/>
      <c r="H1549" s="48"/>
      <c r="I1549" s="70"/>
      <c r="J1549" s="104"/>
      <c r="K1549" s="18"/>
      <c r="L1549" s="103"/>
      <c r="M1549" s="103"/>
      <c r="N1549" s="103"/>
      <c r="O1549" s="103"/>
      <c r="P1549" s="48"/>
      <c r="Q1549" s="103"/>
      <c r="R1549" s="48"/>
      <c r="S1549" s="16"/>
      <c r="T1549" s="94"/>
      <c r="U1549" s="94"/>
      <c r="V1549" s="94"/>
      <c r="W1549" s="94"/>
      <c r="X1549" s="94"/>
      <c r="Y1549" s="94"/>
      <c r="Z1549" s="94"/>
      <c r="AA1549" s="94"/>
      <c r="AB1549" s="94"/>
      <c r="AC1549" s="94"/>
      <c r="AD1549" s="94"/>
      <c r="AE1549" s="94"/>
      <c r="AF1549" s="94"/>
      <c r="AG1549" s="94"/>
      <c r="AH1549" s="94"/>
    </row>
    <row r="1550" spans="1:34" ht="13.2">
      <c r="A1550" s="150"/>
      <c r="B1550" s="48"/>
      <c r="C1550" s="48"/>
      <c r="D1550" s="151"/>
      <c r="E1550" s="152"/>
      <c r="F1550" s="149"/>
      <c r="G1550" s="103"/>
      <c r="H1550" s="48"/>
      <c r="I1550" s="70"/>
      <c r="J1550" s="104"/>
      <c r="K1550" s="18"/>
      <c r="L1550" s="103"/>
      <c r="M1550" s="103"/>
      <c r="N1550" s="103"/>
      <c r="O1550" s="103"/>
      <c r="P1550" s="48"/>
      <c r="Q1550" s="103"/>
      <c r="R1550" s="48"/>
      <c r="S1550" s="16"/>
      <c r="T1550" s="94"/>
      <c r="U1550" s="94"/>
      <c r="V1550" s="94"/>
      <c r="W1550" s="94"/>
      <c r="X1550" s="94"/>
      <c r="Y1550" s="94"/>
      <c r="Z1550" s="94"/>
      <c r="AA1550" s="94"/>
      <c r="AB1550" s="94"/>
      <c r="AC1550" s="94"/>
      <c r="AD1550" s="94"/>
      <c r="AE1550" s="94"/>
      <c r="AF1550" s="94"/>
      <c r="AG1550" s="94"/>
      <c r="AH1550" s="94"/>
    </row>
    <row r="1551" spans="1:34" ht="13.2">
      <c r="A1551" s="150"/>
      <c r="B1551" s="48"/>
      <c r="C1551" s="48"/>
      <c r="D1551" s="151"/>
      <c r="E1551" s="152"/>
      <c r="F1551" s="149"/>
      <c r="G1551" s="103"/>
      <c r="H1551" s="48"/>
      <c r="I1551" s="70"/>
      <c r="J1551" s="104"/>
      <c r="K1551" s="18"/>
      <c r="L1551" s="103"/>
      <c r="M1551" s="103"/>
      <c r="N1551" s="103"/>
      <c r="O1551" s="103"/>
      <c r="P1551" s="48"/>
      <c r="Q1551" s="103"/>
      <c r="R1551" s="48"/>
      <c r="S1551" s="16"/>
      <c r="T1551" s="94"/>
      <c r="U1551" s="94"/>
      <c r="V1551" s="94"/>
      <c r="W1551" s="94"/>
      <c r="X1551" s="94"/>
      <c r="Y1551" s="94"/>
      <c r="Z1551" s="94"/>
      <c r="AA1551" s="94"/>
      <c r="AB1551" s="94"/>
      <c r="AC1551" s="94"/>
      <c r="AD1551" s="94"/>
      <c r="AE1551" s="94"/>
      <c r="AF1551" s="94"/>
      <c r="AG1551" s="94"/>
      <c r="AH1551" s="94"/>
    </row>
    <row r="1552" spans="1:34" ht="13.2">
      <c r="A1552" s="150"/>
      <c r="B1552" s="48"/>
      <c r="C1552" s="48"/>
      <c r="D1552" s="151"/>
      <c r="E1552" s="152"/>
      <c r="F1552" s="149"/>
      <c r="G1552" s="103"/>
      <c r="H1552" s="48"/>
      <c r="I1552" s="70"/>
      <c r="J1552" s="104"/>
      <c r="K1552" s="18"/>
      <c r="L1552" s="103"/>
      <c r="M1552" s="103"/>
      <c r="N1552" s="103"/>
      <c r="O1552" s="103"/>
      <c r="P1552" s="48"/>
      <c r="Q1552" s="103"/>
      <c r="R1552" s="48"/>
      <c r="S1552" s="16"/>
      <c r="T1552" s="94"/>
      <c r="U1552" s="94"/>
      <c r="V1552" s="94"/>
      <c r="W1552" s="94"/>
      <c r="X1552" s="94"/>
      <c r="Y1552" s="94"/>
      <c r="Z1552" s="94"/>
      <c r="AA1552" s="94"/>
      <c r="AB1552" s="94"/>
      <c r="AC1552" s="94"/>
      <c r="AD1552" s="94"/>
      <c r="AE1552" s="94"/>
      <c r="AF1552" s="94"/>
      <c r="AG1552" s="94"/>
      <c r="AH1552" s="94"/>
    </row>
    <row r="1553" spans="1:34" ht="13.2">
      <c r="A1553" s="150"/>
      <c r="B1553" s="48"/>
      <c r="C1553" s="48"/>
      <c r="D1553" s="151"/>
      <c r="E1553" s="152"/>
      <c r="F1553" s="149"/>
      <c r="G1553" s="103"/>
      <c r="H1553" s="48"/>
      <c r="I1553" s="70"/>
      <c r="J1553" s="104"/>
      <c r="K1553" s="18"/>
      <c r="L1553" s="103"/>
      <c r="M1553" s="103"/>
      <c r="N1553" s="103"/>
      <c r="O1553" s="103"/>
      <c r="P1553" s="48"/>
      <c r="Q1553" s="103"/>
      <c r="R1553" s="48"/>
      <c r="S1553" s="16"/>
      <c r="T1553" s="94"/>
      <c r="U1553" s="94"/>
      <c r="V1553" s="94"/>
      <c r="W1553" s="94"/>
      <c r="X1553" s="94"/>
      <c r="Y1553" s="94"/>
      <c r="Z1553" s="94"/>
      <c r="AA1553" s="94"/>
      <c r="AB1553" s="94"/>
      <c r="AC1553" s="94"/>
      <c r="AD1553" s="94"/>
      <c r="AE1553" s="94"/>
      <c r="AF1553" s="94"/>
      <c r="AG1553" s="94"/>
      <c r="AH1553" s="94"/>
    </row>
    <row r="1554" spans="1:34" ht="13.2">
      <c r="A1554" s="150"/>
      <c r="B1554" s="48"/>
      <c r="C1554" s="48"/>
      <c r="D1554" s="151"/>
      <c r="E1554" s="152"/>
      <c r="F1554" s="149"/>
      <c r="G1554" s="103"/>
      <c r="H1554" s="48"/>
      <c r="I1554" s="70"/>
      <c r="J1554" s="104"/>
      <c r="K1554" s="18"/>
      <c r="L1554" s="103"/>
      <c r="M1554" s="103"/>
      <c r="N1554" s="103"/>
      <c r="O1554" s="103"/>
      <c r="P1554" s="48"/>
      <c r="Q1554" s="103"/>
      <c r="R1554" s="48"/>
      <c r="S1554" s="16"/>
      <c r="T1554" s="94"/>
      <c r="U1554" s="94"/>
      <c r="V1554" s="94"/>
      <c r="W1554" s="94"/>
      <c r="X1554" s="94"/>
      <c r="Y1554" s="94"/>
      <c r="Z1554" s="94"/>
      <c r="AA1554" s="94"/>
      <c r="AB1554" s="94"/>
      <c r="AC1554" s="94"/>
      <c r="AD1554" s="94"/>
      <c r="AE1554" s="94"/>
      <c r="AF1554" s="94"/>
      <c r="AG1554" s="94"/>
      <c r="AH1554" s="94"/>
    </row>
    <row r="1555" spans="1:34" ht="13.2">
      <c r="A1555" s="150"/>
      <c r="B1555" s="48"/>
      <c r="C1555" s="48"/>
      <c r="D1555" s="151"/>
      <c r="E1555" s="152"/>
      <c r="F1555" s="149"/>
      <c r="G1555" s="103"/>
      <c r="H1555" s="48"/>
      <c r="I1555" s="70"/>
      <c r="J1555" s="104"/>
      <c r="K1555" s="18"/>
      <c r="L1555" s="103"/>
      <c r="M1555" s="103"/>
      <c r="N1555" s="103"/>
      <c r="O1555" s="103"/>
      <c r="P1555" s="48"/>
      <c r="Q1555" s="103"/>
      <c r="R1555" s="48"/>
      <c r="S1555" s="16"/>
      <c r="T1555" s="94"/>
      <c r="U1555" s="94"/>
      <c r="V1555" s="94"/>
      <c r="W1555" s="94"/>
      <c r="X1555" s="94"/>
      <c r="Y1555" s="94"/>
      <c r="Z1555" s="94"/>
      <c r="AA1555" s="94"/>
      <c r="AB1555" s="94"/>
      <c r="AC1555" s="94"/>
      <c r="AD1555" s="94"/>
      <c r="AE1555" s="94"/>
      <c r="AF1555" s="94"/>
      <c r="AG1555" s="94"/>
      <c r="AH1555" s="94"/>
    </row>
    <row r="1556" spans="1:34" ht="13.2">
      <c r="A1556" s="150"/>
      <c r="B1556" s="48"/>
      <c r="C1556" s="48"/>
      <c r="D1556" s="151"/>
      <c r="E1556" s="152"/>
      <c r="F1556" s="149"/>
      <c r="G1556" s="103"/>
      <c r="H1556" s="48"/>
      <c r="I1556" s="70"/>
      <c r="J1556" s="104"/>
      <c r="K1556" s="18"/>
      <c r="L1556" s="103"/>
      <c r="M1556" s="103"/>
      <c r="N1556" s="103"/>
      <c r="O1556" s="103"/>
      <c r="P1556" s="48"/>
      <c r="Q1556" s="103"/>
      <c r="R1556" s="48"/>
      <c r="S1556" s="16"/>
      <c r="T1556" s="94"/>
      <c r="U1556" s="94"/>
      <c r="V1556" s="94"/>
      <c r="W1556" s="94"/>
      <c r="X1556" s="94"/>
      <c r="Y1556" s="94"/>
      <c r="Z1556" s="94"/>
      <c r="AA1556" s="94"/>
      <c r="AB1556" s="94"/>
      <c r="AC1556" s="94"/>
      <c r="AD1556" s="94"/>
      <c r="AE1556" s="94"/>
      <c r="AF1556" s="94"/>
      <c r="AG1556" s="94"/>
      <c r="AH1556" s="94"/>
    </row>
    <row r="1557" spans="1:34" ht="13.2">
      <c r="A1557" s="150"/>
      <c r="B1557" s="48"/>
      <c r="C1557" s="48"/>
      <c r="D1557" s="151"/>
      <c r="E1557" s="152"/>
      <c r="F1557" s="149"/>
      <c r="G1557" s="103"/>
      <c r="H1557" s="48"/>
      <c r="I1557" s="70"/>
      <c r="J1557" s="104"/>
      <c r="K1557" s="18"/>
      <c r="L1557" s="103"/>
      <c r="M1557" s="103"/>
      <c r="N1557" s="103"/>
      <c r="O1557" s="103"/>
      <c r="P1557" s="48"/>
      <c r="Q1557" s="103"/>
      <c r="R1557" s="48"/>
      <c r="S1557" s="16"/>
      <c r="T1557" s="94"/>
      <c r="U1557" s="94"/>
      <c r="V1557" s="94"/>
      <c r="W1557" s="94"/>
      <c r="X1557" s="94"/>
      <c r="Y1557" s="94"/>
      <c r="Z1557" s="94"/>
      <c r="AA1557" s="94"/>
      <c r="AB1557" s="94"/>
      <c r="AC1557" s="94"/>
      <c r="AD1557" s="94"/>
      <c r="AE1557" s="94"/>
      <c r="AF1557" s="94"/>
      <c r="AG1557" s="94"/>
      <c r="AH1557" s="94"/>
    </row>
    <row r="1558" spans="1:34" ht="13.2">
      <c r="A1558" s="150"/>
      <c r="B1558" s="48"/>
      <c r="C1558" s="48"/>
      <c r="D1558" s="151"/>
      <c r="E1558" s="152"/>
      <c r="F1558" s="149"/>
      <c r="G1558" s="103"/>
      <c r="H1558" s="48"/>
      <c r="I1558" s="70"/>
      <c r="J1558" s="104"/>
      <c r="K1558" s="18"/>
      <c r="L1558" s="103"/>
      <c r="M1558" s="103"/>
      <c r="N1558" s="103"/>
      <c r="O1558" s="103"/>
      <c r="P1558" s="48"/>
      <c r="Q1558" s="103"/>
      <c r="R1558" s="48"/>
      <c r="S1558" s="16"/>
      <c r="T1558" s="94"/>
      <c r="U1558" s="94"/>
      <c r="V1558" s="94"/>
      <c r="W1558" s="94"/>
      <c r="X1558" s="94"/>
      <c r="Y1558" s="94"/>
      <c r="Z1558" s="94"/>
      <c r="AA1558" s="94"/>
      <c r="AB1558" s="94"/>
      <c r="AC1558" s="94"/>
      <c r="AD1558" s="94"/>
      <c r="AE1558" s="94"/>
      <c r="AF1558" s="94"/>
      <c r="AG1558" s="94"/>
      <c r="AH1558" s="94"/>
    </row>
    <row r="1559" spans="1:34" ht="13.2">
      <c r="A1559" s="150"/>
      <c r="B1559" s="48"/>
      <c r="C1559" s="48"/>
      <c r="D1559" s="151"/>
      <c r="E1559" s="152"/>
      <c r="F1559" s="149"/>
      <c r="G1559" s="103"/>
      <c r="H1559" s="48"/>
      <c r="I1559" s="70"/>
      <c r="J1559" s="104"/>
      <c r="K1559" s="18"/>
      <c r="L1559" s="103"/>
      <c r="M1559" s="103"/>
      <c r="N1559" s="103"/>
      <c r="O1559" s="103"/>
      <c r="P1559" s="48"/>
      <c r="Q1559" s="103"/>
      <c r="R1559" s="48"/>
      <c r="S1559" s="16"/>
      <c r="T1559" s="94"/>
      <c r="U1559" s="94"/>
      <c r="V1559" s="94"/>
      <c r="W1559" s="94"/>
      <c r="X1559" s="94"/>
      <c r="Y1559" s="94"/>
      <c r="Z1559" s="94"/>
      <c r="AA1559" s="94"/>
      <c r="AB1559" s="94"/>
      <c r="AC1559" s="94"/>
      <c r="AD1559" s="94"/>
      <c r="AE1559" s="94"/>
      <c r="AF1559" s="94"/>
      <c r="AG1559" s="94"/>
      <c r="AH1559" s="94"/>
    </row>
    <row r="1560" spans="1:34" ht="13.2">
      <c r="A1560" s="150"/>
      <c r="B1560" s="48"/>
      <c r="C1560" s="48"/>
      <c r="D1560" s="151"/>
      <c r="E1560" s="152"/>
      <c r="F1560" s="149"/>
      <c r="G1560" s="103"/>
      <c r="H1560" s="48"/>
      <c r="I1560" s="70"/>
      <c r="J1560" s="104"/>
      <c r="K1560" s="18"/>
      <c r="L1560" s="103"/>
      <c r="M1560" s="103"/>
      <c r="N1560" s="103"/>
      <c r="O1560" s="103"/>
      <c r="P1560" s="48"/>
      <c r="Q1560" s="103"/>
      <c r="R1560" s="48"/>
      <c r="S1560" s="16"/>
      <c r="T1560" s="94"/>
      <c r="U1560" s="94"/>
      <c r="V1560" s="94"/>
      <c r="W1560" s="94"/>
      <c r="X1560" s="94"/>
      <c r="Y1560" s="94"/>
      <c r="Z1560" s="94"/>
      <c r="AA1560" s="94"/>
      <c r="AB1560" s="94"/>
      <c r="AC1560" s="94"/>
      <c r="AD1560" s="94"/>
      <c r="AE1560" s="94"/>
      <c r="AF1560" s="94"/>
      <c r="AG1560" s="94"/>
      <c r="AH1560" s="94"/>
    </row>
    <row r="1561" spans="1:34" ht="13.2">
      <c r="A1561" s="150"/>
      <c r="B1561" s="48"/>
      <c r="C1561" s="48"/>
      <c r="D1561" s="151"/>
      <c r="E1561" s="152"/>
      <c r="F1561" s="149"/>
      <c r="G1561" s="103"/>
      <c r="H1561" s="48"/>
      <c r="I1561" s="70"/>
      <c r="J1561" s="104"/>
      <c r="K1561" s="18"/>
      <c r="L1561" s="103"/>
      <c r="M1561" s="103"/>
      <c r="N1561" s="103"/>
      <c r="O1561" s="103"/>
      <c r="P1561" s="48"/>
      <c r="Q1561" s="103"/>
      <c r="R1561" s="48"/>
      <c r="S1561" s="16"/>
      <c r="T1561" s="94"/>
      <c r="U1561" s="94"/>
      <c r="V1561" s="94"/>
      <c r="W1561" s="94"/>
      <c r="X1561" s="94"/>
      <c r="Y1561" s="94"/>
      <c r="Z1561" s="94"/>
      <c r="AA1561" s="94"/>
      <c r="AB1561" s="94"/>
      <c r="AC1561" s="94"/>
      <c r="AD1561" s="94"/>
      <c r="AE1561" s="94"/>
      <c r="AF1561" s="94"/>
      <c r="AG1561" s="94"/>
      <c r="AH1561" s="94"/>
    </row>
    <row r="1562" spans="1:34" ht="13.2">
      <c r="A1562" s="150"/>
      <c r="B1562" s="48"/>
      <c r="C1562" s="48"/>
      <c r="D1562" s="151"/>
      <c r="E1562" s="152"/>
      <c r="F1562" s="149"/>
      <c r="G1562" s="103"/>
      <c r="H1562" s="48"/>
      <c r="I1562" s="70"/>
      <c r="J1562" s="104"/>
      <c r="K1562" s="18"/>
      <c r="L1562" s="103"/>
      <c r="M1562" s="103"/>
      <c r="N1562" s="103"/>
      <c r="O1562" s="103"/>
      <c r="P1562" s="48"/>
      <c r="Q1562" s="103"/>
      <c r="R1562" s="48"/>
      <c r="S1562" s="16"/>
      <c r="T1562" s="94"/>
      <c r="U1562" s="94"/>
      <c r="V1562" s="94"/>
      <c r="W1562" s="94"/>
      <c r="X1562" s="94"/>
      <c r="Y1562" s="94"/>
      <c r="Z1562" s="94"/>
      <c r="AA1562" s="94"/>
      <c r="AB1562" s="94"/>
      <c r="AC1562" s="94"/>
      <c r="AD1562" s="94"/>
      <c r="AE1562" s="94"/>
      <c r="AF1562" s="94"/>
      <c r="AG1562" s="94"/>
      <c r="AH1562" s="94"/>
    </row>
    <row r="1563" spans="1:34" ht="13.2">
      <c r="A1563" s="150"/>
      <c r="B1563" s="48"/>
      <c r="C1563" s="48"/>
      <c r="D1563" s="151"/>
      <c r="E1563" s="152"/>
      <c r="F1563" s="149"/>
      <c r="G1563" s="103"/>
      <c r="H1563" s="48"/>
      <c r="I1563" s="70"/>
      <c r="J1563" s="104"/>
      <c r="K1563" s="18"/>
      <c r="L1563" s="103"/>
      <c r="M1563" s="103"/>
      <c r="N1563" s="103"/>
      <c r="O1563" s="103"/>
      <c r="P1563" s="48"/>
      <c r="Q1563" s="103"/>
      <c r="R1563" s="48"/>
      <c r="S1563" s="16"/>
      <c r="T1563" s="94"/>
      <c r="U1563" s="94"/>
      <c r="V1563" s="94"/>
      <c r="W1563" s="94"/>
      <c r="X1563" s="94"/>
      <c r="Y1563" s="94"/>
      <c r="Z1563" s="94"/>
      <c r="AA1563" s="94"/>
      <c r="AB1563" s="94"/>
      <c r="AC1563" s="94"/>
      <c r="AD1563" s="94"/>
      <c r="AE1563" s="94"/>
      <c r="AF1563" s="94"/>
      <c r="AG1563" s="94"/>
      <c r="AH1563" s="94"/>
    </row>
    <row r="1564" spans="1:34" ht="13.2">
      <c r="A1564" s="150"/>
      <c r="B1564" s="48"/>
      <c r="C1564" s="48"/>
      <c r="D1564" s="151"/>
      <c r="E1564" s="152"/>
      <c r="F1564" s="149"/>
      <c r="G1564" s="103"/>
      <c r="H1564" s="48"/>
      <c r="I1564" s="70"/>
      <c r="J1564" s="104"/>
      <c r="K1564" s="18"/>
      <c r="L1564" s="103"/>
      <c r="M1564" s="103"/>
      <c r="N1564" s="103"/>
      <c r="O1564" s="103"/>
      <c r="P1564" s="48"/>
      <c r="Q1564" s="103"/>
      <c r="R1564" s="48"/>
      <c r="S1564" s="16"/>
      <c r="T1564" s="94"/>
      <c r="U1564" s="94"/>
      <c r="V1564" s="94"/>
      <c r="W1564" s="94"/>
      <c r="X1564" s="94"/>
      <c r="Y1564" s="94"/>
      <c r="Z1564" s="94"/>
      <c r="AA1564" s="94"/>
      <c r="AB1564" s="94"/>
      <c r="AC1564" s="94"/>
      <c r="AD1564" s="94"/>
      <c r="AE1564" s="94"/>
      <c r="AF1564" s="94"/>
      <c r="AG1564" s="94"/>
      <c r="AH1564" s="94"/>
    </row>
    <row r="1565" spans="1:34" ht="13.2">
      <c r="A1565" s="150"/>
      <c r="B1565" s="48"/>
      <c r="C1565" s="48"/>
      <c r="D1565" s="151"/>
      <c r="E1565" s="152"/>
      <c r="F1565" s="149"/>
      <c r="G1565" s="103"/>
      <c r="H1565" s="48"/>
      <c r="I1565" s="70"/>
      <c r="J1565" s="104"/>
      <c r="K1565" s="18"/>
      <c r="L1565" s="103"/>
      <c r="M1565" s="103"/>
      <c r="N1565" s="103"/>
      <c r="O1565" s="103"/>
      <c r="P1565" s="48"/>
      <c r="Q1565" s="103"/>
      <c r="R1565" s="48"/>
      <c r="S1565" s="16"/>
      <c r="T1565" s="94"/>
      <c r="U1565" s="94"/>
      <c r="V1565" s="94"/>
      <c r="W1565" s="94"/>
      <c r="X1565" s="94"/>
      <c r="Y1565" s="94"/>
      <c r="Z1565" s="94"/>
      <c r="AA1565" s="94"/>
      <c r="AB1565" s="94"/>
      <c r="AC1565" s="94"/>
      <c r="AD1565" s="94"/>
      <c r="AE1565" s="94"/>
      <c r="AF1565" s="94"/>
      <c r="AG1565" s="94"/>
      <c r="AH1565" s="94"/>
    </row>
    <row r="1566" spans="1:34" ht="13.2">
      <c r="A1566" s="150"/>
      <c r="B1566" s="48"/>
      <c r="C1566" s="48"/>
      <c r="D1566" s="151"/>
      <c r="E1566" s="152"/>
      <c r="F1566" s="149"/>
      <c r="G1566" s="103"/>
      <c r="H1566" s="48"/>
      <c r="I1566" s="70"/>
      <c r="J1566" s="104"/>
      <c r="K1566" s="18"/>
      <c r="L1566" s="103"/>
      <c r="M1566" s="103"/>
      <c r="N1566" s="103"/>
      <c r="O1566" s="103"/>
      <c r="P1566" s="48"/>
      <c r="Q1566" s="103"/>
      <c r="R1566" s="48"/>
      <c r="S1566" s="16"/>
      <c r="T1566" s="94"/>
      <c r="U1566" s="94"/>
      <c r="V1566" s="94"/>
      <c r="W1566" s="94"/>
      <c r="X1566" s="94"/>
      <c r="Y1566" s="94"/>
      <c r="Z1566" s="94"/>
      <c r="AA1566" s="94"/>
      <c r="AB1566" s="94"/>
      <c r="AC1566" s="94"/>
      <c r="AD1566" s="94"/>
      <c r="AE1566" s="94"/>
      <c r="AF1566" s="94"/>
      <c r="AG1566" s="94"/>
      <c r="AH1566" s="94"/>
    </row>
    <row r="1567" spans="1:34" ht="13.2">
      <c r="A1567" s="150"/>
      <c r="B1567" s="48"/>
      <c r="C1567" s="48"/>
      <c r="D1567" s="151"/>
      <c r="E1567" s="152"/>
      <c r="F1567" s="149"/>
      <c r="G1567" s="103"/>
      <c r="H1567" s="48"/>
      <c r="I1567" s="70"/>
      <c r="J1567" s="104"/>
      <c r="K1567" s="18"/>
      <c r="L1567" s="103"/>
      <c r="M1567" s="103"/>
      <c r="N1567" s="103"/>
      <c r="O1567" s="103"/>
      <c r="P1567" s="48"/>
      <c r="Q1567" s="103"/>
      <c r="R1567" s="48"/>
      <c r="S1567" s="16"/>
      <c r="T1567" s="94"/>
      <c r="U1567" s="94"/>
      <c r="V1567" s="94"/>
      <c r="W1567" s="94"/>
      <c r="X1567" s="94"/>
      <c r="Y1567" s="94"/>
      <c r="Z1567" s="94"/>
      <c r="AA1567" s="94"/>
      <c r="AB1567" s="94"/>
      <c r="AC1567" s="94"/>
      <c r="AD1567" s="94"/>
      <c r="AE1567" s="94"/>
      <c r="AF1567" s="94"/>
      <c r="AG1567" s="94"/>
      <c r="AH1567" s="94"/>
    </row>
    <row r="1568" spans="1:34" ht="13.2">
      <c r="A1568" s="150"/>
      <c r="B1568" s="48"/>
      <c r="C1568" s="48"/>
      <c r="D1568" s="151"/>
      <c r="E1568" s="152"/>
      <c r="F1568" s="149"/>
      <c r="G1568" s="103"/>
      <c r="H1568" s="48"/>
      <c r="I1568" s="70"/>
      <c r="J1568" s="104"/>
      <c r="K1568" s="18"/>
      <c r="L1568" s="103"/>
      <c r="M1568" s="103"/>
      <c r="N1568" s="103"/>
      <c r="O1568" s="103"/>
      <c r="P1568" s="48"/>
      <c r="Q1568" s="103"/>
      <c r="R1568" s="48"/>
      <c r="S1568" s="16"/>
      <c r="T1568" s="94"/>
      <c r="U1568" s="94"/>
      <c r="V1568" s="94"/>
      <c r="W1568" s="94"/>
      <c r="X1568" s="94"/>
      <c r="Y1568" s="94"/>
      <c r="Z1568" s="94"/>
      <c r="AA1568" s="94"/>
      <c r="AB1568" s="94"/>
      <c r="AC1568" s="94"/>
      <c r="AD1568" s="94"/>
      <c r="AE1568" s="94"/>
      <c r="AF1568" s="94"/>
      <c r="AG1568" s="94"/>
      <c r="AH1568" s="94"/>
    </row>
    <row r="1569" spans="1:34" ht="13.2">
      <c r="A1569" s="150"/>
      <c r="B1569" s="48"/>
      <c r="C1569" s="48"/>
      <c r="D1569" s="151"/>
      <c r="E1569" s="152"/>
      <c r="F1569" s="149"/>
      <c r="G1569" s="103"/>
      <c r="H1569" s="48"/>
      <c r="I1569" s="70"/>
      <c r="J1569" s="104"/>
      <c r="K1569" s="18"/>
      <c r="L1569" s="103"/>
      <c r="M1569" s="103"/>
      <c r="N1569" s="103"/>
      <c r="O1569" s="103"/>
      <c r="P1569" s="48"/>
      <c r="Q1569" s="103"/>
      <c r="R1569" s="48"/>
      <c r="S1569" s="16"/>
      <c r="T1569" s="94"/>
      <c r="U1569" s="94"/>
      <c r="V1569" s="94"/>
      <c r="W1569" s="94"/>
      <c r="X1569" s="94"/>
      <c r="Y1569" s="94"/>
      <c r="Z1569" s="94"/>
      <c r="AA1569" s="94"/>
      <c r="AB1569" s="94"/>
      <c r="AC1569" s="94"/>
      <c r="AD1569" s="94"/>
      <c r="AE1569" s="94"/>
      <c r="AF1569" s="94"/>
      <c r="AG1569" s="94"/>
      <c r="AH1569" s="94"/>
    </row>
    <row r="1570" spans="1:34" ht="13.2">
      <c r="A1570" s="150"/>
      <c r="B1570" s="48"/>
      <c r="C1570" s="48"/>
      <c r="D1570" s="151"/>
      <c r="E1570" s="152"/>
      <c r="F1570" s="149"/>
      <c r="G1570" s="103"/>
      <c r="H1570" s="48"/>
      <c r="I1570" s="70"/>
      <c r="J1570" s="104"/>
      <c r="K1570" s="18"/>
      <c r="L1570" s="103"/>
      <c r="M1570" s="103"/>
      <c r="N1570" s="103"/>
      <c r="O1570" s="103"/>
      <c r="P1570" s="48"/>
      <c r="Q1570" s="103"/>
      <c r="R1570" s="48"/>
      <c r="S1570" s="16"/>
      <c r="T1570" s="94"/>
      <c r="U1570" s="94"/>
      <c r="V1570" s="94"/>
      <c r="W1570" s="94"/>
      <c r="X1570" s="94"/>
      <c r="Y1570" s="94"/>
      <c r="Z1570" s="94"/>
      <c r="AA1570" s="94"/>
      <c r="AB1570" s="94"/>
      <c r="AC1570" s="94"/>
      <c r="AD1570" s="94"/>
      <c r="AE1570" s="94"/>
      <c r="AF1570" s="94"/>
      <c r="AG1570" s="94"/>
      <c r="AH1570" s="94"/>
    </row>
    <row r="1571" spans="1:34" ht="13.2">
      <c r="A1571" s="150"/>
      <c r="B1571" s="48"/>
      <c r="C1571" s="48"/>
      <c r="D1571" s="151"/>
      <c r="E1571" s="152"/>
      <c r="F1571" s="149"/>
      <c r="G1571" s="103"/>
      <c r="H1571" s="48"/>
      <c r="I1571" s="70"/>
      <c r="J1571" s="104"/>
      <c r="K1571" s="18"/>
      <c r="L1571" s="103"/>
      <c r="M1571" s="103"/>
      <c r="N1571" s="103"/>
      <c r="O1571" s="103"/>
      <c r="P1571" s="48"/>
      <c r="Q1571" s="103"/>
      <c r="R1571" s="48"/>
      <c r="S1571" s="16"/>
      <c r="T1571" s="94"/>
      <c r="U1571" s="94"/>
      <c r="V1571" s="94"/>
      <c r="W1571" s="94"/>
      <c r="X1571" s="94"/>
      <c r="Y1571" s="94"/>
      <c r="Z1571" s="94"/>
      <c r="AA1571" s="94"/>
      <c r="AB1571" s="94"/>
      <c r="AC1571" s="94"/>
      <c r="AD1571" s="94"/>
      <c r="AE1571" s="94"/>
      <c r="AF1571" s="94"/>
      <c r="AG1571" s="94"/>
      <c r="AH1571" s="94"/>
    </row>
    <row r="1572" spans="1:34" ht="13.2">
      <c r="A1572" s="150"/>
      <c r="B1572" s="48"/>
      <c r="C1572" s="48"/>
      <c r="D1572" s="151"/>
      <c r="E1572" s="152"/>
      <c r="F1572" s="149"/>
      <c r="G1572" s="103"/>
      <c r="H1572" s="48"/>
      <c r="I1572" s="70"/>
      <c r="J1572" s="104"/>
      <c r="K1572" s="18"/>
      <c r="L1572" s="103"/>
      <c r="M1572" s="103"/>
      <c r="N1572" s="103"/>
      <c r="O1572" s="103"/>
      <c r="P1572" s="48"/>
      <c r="Q1572" s="103"/>
      <c r="R1572" s="48"/>
      <c r="S1572" s="16"/>
      <c r="T1572" s="94"/>
      <c r="U1572" s="94"/>
      <c r="V1572" s="94"/>
      <c r="W1572" s="94"/>
      <c r="X1572" s="94"/>
      <c r="Y1572" s="94"/>
      <c r="Z1572" s="94"/>
      <c r="AA1572" s="94"/>
      <c r="AB1572" s="94"/>
      <c r="AC1572" s="94"/>
      <c r="AD1572" s="94"/>
      <c r="AE1572" s="94"/>
      <c r="AF1572" s="94"/>
      <c r="AG1572" s="94"/>
      <c r="AH1572" s="94"/>
    </row>
    <row r="1573" spans="1:34" ht="13.2">
      <c r="A1573" s="150"/>
      <c r="B1573" s="48"/>
      <c r="C1573" s="48"/>
      <c r="D1573" s="151"/>
      <c r="E1573" s="152"/>
      <c r="F1573" s="149"/>
      <c r="G1573" s="103"/>
      <c r="H1573" s="48"/>
      <c r="I1573" s="70"/>
      <c r="J1573" s="104"/>
      <c r="K1573" s="18"/>
      <c r="L1573" s="103"/>
      <c r="M1573" s="103"/>
      <c r="N1573" s="103"/>
      <c r="O1573" s="103"/>
      <c r="P1573" s="48"/>
      <c r="Q1573" s="103"/>
      <c r="R1573" s="48"/>
      <c r="S1573" s="16"/>
      <c r="T1573" s="94"/>
      <c r="U1573" s="94"/>
      <c r="V1573" s="94"/>
      <c r="W1573" s="94"/>
      <c r="X1573" s="94"/>
      <c r="Y1573" s="94"/>
      <c r="Z1573" s="94"/>
      <c r="AA1573" s="94"/>
      <c r="AB1573" s="94"/>
      <c r="AC1573" s="94"/>
      <c r="AD1573" s="94"/>
      <c r="AE1573" s="94"/>
      <c r="AF1573" s="94"/>
      <c r="AG1573" s="94"/>
      <c r="AH1573" s="94"/>
    </row>
    <row r="1574" spans="1:34" ht="13.2">
      <c r="A1574" s="150"/>
      <c r="B1574" s="48"/>
      <c r="C1574" s="48"/>
      <c r="D1574" s="151"/>
      <c r="E1574" s="152"/>
      <c r="F1574" s="149"/>
      <c r="G1574" s="103"/>
      <c r="H1574" s="48"/>
      <c r="I1574" s="70"/>
      <c r="J1574" s="104"/>
      <c r="K1574" s="18"/>
      <c r="L1574" s="103"/>
      <c r="M1574" s="103"/>
      <c r="N1574" s="103"/>
      <c r="O1574" s="103"/>
      <c r="P1574" s="48"/>
      <c r="Q1574" s="103"/>
      <c r="R1574" s="48"/>
      <c r="S1574" s="16"/>
      <c r="T1574" s="94"/>
      <c r="U1574" s="94"/>
      <c r="V1574" s="94"/>
      <c r="W1574" s="94"/>
      <c r="X1574" s="94"/>
      <c r="Y1574" s="94"/>
      <c r="Z1574" s="94"/>
      <c r="AA1574" s="94"/>
      <c r="AB1574" s="94"/>
      <c r="AC1574" s="94"/>
      <c r="AD1574" s="94"/>
      <c r="AE1574" s="94"/>
      <c r="AF1574" s="94"/>
      <c r="AG1574" s="94"/>
      <c r="AH1574" s="94"/>
    </row>
    <row r="1575" spans="1:34" ht="13.2">
      <c r="A1575" s="150"/>
      <c r="B1575" s="48"/>
      <c r="C1575" s="48"/>
      <c r="D1575" s="151"/>
      <c r="E1575" s="152"/>
      <c r="F1575" s="149"/>
      <c r="G1575" s="103"/>
      <c r="H1575" s="48"/>
      <c r="I1575" s="70"/>
      <c r="J1575" s="104"/>
      <c r="K1575" s="18"/>
      <c r="L1575" s="103"/>
      <c r="M1575" s="103"/>
      <c r="N1575" s="103"/>
      <c r="O1575" s="103"/>
      <c r="P1575" s="48"/>
      <c r="Q1575" s="103"/>
      <c r="R1575" s="48"/>
      <c r="S1575" s="16"/>
      <c r="T1575" s="94"/>
      <c r="U1575" s="94"/>
      <c r="V1575" s="94"/>
      <c r="W1575" s="94"/>
      <c r="X1575" s="94"/>
      <c r="Y1575" s="94"/>
      <c r="Z1575" s="94"/>
      <c r="AA1575" s="94"/>
      <c r="AB1575" s="94"/>
      <c r="AC1575" s="94"/>
      <c r="AD1575" s="94"/>
      <c r="AE1575" s="94"/>
      <c r="AF1575" s="94"/>
      <c r="AG1575" s="94"/>
      <c r="AH1575" s="94"/>
    </row>
    <row r="1576" spans="1:34" ht="13.2">
      <c r="A1576" s="150"/>
      <c r="B1576" s="48"/>
      <c r="C1576" s="48"/>
      <c r="D1576" s="151"/>
      <c r="E1576" s="152"/>
      <c r="F1576" s="149"/>
      <c r="G1576" s="103"/>
      <c r="H1576" s="48"/>
      <c r="I1576" s="70"/>
      <c r="J1576" s="104"/>
      <c r="K1576" s="18"/>
      <c r="L1576" s="103"/>
      <c r="M1576" s="103"/>
      <c r="N1576" s="103"/>
      <c r="O1576" s="103"/>
      <c r="P1576" s="48"/>
      <c r="Q1576" s="103"/>
      <c r="R1576" s="48"/>
      <c r="S1576" s="16"/>
      <c r="T1576" s="94"/>
      <c r="U1576" s="94"/>
      <c r="V1576" s="94"/>
      <c r="W1576" s="94"/>
      <c r="X1576" s="94"/>
      <c r="Y1576" s="94"/>
      <c r="Z1576" s="94"/>
      <c r="AA1576" s="94"/>
      <c r="AB1576" s="94"/>
      <c r="AC1576" s="94"/>
      <c r="AD1576" s="94"/>
      <c r="AE1576" s="94"/>
      <c r="AF1576" s="94"/>
      <c r="AG1576" s="94"/>
      <c r="AH1576" s="94"/>
    </row>
    <row r="1577" spans="1:34" ht="13.2">
      <c r="A1577" s="150"/>
      <c r="B1577" s="48"/>
      <c r="C1577" s="48"/>
      <c r="D1577" s="151"/>
      <c r="E1577" s="152"/>
      <c r="F1577" s="149"/>
      <c r="G1577" s="103"/>
      <c r="H1577" s="48"/>
      <c r="I1577" s="70"/>
      <c r="J1577" s="104"/>
      <c r="K1577" s="18"/>
      <c r="L1577" s="103"/>
      <c r="M1577" s="103"/>
      <c r="N1577" s="103"/>
      <c r="O1577" s="103"/>
      <c r="P1577" s="48"/>
      <c r="Q1577" s="103"/>
      <c r="R1577" s="48"/>
      <c r="S1577" s="16"/>
      <c r="T1577" s="94"/>
      <c r="U1577" s="94"/>
      <c r="V1577" s="94"/>
      <c r="W1577" s="94"/>
      <c r="X1577" s="94"/>
      <c r="Y1577" s="94"/>
      <c r="Z1577" s="94"/>
      <c r="AA1577" s="94"/>
      <c r="AB1577" s="94"/>
      <c r="AC1577" s="94"/>
      <c r="AD1577" s="94"/>
      <c r="AE1577" s="94"/>
      <c r="AF1577" s="94"/>
      <c r="AG1577" s="94"/>
      <c r="AH1577" s="94"/>
    </row>
    <row r="1578" spans="1:34" ht="13.2">
      <c r="A1578" s="150"/>
      <c r="B1578" s="48"/>
      <c r="C1578" s="48"/>
      <c r="D1578" s="151"/>
      <c r="E1578" s="152"/>
      <c r="F1578" s="149"/>
      <c r="G1578" s="103"/>
      <c r="H1578" s="48"/>
      <c r="I1578" s="70"/>
      <c r="J1578" s="104"/>
      <c r="K1578" s="18"/>
      <c r="L1578" s="103"/>
      <c r="M1578" s="103"/>
      <c r="N1578" s="103"/>
      <c r="O1578" s="103"/>
      <c r="P1578" s="48"/>
      <c r="Q1578" s="103"/>
      <c r="R1578" s="48"/>
      <c r="S1578" s="16"/>
      <c r="T1578" s="94"/>
      <c r="U1578" s="94"/>
      <c r="V1578" s="94"/>
      <c r="W1578" s="94"/>
      <c r="X1578" s="94"/>
      <c r="Y1578" s="94"/>
      <c r="Z1578" s="94"/>
      <c r="AA1578" s="94"/>
      <c r="AB1578" s="94"/>
      <c r="AC1578" s="94"/>
      <c r="AD1578" s="94"/>
      <c r="AE1578" s="94"/>
      <c r="AF1578" s="94"/>
      <c r="AG1578" s="94"/>
      <c r="AH1578" s="94"/>
    </row>
    <row r="1579" spans="1:34" ht="13.2">
      <c r="A1579" s="150"/>
      <c r="B1579" s="48"/>
      <c r="C1579" s="48"/>
      <c r="D1579" s="151"/>
      <c r="E1579" s="152"/>
      <c r="F1579" s="149"/>
      <c r="G1579" s="103"/>
      <c r="H1579" s="48"/>
      <c r="I1579" s="70"/>
      <c r="J1579" s="104"/>
      <c r="K1579" s="18"/>
      <c r="L1579" s="103"/>
      <c r="M1579" s="103"/>
      <c r="N1579" s="103"/>
      <c r="O1579" s="103"/>
      <c r="P1579" s="48"/>
      <c r="Q1579" s="103"/>
      <c r="R1579" s="48"/>
      <c r="S1579" s="16"/>
      <c r="T1579" s="94"/>
      <c r="U1579" s="94"/>
      <c r="V1579" s="94"/>
      <c r="W1579" s="94"/>
      <c r="X1579" s="94"/>
      <c r="Y1579" s="94"/>
      <c r="Z1579" s="94"/>
      <c r="AA1579" s="94"/>
      <c r="AB1579" s="94"/>
      <c r="AC1579" s="94"/>
      <c r="AD1579" s="94"/>
      <c r="AE1579" s="94"/>
      <c r="AF1579" s="94"/>
      <c r="AG1579" s="94"/>
      <c r="AH1579" s="94"/>
    </row>
    <row r="1580" spans="1:34" ht="13.2">
      <c r="A1580" s="150"/>
      <c r="B1580" s="48"/>
      <c r="C1580" s="48"/>
      <c r="D1580" s="151"/>
      <c r="E1580" s="152"/>
      <c r="F1580" s="149"/>
      <c r="G1580" s="103"/>
      <c r="H1580" s="48"/>
      <c r="I1580" s="70"/>
      <c r="J1580" s="104"/>
      <c r="K1580" s="18"/>
      <c r="L1580" s="103"/>
      <c r="M1580" s="103"/>
      <c r="N1580" s="103"/>
      <c r="O1580" s="103"/>
      <c r="P1580" s="48"/>
      <c r="Q1580" s="103"/>
      <c r="R1580" s="48"/>
      <c r="S1580" s="16"/>
      <c r="T1580" s="94"/>
      <c r="U1580" s="94"/>
      <c r="V1580" s="94"/>
      <c r="W1580" s="94"/>
      <c r="X1580" s="94"/>
      <c r="Y1580" s="94"/>
      <c r="Z1580" s="94"/>
      <c r="AA1580" s="94"/>
      <c r="AB1580" s="94"/>
      <c r="AC1580" s="94"/>
      <c r="AD1580" s="94"/>
      <c r="AE1580" s="94"/>
      <c r="AF1580" s="94"/>
      <c r="AG1580" s="94"/>
      <c r="AH1580" s="94"/>
    </row>
    <row r="1581" spans="1:34" ht="13.2">
      <c r="A1581" s="150"/>
      <c r="B1581" s="48"/>
      <c r="C1581" s="48"/>
      <c r="D1581" s="151"/>
      <c r="E1581" s="152"/>
      <c r="F1581" s="149"/>
      <c r="G1581" s="103"/>
      <c r="H1581" s="48"/>
      <c r="I1581" s="70"/>
      <c r="J1581" s="104"/>
      <c r="K1581" s="18"/>
      <c r="L1581" s="103"/>
      <c r="M1581" s="103"/>
      <c r="N1581" s="103"/>
      <c r="O1581" s="103"/>
      <c r="P1581" s="48"/>
      <c r="Q1581" s="103"/>
      <c r="R1581" s="48"/>
      <c r="S1581" s="16"/>
      <c r="T1581" s="94"/>
      <c r="U1581" s="94"/>
      <c r="V1581" s="94"/>
      <c r="W1581" s="94"/>
      <c r="X1581" s="94"/>
      <c r="Y1581" s="94"/>
      <c r="Z1581" s="94"/>
      <c r="AA1581" s="94"/>
      <c r="AB1581" s="94"/>
      <c r="AC1581" s="94"/>
      <c r="AD1581" s="94"/>
      <c r="AE1581" s="94"/>
      <c r="AF1581" s="94"/>
      <c r="AG1581" s="94"/>
      <c r="AH1581" s="94"/>
    </row>
    <row r="1582" spans="1:34" ht="13.2">
      <c r="A1582" s="150"/>
      <c r="B1582" s="48"/>
      <c r="C1582" s="48"/>
      <c r="D1582" s="151"/>
      <c r="E1582" s="152"/>
      <c r="F1582" s="149"/>
      <c r="G1582" s="103"/>
      <c r="H1582" s="48"/>
      <c r="I1582" s="70"/>
      <c r="J1582" s="104"/>
      <c r="K1582" s="18"/>
      <c r="L1582" s="103"/>
      <c r="M1582" s="103"/>
      <c r="N1582" s="103"/>
      <c r="O1582" s="103"/>
      <c r="P1582" s="48"/>
      <c r="Q1582" s="103"/>
      <c r="R1582" s="48"/>
      <c r="S1582" s="16"/>
      <c r="T1582" s="94"/>
      <c r="U1582" s="94"/>
      <c r="V1582" s="94"/>
      <c r="W1582" s="94"/>
      <c r="X1582" s="94"/>
      <c r="Y1582" s="94"/>
      <c r="Z1582" s="94"/>
      <c r="AA1582" s="94"/>
      <c r="AB1582" s="94"/>
      <c r="AC1582" s="94"/>
      <c r="AD1582" s="94"/>
      <c r="AE1582" s="94"/>
      <c r="AF1582" s="94"/>
      <c r="AG1582" s="94"/>
      <c r="AH1582" s="94"/>
    </row>
    <row r="1583" spans="1:34" ht="13.2">
      <c r="A1583" s="150"/>
      <c r="B1583" s="48"/>
      <c r="C1583" s="48"/>
      <c r="D1583" s="151"/>
      <c r="E1583" s="152"/>
      <c r="F1583" s="149"/>
      <c r="G1583" s="103"/>
      <c r="H1583" s="48"/>
      <c r="I1583" s="70"/>
      <c r="J1583" s="104"/>
      <c r="K1583" s="18"/>
      <c r="L1583" s="103"/>
      <c r="M1583" s="103"/>
      <c r="N1583" s="103"/>
      <c r="O1583" s="103"/>
      <c r="P1583" s="48"/>
      <c r="Q1583" s="103"/>
      <c r="R1583" s="48"/>
      <c r="S1583" s="16"/>
      <c r="T1583" s="94"/>
      <c r="U1583" s="94"/>
      <c r="V1583" s="94"/>
      <c r="W1583" s="94"/>
      <c r="X1583" s="94"/>
      <c r="Y1583" s="94"/>
      <c r="Z1583" s="94"/>
      <c r="AA1583" s="94"/>
      <c r="AB1583" s="94"/>
      <c r="AC1583" s="94"/>
      <c r="AD1583" s="94"/>
      <c r="AE1583" s="94"/>
      <c r="AF1583" s="94"/>
      <c r="AG1583" s="94"/>
      <c r="AH1583" s="94"/>
    </row>
    <row r="1584" spans="1:34" ht="13.2">
      <c r="A1584" s="150"/>
      <c r="B1584" s="48"/>
      <c r="C1584" s="48"/>
      <c r="D1584" s="151"/>
      <c r="E1584" s="152"/>
      <c r="F1584" s="149"/>
      <c r="G1584" s="103"/>
      <c r="H1584" s="48"/>
      <c r="I1584" s="70"/>
      <c r="J1584" s="104"/>
      <c r="K1584" s="18"/>
      <c r="L1584" s="103"/>
      <c r="M1584" s="103"/>
      <c r="N1584" s="103"/>
      <c r="O1584" s="103"/>
      <c r="P1584" s="48"/>
      <c r="Q1584" s="103"/>
      <c r="R1584" s="48"/>
      <c r="S1584" s="16"/>
      <c r="T1584" s="94"/>
      <c r="U1584" s="94"/>
      <c r="V1584" s="94"/>
      <c r="W1584" s="94"/>
      <c r="X1584" s="94"/>
      <c r="Y1584" s="94"/>
      <c r="Z1584" s="94"/>
      <c r="AA1584" s="94"/>
      <c r="AB1584" s="94"/>
      <c r="AC1584" s="94"/>
      <c r="AD1584" s="94"/>
      <c r="AE1584" s="94"/>
      <c r="AF1584" s="94"/>
      <c r="AG1584" s="94"/>
      <c r="AH1584" s="94"/>
    </row>
    <row r="1585" spans="1:34" ht="13.2">
      <c r="A1585" s="150"/>
      <c r="B1585" s="48"/>
      <c r="C1585" s="48"/>
      <c r="D1585" s="151"/>
      <c r="E1585" s="152"/>
      <c r="F1585" s="149"/>
      <c r="G1585" s="103"/>
      <c r="H1585" s="48"/>
      <c r="I1585" s="70"/>
      <c r="J1585" s="104"/>
      <c r="K1585" s="18"/>
      <c r="L1585" s="103"/>
      <c r="M1585" s="103"/>
      <c r="N1585" s="103"/>
      <c r="O1585" s="103"/>
      <c r="P1585" s="48"/>
      <c r="Q1585" s="103"/>
      <c r="R1585" s="48"/>
      <c r="S1585" s="16"/>
      <c r="T1585" s="94"/>
      <c r="U1585" s="94"/>
      <c r="V1585" s="94"/>
      <c r="W1585" s="94"/>
      <c r="X1585" s="94"/>
      <c r="Y1585" s="94"/>
      <c r="Z1585" s="94"/>
      <c r="AA1585" s="94"/>
      <c r="AB1585" s="94"/>
      <c r="AC1585" s="94"/>
      <c r="AD1585" s="94"/>
      <c r="AE1585" s="94"/>
      <c r="AF1585" s="94"/>
      <c r="AG1585" s="94"/>
      <c r="AH1585" s="94"/>
    </row>
    <row r="1586" spans="1:34" ht="13.2">
      <c r="A1586" s="150"/>
      <c r="B1586" s="48"/>
      <c r="C1586" s="48"/>
      <c r="D1586" s="151"/>
      <c r="E1586" s="152"/>
      <c r="F1586" s="149"/>
      <c r="G1586" s="103"/>
      <c r="H1586" s="48"/>
      <c r="I1586" s="70"/>
      <c r="J1586" s="104"/>
      <c r="K1586" s="18"/>
      <c r="L1586" s="103"/>
      <c r="M1586" s="103"/>
      <c r="N1586" s="103"/>
      <c r="O1586" s="103"/>
      <c r="P1586" s="48"/>
      <c r="Q1586" s="103"/>
      <c r="R1586" s="48"/>
      <c r="S1586" s="16"/>
      <c r="T1586" s="94"/>
      <c r="U1586" s="94"/>
      <c r="V1586" s="94"/>
      <c r="W1586" s="94"/>
      <c r="X1586" s="94"/>
      <c r="Y1586" s="94"/>
      <c r="Z1586" s="94"/>
      <c r="AA1586" s="94"/>
      <c r="AB1586" s="94"/>
      <c r="AC1586" s="94"/>
      <c r="AD1586" s="94"/>
      <c r="AE1586" s="94"/>
      <c r="AF1586" s="94"/>
      <c r="AG1586" s="94"/>
      <c r="AH1586" s="94"/>
    </row>
    <row r="1587" spans="1:34" ht="13.2">
      <c r="A1587" s="150"/>
      <c r="B1587" s="48"/>
      <c r="C1587" s="48"/>
      <c r="D1587" s="151"/>
      <c r="E1587" s="152"/>
      <c r="F1587" s="149"/>
      <c r="G1587" s="103"/>
      <c r="H1587" s="48"/>
      <c r="I1587" s="70"/>
      <c r="J1587" s="104"/>
      <c r="K1587" s="18"/>
      <c r="L1587" s="103"/>
      <c r="M1587" s="103"/>
      <c r="N1587" s="103"/>
      <c r="O1587" s="103"/>
      <c r="P1587" s="48"/>
      <c r="Q1587" s="103"/>
      <c r="R1587" s="48"/>
      <c r="S1587" s="16"/>
      <c r="T1587" s="94"/>
      <c r="U1587" s="94"/>
      <c r="V1587" s="94"/>
      <c r="W1587" s="94"/>
      <c r="X1587" s="94"/>
      <c r="Y1587" s="94"/>
      <c r="Z1587" s="94"/>
      <c r="AA1587" s="94"/>
      <c r="AB1587" s="94"/>
      <c r="AC1587" s="94"/>
      <c r="AD1587" s="94"/>
      <c r="AE1587" s="94"/>
      <c r="AF1587" s="94"/>
      <c r="AG1587" s="94"/>
      <c r="AH1587" s="94"/>
    </row>
    <row r="1588" spans="1:34" ht="13.2">
      <c r="A1588" s="150"/>
      <c r="B1588" s="48"/>
      <c r="C1588" s="48"/>
      <c r="D1588" s="151"/>
      <c r="E1588" s="152"/>
      <c r="F1588" s="149"/>
      <c r="G1588" s="103"/>
      <c r="H1588" s="48"/>
      <c r="I1588" s="70"/>
      <c r="J1588" s="104"/>
      <c r="K1588" s="18"/>
      <c r="L1588" s="103"/>
      <c r="M1588" s="103"/>
      <c r="N1588" s="103"/>
      <c r="O1588" s="103"/>
      <c r="P1588" s="48"/>
      <c r="Q1588" s="103"/>
      <c r="R1588" s="48"/>
      <c r="S1588" s="16"/>
      <c r="T1588" s="94"/>
      <c r="U1588" s="94"/>
      <c r="V1588" s="94"/>
      <c r="W1588" s="94"/>
      <c r="X1588" s="94"/>
      <c r="Y1588" s="94"/>
      <c r="Z1588" s="94"/>
      <c r="AA1588" s="94"/>
      <c r="AB1588" s="94"/>
      <c r="AC1588" s="94"/>
      <c r="AD1588" s="94"/>
      <c r="AE1588" s="94"/>
      <c r="AF1588" s="94"/>
      <c r="AG1588" s="94"/>
      <c r="AH1588" s="94"/>
    </row>
    <row r="1589" spans="1:34" ht="13.2">
      <c r="A1589" s="150"/>
      <c r="B1589" s="48"/>
      <c r="C1589" s="48"/>
      <c r="D1589" s="151"/>
      <c r="E1589" s="152"/>
      <c r="F1589" s="149"/>
      <c r="G1589" s="103"/>
      <c r="H1589" s="48"/>
      <c r="I1589" s="70"/>
      <c r="J1589" s="104"/>
      <c r="K1589" s="18"/>
      <c r="L1589" s="103"/>
      <c r="M1589" s="103"/>
      <c r="N1589" s="103"/>
      <c r="O1589" s="103"/>
      <c r="P1589" s="48"/>
      <c r="Q1589" s="103"/>
      <c r="R1589" s="48"/>
      <c r="S1589" s="16"/>
      <c r="T1589" s="94"/>
      <c r="U1589" s="94"/>
      <c r="V1589" s="94"/>
      <c r="W1589" s="94"/>
      <c r="X1589" s="94"/>
      <c r="Y1589" s="94"/>
      <c r="Z1589" s="94"/>
      <c r="AA1589" s="94"/>
      <c r="AB1589" s="94"/>
      <c r="AC1589" s="94"/>
      <c r="AD1589" s="94"/>
      <c r="AE1589" s="94"/>
      <c r="AF1589" s="94"/>
      <c r="AG1589" s="94"/>
      <c r="AH1589" s="94"/>
    </row>
    <row r="1590" spans="1:34" ht="13.2">
      <c r="A1590" s="150"/>
      <c r="B1590" s="48"/>
      <c r="C1590" s="48"/>
      <c r="D1590" s="151"/>
      <c r="E1590" s="152"/>
      <c r="F1590" s="149"/>
      <c r="G1590" s="103"/>
      <c r="H1590" s="48"/>
      <c r="I1590" s="70"/>
      <c r="J1590" s="104"/>
      <c r="K1590" s="18"/>
      <c r="L1590" s="103"/>
      <c r="M1590" s="103"/>
      <c r="N1590" s="103"/>
      <c r="O1590" s="103"/>
      <c r="P1590" s="48"/>
      <c r="Q1590" s="103"/>
      <c r="R1590" s="48"/>
      <c r="S1590" s="16"/>
      <c r="T1590" s="94"/>
      <c r="U1590" s="94"/>
      <c r="V1590" s="94"/>
      <c r="W1590" s="94"/>
      <c r="X1590" s="94"/>
      <c r="Y1590" s="94"/>
      <c r="Z1590" s="94"/>
      <c r="AA1590" s="94"/>
      <c r="AB1590" s="94"/>
      <c r="AC1590" s="94"/>
      <c r="AD1590" s="94"/>
      <c r="AE1590" s="94"/>
      <c r="AF1590" s="94"/>
      <c r="AG1590" s="94"/>
      <c r="AH1590" s="94"/>
    </row>
    <row r="1591" spans="1:34" ht="13.2">
      <c r="A1591" s="150"/>
      <c r="B1591" s="48"/>
      <c r="C1591" s="48"/>
      <c r="D1591" s="151"/>
      <c r="E1591" s="152"/>
      <c r="F1591" s="149"/>
      <c r="G1591" s="103"/>
      <c r="H1591" s="48"/>
      <c r="I1591" s="70"/>
      <c r="J1591" s="104"/>
      <c r="K1591" s="18"/>
      <c r="L1591" s="103"/>
      <c r="M1591" s="103"/>
      <c r="N1591" s="103"/>
      <c r="O1591" s="103"/>
      <c r="P1591" s="48"/>
      <c r="Q1591" s="103"/>
      <c r="R1591" s="48"/>
      <c r="S1591" s="16"/>
      <c r="T1591" s="94"/>
      <c r="U1591" s="94"/>
      <c r="V1591" s="94"/>
      <c r="W1591" s="94"/>
      <c r="X1591" s="94"/>
      <c r="Y1591" s="94"/>
      <c r="Z1591" s="94"/>
      <c r="AA1591" s="94"/>
      <c r="AB1591" s="94"/>
      <c r="AC1591" s="94"/>
      <c r="AD1591" s="94"/>
      <c r="AE1591" s="94"/>
      <c r="AF1591" s="94"/>
      <c r="AG1591" s="94"/>
      <c r="AH1591" s="94"/>
    </row>
    <row r="1592" spans="1:34" ht="13.2">
      <c r="A1592" s="150"/>
      <c r="B1592" s="48"/>
      <c r="C1592" s="48"/>
      <c r="D1592" s="151"/>
      <c r="E1592" s="152"/>
      <c r="F1592" s="149"/>
      <c r="G1592" s="103"/>
      <c r="H1592" s="48"/>
      <c r="I1592" s="70"/>
      <c r="J1592" s="104"/>
      <c r="K1592" s="18"/>
      <c r="L1592" s="103"/>
      <c r="M1592" s="103"/>
      <c r="N1592" s="103"/>
      <c r="O1592" s="103"/>
      <c r="P1592" s="48"/>
      <c r="Q1592" s="103"/>
      <c r="R1592" s="48"/>
      <c r="S1592" s="16"/>
      <c r="T1592" s="94"/>
      <c r="U1592" s="94"/>
      <c r="V1592" s="94"/>
      <c r="W1592" s="94"/>
      <c r="X1592" s="94"/>
      <c r="Y1592" s="94"/>
      <c r="Z1592" s="94"/>
      <c r="AA1592" s="94"/>
      <c r="AB1592" s="94"/>
      <c r="AC1592" s="94"/>
      <c r="AD1592" s="94"/>
      <c r="AE1592" s="94"/>
      <c r="AF1592" s="94"/>
      <c r="AG1592" s="94"/>
      <c r="AH1592" s="94"/>
    </row>
    <row r="1593" spans="1:34" ht="13.2">
      <c r="A1593" s="150"/>
      <c r="B1593" s="48"/>
      <c r="C1593" s="48"/>
      <c r="D1593" s="151"/>
      <c r="E1593" s="152"/>
      <c r="F1593" s="149"/>
      <c r="G1593" s="103"/>
      <c r="H1593" s="48"/>
      <c r="I1593" s="70"/>
      <c r="J1593" s="104"/>
      <c r="K1593" s="18"/>
      <c r="L1593" s="103"/>
      <c r="M1593" s="103"/>
      <c r="N1593" s="103"/>
      <c r="O1593" s="103"/>
      <c r="P1593" s="48"/>
      <c r="Q1593" s="103"/>
      <c r="R1593" s="48"/>
      <c r="S1593" s="16"/>
      <c r="T1593" s="94"/>
      <c r="U1593" s="94"/>
      <c r="V1593" s="94"/>
      <c r="W1593" s="94"/>
      <c r="X1593" s="94"/>
      <c r="Y1593" s="94"/>
      <c r="Z1593" s="94"/>
      <c r="AA1593" s="94"/>
      <c r="AB1593" s="94"/>
      <c r="AC1593" s="94"/>
      <c r="AD1593" s="94"/>
      <c r="AE1593" s="94"/>
      <c r="AF1593" s="94"/>
      <c r="AG1593" s="94"/>
      <c r="AH1593" s="94"/>
    </row>
    <row r="1594" spans="1:34" ht="13.2">
      <c r="A1594" s="150"/>
      <c r="B1594" s="48"/>
      <c r="C1594" s="48"/>
      <c r="D1594" s="151"/>
      <c r="E1594" s="152"/>
      <c r="F1594" s="149"/>
      <c r="G1594" s="103"/>
      <c r="H1594" s="48"/>
      <c r="I1594" s="70"/>
      <c r="J1594" s="104"/>
      <c r="K1594" s="18"/>
      <c r="L1594" s="103"/>
      <c r="M1594" s="103"/>
      <c r="N1594" s="103"/>
      <c r="O1594" s="103"/>
      <c r="P1594" s="48"/>
      <c r="Q1594" s="103"/>
      <c r="R1594" s="48"/>
      <c r="S1594" s="16"/>
      <c r="T1594" s="94"/>
      <c r="U1594" s="94"/>
      <c r="V1594" s="94"/>
      <c r="W1594" s="94"/>
      <c r="X1594" s="94"/>
      <c r="Y1594" s="94"/>
      <c r="Z1594" s="94"/>
      <c r="AA1594" s="94"/>
      <c r="AB1594" s="94"/>
      <c r="AC1594" s="94"/>
      <c r="AD1594" s="94"/>
      <c r="AE1594" s="94"/>
      <c r="AF1594" s="94"/>
      <c r="AG1594" s="94"/>
      <c r="AH1594" s="94"/>
    </row>
    <row r="1595" spans="1:34" ht="13.2">
      <c r="A1595" s="150"/>
      <c r="B1595" s="48"/>
      <c r="C1595" s="48"/>
      <c r="D1595" s="151"/>
      <c r="E1595" s="152"/>
      <c r="F1595" s="149"/>
      <c r="G1595" s="103"/>
      <c r="H1595" s="48"/>
      <c r="I1595" s="70"/>
      <c r="J1595" s="104"/>
      <c r="K1595" s="18"/>
      <c r="L1595" s="103"/>
      <c r="M1595" s="103"/>
      <c r="N1595" s="103"/>
      <c r="O1595" s="103"/>
      <c r="P1595" s="48"/>
      <c r="Q1595" s="103"/>
      <c r="R1595" s="48"/>
      <c r="S1595" s="16"/>
      <c r="T1595" s="94"/>
      <c r="U1595" s="94"/>
      <c r="V1595" s="94"/>
      <c r="W1595" s="94"/>
      <c r="X1595" s="94"/>
      <c r="Y1595" s="94"/>
      <c r="Z1595" s="94"/>
      <c r="AA1595" s="94"/>
      <c r="AB1595" s="94"/>
      <c r="AC1595" s="94"/>
      <c r="AD1595" s="94"/>
      <c r="AE1595" s="94"/>
      <c r="AF1595" s="94"/>
      <c r="AG1595" s="94"/>
      <c r="AH1595" s="94"/>
    </row>
    <row r="1596" spans="1:34" ht="13.2">
      <c r="A1596" s="150"/>
      <c r="B1596" s="48"/>
      <c r="C1596" s="48"/>
      <c r="D1596" s="151"/>
      <c r="E1596" s="152"/>
      <c r="F1596" s="149"/>
      <c r="G1596" s="103"/>
      <c r="H1596" s="48"/>
      <c r="I1596" s="70"/>
      <c r="J1596" s="104"/>
      <c r="K1596" s="18"/>
      <c r="L1596" s="103"/>
      <c r="M1596" s="103"/>
      <c r="N1596" s="103"/>
      <c r="O1596" s="103"/>
      <c r="P1596" s="48"/>
      <c r="Q1596" s="103"/>
      <c r="R1596" s="48"/>
      <c r="S1596" s="16"/>
      <c r="T1596" s="94"/>
      <c r="U1596" s="94"/>
      <c r="V1596" s="94"/>
      <c r="W1596" s="94"/>
      <c r="X1596" s="94"/>
      <c r="Y1596" s="94"/>
      <c r="Z1596" s="94"/>
      <c r="AA1596" s="94"/>
      <c r="AB1596" s="94"/>
      <c r="AC1596" s="94"/>
      <c r="AD1596" s="94"/>
      <c r="AE1596" s="94"/>
      <c r="AF1596" s="94"/>
      <c r="AG1596" s="94"/>
      <c r="AH1596" s="94"/>
    </row>
    <row r="1597" spans="1:34" ht="13.2">
      <c r="A1597" s="150"/>
      <c r="B1597" s="48"/>
      <c r="C1597" s="48"/>
      <c r="D1597" s="151"/>
      <c r="E1597" s="152"/>
      <c r="F1597" s="149"/>
      <c r="G1597" s="103"/>
      <c r="H1597" s="48"/>
      <c r="I1597" s="70"/>
      <c r="J1597" s="104"/>
      <c r="K1597" s="18"/>
      <c r="L1597" s="103"/>
      <c r="M1597" s="103"/>
      <c r="N1597" s="103"/>
      <c r="O1597" s="103"/>
      <c r="P1597" s="48"/>
      <c r="Q1597" s="103"/>
      <c r="R1597" s="48"/>
      <c r="S1597" s="16"/>
      <c r="T1597" s="94"/>
      <c r="U1597" s="94"/>
      <c r="V1597" s="94"/>
      <c r="W1597" s="94"/>
      <c r="X1597" s="94"/>
      <c r="Y1597" s="94"/>
      <c r="Z1597" s="94"/>
      <c r="AA1597" s="94"/>
      <c r="AB1597" s="94"/>
      <c r="AC1597" s="94"/>
      <c r="AD1597" s="94"/>
      <c r="AE1597" s="94"/>
      <c r="AF1597" s="94"/>
      <c r="AG1597" s="94"/>
      <c r="AH1597" s="94"/>
    </row>
    <row r="1598" spans="1:34" ht="13.2">
      <c r="A1598" s="150"/>
      <c r="B1598" s="48"/>
      <c r="C1598" s="48"/>
      <c r="D1598" s="151"/>
      <c r="E1598" s="152"/>
      <c r="F1598" s="149"/>
      <c r="G1598" s="103"/>
      <c r="H1598" s="48"/>
      <c r="I1598" s="70"/>
      <c r="J1598" s="104"/>
      <c r="K1598" s="18"/>
      <c r="L1598" s="103"/>
      <c r="M1598" s="103"/>
      <c r="N1598" s="103"/>
      <c r="O1598" s="103"/>
      <c r="P1598" s="48"/>
      <c r="Q1598" s="103"/>
      <c r="R1598" s="48"/>
      <c r="S1598" s="16"/>
      <c r="T1598" s="94"/>
      <c r="U1598" s="94"/>
      <c r="V1598" s="94"/>
      <c r="W1598" s="94"/>
      <c r="X1598" s="94"/>
      <c r="Y1598" s="94"/>
      <c r="Z1598" s="94"/>
      <c r="AA1598" s="94"/>
      <c r="AB1598" s="94"/>
      <c r="AC1598" s="94"/>
      <c r="AD1598" s="94"/>
      <c r="AE1598" s="94"/>
      <c r="AF1598" s="94"/>
      <c r="AG1598" s="94"/>
      <c r="AH1598" s="94"/>
    </row>
    <row r="1599" spans="1:34" ht="13.2">
      <c r="A1599" s="150"/>
      <c r="B1599" s="48"/>
      <c r="C1599" s="48"/>
      <c r="D1599" s="151"/>
      <c r="E1599" s="152"/>
      <c r="F1599" s="149"/>
      <c r="G1599" s="103"/>
      <c r="H1599" s="48"/>
      <c r="I1599" s="70"/>
      <c r="J1599" s="104"/>
      <c r="K1599" s="18"/>
      <c r="L1599" s="103"/>
      <c r="M1599" s="103"/>
      <c r="N1599" s="103"/>
      <c r="O1599" s="103"/>
      <c r="P1599" s="48"/>
      <c r="Q1599" s="103"/>
      <c r="R1599" s="48"/>
      <c r="S1599" s="16"/>
      <c r="T1599" s="94"/>
      <c r="U1599" s="94"/>
      <c r="V1599" s="94"/>
      <c r="W1599" s="94"/>
      <c r="X1599" s="94"/>
      <c r="Y1599" s="94"/>
      <c r="Z1599" s="94"/>
      <c r="AA1599" s="94"/>
      <c r="AB1599" s="94"/>
      <c r="AC1599" s="94"/>
      <c r="AD1599" s="94"/>
      <c r="AE1599" s="94"/>
      <c r="AF1599" s="94"/>
      <c r="AG1599" s="94"/>
      <c r="AH1599" s="94"/>
    </row>
    <row r="1600" spans="1:34" ht="13.2">
      <c r="A1600" s="150"/>
      <c r="B1600" s="48"/>
      <c r="C1600" s="48"/>
      <c r="D1600" s="151"/>
      <c r="E1600" s="152"/>
      <c r="F1600" s="149"/>
      <c r="G1600" s="103"/>
      <c r="H1600" s="48"/>
      <c r="I1600" s="70"/>
      <c r="J1600" s="104"/>
      <c r="K1600" s="18"/>
      <c r="L1600" s="103"/>
      <c r="M1600" s="103"/>
      <c r="N1600" s="103"/>
      <c r="O1600" s="103"/>
      <c r="P1600" s="48"/>
      <c r="Q1600" s="103"/>
      <c r="R1600" s="48"/>
      <c r="S1600" s="16"/>
      <c r="T1600" s="94"/>
      <c r="U1600" s="94"/>
      <c r="V1600" s="94"/>
      <c r="W1600" s="94"/>
      <c r="X1600" s="94"/>
      <c r="Y1600" s="94"/>
      <c r="Z1600" s="94"/>
      <c r="AA1600" s="94"/>
      <c r="AB1600" s="94"/>
      <c r="AC1600" s="94"/>
      <c r="AD1600" s="94"/>
      <c r="AE1600" s="94"/>
      <c r="AF1600" s="94"/>
      <c r="AG1600" s="94"/>
      <c r="AH1600" s="94"/>
    </row>
    <row r="1601" spans="1:34" ht="13.2">
      <c r="A1601" s="150"/>
      <c r="B1601" s="48"/>
      <c r="C1601" s="48"/>
      <c r="D1601" s="151"/>
      <c r="E1601" s="152"/>
      <c r="F1601" s="149"/>
      <c r="G1601" s="103"/>
      <c r="H1601" s="48"/>
      <c r="I1601" s="70"/>
      <c r="J1601" s="104"/>
      <c r="K1601" s="18"/>
      <c r="L1601" s="103"/>
      <c r="M1601" s="103"/>
      <c r="N1601" s="103"/>
      <c r="O1601" s="103"/>
      <c r="P1601" s="48"/>
      <c r="Q1601" s="103"/>
      <c r="R1601" s="48"/>
      <c r="S1601" s="16"/>
      <c r="T1601" s="94"/>
      <c r="U1601" s="94"/>
      <c r="V1601" s="94"/>
      <c r="W1601" s="94"/>
      <c r="X1601" s="94"/>
      <c r="Y1601" s="94"/>
      <c r="Z1601" s="94"/>
      <c r="AA1601" s="94"/>
      <c r="AB1601" s="94"/>
      <c r="AC1601" s="94"/>
      <c r="AD1601" s="94"/>
      <c r="AE1601" s="94"/>
      <c r="AF1601" s="94"/>
      <c r="AG1601" s="94"/>
      <c r="AH1601" s="94"/>
    </row>
    <row r="1602" spans="1:34" ht="13.2">
      <c r="A1602" s="150"/>
      <c r="B1602" s="48"/>
      <c r="C1602" s="48"/>
      <c r="D1602" s="151"/>
      <c r="E1602" s="152"/>
      <c r="F1602" s="149"/>
      <c r="G1602" s="103"/>
      <c r="H1602" s="48"/>
      <c r="I1602" s="70"/>
      <c r="J1602" s="104"/>
      <c r="K1602" s="18"/>
      <c r="L1602" s="103"/>
      <c r="M1602" s="103"/>
      <c r="N1602" s="103"/>
      <c r="O1602" s="103"/>
      <c r="P1602" s="48"/>
      <c r="Q1602" s="103"/>
      <c r="R1602" s="48"/>
      <c r="S1602" s="16"/>
      <c r="T1602" s="94"/>
      <c r="U1602" s="94"/>
      <c r="V1602" s="94"/>
      <c r="W1602" s="94"/>
      <c r="X1602" s="94"/>
      <c r="Y1602" s="94"/>
      <c r="Z1602" s="94"/>
      <c r="AA1602" s="94"/>
      <c r="AB1602" s="94"/>
      <c r="AC1602" s="94"/>
      <c r="AD1602" s="94"/>
      <c r="AE1602" s="94"/>
      <c r="AF1602" s="94"/>
      <c r="AG1602" s="94"/>
      <c r="AH1602" s="94"/>
    </row>
    <row r="1603" spans="1:34" ht="13.2">
      <c r="A1603" s="150"/>
      <c r="B1603" s="48"/>
      <c r="C1603" s="48"/>
      <c r="D1603" s="151"/>
      <c r="E1603" s="152"/>
      <c r="F1603" s="149"/>
      <c r="G1603" s="103"/>
      <c r="H1603" s="48"/>
      <c r="I1603" s="70"/>
      <c r="J1603" s="104"/>
      <c r="K1603" s="18"/>
      <c r="L1603" s="103"/>
      <c r="M1603" s="103"/>
      <c r="N1603" s="103"/>
      <c r="O1603" s="103"/>
      <c r="P1603" s="48"/>
      <c r="Q1603" s="103"/>
      <c r="R1603" s="48"/>
      <c r="S1603" s="16"/>
      <c r="T1603" s="94"/>
      <c r="U1603" s="94"/>
      <c r="V1603" s="94"/>
      <c r="W1603" s="94"/>
      <c r="X1603" s="94"/>
      <c r="Y1603" s="94"/>
      <c r="Z1603" s="94"/>
      <c r="AA1603" s="94"/>
      <c r="AB1603" s="94"/>
      <c r="AC1603" s="94"/>
      <c r="AD1603" s="94"/>
      <c r="AE1603" s="94"/>
      <c r="AF1603" s="94"/>
      <c r="AG1603" s="94"/>
      <c r="AH1603" s="94"/>
    </row>
    <row r="1604" spans="1:34" ht="13.2">
      <c r="A1604" s="150"/>
      <c r="B1604" s="48"/>
      <c r="C1604" s="48"/>
      <c r="D1604" s="151"/>
      <c r="E1604" s="152"/>
      <c r="F1604" s="149"/>
      <c r="G1604" s="103"/>
      <c r="H1604" s="48"/>
      <c r="I1604" s="70"/>
      <c r="J1604" s="104"/>
      <c r="K1604" s="18"/>
      <c r="L1604" s="103"/>
      <c r="M1604" s="103"/>
      <c r="N1604" s="103"/>
      <c r="O1604" s="103"/>
      <c r="P1604" s="48"/>
      <c r="Q1604" s="103"/>
      <c r="R1604" s="48"/>
      <c r="S1604" s="16"/>
      <c r="T1604" s="94"/>
      <c r="U1604" s="94"/>
      <c r="V1604" s="94"/>
      <c r="W1604" s="94"/>
      <c r="X1604" s="94"/>
      <c r="Y1604" s="94"/>
      <c r="Z1604" s="94"/>
      <c r="AA1604" s="94"/>
      <c r="AB1604" s="94"/>
      <c r="AC1604" s="94"/>
      <c r="AD1604" s="94"/>
      <c r="AE1604" s="94"/>
      <c r="AF1604" s="94"/>
      <c r="AG1604" s="94"/>
      <c r="AH1604" s="94"/>
    </row>
    <row r="1605" spans="1:34" ht="13.2">
      <c r="A1605" s="150"/>
      <c r="B1605" s="48"/>
      <c r="C1605" s="48"/>
      <c r="D1605" s="151"/>
      <c r="E1605" s="152"/>
      <c r="F1605" s="149"/>
      <c r="G1605" s="103"/>
      <c r="H1605" s="48"/>
      <c r="I1605" s="70"/>
      <c r="J1605" s="104"/>
      <c r="K1605" s="18"/>
      <c r="L1605" s="103"/>
      <c r="M1605" s="103"/>
      <c r="N1605" s="103"/>
      <c r="O1605" s="103"/>
      <c r="P1605" s="48"/>
      <c r="Q1605" s="103"/>
      <c r="R1605" s="48"/>
      <c r="S1605" s="16"/>
      <c r="T1605" s="94"/>
      <c r="U1605" s="94"/>
      <c r="V1605" s="94"/>
      <c r="W1605" s="94"/>
      <c r="X1605" s="94"/>
      <c r="Y1605" s="94"/>
      <c r="Z1605" s="94"/>
      <c r="AA1605" s="94"/>
      <c r="AB1605" s="94"/>
      <c r="AC1605" s="94"/>
      <c r="AD1605" s="94"/>
      <c r="AE1605" s="94"/>
      <c r="AF1605" s="94"/>
      <c r="AG1605" s="94"/>
      <c r="AH1605" s="94"/>
    </row>
    <row r="1606" spans="1:34" ht="13.2">
      <c r="A1606" s="150"/>
      <c r="B1606" s="48"/>
      <c r="C1606" s="48"/>
      <c r="D1606" s="151"/>
      <c r="E1606" s="152"/>
      <c r="F1606" s="149"/>
      <c r="G1606" s="103"/>
      <c r="H1606" s="48"/>
      <c r="I1606" s="70"/>
      <c r="J1606" s="104"/>
      <c r="K1606" s="18"/>
      <c r="L1606" s="103"/>
      <c r="M1606" s="103"/>
      <c r="N1606" s="103"/>
      <c r="O1606" s="103"/>
      <c r="P1606" s="48"/>
      <c r="Q1606" s="103"/>
      <c r="R1606" s="48"/>
      <c r="S1606" s="16"/>
      <c r="T1606" s="94"/>
      <c r="U1606" s="94"/>
      <c r="V1606" s="94"/>
      <c r="W1606" s="94"/>
      <c r="X1606" s="94"/>
      <c r="Y1606" s="94"/>
      <c r="Z1606" s="94"/>
      <c r="AA1606" s="94"/>
      <c r="AB1606" s="94"/>
      <c r="AC1606" s="94"/>
      <c r="AD1606" s="94"/>
      <c r="AE1606" s="94"/>
      <c r="AF1606" s="94"/>
      <c r="AG1606" s="94"/>
      <c r="AH1606" s="94"/>
    </row>
    <row r="1607" spans="1:34" ht="13.2">
      <c r="A1607" s="150"/>
      <c r="B1607" s="48"/>
      <c r="C1607" s="48"/>
      <c r="D1607" s="151"/>
      <c r="E1607" s="152"/>
      <c r="F1607" s="149"/>
      <c r="G1607" s="103"/>
      <c r="H1607" s="48"/>
      <c r="I1607" s="70"/>
      <c r="J1607" s="104"/>
      <c r="K1607" s="18"/>
      <c r="L1607" s="103"/>
      <c r="M1607" s="103"/>
      <c r="N1607" s="103"/>
      <c r="O1607" s="103"/>
      <c r="P1607" s="48"/>
      <c r="Q1607" s="103"/>
      <c r="R1607" s="48"/>
      <c r="S1607" s="16"/>
      <c r="T1607" s="94"/>
      <c r="U1607" s="94"/>
      <c r="V1607" s="94"/>
      <c r="W1607" s="94"/>
      <c r="X1607" s="94"/>
      <c r="Y1607" s="94"/>
      <c r="Z1607" s="94"/>
      <c r="AA1607" s="94"/>
      <c r="AB1607" s="94"/>
      <c r="AC1607" s="94"/>
      <c r="AD1607" s="94"/>
      <c r="AE1607" s="94"/>
      <c r="AF1607" s="94"/>
      <c r="AG1607" s="94"/>
      <c r="AH1607" s="94"/>
    </row>
    <row r="1608" spans="1:34" ht="13.2">
      <c r="A1608" s="150"/>
      <c r="B1608" s="48"/>
      <c r="C1608" s="48"/>
      <c r="D1608" s="151"/>
      <c r="E1608" s="152"/>
      <c r="F1608" s="149"/>
      <c r="G1608" s="103"/>
      <c r="H1608" s="48"/>
      <c r="I1608" s="70"/>
      <c r="J1608" s="104"/>
      <c r="K1608" s="18"/>
      <c r="L1608" s="103"/>
      <c r="M1608" s="103"/>
      <c r="N1608" s="103"/>
      <c r="O1608" s="103"/>
      <c r="P1608" s="48"/>
      <c r="Q1608" s="103"/>
      <c r="R1608" s="48"/>
      <c r="S1608" s="16"/>
      <c r="T1608" s="94"/>
      <c r="U1608" s="94"/>
      <c r="V1608" s="94"/>
      <c r="W1608" s="94"/>
      <c r="X1608" s="94"/>
      <c r="Y1608" s="94"/>
      <c r="Z1608" s="94"/>
      <c r="AA1608" s="94"/>
      <c r="AB1608" s="94"/>
      <c r="AC1608" s="94"/>
      <c r="AD1608" s="94"/>
      <c r="AE1608" s="94"/>
      <c r="AF1608" s="94"/>
      <c r="AG1608" s="94"/>
      <c r="AH1608" s="94"/>
    </row>
    <row r="1609" spans="1:34" ht="13.2">
      <c r="A1609" s="150"/>
      <c r="B1609" s="48"/>
      <c r="C1609" s="48"/>
      <c r="D1609" s="151"/>
      <c r="E1609" s="152"/>
      <c r="F1609" s="149"/>
      <c r="G1609" s="103"/>
      <c r="H1609" s="48"/>
      <c r="I1609" s="70"/>
      <c r="J1609" s="104"/>
      <c r="K1609" s="18"/>
      <c r="L1609" s="103"/>
      <c r="M1609" s="103"/>
      <c r="N1609" s="103"/>
      <c r="O1609" s="103"/>
      <c r="P1609" s="48"/>
      <c r="Q1609" s="103"/>
      <c r="R1609" s="48"/>
      <c r="S1609" s="16"/>
      <c r="T1609" s="94"/>
      <c r="U1609" s="94"/>
      <c r="V1609" s="94"/>
      <c r="W1609" s="94"/>
      <c r="X1609" s="94"/>
      <c r="Y1609" s="94"/>
      <c r="Z1609" s="94"/>
      <c r="AA1609" s="94"/>
      <c r="AB1609" s="94"/>
      <c r="AC1609" s="94"/>
      <c r="AD1609" s="94"/>
      <c r="AE1609" s="94"/>
      <c r="AF1609" s="94"/>
      <c r="AG1609" s="94"/>
      <c r="AH1609" s="94"/>
    </row>
    <row r="1610" spans="1:34" ht="13.2">
      <c r="A1610" s="150"/>
      <c r="B1610" s="48"/>
      <c r="C1610" s="48"/>
      <c r="D1610" s="151"/>
      <c r="E1610" s="152"/>
      <c r="F1610" s="149"/>
      <c r="G1610" s="103"/>
      <c r="H1610" s="48"/>
      <c r="I1610" s="70"/>
      <c r="J1610" s="104"/>
      <c r="K1610" s="18"/>
      <c r="L1610" s="103"/>
      <c r="M1610" s="103"/>
      <c r="N1610" s="103"/>
      <c r="O1610" s="103"/>
      <c r="P1610" s="48"/>
      <c r="Q1610" s="103"/>
      <c r="R1610" s="48"/>
      <c r="S1610" s="16"/>
      <c r="T1610" s="94"/>
      <c r="U1610" s="94"/>
      <c r="V1610" s="94"/>
      <c r="W1610" s="94"/>
      <c r="X1610" s="94"/>
      <c r="Y1610" s="94"/>
      <c r="Z1610" s="94"/>
      <c r="AA1610" s="94"/>
      <c r="AB1610" s="94"/>
      <c r="AC1610" s="94"/>
      <c r="AD1610" s="94"/>
      <c r="AE1610" s="94"/>
      <c r="AF1610" s="94"/>
      <c r="AG1610" s="94"/>
      <c r="AH1610" s="94"/>
    </row>
    <row r="1611" spans="1:34" ht="13.2">
      <c r="A1611" s="150"/>
      <c r="B1611" s="48"/>
      <c r="C1611" s="48"/>
      <c r="D1611" s="151"/>
      <c r="E1611" s="152"/>
      <c r="F1611" s="149"/>
      <c r="G1611" s="103"/>
      <c r="H1611" s="48"/>
      <c r="I1611" s="70"/>
      <c r="J1611" s="104"/>
      <c r="K1611" s="18"/>
      <c r="L1611" s="103"/>
      <c r="M1611" s="103"/>
      <c r="N1611" s="103"/>
      <c r="O1611" s="103"/>
      <c r="P1611" s="48"/>
      <c r="Q1611" s="103"/>
      <c r="R1611" s="48"/>
      <c r="S1611" s="16"/>
      <c r="T1611" s="94"/>
      <c r="U1611" s="94"/>
      <c r="V1611" s="94"/>
      <c r="W1611" s="94"/>
      <c r="X1611" s="94"/>
      <c r="Y1611" s="94"/>
      <c r="Z1611" s="94"/>
      <c r="AA1611" s="94"/>
      <c r="AB1611" s="94"/>
      <c r="AC1611" s="94"/>
      <c r="AD1611" s="94"/>
      <c r="AE1611" s="94"/>
      <c r="AF1611" s="94"/>
      <c r="AG1611" s="94"/>
      <c r="AH1611" s="94"/>
    </row>
    <row r="1612" spans="1:34" ht="13.2">
      <c r="A1612" s="150"/>
      <c r="B1612" s="48"/>
      <c r="C1612" s="48"/>
      <c r="D1612" s="151"/>
      <c r="E1612" s="152"/>
      <c r="F1612" s="149"/>
      <c r="G1612" s="103"/>
      <c r="H1612" s="48"/>
      <c r="I1612" s="70"/>
      <c r="J1612" s="104"/>
      <c r="K1612" s="18"/>
      <c r="L1612" s="103"/>
      <c r="M1612" s="103"/>
      <c r="N1612" s="103"/>
      <c r="O1612" s="103"/>
      <c r="P1612" s="48"/>
      <c r="Q1612" s="103"/>
      <c r="R1612" s="48"/>
      <c r="S1612" s="16"/>
      <c r="T1612" s="94"/>
      <c r="U1612" s="94"/>
      <c r="V1612" s="94"/>
      <c r="W1612" s="94"/>
      <c r="X1612" s="94"/>
      <c r="Y1612" s="94"/>
      <c r="Z1612" s="94"/>
      <c r="AA1612" s="94"/>
      <c r="AB1612" s="94"/>
      <c r="AC1612" s="94"/>
      <c r="AD1612" s="94"/>
      <c r="AE1612" s="94"/>
      <c r="AF1612" s="94"/>
      <c r="AG1612" s="94"/>
      <c r="AH1612" s="94"/>
    </row>
    <row r="1613" spans="1:34" ht="13.2">
      <c r="A1613" s="150"/>
      <c r="B1613" s="48"/>
      <c r="C1613" s="48"/>
      <c r="D1613" s="151"/>
      <c r="E1613" s="152"/>
      <c r="F1613" s="149"/>
      <c r="G1613" s="103"/>
      <c r="H1613" s="48"/>
      <c r="I1613" s="70"/>
      <c r="J1613" s="104"/>
      <c r="K1613" s="18"/>
      <c r="L1613" s="103"/>
      <c r="M1613" s="103"/>
      <c r="N1613" s="103"/>
      <c r="O1613" s="103"/>
      <c r="P1613" s="48"/>
      <c r="Q1613" s="103"/>
      <c r="R1613" s="48"/>
      <c r="S1613" s="16"/>
      <c r="T1613" s="94"/>
      <c r="U1613" s="94"/>
      <c r="V1613" s="94"/>
      <c r="W1613" s="94"/>
      <c r="X1613" s="94"/>
      <c r="Y1613" s="94"/>
      <c r="Z1613" s="94"/>
      <c r="AA1613" s="94"/>
      <c r="AB1613" s="94"/>
      <c r="AC1613" s="94"/>
      <c r="AD1613" s="94"/>
      <c r="AE1613" s="94"/>
      <c r="AF1613" s="94"/>
      <c r="AG1613" s="94"/>
      <c r="AH1613" s="94"/>
    </row>
    <row r="1614" spans="1:34" ht="13.2">
      <c r="A1614" s="150"/>
      <c r="B1614" s="48"/>
      <c r="C1614" s="48"/>
      <c r="D1614" s="151"/>
      <c r="E1614" s="152"/>
      <c r="F1614" s="149"/>
      <c r="G1614" s="103"/>
      <c r="H1614" s="48"/>
      <c r="I1614" s="70"/>
      <c r="J1614" s="104"/>
      <c r="K1614" s="18"/>
      <c r="L1614" s="103"/>
      <c r="M1614" s="103"/>
      <c r="N1614" s="103"/>
      <c r="O1614" s="103"/>
      <c r="P1614" s="48"/>
      <c r="Q1614" s="103"/>
      <c r="R1614" s="48"/>
      <c r="S1614" s="16"/>
      <c r="T1614" s="94"/>
      <c r="U1614" s="94"/>
      <c r="V1614" s="94"/>
      <c r="W1614" s="94"/>
      <c r="X1614" s="94"/>
      <c r="Y1614" s="94"/>
      <c r="Z1614" s="94"/>
      <c r="AA1614" s="94"/>
      <c r="AB1614" s="94"/>
      <c r="AC1614" s="94"/>
      <c r="AD1614" s="94"/>
      <c r="AE1614" s="94"/>
      <c r="AF1614" s="94"/>
      <c r="AG1614" s="94"/>
      <c r="AH1614" s="94"/>
    </row>
    <row r="1615" spans="1:34" ht="13.2">
      <c r="A1615" s="150"/>
      <c r="B1615" s="48"/>
      <c r="C1615" s="48"/>
      <c r="D1615" s="151"/>
      <c r="E1615" s="152"/>
      <c r="F1615" s="149"/>
      <c r="G1615" s="103"/>
      <c r="H1615" s="48"/>
      <c r="I1615" s="70"/>
      <c r="J1615" s="104"/>
      <c r="K1615" s="18"/>
      <c r="L1615" s="103"/>
      <c r="M1615" s="103"/>
      <c r="N1615" s="103"/>
      <c r="O1615" s="103"/>
      <c r="P1615" s="48"/>
      <c r="Q1615" s="103"/>
      <c r="R1615" s="48"/>
      <c r="S1615" s="16"/>
      <c r="T1615" s="94"/>
      <c r="U1615" s="94"/>
      <c r="V1615" s="94"/>
      <c r="W1615" s="94"/>
      <c r="X1615" s="94"/>
      <c r="Y1615" s="94"/>
      <c r="Z1615" s="94"/>
      <c r="AA1615" s="94"/>
      <c r="AB1615" s="94"/>
      <c r="AC1615" s="94"/>
      <c r="AD1615" s="94"/>
      <c r="AE1615" s="94"/>
      <c r="AF1615" s="94"/>
      <c r="AG1615" s="94"/>
      <c r="AH1615" s="94"/>
    </row>
    <row r="1616" spans="1:34" ht="13.2">
      <c r="A1616" s="150"/>
      <c r="B1616" s="48"/>
      <c r="C1616" s="48"/>
      <c r="D1616" s="151"/>
      <c r="E1616" s="152"/>
      <c r="F1616" s="149"/>
      <c r="G1616" s="103"/>
      <c r="H1616" s="48"/>
      <c r="I1616" s="70"/>
      <c r="J1616" s="104"/>
      <c r="K1616" s="18"/>
      <c r="L1616" s="103"/>
      <c r="M1616" s="103"/>
      <c r="N1616" s="103"/>
      <c r="O1616" s="103"/>
      <c r="P1616" s="48"/>
      <c r="Q1616" s="103"/>
      <c r="R1616" s="48"/>
      <c r="S1616" s="16"/>
      <c r="T1616" s="94"/>
      <c r="U1616" s="94"/>
      <c r="V1616" s="94"/>
      <c r="W1616" s="94"/>
      <c r="X1616" s="94"/>
      <c r="Y1616" s="94"/>
      <c r="Z1616" s="94"/>
      <c r="AA1616" s="94"/>
      <c r="AB1616" s="94"/>
      <c r="AC1616" s="94"/>
      <c r="AD1616" s="94"/>
      <c r="AE1616" s="94"/>
      <c r="AF1616" s="94"/>
      <c r="AG1616" s="94"/>
      <c r="AH1616" s="94"/>
    </row>
    <row r="1617" spans="1:34" ht="13.2">
      <c r="A1617" s="150"/>
      <c r="B1617" s="48"/>
      <c r="C1617" s="48"/>
      <c r="D1617" s="151"/>
      <c r="E1617" s="152"/>
      <c r="F1617" s="149"/>
      <c r="G1617" s="103"/>
      <c r="H1617" s="48"/>
      <c r="I1617" s="70"/>
      <c r="J1617" s="104"/>
      <c r="K1617" s="18"/>
      <c r="L1617" s="103"/>
      <c r="M1617" s="103"/>
      <c r="N1617" s="103"/>
      <c r="O1617" s="103"/>
      <c r="P1617" s="48"/>
      <c r="Q1617" s="103"/>
      <c r="R1617" s="48"/>
      <c r="S1617" s="16"/>
      <c r="T1617" s="94"/>
      <c r="U1617" s="94"/>
      <c r="V1617" s="94"/>
      <c r="W1617" s="94"/>
      <c r="X1617" s="94"/>
      <c r="Y1617" s="94"/>
      <c r="Z1617" s="94"/>
      <c r="AA1617" s="94"/>
      <c r="AB1617" s="94"/>
      <c r="AC1617" s="94"/>
      <c r="AD1617" s="94"/>
      <c r="AE1617" s="94"/>
      <c r="AF1617" s="94"/>
      <c r="AG1617" s="94"/>
      <c r="AH1617" s="94"/>
    </row>
    <row r="1618" spans="1:34" ht="13.2">
      <c r="A1618" s="150"/>
      <c r="B1618" s="48"/>
      <c r="C1618" s="48"/>
      <c r="D1618" s="151"/>
      <c r="E1618" s="152"/>
      <c r="F1618" s="149"/>
      <c r="G1618" s="103"/>
      <c r="H1618" s="48"/>
      <c r="I1618" s="70"/>
      <c r="J1618" s="104"/>
      <c r="K1618" s="18"/>
      <c r="L1618" s="103"/>
      <c r="M1618" s="103"/>
      <c r="N1618" s="103"/>
      <c r="O1618" s="103"/>
      <c r="P1618" s="48"/>
      <c r="Q1618" s="103"/>
      <c r="R1618" s="48"/>
      <c r="S1618" s="16"/>
      <c r="T1618" s="94"/>
      <c r="U1618" s="94"/>
      <c r="V1618" s="94"/>
      <c r="W1618" s="94"/>
      <c r="X1618" s="94"/>
      <c r="Y1618" s="94"/>
      <c r="Z1618" s="94"/>
      <c r="AA1618" s="94"/>
      <c r="AB1618" s="94"/>
      <c r="AC1618" s="94"/>
      <c r="AD1618" s="94"/>
      <c r="AE1618" s="94"/>
      <c r="AF1618" s="94"/>
      <c r="AG1618" s="94"/>
      <c r="AH1618" s="94"/>
    </row>
    <row r="1619" spans="1:34" ht="13.2">
      <c r="A1619" s="150"/>
      <c r="B1619" s="48"/>
      <c r="C1619" s="48"/>
      <c r="D1619" s="151"/>
      <c r="E1619" s="152"/>
      <c r="F1619" s="149"/>
      <c r="G1619" s="103"/>
      <c r="H1619" s="48"/>
      <c r="I1619" s="70"/>
      <c r="J1619" s="104"/>
      <c r="K1619" s="18"/>
      <c r="L1619" s="103"/>
      <c r="M1619" s="103"/>
      <c r="N1619" s="103"/>
      <c r="O1619" s="103"/>
      <c r="P1619" s="48"/>
      <c r="Q1619" s="103"/>
      <c r="R1619" s="48"/>
      <c r="S1619" s="16"/>
      <c r="T1619" s="94"/>
      <c r="U1619" s="94"/>
      <c r="V1619" s="94"/>
      <c r="W1619" s="94"/>
      <c r="X1619" s="94"/>
      <c r="Y1619" s="94"/>
      <c r="Z1619" s="94"/>
      <c r="AA1619" s="94"/>
      <c r="AB1619" s="94"/>
      <c r="AC1619" s="94"/>
      <c r="AD1619" s="94"/>
      <c r="AE1619" s="94"/>
      <c r="AF1619" s="94"/>
      <c r="AG1619" s="94"/>
      <c r="AH1619" s="94"/>
    </row>
    <row r="1620" spans="1:34" ht="13.2">
      <c r="A1620" s="150"/>
      <c r="B1620" s="48"/>
      <c r="C1620" s="48"/>
      <c r="D1620" s="151"/>
      <c r="E1620" s="152"/>
      <c r="F1620" s="149"/>
      <c r="G1620" s="103"/>
      <c r="H1620" s="48"/>
      <c r="I1620" s="70"/>
      <c r="J1620" s="104"/>
      <c r="K1620" s="18"/>
      <c r="L1620" s="103"/>
      <c r="M1620" s="103"/>
      <c r="N1620" s="103"/>
      <c r="O1620" s="103"/>
      <c r="P1620" s="48"/>
      <c r="Q1620" s="103"/>
      <c r="R1620" s="48"/>
      <c r="S1620" s="16"/>
      <c r="T1620" s="94"/>
      <c r="U1620" s="94"/>
      <c r="V1620" s="94"/>
      <c r="W1620" s="94"/>
      <c r="X1620" s="94"/>
      <c r="Y1620" s="94"/>
      <c r="Z1620" s="94"/>
      <c r="AA1620" s="94"/>
      <c r="AB1620" s="94"/>
      <c r="AC1620" s="94"/>
      <c r="AD1620" s="94"/>
      <c r="AE1620" s="94"/>
      <c r="AF1620" s="94"/>
      <c r="AG1620" s="94"/>
      <c r="AH1620" s="94"/>
    </row>
    <row r="1621" spans="1:34" ht="13.2">
      <c r="A1621" s="150"/>
      <c r="B1621" s="48"/>
      <c r="C1621" s="48"/>
      <c r="D1621" s="151"/>
      <c r="E1621" s="152"/>
      <c r="F1621" s="149"/>
      <c r="G1621" s="103"/>
      <c r="H1621" s="48"/>
      <c r="I1621" s="70"/>
      <c r="J1621" s="104"/>
      <c r="K1621" s="18"/>
      <c r="L1621" s="103"/>
      <c r="M1621" s="103"/>
      <c r="N1621" s="103"/>
      <c r="O1621" s="103"/>
      <c r="P1621" s="48"/>
      <c r="Q1621" s="103"/>
      <c r="R1621" s="48"/>
      <c r="S1621" s="16"/>
      <c r="T1621" s="94"/>
      <c r="U1621" s="94"/>
      <c r="V1621" s="94"/>
      <c r="W1621" s="94"/>
      <c r="X1621" s="94"/>
      <c r="Y1621" s="94"/>
      <c r="Z1621" s="94"/>
      <c r="AA1621" s="94"/>
      <c r="AB1621" s="94"/>
      <c r="AC1621" s="94"/>
      <c r="AD1621" s="94"/>
      <c r="AE1621" s="94"/>
      <c r="AF1621" s="94"/>
      <c r="AG1621" s="94"/>
      <c r="AH1621" s="94"/>
    </row>
    <row r="1622" spans="1:34" ht="13.2">
      <c r="A1622" s="150"/>
      <c r="B1622" s="48"/>
      <c r="C1622" s="48"/>
      <c r="D1622" s="151"/>
      <c r="E1622" s="152"/>
      <c r="F1622" s="149"/>
      <c r="G1622" s="103"/>
      <c r="H1622" s="48"/>
      <c r="I1622" s="70"/>
      <c r="J1622" s="104"/>
      <c r="K1622" s="18"/>
      <c r="L1622" s="103"/>
      <c r="M1622" s="103"/>
      <c r="N1622" s="103"/>
      <c r="O1622" s="103"/>
      <c r="P1622" s="48"/>
      <c r="Q1622" s="103"/>
      <c r="R1622" s="48"/>
      <c r="S1622" s="16"/>
      <c r="T1622" s="94"/>
      <c r="U1622" s="94"/>
      <c r="V1622" s="94"/>
      <c r="W1622" s="94"/>
      <c r="X1622" s="94"/>
      <c r="Y1622" s="94"/>
      <c r="Z1622" s="94"/>
      <c r="AA1622" s="94"/>
      <c r="AB1622" s="94"/>
      <c r="AC1622" s="94"/>
      <c r="AD1622" s="94"/>
      <c r="AE1622" s="94"/>
      <c r="AF1622" s="94"/>
      <c r="AG1622" s="94"/>
      <c r="AH1622" s="94"/>
    </row>
    <row r="1623" spans="1:34" ht="13.2">
      <c r="A1623" s="150"/>
      <c r="B1623" s="48"/>
      <c r="C1623" s="48"/>
      <c r="D1623" s="151"/>
      <c r="E1623" s="152"/>
      <c r="F1623" s="149"/>
      <c r="G1623" s="103"/>
      <c r="H1623" s="48"/>
      <c r="I1623" s="70"/>
      <c r="J1623" s="104"/>
      <c r="K1623" s="18"/>
      <c r="L1623" s="103"/>
      <c r="M1623" s="103"/>
      <c r="N1623" s="103"/>
      <c r="O1623" s="103"/>
      <c r="P1623" s="48"/>
      <c r="Q1623" s="103"/>
      <c r="R1623" s="48"/>
      <c r="S1623" s="16"/>
      <c r="T1623" s="94"/>
      <c r="U1623" s="94"/>
      <c r="V1623" s="94"/>
      <c r="W1623" s="94"/>
      <c r="X1623" s="94"/>
      <c r="Y1623" s="94"/>
      <c r="Z1623" s="94"/>
      <c r="AA1623" s="94"/>
      <c r="AB1623" s="94"/>
      <c r="AC1623" s="94"/>
      <c r="AD1623" s="94"/>
      <c r="AE1623" s="94"/>
      <c r="AF1623" s="94"/>
      <c r="AG1623" s="94"/>
      <c r="AH1623" s="94"/>
    </row>
    <row r="1624" spans="1:34" ht="13.2">
      <c r="A1624" s="150"/>
      <c r="B1624" s="48"/>
      <c r="C1624" s="48"/>
      <c r="D1624" s="151"/>
      <c r="E1624" s="152"/>
      <c r="F1624" s="149"/>
      <c r="G1624" s="103"/>
      <c r="H1624" s="48"/>
      <c r="I1624" s="70"/>
      <c r="J1624" s="104"/>
      <c r="K1624" s="18"/>
      <c r="L1624" s="103"/>
      <c r="M1624" s="103"/>
      <c r="N1624" s="103"/>
      <c r="O1624" s="103"/>
      <c r="P1624" s="48"/>
      <c r="Q1624" s="103"/>
      <c r="R1624" s="48"/>
      <c r="S1624" s="16"/>
      <c r="T1624" s="94"/>
      <c r="U1624" s="94"/>
      <c r="V1624" s="94"/>
      <c r="W1624" s="94"/>
      <c r="X1624" s="94"/>
      <c r="Y1624" s="94"/>
      <c r="Z1624" s="94"/>
      <c r="AA1624" s="94"/>
      <c r="AB1624" s="94"/>
      <c r="AC1624" s="94"/>
      <c r="AD1624" s="94"/>
      <c r="AE1624" s="94"/>
      <c r="AF1624" s="94"/>
      <c r="AG1624" s="94"/>
      <c r="AH1624" s="94"/>
    </row>
    <row r="1625" spans="1:34" ht="13.2">
      <c r="A1625" s="150"/>
      <c r="B1625" s="48"/>
      <c r="C1625" s="48"/>
      <c r="D1625" s="151"/>
      <c r="E1625" s="152"/>
      <c r="F1625" s="149"/>
      <c r="G1625" s="103"/>
      <c r="H1625" s="48"/>
      <c r="I1625" s="70"/>
      <c r="J1625" s="104"/>
      <c r="K1625" s="18"/>
      <c r="L1625" s="103"/>
      <c r="M1625" s="103"/>
      <c r="N1625" s="103"/>
      <c r="O1625" s="103"/>
      <c r="P1625" s="48"/>
      <c r="Q1625" s="103"/>
      <c r="R1625" s="48"/>
      <c r="S1625" s="16"/>
      <c r="T1625" s="94"/>
      <c r="U1625" s="94"/>
      <c r="V1625" s="94"/>
      <c r="W1625" s="94"/>
      <c r="X1625" s="94"/>
      <c r="Y1625" s="94"/>
      <c r="Z1625" s="94"/>
      <c r="AA1625" s="94"/>
      <c r="AB1625" s="94"/>
      <c r="AC1625" s="94"/>
      <c r="AD1625" s="94"/>
      <c r="AE1625" s="94"/>
      <c r="AF1625" s="94"/>
      <c r="AG1625" s="94"/>
      <c r="AH1625" s="94"/>
    </row>
    <row r="1626" spans="1:34" ht="13.2">
      <c r="A1626" s="150"/>
      <c r="B1626" s="48"/>
      <c r="C1626" s="48"/>
      <c r="D1626" s="151"/>
      <c r="E1626" s="152"/>
      <c r="F1626" s="149"/>
      <c r="G1626" s="103"/>
      <c r="H1626" s="48"/>
      <c r="I1626" s="70"/>
      <c r="J1626" s="104"/>
      <c r="K1626" s="18"/>
      <c r="L1626" s="103"/>
      <c r="M1626" s="103"/>
      <c r="N1626" s="103"/>
      <c r="O1626" s="103"/>
      <c r="P1626" s="48"/>
      <c r="Q1626" s="103"/>
      <c r="R1626" s="48"/>
      <c r="S1626" s="16"/>
      <c r="T1626" s="94"/>
      <c r="U1626" s="94"/>
      <c r="V1626" s="94"/>
      <c r="W1626" s="94"/>
      <c r="X1626" s="94"/>
      <c r="Y1626" s="94"/>
      <c r="Z1626" s="94"/>
      <c r="AA1626" s="94"/>
      <c r="AB1626" s="94"/>
      <c r="AC1626" s="94"/>
      <c r="AD1626" s="94"/>
      <c r="AE1626" s="94"/>
      <c r="AF1626" s="94"/>
      <c r="AG1626" s="94"/>
      <c r="AH1626" s="94"/>
    </row>
    <row r="1627" spans="1:34" ht="13.2">
      <c r="A1627" s="150"/>
      <c r="B1627" s="48"/>
      <c r="C1627" s="48"/>
      <c r="D1627" s="151"/>
      <c r="E1627" s="152"/>
      <c r="F1627" s="149"/>
      <c r="G1627" s="103"/>
      <c r="H1627" s="48"/>
      <c r="I1627" s="70"/>
      <c r="J1627" s="104"/>
      <c r="K1627" s="18"/>
      <c r="L1627" s="103"/>
      <c r="M1627" s="103"/>
      <c r="N1627" s="103"/>
      <c r="O1627" s="103"/>
      <c r="P1627" s="48"/>
      <c r="Q1627" s="103"/>
      <c r="R1627" s="48"/>
      <c r="S1627" s="16"/>
      <c r="T1627" s="94"/>
      <c r="U1627" s="94"/>
      <c r="V1627" s="94"/>
      <c r="W1627" s="94"/>
      <c r="X1627" s="94"/>
      <c r="Y1627" s="94"/>
      <c r="Z1627" s="94"/>
      <c r="AA1627" s="94"/>
      <c r="AB1627" s="94"/>
      <c r="AC1627" s="94"/>
      <c r="AD1627" s="94"/>
      <c r="AE1627" s="94"/>
      <c r="AF1627" s="94"/>
      <c r="AG1627" s="94"/>
      <c r="AH1627" s="94"/>
    </row>
    <row r="1628" spans="1:34" ht="13.2">
      <c r="A1628" s="150"/>
      <c r="B1628" s="48"/>
      <c r="C1628" s="48"/>
      <c r="D1628" s="151"/>
      <c r="E1628" s="152"/>
      <c r="F1628" s="149"/>
      <c r="G1628" s="103"/>
      <c r="H1628" s="48"/>
      <c r="I1628" s="70"/>
      <c r="J1628" s="104"/>
      <c r="K1628" s="18"/>
      <c r="L1628" s="103"/>
      <c r="M1628" s="103"/>
      <c r="N1628" s="103"/>
      <c r="O1628" s="103"/>
      <c r="P1628" s="48"/>
      <c r="Q1628" s="103"/>
      <c r="R1628" s="48"/>
      <c r="S1628" s="16"/>
      <c r="T1628" s="94"/>
      <c r="U1628" s="94"/>
      <c r="V1628" s="94"/>
      <c r="W1628" s="94"/>
      <c r="X1628" s="94"/>
      <c r="Y1628" s="94"/>
      <c r="Z1628" s="94"/>
      <c r="AA1628" s="94"/>
      <c r="AB1628" s="94"/>
      <c r="AC1628" s="94"/>
      <c r="AD1628" s="94"/>
      <c r="AE1628" s="94"/>
      <c r="AF1628" s="94"/>
      <c r="AG1628" s="94"/>
      <c r="AH1628" s="94"/>
    </row>
    <row r="1629" spans="1:34" ht="13.2">
      <c r="A1629" s="150"/>
      <c r="B1629" s="48"/>
      <c r="C1629" s="48"/>
      <c r="D1629" s="151"/>
      <c r="E1629" s="152"/>
      <c r="F1629" s="149"/>
      <c r="G1629" s="103"/>
      <c r="H1629" s="48"/>
      <c r="I1629" s="70"/>
      <c r="J1629" s="104"/>
      <c r="K1629" s="18"/>
      <c r="L1629" s="103"/>
      <c r="M1629" s="103"/>
      <c r="N1629" s="103"/>
      <c r="O1629" s="103"/>
      <c r="P1629" s="48"/>
      <c r="Q1629" s="103"/>
      <c r="R1629" s="48"/>
      <c r="S1629" s="16"/>
      <c r="T1629" s="94"/>
      <c r="U1629" s="94"/>
      <c r="V1629" s="94"/>
      <c r="W1629" s="94"/>
      <c r="X1629" s="94"/>
      <c r="Y1629" s="94"/>
      <c r="Z1629" s="94"/>
      <c r="AA1629" s="94"/>
      <c r="AB1629" s="94"/>
      <c r="AC1629" s="94"/>
      <c r="AD1629" s="94"/>
      <c r="AE1629" s="94"/>
      <c r="AF1629" s="94"/>
      <c r="AG1629" s="94"/>
      <c r="AH1629" s="94"/>
    </row>
    <row r="1630" spans="1:34" ht="13.2">
      <c r="A1630" s="150"/>
      <c r="B1630" s="48"/>
      <c r="C1630" s="48"/>
      <c r="D1630" s="151"/>
      <c r="E1630" s="152"/>
      <c r="F1630" s="149"/>
      <c r="G1630" s="103"/>
      <c r="H1630" s="48"/>
      <c r="I1630" s="70"/>
      <c r="J1630" s="104"/>
      <c r="K1630" s="18"/>
      <c r="L1630" s="103"/>
      <c r="M1630" s="103"/>
      <c r="N1630" s="103"/>
      <c r="O1630" s="103"/>
      <c r="P1630" s="48"/>
      <c r="Q1630" s="103"/>
      <c r="R1630" s="48"/>
      <c r="S1630" s="16"/>
      <c r="T1630" s="94"/>
      <c r="U1630" s="94"/>
      <c r="V1630" s="94"/>
      <c r="W1630" s="94"/>
      <c r="X1630" s="94"/>
      <c r="Y1630" s="94"/>
      <c r="Z1630" s="94"/>
      <c r="AA1630" s="94"/>
      <c r="AB1630" s="94"/>
      <c r="AC1630" s="94"/>
      <c r="AD1630" s="94"/>
      <c r="AE1630" s="94"/>
      <c r="AF1630" s="94"/>
      <c r="AG1630" s="94"/>
      <c r="AH1630" s="94"/>
    </row>
    <row r="1631" spans="1:34" ht="13.2">
      <c r="A1631" s="150"/>
      <c r="B1631" s="48"/>
      <c r="C1631" s="48"/>
      <c r="D1631" s="151"/>
      <c r="E1631" s="152"/>
      <c r="F1631" s="149"/>
      <c r="G1631" s="103"/>
      <c r="H1631" s="48"/>
      <c r="I1631" s="70"/>
      <c r="J1631" s="104"/>
      <c r="K1631" s="18"/>
      <c r="L1631" s="103"/>
      <c r="M1631" s="103"/>
      <c r="N1631" s="103"/>
      <c r="O1631" s="103"/>
      <c r="P1631" s="48"/>
      <c r="Q1631" s="103"/>
      <c r="R1631" s="48"/>
      <c r="S1631" s="16"/>
      <c r="T1631" s="94"/>
      <c r="U1631" s="94"/>
      <c r="V1631" s="94"/>
      <c r="W1631" s="94"/>
      <c r="X1631" s="94"/>
      <c r="Y1631" s="94"/>
      <c r="Z1631" s="94"/>
      <c r="AA1631" s="94"/>
      <c r="AB1631" s="94"/>
      <c r="AC1631" s="94"/>
      <c r="AD1631" s="94"/>
      <c r="AE1631" s="94"/>
      <c r="AF1631" s="94"/>
      <c r="AG1631" s="94"/>
      <c r="AH1631" s="94"/>
    </row>
    <row r="1632" spans="1:34" ht="13.2">
      <c r="A1632" s="150"/>
      <c r="B1632" s="48"/>
      <c r="C1632" s="48"/>
      <c r="D1632" s="151"/>
      <c r="E1632" s="152"/>
      <c r="F1632" s="149"/>
      <c r="G1632" s="103"/>
      <c r="H1632" s="48"/>
      <c r="I1632" s="70"/>
      <c r="J1632" s="104"/>
      <c r="K1632" s="18"/>
      <c r="L1632" s="103"/>
      <c r="M1632" s="103"/>
      <c r="N1632" s="103"/>
      <c r="O1632" s="103"/>
      <c r="P1632" s="48"/>
      <c r="Q1632" s="103"/>
      <c r="R1632" s="48"/>
      <c r="S1632" s="16"/>
      <c r="T1632" s="94"/>
      <c r="U1632" s="94"/>
      <c r="V1632" s="94"/>
      <c r="W1632" s="94"/>
      <c r="X1632" s="94"/>
      <c r="Y1632" s="94"/>
      <c r="Z1632" s="94"/>
      <c r="AA1632" s="94"/>
      <c r="AB1632" s="94"/>
      <c r="AC1632" s="94"/>
      <c r="AD1632" s="94"/>
      <c r="AE1632" s="94"/>
      <c r="AF1632" s="94"/>
      <c r="AG1632" s="94"/>
      <c r="AH1632" s="94"/>
    </row>
    <row r="1633" spans="1:34" ht="13.2">
      <c r="A1633" s="150"/>
      <c r="B1633" s="48"/>
      <c r="C1633" s="48"/>
      <c r="D1633" s="151"/>
      <c r="E1633" s="152"/>
      <c r="F1633" s="149"/>
      <c r="G1633" s="103"/>
      <c r="H1633" s="48"/>
      <c r="I1633" s="70"/>
      <c r="J1633" s="104"/>
      <c r="K1633" s="18"/>
      <c r="L1633" s="103"/>
      <c r="M1633" s="103"/>
      <c r="N1633" s="103"/>
      <c r="O1633" s="103"/>
      <c r="P1633" s="48"/>
      <c r="Q1633" s="103"/>
      <c r="R1633" s="48"/>
      <c r="S1633" s="16"/>
      <c r="T1633" s="94"/>
      <c r="U1633" s="94"/>
      <c r="V1633" s="94"/>
      <c r="W1633" s="94"/>
      <c r="X1633" s="94"/>
      <c r="Y1633" s="94"/>
      <c r="Z1633" s="94"/>
      <c r="AA1633" s="94"/>
      <c r="AB1633" s="94"/>
      <c r="AC1633" s="94"/>
      <c r="AD1633" s="94"/>
      <c r="AE1633" s="94"/>
      <c r="AF1633" s="94"/>
      <c r="AG1633" s="94"/>
      <c r="AH1633" s="94"/>
    </row>
    <row r="1634" spans="1:34" ht="13.2">
      <c r="A1634" s="150"/>
      <c r="B1634" s="48"/>
      <c r="C1634" s="48"/>
      <c r="D1634" s="151"/>
      <c r="E1634" s="152"/>
      <c r="F1634" s="149"/>
      <c r="G1634" s="103"/>
      <c r="H1634" s="48"/>
      <c r="I1634" s="70"/>
      <c r="J1634" s="104"/>
      <c r="K1634" s="18"/>
      <c r="L1634" s="103"/>
      <c r="M1634" s="103"/>
      <c r="N1634" s="103"/>
      <c r="O1634" s="103"/>
      <c r="P1634" s="48"/>
      <c r="Q1634" s="103"/>
      <c r="R1634" s="48"/>
      <c r="S1634" s="16"/>
      <c r="T1634" s="94"/>
      <c r="U1634" s="94"/>
      <c r="V1634" s="94"/>
      <c r="W1634" s="94"/>
      <c r="X1634" s="94"/>
      <c r="Y1634" s="94"/>
      <c r="Z1634" s="94"/>
      <c r="AA1634" s="94"/>
      <c r="AB1634" s="94"/>
      <c r="AC1634" s="94"/>
      <c r="AD1634" s="94"/>
      <c r="AE1634" s="94"/>
      <c r="AF1634" s="94"/>
      <c r="AG1634" s="94"/>
      <c r="AH1634" s="94"/>
    </row>
    <row r="1635" spans="1:34" ht="13.2">
      <c r="A1635" s="150"/>
      <c r="B1635" s="48"/>
      <c r="C1635" s="48"/>
      <c r="D1635" s="151"/>
      <c r="E1635" s="152"/>
      <c r="F1635" s="149"/>
      <c r="G1635" s="103"/>
      <c r="H1635" s="48"/>
      <c r="I1635" s="70"/>
      <c r="J1635" s="104"/>
      <c r="K1635" s="18"/>
      <c r="L1635" s="103"/>
      <c r="M1635" s="103"/>
      <c r="N1635" s="103"/>
      <c r="O1635" s="103"/>
      <c r="P1635" s="48"/>
      <c r="Q1635" s="103"/>
      <c r="R1635" s="48"/>
      <c r="S1635" s="16"/>
      <c r="T1635" s="94"/>
      <c r="U1635" s="94"/>
      <c r="V1635" s="94"/>
      <c r="W1635" s="94"/>
      <c r="X1635" s="94"/>
      <c r="Y1635" s="94"/>
      <c r="Z1635" s="94"/>
      <c r="AA1635" s="94"/>
      <c r="AB1635" s="94"/>
      <c r="AC1635" s="94"/>
      <c r="AD1635" s="94"/>
      <c r="AE1635" s="94"/>
      <c r="AF1635" s="94"/>
      <c r="AG1635" s="94"/>
      <c r="AH1635" s="94"/>
    </row>
    <row r="1636" spans="1:34" ht="13.2">
      <c r="A1636" s="150"/>
      <c r="B1636" s="48"/>
      <c r="C1636" s="48"/>
      <c r="D1636" s="151"/>
      <c r="E1636" s="152"/>
      <c r="F1636" s="149"/>
      <c r="G1636" s="103"/>
      <c r="H1636" s="48"/>
      <c r="I1636" s="70"/>
      <c r="J1636" s="104"/>
      <c r="K1636" s="18"/>
      <c r="L1636" s="103"/>
      <c r="M1636" s="103"/>
      <c r="N1636" s="103"/>
      <c r="O1636" s="103"/>
      <c r="P1636" s="48"/>
      <c r="Q1636" s="103"/>
      <c r="R1636" s="48"/>
      <c r="S1636" s="16"/>
      <c r="T1636" s="94"/>
      <c r="U1636" s="94"/>
      <c r="V1636" s="94"/>
      <c r="W1636" s="94"/>
      <c r="X1636" s="94"/>
      <c r="Y1636" s="94"/>
      <c r="Z1636" s="94"/>
      <c r="AA1636" s="94"/>
      <c r="AB1636" s="94"/>
      <c r="AC1636" s="94"/>
      <c r="AD1636" s="94"/>
      <c r="AE1636" s="94"/>
      <c r="AF1636" s="94"/>
      <c r="AG1636" s="94"/>
      <c r="AH1636" s="94"/>
    </row>
    <row r="1637" spans="1:34" ht="13.2">
      <c r="A1637" s="150"/>
      <c r="B1637" s="48"/>
      <c r="C1637" s="48"/>
      <c r="D1637" s="151"/>
      <c r="E1637" s="152"/>
      <c r="F1637" s="149"/>
      <c r="G1637" s="103"/>
      <c r="H1637" s="48"/>
      <c r="I1637" s="70"/>
      <c r="J1637" s="104"/>
      <c r="K1637" s="18"/>
      <c r="L1637" s="103"/>
      <c r="M1637" s="103"/>
      <c r="N1637" s="103"/>
      <c r="O1637" s="103"/>
      <c r="P1637" s="48"/>
      <c r="Q1637" s="103"/>
      <c r="R1637" s="48"/>
      <c r="S1637" s="16"/>
      <c r="T1637" s="94"/>
      <c r="U1637" s="94"/>
      <c r="V1637" s="94"/>
      <c r="W1637" s="94"/>
      <c r="X1637" s="94"/>
      <c r="Y1637" s="94"/>
      <c r="Z1637" s="94"/>
      <c r="AA1637" s="94"/>
      <c r="AB1637" s="94"/>
      <c r="AC1637" s="94"/>
      <c r="AD1637" s="94"/>
      <c r="AE1637" s="94"/>
      <c r="AF1637" s="94"/>
      <c r="AG1637" s="94"/>
      <c r="AH1637" s="94"/>
    </row>
    <row r="1638" spans="1:34" ht="13.2">
      <c r="A1638" s="150"/>
      <c r="B1638" s="48"/>
      <c r="C1638" s="48"/>
      <c r="D1638" s="151"/>
      <c r="E1638" s="152"/>
      <c r="F1638" s="149"/>
      <c r="G1638" s="103"/>
      <c r="H1638" s="48"/>
      <c r="I1638" s="70"/>
      <c r="J1638" s="104"/>
      <c r="K1638" s="18"/>
      <c r="L1638" s="103"/>
      <c r="M1638" s="103"/>
      <c r="N1638" s="103"/>
      <c r="O1638" s="103"/>
      <c r="P1638" s="48"/>
      <c r="Q1638" s="103"/>
      <c r="R1638" s="48"/>
      <c r="S1638" s="16"/>
      <c r="T1638" s="94"/>
      <c r="U1638" s="94"/>
      <c r="V1638" s="94"/>
      <c r="W1638" s="94"/>
      <c r="X1638" s="94"/>
      <c r="Y1638" s="94"/>
      <c r="Z1638" s="94"/>
      <c r="AA1638" s="94"/>
      <c r="AB1638" s="94"/>
      <c r="AC1638" s="94"/>
      <c r="AD1638" s="94"/>
      <c r="AE1638" s="94"/>
      <c r="AF1638" s="94"/>
      <c r="AG1638" s="94"/>
      <c r="AH1638" s="94"/>
    </row>
    <row r="1639" spans="1:34" ht="13.2">
      <c r="A1639" s="150"/>
      <c r="B1639" s="48"/>
      <c r="C1639" s="48"/>
      <c r="D1639" s="151"/>
      <c r="E1639" s="152"/>
      <c r="F1639" s="149"/>
      <c r="G1639" s="103"/>
      <c r="H1639" s="48"/>
      <c r="I1639" s="70"/>
      <c r="J1639" s="104"/>
      <c r="K1639" s="18"/>
      <c r="L1639" s="103"/>
      <c r="M1639" s="103"/>
      <c r="N1639" s="103"/>
      <c r="O1639" s="103"/>
      <c r="P1639" s="48"/>
      <c r="Q1639" s="103"/>
      <c r="R1639" s="48"/>
      <c r="S1639" s="16"/>
      <c r="T1639" s="94"/>
      <c r="U1639" s="94"/>
      <c r="V1639" s="94"/>
      <c r="W1639" s="94"/>
      <c r="X1639" s="94"/>
      <c r="Y1639" s="94"/>
      <c r="Z1639" s="94"/>
      <c r="AA1639" s="94"/>
      <c r="AB1639" s="94"/>
      <c r="AC1639" s="94"/>
      <c r="AD1639" s="94"/>
      <c r="AE1639" s="94"/>
      <c r="AF1639" s="94"/>
      <c r="AG1639" s="94"/>
      <c r="AH1639" s="94"/>
    </row>
    <row r="1640" spans="1:34" ht="13.2">
      <c r="A1640" s="150"/>
      <c r="B1640" s="48"/>
      <c r="C1640" s="48"/>
      <c r="D1640" s="151"/>
      <c r="E1640" s="152"/>
      <c r="F1640" s="149"/>
      <c r="G1640" s="103"/>
      <c r="H1640" s="48"/>
      <c r="I1640" s="70"/>
      <c r="J1640" s="104"/>
      <c r="K1640" s="18"/>
      <c r="L1640" s="103"/>
      <c r="M1640" s="103"/>
      <c r="N1640" s="103"/>
      <c r="O1640" s="103"/>
      <c r="P1640" s="48"/>
      <c r="Q1640" s="103"/>
      <c r="R1640" s="48"/>
      <c r="S1640" s="16"/>
      <c r="T1640" s="94"/>
      <c r="U1640" s="94"/>
      <c r="V1640" s="94"/>
      <c r="W1640" s="94"/>
      <c r="X1640" s="94"/>
      <c r="Y1640" s="94"/>
      <c r="Z1640" s="94"/>
      <c r="AA1640" s="94"/>
      <c r="AB1640" s="94"/>
      <c r="AC1640" s="94"/>
      <c r="AD1640" s="94"/>
      <c r="AE1640" s="94"/>
      <c r="AF1640" s="94"/>
      <c r="AG1640" s="94"/>
      <c r="AH1640" s="94"/>
    </row>
    <row r="1641" spans="1:34" ht="13.2">
      <c r="A1641" s="150"/>
      <c r="B1641" s="48"/>
      <c r="C1641" s="48"/>
      <c r="D1641" s="151"/>
      <c r="E1641" s="152"/>
      <c r="F1641" s="149"/>
      <c r="G1641" s="103"/>
      <c r="H1641" s="48"/>
      <c r="I1641" s="70"/>
      <c r="J1641" s="104"/>
      <c r="K1641" s="18"/>
      <c r="L1641" s="103"/>
      <c r="M1641" s="103"/>
      <c r="N1641" s="103"/>
      <c r="O1641" s="103"/>
      <c r="P1641" s="48"/>
      <c r="Q1641" s="103"/>
      <c r="R1641" s="48"/>
      <c r="S1641" s="16"/>
      <c r="T1641" s="94"/>
      <c r="U1641" s="94"/>
      <c r="V1641" s="94"/>
      <c r="W1641" s="94"/>
      <c r="X1641" s="94"/>
      <c r="Y1641" s="94"/>
      <c r="Z1641" s="94"/>
      <c r="AA1641" s="94"/>
      <c r="AB1641" s="94"/>
      <c r="AC1641" s="94"/>
      <c r="AD1641" s="94"/>
      <c r="AE1641" s="94"/>
      <c r="AF1641" s="94"/>
      <c r="AG1641" s="94"/>
      <c r="AH1641" s="94"/>
    </row>
    <row r="1642" spans="1:34" ht="13.2">
      <c r="A1642" s="150"/>
      <c r="B1642" s="48"/>
      <c r="C1642" s="48"/>
      <c r="D1642" s="151"/>
      <c r="E1642" s="152"/>
      <c r="F1642" s="149"/>
      <c r="G1642" s="103"/>
      <c r="H1642" s="48"/>
      <c r="I1642" s="70"/>
      <c r="J1642" s="104"/>
      <c r="K1642" s="18"/>
      <c r="L1642" s="103"/>
      <c r="M1642" s="103"/>
      <c r="N1642" s="103"/>
      <c r="O1642" s="103"/>
      <c r="P1642" s="48"/>
      <c r="Q1642" s="103"/>
      <c r="R1642" s="48"/>
      <c r="S1642" s="16"/>
      <c r="T1642" s="94"/>
      <c r="U1642" s="94"/>
      <c r="V1642" s="94"/>
      <c r="W1642" s="94"/>
      <c r="X1642" s="94"/>
      <c r="Y1642" s="94"/>
      <c r="Z1642" s="94"/>
      <c r="AA1642" s="94"/>
      <c r="AB1642" s="94"/>
      <c r="AC1642" s="94"/>
      <c r="AD1642" s="94"/>
      <c r="AE1642" s="94"/>
      <c r="AF1642" s="94"/>
      <c r="AG1642" s="94"/>
      <c r="AH1642" s="94"/>
    </row>
    <row r="1643" spans="1:34" ht="13.2">
      <c r="A1643" s="150"/>
      <c r="B1643" s="48"/>
      <c r="C1643" s="48"/>
      <c r="D1643" s="151"/>
      <c r="E1643" s="152"/>
      <c r="F1643" s="149"/>
      <c r="G1643" s="103"/>
      <c r="H1643" s="48"/>
      <c r="I1643" s="70"/>
      <c r="J1643" s="104"/>
      <c r="K1643" s="18"/>
      <c r="L1643" s="103"/>
      <c r="M1643" s="103"/>
      <c r="N1643" s="103"/>
      <c r="O1643" s="103"/>
      <c r="P1643" s="48"/>
      <c r="Q1643" s="103"/>
      <c r="R1643" s="48"/>
      <c r="S1643" s="16"/>
      <c r="T1643" s="94"/>
      <c r="U1643" s="94"/>
      <c r="V1643" s="94"/>
      <c r="W1643" s="94"/>
      <c r="X1643" s="94"/>
      <c r="Y1643" s="94"/>
      <c r="Z1643" s="94"/>
      <c r="AA1643" s="94"/>
      <c r="AB1643" s="94"/>
      <c r="AC1643" s="94"/>
      <c r="AD1643" s="94"/>
      <c r="AE1643" s="94"/>
      <c r="AF1643" s="94"/>
      <c r="AG1643" s="94"/>
      <c r="AH1643" s="94"/>
    </row>
    <row r="1644" spans="1:34" ht="13.2">
      <c r="A1644" s="150"/>
      <c r="B1644" s="48"/>
      <c r="C1644" s="48"/>
      <c r="D1644" s="151"/>
      <c r="E1644" s="152"/>
      <c r="F1644" s="149"/>
      <c r="G1644" s="103"/>
      <c r="H1644" s="48"/>
      <c r="I1644" s="70"/>
      <c r="J1644" s="104"/>
      <c r="K1644" s="18"/>
      <c r="L1644" s="103"/>
      <c r="M1644" s="103"/>
      <c r="N1644" s="103"/>
      <c r="O1644" s="103"/>
      <c r="P1644" s="48"/>
      <c r="Q1644" s="103"/>
      <c r="R1644" s="48"/>
      <c r="S1644" s="16"/>
      <c r="T1644" s="94"/>
      <c r="U1644" s="94"/>
      <c r="V1644" s="94"/>
      <c r="W1644" s="94"/>
      <c r="X1644" s="94"/>
      <c r="Y1644" s="94"/>
      <c r="Z1644" s="94"/>
      <c r="AA1644" s="94"/>
      <c r="AB1644" s="94"/>
      <c r="AC1644" s="94"/>
      <c r="AD1644" s="94"/>
      <c r="AE1644" s="94"/>
      <c r="AF1644" s="94"/>
      <c r="AG1644" s="94"/>
      <c r="AH1644" s="94"/>
    </row>
    <row r="1645" spans="1:34" ht="13.2">
      <c r="A1645" s="150"/>
      <c r="B1645" s="48"/>
      <c r="C1645" s="48"/>
      <c r="D1645" s="151"/>
      <c r="E1645" s="152"/>
      <c r="F1645" s="149"/>
      <c r="G1645" s="103"/>
      <c r="H1645" s="48"/>
      <c r="I1645" s="70"/>
      <c r="J1645" s="104"/>
      <c r="K1645" s="18"/>
      <c r="L1645" s="103"/>
      <c r="M1645" s="103"/>
      <c r="N1645" s="103"/>
      <c r="O1645" s="103"/>
      <c r="P1645" s="48"/>
      <c r="Q1645" s="103"/>
      <c r="R1645" s="48"/>
      <c r="S1645" s="16"/>
      <c r="T1645" s="94"/>
      <c r="U1645" s="94"/>
      <c r="V1645" s="94"/>
      <c r="W1645" s="94"/>
      <c r="X1645" s="94"/>
      <c r="Y1645" s="94"/>
      <c r="Z1645" s="94"/>
      <c r="AA1645" s="94"/>
      <c r="AB1645" s="94"/>
      <c r="AC1645" s="94"/>
      <c r="AD1645" s="94"/>
      <c r="AE1645" s="94"/>
      <c r="AF1645" s="94"/>
      <c r="AG1645" s="94"/>
      <c r="AH1645" s="94"/>
    </row>
    <row r="1646" spans="1:34" ht="13.2">
      <c r="A1646" s="150"/>
      <c r="B1646" s="48"/>
      <c r="C1646" s="48"/>
      <c r="D1646" s="151"/>
      <c r="E1646" s="152"/>
      <c r="F1646" s="149"/>
      <c r="G1646" s="103"/>
      <c r="H1646" s="48"/>
      <c r="I1646" s="70"/>
      <c r="J1646" s="104"/>
      <c r="K1646" s="18"/>
      <c r="L1646" s="103"/>
      <c r="M1646" s="103"/>
      <c r="N1646" s="103"/>
      <c r="O1646" s="103"/>
      <c r="P1646" s="48"/>
      <c r="Q1646" s="103"/>
      <c r="R1646" s="48"/>
      <c r="S1646" s="16"/>
      <c r="T1646" s="94"/>
      <c r="U1646" s="94"/>
      <c r="V1646" s="94"/>
      <c r="W1646" s="94"/>
      <c r="X1646" s="94"/>
      <c r="Y1646" s="94"/>
      <c r="Z1646" s="94"/>
      <c r="AA1646" s="94"/>
      <c r="AB1646" s="94"/>
      <c r="AC1646" s="94"/>
      <c r="AD1646" s="94"/>
      <c r="AE1646" s="94"/>
      <c r="AF1646" s="94"/>
      <c r="AG1646" s="94"/>
      <c r="AH1646" s="94"/>
    </row>
    <row r="1647" spans="1:34" ht="13.2">
      <c r="A1647" s="150"/>
      <c r="B1647" s="48"/>
      <c r="C1647" s="48"/>
      <c r="D1647" s="151"/>
      <c r="E1647" s="152"/>
      <c r="F1647" s="149"/>
      <c r="G1647" s="103"/>
      <c r="H1647" s="48"/>
      <c r="I1647" s="70"/>
      <c r="J1647" s="104"/>
      <c r="K1647" s="18"/>
      <c r="L1647" s="103"/>
      <c r="M1647" s="103"/>
      <c r="N1647" s="103"/>
      <c r="O1647" s="103"/>
      <c r="P1647" s="48"/>
      <c r="Q1647" s="103"/>
      <c r="R1647" s="48"/>
      <c r="S1647" s="16"/>
      <c r="T1647" s="94"/>
      <c r="U1647" s="94"/>
      <c r="V1647" s="94"/>
      <c r="W1647" s="94"/>
      <c r="X1647" s="94"/>
      <c r="Y1647" s="94"/>
      <c r="Z1647" s="94"/>
      <c r="AA1647" s="94"/>
      <c r="AB1647" s="94"/>
      <c r="AC1647" s="94"/>
      <c r="AD1647" s="94"/>
      <c r="AE1647" s="94"/>
      <c r="AF1647" s="94"/>
      <c r="AG1647" s="94"/>
      <c r="AH1647" s="94"/>
    </row>
    <row r="1648" spans="1:34" ht="13.2">
      <c r="A1648" s="150"/>
      <c r="B1648" s="48"/>
      <c r="C1648" s="48"/>
      <c r="D1648" s="151"/>
      <c r="E1648" s="152"/>
      <c r="F1648" s="149"/>
      <c r="G1648" s="103"/>
      <c r="H1648" s="48"/>
      <c r="I1648" s="70"/>
      <c r="J1648" s="104"/>
      <c r="K1648" s="18"/>
      <c r="L1648" s="103"/>
      <c r="M1648" s="103"/>
      <c r="N1648" s="103"/>
      <c r="O1648" s="103"/>
      <c r="P1648" s="48"/>
      <c r="Q1648" s="103"/>
      <c r="R1648" s="48"/>
      <c r="S1648" s="16"/>
      <c r="T1648" s="94"/>
      <c r="U1648" s="94"/>
      <c r="V1648" s="94"/>
      <c r="W1648" s="94"/>
      <c r="X1648" s="94"/>
      <c r="Y1648" s="94"/>
      <c r="Z1648" s="94"/>
      <c r="AA1648" s="94"/>
      <c r="AB1648" s="94"/>
      <c r="AC1648" s="94"/>
      <c r="AD1648" s="94"/>
      <c r="AE1648" s="94"/>
      <c r="AF1648" s="94"/>
      <c r="AG1648" s="94"/>
      <c r="AH1648" s="94"/>
    </row>
    <row r="1649" spans="1:34" ht="13.2">
      <c r="A1649" s="150"/>
      <c r="B1649" s="48"/>
      <c r="C1649" s="48"/>
      <c r="D1649" s="151"/>
      <c r="E1649" s="152"/>
      <c r="F1649" s="149"/>
      <c r="G1649" s="103"/>
      <c r="H1649" s="48"/>
      <c r="I1649" s="70"/>
      <c r="J1649" s="104"/>
      <c r="K1649" s="18"/>
      <c r="L1649" s="103"/>
      <c r="M1649" s="103"/>
      <c r="N1649" s="103"/>
      <c r="O1649" s="103"/>
      <c r="P1649" s="48"/>
      <c r="Q1649" s="103"/>
      <c r="R1649" s="48"/>
      <c r="S1649" s="16"/>
      <c r="T1649" s="94"/>
      <c r="U1649" s="94"/>
      <c r="V1649" s="94"/>
      <c r="W1649" s="94"/>
      <c r="X1649" s="94"/>
      <c r="Y1649" s="94"/>
      <c r="Z1649" s="94"/>
      <c r="AA1649" s="94"/>
      <c r="AB1649" s="94"/>
      <c r="AC1649" s="94"/>
      <c r="AD1649" s="94"/>
      <c r="AE1649" s="94"/>
      <c r="AF1649" s="94"/>
      <c r="AG1649" s="94"/>
      <c r="AH1649" s="94"/>
    </row>
    <row r="1650" spans="1:34" ht="13.2">
      <c r="A1650" s="150"/>
      <c r="B1650" s="48"/>
      <c r="C1650" s="48"/>
      <c r="D1650" s="151"/>
      <c r="E1650" s="152"/>
      <c r="F1650" s="149"/>
      <c r="G1650" s="103"/>
      <c r="H1650" s="48"/>
      <c r="I1650" s="70"/>
      <c r="J1650" s="104"/>
      <c r="K1650" s="18"/>
      <c r="L1650" s="103"/>
      <c r="M1650" s="103"/>
      <c r="N1650" s="103"/>
      <c r="O1650" s="103"/>
      <c r="P1650" s="48"/>
      <c r="Q1650" s="103"/>
      <c r="R1650" s="48"/>
      <c r="S1650" s="16"/>
      <c r="T1650" s="94"/>
      <c r="U1650" s="94"/>
      <c r="V1650" s="94"/>
      <c r="W1650" s="94"/>
      <c r="X1650" s="94"/>
      <c r="Y1650" s="94"/>
      <c r="Z1650" s="94"/>
      <c r="AA1650" s="94"/>
      <c r="AB1650" s="94"/>
      <c r="AC1650" s="94"/>
      <c r="AD1650" s="94"/>
      <c r="AE1650" s="94"/>
      <c r="AF1650" s="94"/>
      <c r="AG1650" s="94"/>
      <c r="AH1650" s="94"/>
    </row>
    <row r="1651" spans="1:34" ht="13.2">
      <c r="A1651" s="150"/>
      <c r="B1651" s="48"/>
      <c r="C1651" s="48"/>
      <c r="D1651" s="151"/>
      <c r="E1651" s="152"/>
      <c r="F1651" s="149"/>
      <c r="G1651" s="103"/>
      <c r="H1651" s="48"/>
      <c r="I1651" s="70"/>
      <c r="J1651" s="104"/>
      <c r="K1651" s="18"/>
      <c r="L1651" s="103"/>
      <c r="M1651" s="103"/>
      <c r="N1651" s="103"/>
      <c r="O1651" s="103"/>
      <c r="P1651" s="48"/>
      <c r="Q1651" s="103"/>
      <c r="R1651" s="48"/>
      <c r="S1651" s="16"/>
      <c r="T1651" s="94"/>
      <c r="U1651" s="94"/>
      <c r="V1651" s="94"/>
      <c r="W1651" s="94"/>
      <c r="X1651" s="94"/>
      <c r="Y1651" s="94"/>
      <c r="Z1651" s="94"/>
      <c r="AA1651" s="94"/>
      <c r="AB1651" s="94"/>
      <c r="AC1651" s="94"/>
      <c r="AD1651" s="94"/>
      <c r="AE1651" s="94"/>
      <c r="AF1651" s="94"/>
      <c r="AG1651" s="94"/>
      <c r="AH1651" s="94"/>
    </row>
    <row r="1652" spans="1:34" ht="13.2">
      <c r="A1652" s="150"/>
      <c r="B1652" s="48"/>
      <c r="C1652" s="48"/>
      <c r="D1652" s="151"/>
      <c r="E1652" s="152"/>
      <c r="F1652" s="149"/>
      <c r="G1652" s="103"/>
      <c r="H1652" s="48"/>
      <c r="I1652" s="70"/>
      <c r="J1652" s="104"/>
      <c r="K1652" s="18"/>
      <c r="L1652" s="103"/>
      <c r="M1652" s="103"/>
      <c r="N1652" s="103"/>
      <c r="O1652" s="103"/>
      <c r="P1652" s="48"/>
      <c r="Q1652" s="103"/>
      <c r="R1652" s="48"/>
      <c r="S1652" s="16"/>
      <c r="T1652" s="94"/>
      <c r="U1652" s="94"/>
      <c r="V1652" s="94"/>
      <c r="W1652" s="94"/>
      <c r="X1652" s="94"/>
      <c r="Y1652" s="94"/>
      <c r="Z1652" s="94"/>
      <c r="AA1652" s="94"/>
      <c r="AB1652" s="94"/>
      <c r="AC1652" s="94"/>
      <c r="AD1652" s="94"/>
      <c r="AE1652" s="94"/>
      <c r="AF1652" s="94"/>
      <c r="AG1652" s="94"/>
      <c r="AH1652" s="94"/>
    </row>
    <row r="1653" spans="1:34" ht="13.2">
      <c r="A1653" s="150"/>
      <c r="B1653" s="48"/>
      <c r="C1653" s="48"/>
      <c r="D1653" s="151"/>
      <c r="E1653" s="152"/>
      <c r="F1653" s="149"/>
      <c r="G1653" s="103"/>
      <c r="H1653" s="48"/>
      <c r="I1653" s="70"/>
      <c r="J1653" s="104"/>
      <c r="K1653" s="18"/>
      <c r="L1653" s="103"/>
      <c r="M1653" s="103"/>
      <c r="N1653" s="103"/>
      <c r="O1653" s="103"/>
      <c r="P1653" s="48"/>
      <c r="Q1653" s="103"/>
      <c r="R1653" s="48"/>
      <c r="S1653" s="16"/>
      <c r="T1653" s="94"/>
      <c r="U1653" s="94"/>
      <c r="V1653" s="94"/>
      <c r="W1653" s="94"/>
      <c r="X1653" s="94"/>
      <c r="Y1653" s="94"/>
      <c r="Z1653" s="94"/>
      <c r="AA1653" s="94"/>
      <c r="AB1653" s="94"/>
      <c r="AC1653" s="94"/>
      <c r="AD1653" s="94"/>
      <c r="AE1653" s="94"/>
      <c r="AF1653" s="94"/>
      <c r="AG1653" s="94"/>
      <c r="AH1653" s="94"/>
    </row>
    <row r="1654" spans="1:34" ht="13.2">
      <c r="A1654" s="150"/>
      <c r="B1654" s="48"/>
      <c r="C1654" s="48"/>
      <c r="D1654" s="151"/>
      <c r="E1654" s="152"/>
      <c r="F1654" s="149"/>
      <c r="G1654" s="103"/>
      <c r="H1654" s="48"/>
      <c r="I1654" s="70"/>
      <c r="J1654" s="104"/>
      <c r="K1654" s="18"/>
      <c r="L1654" s="103"/>
      <c r="M1654" s="103"/>
      <c r="N1654" s="103"/>
      <c r="O1654" s="103"/>
      <c r="P1654" s="48"/>
      <c r="Q1654" s="103"/>
      <c r="R1654" s="48"/>
      <c r="S1654" s="16"/>
      <c r="T1654" s="94"/>
      <c r="U1654" s="94"/>
      <c r="V1654" s="94"/>
      <c r="W1654" s="94"/>
      <c r="X1654" s="94"/>
      <c r="Y1654" s="94"/>
      <c r="Z1654" s="94"/>
      <c r="AA1654" s="94"/>
      <c r="AB1654" s="94"/>
      <c r="AC1654" s="94"/>
      <c r="AD1654" s="94"/>
      <c r="AE1654" s="94"/>
      <c r="AF1654" s="94"/>
      <c r="AG1654" s="94"/>
      <c r="AH1654" s="94"/>
    </row>
    <row r="1655" spans="1:34" ht="13.2">
      <c r="A1655" s="150"/>
      <c r="B1655" s="48"/>
      <c r="C1655" s="48"/>
      <c r="D1655" s="151"/>
      <c r="E1655" s="152"/>
      <c r="F1655" s="149"/>
      <c r="G1655" s="103"/>
      <c r="H1655" s="48"/>
      <c r="I1655" s="70"/>
      <c r="J1655" s="104"/>
      <c r="K1655" s="18"/>
      <c r="L1655" s="103"/>
      <c r="M1655" s="103"/>
      <c r="N1655" s="103"/>
      <c r="O1655" s="103"/>
      <c r="P1655" s="48"/>
      <c r="Q1655" s="103"/>
      <c r="R1655" s="48"/>
      <c r="S1655" s="16"/>
      <c r="T1655" s="94"/>
      <c r="U1655" s="94"/>
      <c r="V1655" s="94"/>
      <c r="W1655" s="94"/>
      <c r="X1655" s="94"/>
      <c r="Y1655" s="94"/>
      <c r="Z1655" s="94"/>
      <c r="AA1655" s="94"/>
      <c r="AB1655" s="94"/>
      <c r="AC1655" s="94"/>
      <c r="AD1655" s="94"/>
      <c r="AE1655" s="94"/>
      <c r="AF1655" s="94"/>
      <c r="AG1655" s="94"/>
      <c r="AH1655" s="94"/>
    </row>
    <row r="1656" spans="1:34" ht="13.2">
      <c r="A1656" s="150"/>
      <c r="B1656" s="48"/>
      <c r="C1656" s="48"/>
      <c r="D1656" s="151"/>
      <c r="E1656" s="152"/>
      <c r="F1656" s="149"/>
      <c r="G1656" s="103"/>
      <c r="H1656" s="48"/>
      <c r="I1656" s="70"/>
      <c r="J1656" s="104"/>
      <c r="K1656" s="18"/>
      <c r="L1656" s="103"/>
      <c r="M1656" s="103"/>
      <c r="N1656" s="103"/>
      <c r="O1656" s="103"/>
      <c r="P1656" s="48"/>
      <c r="Q1656" s="103"/>
      <c r="R1656" s="48"/>
      <c r="S1656" s="16"/>
      <c r="T1656" s="94"/>
      <c r="U1656" s="94"/>
      <c r="V1656" s="94"/>
      <c r="W1656" s="94"/>
      <c r="X1656" s="94"/>
      <c r="Y1656" s="94"/>
      <c r="Z1656" s="94"/>
      <c r="AA1656" s="94"/>
      <c r="AB1656" s="94"/>
      <c r="AC1656" s="94"/>
      <c r="AD1656" s="94"/>
      <c r="AE1656" s="94"/>
      <c r="AF1656" s="94"/>
      <c r="AG1656" s="94"/>
      <c r="AH1656" s="94"/>
    </row>
    <row r="1657" spans="1:34" ht="13.2">
      <c r="A1657" s="150"/>
      <c r="B1657" s="48"/>
      <c r="C1657" s="48"/>
      <c r="D1657" s="151"/>
      <c r="E1657" s="152"/>
      <c r="F1657" s="149"/>
      <c r="G1657" s="103"/>
      <c r="H1657" s="48"/>
      <c r="I1657" s="70"/>
      <c r="J1657" s="104"/>
      <c r="K1657" s="18"/>
      <c r="L1657" s="103"/>
      <c r="M1657" s="103"/>
      <c r="N1657" s="103"/>
      <c r="O1657" s="103"/>
      <c r="P1657" s="48"/>
      <c r="Q1657" s="103"/>
      <c r="R1657" s="48"/>
      <c r="S1657" s="16"/>
      <c r="T1657" s="94"/>
      <c r="U1657" s="94"/>
      <c r="V1657" s="94"/>
      <c r="W1657" s="94"/>
      <c r="X1657" s="94"/>
      <c r="Y1657" s="94"/>
      <c r="Z1657" s="94"/>
      <c r="AA1657" s="94"/>
      <c r="AB1657" s="94"/>
      <c r="AC1657" s="94"/>
      <c r="AD1657" s="94"/>
      <c r="AE1657" s="94"/>
      <c r="AF1657" s="94"/>
      <c r="AG1657" s="94"/>
      <c r="AH1657" s="94"/>
    </row>
    <row r="1658" spans="1:34" ht="13.2">
      <c r="A1658" s="150"/>
      <c r="B1658" s="48"/>
      <c r="C1658" s="48"/>
      <c r="D1658" s="151"/>
      <c r="E1658" s="152"/>
      <c r="F1658" s="149"/>
      <c r="G1658" s="103"/>
      <c r="H1658" s="48"/>
      <c r="I1658" s="70"/>
      <c r="J1658" s="104"/>
      <c r="K1658" s="18"/>
      <c r="L1658" s="103"/>
      <c r="M1658" s="103"/>
      <c r="N1658" s="103"/>
      <c r="O1658" s="103"/>
      <c r="P1658" s="48"/>
      <c r="Q1658" s="103"/>
      <c r="R1658" s="48"/>
      <c r="S1658" s="16"/>
      <c r="T1658" s="94"/>
      <c r="U1658" s="94"/>
      <c r="V1658" s="94"/>
      <c r="W1658" s="94"/>
      <c r="X1658" s="94"/>
      <c r="Y1658" s="94"/>
      <c r="Z1658" s="94"/>
      <c r="AA1658" s="94"/>
      <c r="AB1658" s="94"/>
      <c r="AC1658" s="94"/>
      <c r="AD1658" s="94"/>
      <c r="AE1658" s="94"/>
      <c r="AF1658" s="94"/>
      <c r="AG1658" s="94"/>
      <c r="AH1658" s="94"/>
    </row>
    <row r="1659" spans="1:34" ht="13.2">
      <c r="A1659" s="150"/>
      <c r="B1659" s="48"/>
      <c r="C1659" s="48"/>
      <c r="D1659" s="151"/>
      <c r="E1659" s="152"/>
      <c r="F1659" s="149"/>
      <c r="G1659" s="103"/>
      <c r="H1659" s="48"/>
      <c r="I1659" s="70"/>
      <c r="J1659" s="104"/>
      <c r="K1659" s="18"/>
      <c r="L1659" s="103"/>
      <c r="M1659" s="103"/>
      <c r="N1659" s="103"/>
      <c r="O1659" s="103"/>
      <c r="P1659" s="48"/>
      <c r="Q1659" s="103"/>
      <c r="R1659" s="48"/>
      <c r="S1659" s="16"/>
      <c r="T1659" s="94"/>
      <c r="U1659" s="94"/>
      <c r="V1659" s="94"/>
      <c r="W1659" s="94"/>
      <c r="X1659" s="94"/>
      <c r="Y1659" s="94"/>
      <c r="Z1659" s="94"/>
      <c r="AA1659" s="94"/>
      <c r="AB1659" s="94"/>
      <c r="AC1659" s="94"/>
      <c r="AD1659" s="94"/>
      <c r="AE1659" s="94"/>
      <c r="AF1659" s="94"/>
      <c r="AG1659" s="94"/>
      <c r="AH1659" s="94"/>
    </row>
    <row r="1660" spans="1:34" ht="13.2">
      <c r="A1660" s="150"/>
      <c r="B1660" s="48"/>
      <c r="C1660" s="48"/>
      <c r="D1660" s="151"/>
      <c r="E1660" s="152"/>
      <c r="F1660" s="149"/>
      <c r="G1660" s="103"/>
      <c r="H1660" s="48"/>
      <c r="I1660" s="70"/>
      <c r="J1660" s="104"/>
      <c r="K1660" s="18"/>
      <c r="L1660" s="103"/>
      <c r="M1660" s="103"/>
      <c r="N1660" s="103"/>
      <c r="O1660" s="103"/>
      <c r="P1660" s="48"/>
      <c r="Q1660" s="103"/>
      <c r="R1660" s="48"/>
      <c r="S1660" s="16"/>
      <c r="T1660" s="94"/>
      <c r="U1660" s="94"/>
      <c r="V1660" s="94"/>
      <c r="W1660" s="94"/>
      <c r="X1660" s="94"/>
      <c r="Y1660" s="94"/>
      <c r="Z1660" s="94"/>
      <c r="AA1660" s="94"/>
      <c r="AB1660" s="94"/>
      <c r="AC1660" s="94"/>
      <c r="AD1660" s="94"/>
      <c r="AE1660" s="94"/>
      <c r="AF1660" s="94"/>
      <c r="AG1660" s="94"/>
      <c r="AH1660" s="94"/>
    </row>
    <row r="1661" spans="1:34" ht="13.2">
      <c r="A1661" s="150"/>
      <c r="B1661" s="48"/>
      <c r="C1661" s="48"/>
      <c r="D1661" s="151"/>
      <c r="E1661" s="152"/>
      <c r="F1661" s="149"/>
      <c r="G1661" s="103"/>
      <c r="H1661" s="48"/>
      <c r="I1661" s="70"/>
      <c r="J1661" s="104"/>
      <c r="K1661" s="18"/>
      <c r="L1661" s="103"/>
      <c r="M1661" s="103"/>
      <c r="N1661" s="103"/>
      <c r="O1661" s="103"/>
      <c r="P1661" s="48"/>
      <c r="Q1661" s="103"/>
      <c r="R1661" s="48"/>
      <c r="S1661" s="16"/>
      <c r="T1661" s="94"/>
      <c r="U1661" s="94"/>
      <c r="V1661" s="94"/>
      <c r="W1661" s="94"/>
      <c r="X1661" s="94"/>
      <c r="Y1661" s="94"/>
      <c r="Z1661" s="94"/>
      <c r="AA1661" s="94"/>
      <c r="AB1661" s="94"/>
      <c r="AC1661" s="94"/>
      <c r="AD1661" s="94"/>
      <c r="AE1661" s="94"/>
      <c r="AF1661" s="94"/>
      <c r="AG1661" s="94"/>
      <c r="AH1661" s="94"/>
    </row>
    <row r="1662" spans="1:34" ht="13.2">
      <c r="A1662" s="150"/>
      <c r="B1662" s="48"/>
      <c r="C1662" s="48"/>
      <c r="D1662" s="151"/>
      <c r="E1662" s="152"/>
      <c r="F1662" s="149"/>
      <c r="G1662" s="103"/>
      <c r="H1662" s="48"/>
      <c r="I1662" s="70"/>
      <c r="J1662" s="104"/>
      <c r="K1662" s="18"/>
      <c r="L1662" s="103"/>
      <c r="M1662" s="103"/>
      <c r="N1662" s="103"/>
      <c r="O1662" s="103"/>
      <c r="P1662" s="48"/>
      <c r="Q1662" s="103"/>
      <c r="R1662" s="48"/>
      <c r="S1662" s="16"/>
      <c r="T1662" s="94"/>
      <c r="U1662" s="94"/>
      <c r="V1662" s="94"/>
      <c r="W1662" s="94"/>
      <c r="X1662" s="94"/>
      <c r="Y1662" s="94"/>
      <c r="Z1662" s="94"/>
      <c r="AA1662" s="94"/>
      <c r="AB1662" s="94"/>
      <c r="AC1662" s="94"/>
      <c r="AD1662" s="94"/>
      <c r="AE1662" s="94"/>
      <c r="AF1662" s="94"/>
      <c r="AG1662" s="94"/>
      <c r="AH1662" s="94"/>
    </row>
    <row r="1663" spans="1:34" ht="13.2">
      <c r="A1663" s="150"/>
      <c r="B1663" s="48"/>
      <c r="C1663" s="48"/>
      <c r="D1663" s="151"/>
      <c r="E1663" s="152"/>
      <c r="F1663" s="149"/>
      <c r="G1663" s="103"/>
      <c r="H1663" s="48"/>
      <c r="I1663" s="70"/>
      <c r="J1663" s="104"/>
      <c r="K1663" s="18"/>
      <c r="L1663" s="103"/>
      <c r="M1663" s="103"/>
      <c r="N1663" s="103"/>
      <c r="O1663" s="103"/>
      <c r="P1663" s="48"/>
      <c r="Q1663" s="103"/>
      <c r="R1663" s="48"/>
      <c r="S1663" s="16"/>
      <c r="T1663" s="94"/>
      <c r="U1663" s="94"/>
      <c r="V1663" s="94"/>
      <c r="W1663" s="94"/>
      <c r="X1663" s="94"/>
      <c r="Y1663" s="94"/>
      <c r="Z1663" s="94"/>
      <c r="AA1663" s="94"/>
      <c r="AB1663" s="94"/>
      <c r="AC1663" s="94"/>
      <c r="AD1663" s="94"/>
      <c r="AE1663" s="94"/>
      <c r="AF1663" s="94"/>
      <c r="AG1663" s="94"/>
      <c r="AH1663" s="94"/>
    </row>
    <row r="1664" spans="1:34" ht="13.2">
      <c r="A1664" s="150"/>
      <c r="B1664" s="48"/>
      <c r="C1664" s="48"/>
      <c r="D1664" s="151"/>
      <c r="E1664" s="152"/>
      <c r="F1664" s="149"/>
      <c r="G1664" s="103"/>
      <c r="H1664" s="48"/>
      <c r="I1664" s="70"/>
      <c r="J1664" s="104"/>
      <c r="K1664" s="18"/>
      <c r="L1664" s="103"/>
      <c r="M1664" s="103"/>
      <c r="N1664" s="103"/>
      <c r="O1664" s="103"/>
      <c r="P1664" s="48"/>
      <c r="Q1664" s="103"/>
      <c r="R1664" s="48"/>
      <c r="S1664" s="16"/>
      <c r="T1664" s="94"/>
      <c r="U1664" s="94"/>
      <c r="V1664" s="94"/>
      <c r="W1664" s="94"/>
      <c r="X1664" s="94"/>
      <c r="Y1664" s="94"/>
      <c r="Z1664" s="94"/>
      <c r="AA1664" s="94"/>
      <c r="AB1664" s="94"/>
      <c r="AC1664" s="94"/>
      <c r="AD1664" s="94"/>
      <c r="AE1664" s="94"/>
      <c r="AF1664" s="94"/>
      <c r="AG1664" s="94"/>
      <c r="AH1664" s="94"/>
    </row>
    <row r="1665" spans="1:34" ht="13.2">
      <c r="A1665" s="150"/>
      <c r="B1665" s="48"/>
      <c r="C1665" s="48"/>
      <c r="D1665" s="151"/>
      <c r="E1665" s="152"/>
      <c r="F1665" s="149"/>
      <c r="G1665" s="103"/>
      <c r="H1665" s="48"/>
      <c r="I1665" s="70"/>
      <c r="J1665" s="104"/>
      <c r="K1665" s="18"/>
      <c r="L1665" s="103"/>
      <c r="M1665" s="103"/>
      <c r="N1665" s="103"/>
      <c r="O1665" s="103"/>
      <c r="P1665" s="48"/>
      <c r="Q1665" s="103"/>
      <c r="R1665" s="48"/>
      <c r="S1665" s="16"/>
      <c r="T1665" s="94"/>
      <c r="U1665" s="94"/>
      <c r="V1665" s="94"/>
      <c r="W1665" s="94"/>
      <c r="X1665" s="94"/>
      <c r="Y1665" s="94"/>
      <c r="Z1665" s="94"/>
      <c r="AA1665" s="94"/>
      <c r="AB1665" s="94"/>
      <c r="AC1665" s="94"/>
      <c r="AD1665" s="94"/>
      <c r="AE1665" s="94"/>
      <c r="AF1665" s="94"/>
      <c r="AG1665" s="94"/>
      <c r="AH1665" s="94"/>
    </row>
    <row r="1666" spans="1:34" ht="13.2">
      <c r="A1666" s="150"/>
      <c r="B1666" s="48"/>
      <c r="C1666" s="48"/>
      <c r="D1666" s="151"/>
      <c r="E1666" s="152"/>
      <c r="F1666" s="149"/>
      <c r="G1666" s="103"/>
      <c r="H1666" s="48"/>
      <c r="I1666" s="70"/>
      <c r="J1666" s="104"/>
      <c r="K1666" s="18"/>
      <c r="L1666" s="103"/>
      <c r="M1666" s="103"/>
      <c r="N1666" s="103"/>
      <c r="O1666" s="103"/>
      <c r="P1666" s="48"/>
      <c r="Q1666" s="103"/>
      <c r="R1666" s="48"/>
      <c r="S1666" s="16"/>
      <c r="T1666" s="94"/>
      <c r="U1666" s="94"/>
      <c r="V1666" s="94"/>
      <c r="W1666" s="94"/>
      <c r="X1666" s="94"/>
      <c r="Y1666" s="94"/>
      <c r="Z1666" s="94"/>
      <c r="AA1666" s="94"/>
      <c r="AB1666" s="94"/>
      <c r="AC1666" s="94"/>
      <c r="AD1666" s="94"/>
      <c r="AE1666" s="94"/>
      <c r="AF1666" s="94"/>
      <c r="AG1666" s="94"/>
      <c r="AH1666" s="94"/>
    </row>
    <row r="1667" spans="1:34" ht="13.2">
      <c r="A1667" s="150"/>
      <c r="B1667" s="48"/>
      <c r="C1667" s="48"/>
      <c r="D1667" s="151"/>
      <c r="E1667" s="152"/>
      <c r="F1667" s="149"/>
      <c r="G1667" s="103"/>
      <c r="H1667" s="48"/>
      <c r="I1667" s="70"/>
      <c r="J1667" s="104"/>
      <c r="K1667" s="18"/>
      <c r="L1667" s="103"/>
      <c r="M1667" s="103"/>
      <c r="N1667" s="103"/>
      <c r="O1667" s="103"/>
      <c r="P1667" s="48"/>
      <c r="Q1667" s="103"/>
      <c r="R1667" s="48"/>
      <c r="S1667" s="16"/>
      <c r="T1667" s="94"/>
      <c r="U1667" s="94"/>
      <c r="V1667" s="94"/>
      <c r="W1667" s="94"/>
      <c r="X1667" s="94"/>
      <c r="Y1667" s="94"/>
      <c r="Z1667" s="94"/>
      <c r="AA1667" s="94"/>
      <c r="AB1667" s="94"/>
      <c r="AC1667" s="94"/>
      <c r="AD1667" s="94"/>
      <c r="AE1667" s="94"/>
      <c r="AF1667" s="94"/>
      <c r="AG1667" s="94"/>
      <c r="AH1667" s="94"/>
    </row>
    <row r="1668" spans="1:34" ht="13.2">
      <c r="A1668" s="150"/>
      <c r="B1668" s="48"/>
      <c r="C1668" s="48"/>
      <c r="D1668" s="151"/>
      <c r="E1668" s="152"/>
      <c r="F1668" s="149"/>
      <c r="G1668" s="103"/>
      <c r="H1668" s="48"/>
      <c r="I1668" s="70"/>
      <c r="J1668" s="104"/>
      <c r="K1668" s="18"/>
      <c r="L1668" s="103"/>
      <c r="M1668" s="103"/>
      <c r="N1668" s="103"/>
      <c r="O1668" s="103"/>
      <c r="P1668" s="48"/>
      <c r="Q1668" s="103"/>
      <c r="R1668" s="48"/>
      <c r="S1668" s="16"/>
      <c r="T1668" s="94"/>
      <c r="U1668" s="94"/>
      <c r="V1668" s="94"/>
      <c r="W1668" s="94"/>
      <c r="X1668" s="94"/>
      <c r="Y1668" s="94"/>
      <c r="Z1668" s="94"/>
      <c r="AA1668" s="94"/>
      <c r="AB1668" s="94"/>
      <c r="AC1668" s="94"/>
      <c r="AD1668" s="94"/>
      <c r="AE1668" s="94"/>
      <c r="AF1668" s="94"/>
      <c r="AG1668" s="94"/>
      <c r="AH1668" s="94"/>
    </row>
    <row r="1669" spans="1:34" ht="13.2">
      <c r="A1669" s="150"/>
      <c r="B1669" s="48"/>
      <c r="C1669" s="48"/>
      <c r="D1669" s="151"/>
      <c r="E1669" s="152"/>
      <c r="F1669" s="149"/>
      <c r="G1669" s="103"/>
      <c r="H1669" s="48"/>
      <c r="I1669" s="70"/>
      <c r="J1669" s="104"/>
      <c r="K1669" s="18"/>
      <c r="L1669" s="103"/>
      <c r="M1669" s="103"/>
      <c r="N1669" s="103"/>
      <c r="O1669" s="103"/>
      <c r="P1669" s="48"/>
      <c r="Q1669" s="103"/>
      <c r="R1669" s="48"/>
      <c r="S1669" s="16"/>
      <c r="T1669" s="94"/>
      <c r="U1669" s="94"/>
      <c r="V1669" s="94"/>
      <c r="W1669" s="94"/>
      <c r="X1669" s="94"/>
      <c r="Y1669" s="94"/>
      <c r="Z1669" s="94"/>
      <c r="AA1669" s="94"/>
      <c r="AB1669" s="94"/>
      <c r="AC1669" s="94"/>
      <c r="AD1669" s="94"/>
      <c r="AE1669" s="94"/>
      <c r="AF1669" s="94"/>
      <c r="AG1669" s="94"/>
      <c r="AH1669" s="94"/>
    </row>
    <row r="1670" spans="1:34" ht="13.2">
      <c r="A1670" s="150"/>
      <c r="B1670" s="48"/>
      <c r="C1670" s="48"/>
      <c r="D1670" s="151"/>
      <c r="E1670" s="152"/>
      <c r="F1670" s="149"/>
      <c r="G1670" s="103"/>
      <c r="H1670" s="48"/>
      <c r="I1670" s="70"/>
      <c r="J1670" s="104"/>
      <c r="K1670" s="18"/>
      <c r="L1670" s="103"/>
      <c r="M1670" s="103"/>
      <c r="N1670" s="103"/>
      <c r="O1670" s="103"/>
      <c r="P1670" s="48"/>
      <c r="Q1670" s="103"/>
      <c r="R1670" s="48"/>
      <c r="S1670" s="16"/>
      <c r="T1670" s="94"/>
      <c r="U1670" s="94"/>
      <c r="V1670" s="94"/>
      <c r="W1670" s="94"/>
      <c r="X1670" s="94"/>
      <c r="Y1670" s="94"/>
      <c r="Z1670" s="94"/>
      <c r="AA1670" s="94"/>
      <c r="AB1670" s="94"/>
      <c r="AC1670" s="94"/>
      <c r="AD1670" s="94"/>
      <c r="AE1670" s="94"/>
      <c r="AF1670" s="94"/>
      <c r="AG1670" s="94"/>
      <c r="AH1670" s="94"/>
    </row>
    <row r="1671" spans="1:34" ht="13.2">
      <c r="A1671" s="150"/>
      <c r="B1671" s="48"/>
      <c r="C1671" s="48"/>
      <c r="D1671" s="151"/>
      <c r="E1671" s="152"/>
      <c r="F1671" s="149"/>
      <c r="G1671" s="103"/>
      <c r="H1671" s="48"/>
      <c r="I1671" s="70"/>
      <c r="J1671" s="104"/>
      <c r="K1671" s="18"/>
      <c r="L1671" s="103"/>
      <c r="M1671" s="103"/>
      <c r="N1671" s="103"/>
      <c r="O1671" s="103"/>
      <c r="P1671" s="48"/>
      <c r="Q1671" s="103"/>
      <c r="R1671" s="48"/>
      <c r="S1671" s="16"/>
      <c r="T1671" s="94"/>
      <c r="U1671" s="94"/>
      <c r="V1671" s="94"/>
      <c r="W1671" s="94"/>
      <c r="X1671" s="94"/>
      <c r="Y1671" s="94"/>
      <c r="Z1671" s="94"/>
      <c r="AA1671" s="94"/>
      <c r="AB1671" s="94"/>
      <c r="AC1671" s="94"/>
      <c r="AD1671" s="94"/>
      <c r="AE1671" s="94"/>
      <c r="AF1671" s="94"/>
      <c r="AG1671" s="94"/>
      <c r="AH1671" s="94"/>
    </row>
    <row r="1672" spans="1:34" ht="13.2">
      <c r="A1672" s="150"/>
      <c r="B1672" s="48"/>
      <c r="C1672" s="48"/>
      <c r="D1672" s="151"/>
      <c r="E1672" s="152"/>
      <c r="F1672" s="149"/>
      <c r="G1672" s="103"/>
      <c r="H1672" s="48"/>
      <c r="I1672" s="70"/>
      <c r="J1672" s="104"/>
      <c r="K1672" s="18"/>
      <c r="L1672" s="103"/>
      <c r="M1672" s="103"/>
      <c r="N1672" s="103"/>
      <c r="O1672" s="103"/>
      <c r="P1672" s="48"/>
      <c r="Q1672" s="103"/>
      <c r="R1672" s="48"/>
      <c r="S1672" s="16"/>
      <c r="T1672" s="94"/>
      <c r="U1672" s="94"/>
      <c r="V1672" s="94"/>
      <c r="W1672" s="94"/>
      <c r="X1672" s="94"/>
      <c r="Y1672" s="94"/>
      <c r="Z1672" s="94"/>
      <c r="AA1672" s="94"/>
      <c r="AB1672" s="94"/>
      <c r="AC1672" s="94"/>
      <c r="AD1672" s="94"/>
      <c r="AE1672" s="94"/>
      <c r="AF1672" s="94"/>
      <c r="AG1672" s="94"/>
      <c r="AH1672" s="94"/>
    </row>
    <row r="1673" spans="1:34" ht="13.2">
      <c r="A1673" s="150"/>
      <c r="B1673" s="48"/>
      <c r="C1673" s="48"/>
      <c r="D1673" s="151"/>
      <c r="E1673" s="152"/>
      <c r="F1673" s="149"/>
      <c r="G1673" s="103"/>
      <c r="H1673" s="48"/>
      <c r="I1673" s="70"/>
      <c r="J1673" s="104"/>
      <c r="K1673" s="18"/>
      <c r="L1673" s="103"/>
      <c r="M1673" s="103"/>
      <c r="N1673" s="103"/>
      <c r="O1673" s="103"/>
      <c r="P1673" s="48"/>
      <c r="Q1673" s="103"/>
      <c r="R1673" s="48"/>
      <c r="S1673" s="16"/>
      <c r="T1673" s="94"/>
      <c r="U1673" s="94"/>
      <c r="V1673" s="94"/>
      <c r="W1673" s="94"/>
      <c r="X1673" s="94"/>
      <c r="Y1673" s="94"/>
      <c r="Z1673" s="94"/>
      <c r="AA1673" s="94"/>
      <c r="AB1673" s="94"/>
      <c r="AC1673" s="94"/>
      <c r="AD1673" s="94"/>
      <c r="AE1673" s="94"/>
      <c r="AF1673" s="94"/>
      <c r="AG1673" s="94"/>
      <c r="AH1673" s="94"/>
    </row>
    <row r="1674" spans="1:34" ht="13.2">
      <c r="A1674" s="150"/>
      <c r="B1674" s="48"/>
      <c r="C1674" s="48"/>
      <c r="D1674" s="151"/>
      <c r="E1674" s="152"/>
      <c r="F1674" s="149"/>
      <c r="G1674" s="103"/>
      <c r="H1674" s="48"/>
      <c r="I1674" s="70"/>
      <c r="J1674" s="104"/>
      <c r="K1674" s="18"/>
      <c r="L1674" s="103"/>
      <c r="M1674" s="103"/>
      <c r="N1674" s="103"/>
      <c r="O1674" s="103"/>
      <c r="P1674" s="48"/>
      <c r="Q1674" s="103"/>
      <c r="R1674" s="48"/>
      <c r="S1674" s="16"/>
      <c r="T1674" s="94"/>
      <c r="U1674" s="94"/>
      <c r="V1674" s="94"/>
      <c r="W1674" s="94"/>
      <c r="X1674" s="94"/>
      <c r="Y1674" s="94"/>
      <c r="Z1674" s="94"/>
      <c r="AA1674" s="94"/>
      <c r="AB1674" s="94"/>
      <c r="AC1674" s="94"/>
      <c r="AD1674" s="94"/>
      <c r="AE1674" s="94"/>
      <c r="AF1674" s="94"/>
      <c r="AG1674" s="94"/>
      <c r="AH1674" s="94"/>
    </row>
    <row r="1675" spans="1:34" ht="13.2">
      <c r="A1675" s="150"/>
      <c r="B1675" s="48"/>
      <c r="C1675" s="48"/>
      <c r="D1675" s="151"/>
      <c r="E1675" s="152"/>
      <c r="F1675" s="149"/>
      <c r="G1675" s="103"/>
      <c r="H1675" s="48"/>
      <c r="I1675" s="70"/>
      <c r="J1675" s="104"/>
      <c r="K1675" s="18"/>
      <c r="L1675" s="103"/>
      <c r="M1675" s="103"/>
      <c r="N1675" s="103"/>
      <c r="O1675" s="103"/>
      <c r="P1675" s="48"/>
      <c r="Q1675" s="103"/>
      <c r="R1675" s="48"/>
      <c r="S1675" s="16"/>
      <c r="T1675" s="94"/>
      <c r="U1675" s="94"/>
      <c r="V1675" s="94"/>
      <c r="W1675" s="94"/>
      <c r="X1675" s="94"/>
      <c r="Y1675" s="94"/>
      <c r="Z1675" s="94"/>
      <c r="AA1675" s="94"/>
      <c r="AB1675" s="94"/>
      <c r="AC1675" s="94"/>
      <c r="AD1675" s="94"/>
      <c r="AE1675" s="94"/>
      <c r="AF1675" s="94"/>
      <c r="AG1675" s="94"/>
      <c r="AH1675" s="94"/>
    </row>
    <row r="1676" spans="1:34" ht="13.2">
      <c r="A1676" s="150"/>
      <c r="B1676" s="48"/>
      <c r="C1676" s="48"/>
      <c r="D1676" s="151"/>
      <c r="E1676" s="152"/>
      <c r="F1676" s="149"/>
      <c r="G1676" s="103"/>
      <c r="H1676" s="48"/>
      <c r="I1676" s="70"/>
      <c r="J1676" s="104"/>
      <c r="K1676" s="18"/>
      <c r="L1676" s="103"/>
      <c r="M1676" s="103"/>
      <c r="N1676" s="103"/>
      <c r="O1676" s="103"/>
      <c r="P1676" s="48"/>
      <c r="Q1676" s="103"/>
      <c r="R1676" s="48"/>
      <c r="S1676" s="16"/>
      <c r="T1676" s="94"/>
      <c r="U1676" s="94"/>
      <c r="V1676" s="94"/>
      <c r="W1676" s="94"/>
      <c r="X1676" s="94"/>
      <c r="Y1676" s="94"/>
      <c r="Z1676" s="94"/>
      <c r="AA1676" s="94"/>
      <c r="AB1676" s="94"/>
      <c r="AC1676" s="94"/>
      <c r="AD1676" s="94"/>
      <c r="AE1676" s="94"/>
      <c r="AF1676" s="94"/>
      <c r="AG1676" s="94"/>
      <c r="AH1676" s="94"/>
    </row>
    <row r="1677" spans="1:34" ht="13.2">
      <c r="A1677" s="150"/>
      <c r="B1677" s="48"/>
      <c r="C1677" s="48"/>
      <c r="D1677" s="151"/>
      <c r="E1677" s="152"/>
      <c r="F1677" s="149"/>
      <c r="G1677" s="103"/>
      <c r="H1677" s="48"/>
      <c r="I1677" s="70"/>
      <c r="J1677" s="104"/>
      <c r="K1677" s="18"/>
      <c r="L1677" s="103"/>
      <c r="M1677" s="103"/>
      <c r="N1677" s="103"/>
      <c r="O1677" s="103"/>
      <c r="P1677" s="48"/>
      <c r="Q1677" s="103"/>
      <c r="R1677" s="48"/>
      <c r="S1677" s="16"/>
      <c r="T1677" s="94"/>
      <c r="U1677" s="94"/>
      <c r="V1677" s="94"/>
      <c r="W1677" s="94"/>
      <c r="X1677" s="94"/>
      <c r="Y1677" s="94"/>
      <c r="Z1677" s="94"/>
      <c r="AA1677" s="94"/>
      <c r="AB1677" s="94"/>
      <c r="AC1677" s="94"/>
      <c r="AD1677" s="94"/>
      <c r="AE1677" s="94"/>
      <c r="AF1677" s="94"/>
      <c r="AG1677" s="94"/>
      <c r="AH1677" s="94"/>
    </row>
    <row r="1678" spans="1:34" ht="13.2">
      <c r="A1678" s="150"/>
      <c r="B1678" s="48"/>
      <c r="C1678" s="48"/>
      <c r="D1678" s="151"/>
      <c r="E1678" s="152"/>
      <c r="F1678" s="149"/>
      <c r="G1678" s="103"/>
      <c r="H1678" s="48"/>
      <c r="I1678" s="70"/>
      <c r="J1678" s="104"/>
      <c r="K1678" s="18"/>
      <c r="L1678" s="103"/>
      <c r="M1678" s="103"/>
      <c r="N1678" s="103"/>
      <c r="O1678" s="103"/>
      <c r="P1678" s="48"/>
      <c r="Q1678" s="103"/>
      <c r="R1678" s="48"/>
      <c r="S1678" s="16"/>
      <c r="T1678" s="94"/>
      <c r="U1678" s="94"/>
      <c r="V1678" s="94"/>
      <c r="W1678" s="94"/>
      <c r="X1678" s="94"/>
      <c r="Y1678" s="94"/>
      <c r="Z1678" s="94"/>
      <c r="AA1678" s="94"/>
      <c r="AB1678" s="94"/>
      <c r="AC1678" s="94"/>
      <c r="AD1678" s="94"/>
      <c r="AE1678" s="94"/>
      <c r="AF1678" s="94"/>
      <c r="AG1678" s="94"/>
      <c r="AH1678" s="94"/>
    </row>
    <row r="1679" spans="1:34" ht="13.2">
      <c r="A1679" s="150"/>
      <c r="B1679" s="48"/>
      <c r="C1679" s="48"/>
      <c r="D1679" s="151"/>
      <c r="E1679" s="152"/>
      <c r="F1679" s="149"/>
      <c r="G1679" s="103"/>
      <c r="H1679" s="48"/>
      <c r="I1679" s="70"/>
      <c r="J1679" s="104"/>
      <c r="K1679" s="18"/>
      <c r="L1679" s="103"/>
      <c r="M1679" s="103"/>
      <c r="N1679" s="103"/>
      <c r="O1679" s="103"/>
      <c r="P1679" s="48"/>
      <c r="Q1679" s="103"/>
      <c r="R1679" s="48"/>
      <c r="S1679" s="16"/>
      <c r="T1679" s="94"/>
      <c r="U1679" s="94"/>
      <c r="V1679" s="94"/>
      <c r="W1679" s="94"/>
      <c r="X1679" s="94"/>
      <c r="Y1679" s="94"/>
      <c r="Z1679" s="94"/>
      <c r="AA1679" s="94"/>
      <c r="AB1679" s="94"/>
      <c r="AC1679" s="94"/>
      <c r="AD1679" s="94"/>
      <c r="AE1679" s="94"/>
      <c r="AF1679" s="94"/>
      <c r="AG1679" s="94"/>
      <c r="AH1679" s="94"/>
    </row>
    <row r="1680" spans="1:34" ht="13.2">
      <c r="A1680" s="150"/>
      <c r="B1680" s="48"/>
      <c r="C1680" s="48"/>
      <c r="D1680" s="151"/>
      <c r="E1680" s="152"/>
      <c r="F1680" s="149"/>
      <c r="G1680" s="103"/>
      <c r="H1680" s="48"/>
      <c r="I1680" s="70"/>
      <c r="J1680" s="104"/>
      <c r="K1680" s="18"/>
      <c r="L1680" s="103"/>
      <c r="M1680" s="103"/>
      <c r="N1680" s="103"/>
      <c r="O1680" s="103"/>
      <c r="P1680" s="48"/>
      <c r="Q1680" s="103"/>
      <c r="R1680" s="48"/>
      <c r="S1680" s="16"/>
      <c r="T1680" s="94"/>
      <c r="U1680" s="94"/>
      <c r="V1680" s="94"/>
      <c r="W1680" s="94"/>
      <c r="X1680" s="94"/>
      <c r="Y1680" s="94"/>
      <c r="Z1680" s="94"/>
      <c r="AA1680" s="94"/>
      <c r="AB1680" s="94"/>
      <c r="AC1680" s="94"/>
      <c r="AD1680" s="94"/>
      <c r="AE1680" s="94"/>
      <c r="AF1680" s="94"/>
      <c r="AG1680" s="94"/>
      <c r="AH1680" s="94"/>
    </row>
    <row r="1681" spans="1:34" ht="13.2">
      <c r="A1681" s="150"/>
      <c r="B1681" s="48"/>
      <c r="C1681" s="48"/>
      <c r="D1681" s="151"/>
      <c r="E1681" s="152"/>
      <c r="F1681" s="149"/>
      <c r="G1681" s="103"/>
      <c r="H1681" s="48"/>
      <c r="I1681" s="70"/>
      <c r="J1681" s="104"/>
      <c r="K1681" s="18"/>
      <c r="L1681" s="103"/>
      <c r="M1681" s="103"/>
      <c r="N1681" s="103"/>
      <c r="O1681" s="103"/>
      <c r="P1681" s="48"/>
      <c r="Q1681" s="103"/>
      <c r="R1681" s="48"/>
      <c r="S1681" s="16"/>
      <c r="T1681" s="94"/>
      <c r="U1681" s="94"/>
      <c r="V1681" s="94"/>
      <c r="W1681" s="94"/>
      <c r="X1681" s="94"/>
      <c r="Y1681" s="94"/>
      <c r="Z1681" s="94"/>
      <c r="AA1681" s="94"/>
      <c r="AB1681" s="94"/>
      <c r="AC1681" s="94"/>
      <c r="AD1681" s="94"/>
      <c r="AE1681" s="94"/>
      <c r="AF1681" s="94"/>
      <c r="AG1681" s="94"/>
      <c r="AH1681" s="94"/>
    </row>
    <row r="1682" spans="1:34" ht="13.2">
      <c r="A1682" s="150"/>
      <c r="B1682" s="48"/>
      <c r="C1682" s="48"/>
      <c r="D1682" s="151"/>
      <c r="E1682" s="152"/>
      <c r="F1682" s="149"/>
      <c r="G1682" s="103"/>
      <c r="H1682" s="48"/>
      <c r="I1682" s="70"/>
      <c r="J1682" s="104"/>
      <c r="K1682" s="18"/>
      <c r="L1682" s="103"/>
      <c r="M1682" s="103"/>
      <c r="N1682" s="103"/>
      <c r="O1682" s="103"/>
      <c r="P1682" s="48"/>
      <c r="Q1682" s="103"/>
      <c r="R1682" s="48"/>
      <c r="S1682" s="16"/>
      <c r="T1682" s="94"/>
      <c r="U1682" s="94"/>
      <c r="V1682" s="94"/>
      <c r="W1682" s="94"/>
      <c r="X1682" s="94"/>
      <c r="Y1682" s="94"/>
      <c r="Z1682" s="94"/>
      <c r="AA1682" s="94"/>
      <c r="AB1682" s="94"/>
      <c r="AC1682" s="94"/>
      <c r="AD1682" s="94"/>
      <c r="AE1682" s="94"/>
      <c r="AF1682" s="94"/>
      <c r="AG1682" s="94"/>
      <c r="AH1682" s="94"/>
    </row>
    <row r="1683" spans="1:34" ht="13.2">
      <c r="A1683" s="150"/>
      <c r="B1683" s="48"/>
      <c r="C1683" s="48"/>
      <c r="D1683" s="151"/>
      <c r="E1683" s="152"/>
      <c r="F1683" s="149"/>
      <c r="G1683" s="103"/>
      <c r="H1683" s="48"/>
      <c r="I1683" s="70"/>
      <c r="J1683" s="104"/>
      <c r="K1683" s="18"/>
      <c r="L1683" s="103"/>
      <c r="M1683" s="103"/>
      <c r="N1683" s="103"/>
      <c r="O1683" s="103"/>
      <c r="P1683" s="48"/>
      <c r="Q1683" s="103"/>
      <c r="R1683" s="48"/>
      <c r="S1683" s="16"/>
      <c r="T1683" s="94"/>
      <c r="U1683" s="94"/>
      <c r="V1683" s="94"/>
      <c r="W1683" s="94"/>
      <c r="X1683" s="94"/>
      <c r="Y1683" s="94"/>
      <c r="Z1683" s="94"/>
      <c r="AA1683" s="94"/>
      <c r="AB1683" s="94"/>
      <c r="AC1683" s="94"/>
      <c r="AD1683" s="94"/>
      <c r="AE1683" s="94"/>
      <c r="AF1683" s="94"/>
      <c r="AG1683" s="94"/>
      <c r="AH1683" s="94"/>
    </row>
    <row r="1684" spans="1:34" ht="13.2">
      <c r="A1684" s="150"/>
      <c r="B1684" s="48"/>
      <c r="C1684" s="48"/>
      <c r="D1684" s="151"/>
      <c r="E1684" s="152"/>
      <c r="F1684" s="149"/>
      <c r="G1684" s="103"/>
      <c r="H1684" s="48"/>
      <c r="I1684" s="70"/>
      <c r="J1684" s="104"/>
      <c r="K1684" s="18"/>
      <c r="L1684" s="103"/>
      <c r="M1684" s="103"/>
      <c r="N1684" s="103"/>
      <c r="O1684" s="103"/>
      <c r="P1684" s="48"/>
      <c r="Q1684" s="103"/>
      <c r="R1684" s="48"/>
      <c r="S1684" s="16"/>
      <c r="T1684" s="94"/>
      <c r="U1684" s="94"/>
      <c r="V1684" s="94"/>
      <c r="W1684" s="94"/>
      <c r="X1684" s="94"/>
      <c r="Y1684" s="94"/>
      <c r="Z1684" s="94"/>
      <c r="AA1684" s="94"/>
      <c r="AB1684" s="94"/>
      <c r="AC1684" s="94"/>
      <c r="AD1684" s="94"/>
      <c r="AE1684" s="94"/>
      <c r="AF1684" s="94"/>
      <c r="AG1684" s="94"/>
      <c r="AH1684" s="94"/>
    </row>
    <row r="1685" spans="1:34" ht="13.2">
      <c r="A1685" s="150"/>
      <c r="B1685" s="48"/>
      <c r="C1685" s="48"/>
      <c r="D1685" s="151"/>
      <c r="E1685" s="152"/>
      <c r="F1685" s="149"/>
      <c r="G1685" s="103"/>
      <c r="H1685" s="48"/>
      <c r="I1685" s="70"/>
      <c r="J1685" s="104"/>
      <c r="K1685" s="18"/>
      <c r="L1685" s="103"/>
      <c r="M1685" s="103"/>
      <c r="N1685" s="103"/>
      <c r="O1685" s="103"/>
      <c r="P1685" s="48"/>
      <c r="Q1685" s="103"/>
      <c r="R1685" s="48"/>
      <c r="S1685" s="16"/>
      <c r="T1685" s="94"/>
      <c r="U1685" s="94"/>
      <c r="V1685" s="94"/>
      <c r="W1685" s="94"/>
      <c r="X1685" s="94"/>
      <c r="Y1685" s="94"/>
      <c r="Z1685" s="94"/>
      <c r="AA1685" s="94"/>
      <c r="AB1685" s="94"/>
      <c r="AC1685" s="94"/>
      <c r="AD1685" s="94"/>
      <c r="AE1685" s="94"/>
      <c r="AF1685" s="94"/>
      <c r="AG1685" s="94"/>
      <c r="AH1685" s="94"/>
    </row>
    <row r="1686" spans="1:34" ht="13.2">
      <c r="A1686" s="150"/>
      <c r="B1686" s="48"/>
      <c r="C1686" s="48"/>
      <c r="D1686" s="151"/>
      <c r="E1686" s="152"/>
      <c r="F1686" s="149"/>
      <c r="G1686" s="103"/>
      <c r="H1686" s="48"/>
      <c r="I1686" s="70"/>
      <c r="J1686" s="104"/>
      <c r="K1686" s="18"/>
      <c r="L1686" s="103"/>
      <c r="M1686" s="103"/>
      <c r="N1686" s="103"/>
      <c r="O1686" s="103"/>
      <c r="P1686" s="48"/>
      <c r="Q1686" s="103"/>
      <c r="R1686" s="48"/>
      <c r="S1686" s="16"/>
      <c r="T1686" s="94"/>
      <c r="U1686" s="94"/>
      <c r="V1686" s="94"/>
      <c r="W1686" s="94"/>
      <c r="X1686" s="94"/>
      <c r="Y1686" s="94"/>
      <c r="Z1686" s="94"/>
      <c r="AA1686" s="94"/>
      <c r="AB1686" s="94"/>
      <c r="AC1686" s="94"/>
      <c r="AD1686" s="94"/>
      <c r="AE1686" s="94"/>
      <c r="AF1686" s="94"/>
      <c r="AG1686" s="94"/>
      <c r="AH1686" s="94"/>
    </row>
    <row r="1687" spans="1:34" ht="13.2">
      <c r="A1687" s="150"/>
      <c r="B1687" s="48"/>
      <c r="C1687" s="48"/>
      <c r="D1687" s="151"/>
      <c r="E1687" s="152"/>
      <c r="F1687" s="149"/>
      <c r="G1687" s="103"/>
      <c r="H1687" s="48"/>
      <c r="I1687" s="70"/>
      <c r="J1687" s="104"/>
      <c r="K1687" s="18"/>
      <c r="L1687" s="103"/>
      <c r="M1687" s="103"/>
      <c r="N1687" s="103"/>
      <c r="O1687" s="103"/>
      <c r="P1687" s="48"/>
      <c r="Q1687" s="103"/>
      <c r="R1687" s="48"/>
      <c r="S1687" s="16"/>
      <c r="T1687" s="94"/>
      <c r="U1687" s="94"/>
      <c r="V1687" s="94"/>
      <c r="W1687" s="94"/>
      <c r="X1687" s="94"/>
      <c r="Y1687" s="94"/>
      <c r="Z1687" s="94"/>
      <c r="AA1687" s="94"/>
      <c r="AB1687" s="94"/>
      <c r="AC1687" s="94"/>
      <c r="AD1687" s="94"/>
      <c r="AE1687" s="94"/>
      <c r="AF1687" s="94"/>
      <c r="AG1687" s="94"/>
      <c r="AH1687" s="94"/>
    </row>
    <row r="1688" spans="1:34" ht="13.2">
      <c r="A1688" s="150"/>
      <c r="B1688" s="48"/>
      <c r="C1688" s="48"/>
      <c r="D1688" s="151"/>
      <c r="E1688" s="152"/>
      <c r="F1688" s="149"/>
      <c r="G1688" s="103"/>
      <c r="H1688" s="48"/>
      <c r="I1688" s="70"/>
      <c r="J1688" s="104"/>
      <c r="K1688" s="18"/>
      <c r="L1688" s="103"/>
      <c r="M1688" s="103"/>
      <c r="N1688" s="103"/>
      <c r="O1688" s="103"/>
      <c r="P1688" s="48"/>
      <c r="Q1688" s="103"/>
      <c r="R1688" s="48"/>
      <c r="S1688" s="16"/>
      <c r="T1688" s="94"/>
      <c r="U1688" s="94"/>
      <c r="V1688" s="94"/>
      <c r="W1688" s="94"/>
      <c r="X1688" s="94"/>
      <c r="Y1688" s="94"/>
      <c r="Z1688" s="94"/>
      <c r="AA1688" s="94"/>
      <c r="AB1688" s="94"/>
      <c r="AC1688" s="94"/>
      <c r="AD1688" s="94"/>
      <c r="AE1688" s="94"/>
      <c r="AF1688" s="94"/>
      <c r="AG1688" s="94"/>
      <c r="AH1688" s="94"/>
    </row>
    <row r="1689" spans="1:34" ht="13.2">
      <c r="A1689" s="150"/>
      <c r="B1689" s="48"/>
      <c r="C1689" s="48"/>
      <c r="D1689" s="151"/>
      <c r="E1689" s="152"/>
      <c r="F1689" s="149"/>
      <c r="G1689" s="103"/>
      <c r="H1689" s="48"/>
      <c r="I1689" s="70"/>
      <c r="J1689" s="104"/>
      <c r="K1689" s="18"/>
      <c r="L1689" s="103"/>
      <c r="M1689" s="103"/>
      <c r="N1689" s="103"/>
      <c r="O1689" s="103"/>
      <c r="P1689" s="48"/>
      <c r="Q1689" s="103"/>
      <c r="R1689" s="48"/>
      <c r="S1689" s="16"/>
      <c r="T1689" s="94"/>
      <c r="U1689" s="94"/>
      <c r="V1689" s="94"/>
      <c r="W1689" s="94"/>
      <c r="X1689" s="94"/>
      <c r="Y1689" s="94"/>
      <c r="Z1689" s="94"/>
      <c r="AA1689" s="94"/>
      <c r="AB1689" s="94"/>
      <c r="AC1689" s="94"/>
      <c r="AD1689" s="94"/>
      <c r="AE1689" s="94"/>
      <c r="AF1689" s="94"/>
      <c r="AG1689" s="94"/>
      <c r="AH1689" s="94"/>
    </row>
    <row r="1690" spans="1:34" ht="13.2">
      <c r="A1690" s="150"/>
      <c r="B1690" s="48"/>
      <c r="C1690" s="48"/>
      <c r="D1690" s="151"/>
      <c r="E1690" s="152"/>
      <c r="F1690" s="149"/>
      <c r="G1690" s="103"/>
      <c r="H1690" s="48"/>
      <c r="I1690" s="70"/>
      <c r="J1690" s="104"/>
      <c r="K1690" s="18"/>
      <c r="L1690" s="103"/>
      <c r="M1690" s="103"/>
      <c r="N1690" s="103"/>
      <c r="O1690" s="103"/>
      <c r="P1690" s="48"/>
      <c r="Q1690" s="103"/>
      <c r="R1690" s="48"/>
      <c r="S1690" s="16"/>
      <c r="T1690" s="94"/>
      <c r="U1690" s="94"/>
      <c r="V1690" s="94"/>
      <c r="W1690" s="94"/>
      <c r="X1690" s="94"/>
      <c r="Y1690" s="94"/>
      <c r="Z1690" s="94"/>
      <c r="AA1690" s="94"/>
      <c r="AB1690" s="94"/>
      <c r="AC1690" s="94"/>
      <c r="AD1690" s="94"/>
      <c r="AE1690" s="94"/>
      <c r="AF1690" s="94"/>
      <c r="AG1690" s="94"/>
      <c r="AH1690" s="94"/>
    </row>
    <row r="1691" spans="1:34" ht="13.2">
      <c r="A1691" s="150"/>
      <c r="B1691" s="48"/>
      <c r="C1691" s="48"/>
      <c r="D1691" s="151"/>
      <c r="E1691" s="152"/>
      <c r="F1691" s="149"/>
      <c r="G1691" s="103"/>
      <c r="H1691" s="48"/>
      <c r="I1691" s="70"/>
      <c r="J1691" s="104"/>
      <c r="K1691" s="18"/>
      <c r="L1691" s="103"/>
      <c r="M1691" s="103"/>
      <c r="N1691" s="103"/>
      <c r="O1691" s="103"/>
      <c r="P1691" s="48"/>
      <c r="Q1691" s="103"/>
      <c r="R1691" s="48"/>
      <c r="S1691" s="16"/>
      <c r="T1691" s="94"/>
      <c r="U1691" s="94"/>
      <c r="V1691" s="94"/>
      <c r="W1691" s="94"/>
      <c r="X1691" s="94"/>
      <c r="Y1691" s="94"/>
      <c r="Z1691" s="94"/>
      <c r="AA1691" s="94"/>
      <c r="AB1691" s="94"/>
      <c r="AC1691" s="94"/>
      <c r="AD1691" s="94"/>
      <c r="AE1691" s="94"/>
      <c r="AF1691" s="94"/>
      <c r="AG1691" s="94"/>
      <c r="AH1691" s="94"/>
    </row>
    <row r="1692" spans="1:34" ht="13.2">
      <c r="A1692" s="150"/>
      <c r="B1692" s="48"/>
      <c r="C1692" s="48"/>
      <c r="D1692" s="151"/>
      <c r="E1692" s="152"/>
      <c r="F1692" s="149"/>
      <c r="G1692" s="103"/>
      <c r="H1692" s="48"/>
      <c r="I1692" s="70"/>
      <c r="J1692" s="104"/>
      <c r="K1692" s="18"/>
      <c r="L1692" s="103"/>
      <c r="M1692" s="103"/>
      <c r="N1692" s="103"/>
      <c r="O1692" s="103"/>
      <c r="P1692" s="48"/>
      <c r="Q1692" s="103"/>
      <c r="R1692" s="48"/>
      <c r="S1692" s="16"/>
      <c r="T1692" s="94"/>
      <c r="U1692" s="94"/>
      <c r="V1692" s="94"/>
      <c r="W1692" s="94"/>
      <c r="X1692" s="94"/>
      <c r="Y1692" s="94"/>
      <c r="Z1692" s="94"/>
      <c r="AA1692" s="94"/>
      <c r="AB1692" s="94"/>
      <c r="AC1692" s="94"/>
      <c r="AD1692" s="94"/>
      <c r="AE1692" s="94"/>
      <c r="AF1692" s="94"/>
      <c r="AG1692" s="94"/>
      <c r="AH1692" s="94"/>
    </row>
    <row r="1693" spans="1:34" ht="13.2">
      <c r="A1693" s="150"/>
      <c r="B1693" s="48"/>
      <c r="C1693" s="48"/>
      <c r="D1693" s="151"/>
      <c r="E1693" s="152"/>
      <c r="F1693" s="149"/>
      <c r="G1693" s="103"/>
      <c r="H1693" s="48"/>
      <c r="I1693" s="70"/>
      <c r="J1693" s="104"/>
      <c r="K1693" s="18"/>
      <c r="L1693" s="103"/>
      <c r="M1693" s="103"/>
      <c r="N1693" s="103"/>
      <c r="O1693" s="103"/>
      <c r="P1693" s="48"/>
      <c r="Q1693" s="103"/>
      <c r="R1693" s="48"/>
      <c r="S1693" s="16"/>
      <c r="T1693" s="94"/>
      <c r="U1693" s="94"/>
      <c r="V1693" s="94"/>
      <c r="W1693" s="94"/>
      <c r="X1693" s="94"/>
      <c r="Y1693" s="94"/>
      <c r="Z1693" s="94"/>
      <c r="AA1693" s="94"/>
      <c r="AB1693" s="94"/>
      <c r="AC1693" s="94"/>
      <c r="AD1693" s="94"/>
      <c r="AE1693" s="94"/>
      <c r="AF1693" s="94"/>
      <c r="AG1693" s="94"/>
      <c r="AH1693" s="94"/>
    </row>
    <row r="1694" spans="1:34" ht="13.2">
      <c r="A1694" s="150"/>
      <c r="B1694" s="48"/>
      <c r="C1694" s="48"/>
      <c r="D1694" s="151"/>
      <c r="E1694" s="152"/>
      <c r="F1694" s="149"/>
      <c r="G1694" s="103"/>
      <c r="H1694" s="48"/>
      <c r="I1694" s="70"/>
      <c r="J1694" s="104"/>
      <c r="K1694" s="18"/>
      <c r="L1694" s="103"/>
      <c r="M1694" s="103"/>
      <c r="N1694" s="103"/>
      <c r="O1694" s="103"/>
      <c r="P1694" s="48"/>
      <c r="Q1694" s="103"/>
      <c r="R1694" s="48"/>
      <c r="S1694" s="16"/>
      <c r="T1694" s="94"/>
      <c r="U1694" s="94"/>
      <c r="V1694" s="94"/>
      <c r="W1694" s="94"/>
      <c r="X1694" s="94"/>
      <c r="Y1694" s="94"/>
      <c r="Z1694" s="94"/>
      <c r="AA1694" s="94"/>
      <c r="AB1694" s="94"/>
      <c r="AC1694" s="94"/>
      <c r="AD1694" s="94"/>
      <c r="AE1694" s="94"/>
      <c r="AF1694" s="94"/>
      <c r="AG1694" s="94"/>
      <c r="AH1694" s="94"/>
    </row>
    <row r="1695" spans="1:34" ht="13.2">
      <c r="A1695" s="150"/>
      <c r="B1695" s="48"/>
      <c r="C1695" s="48"/>
      <c r="D1695" s="151"/>
      <c r="E1695" s="152"/>
      <c r="F1695" s="149"/>
      <c r="G1695" s="103"/>
      <c r="H1695" s="48"/>
      <c r="I1695" s="70"/>
      <c r="J1695" s="104"/>
      <c r="K1695" s="18"/>
      <c r="L1695" s="103"/>
      <c r="M1695" s="103"/>
      <c r="N1695" s="103"/>
      <c r="O1695" s="103"/>
      <c r="P1695" s="48"/>
      <c r="Q1695" s="103"/>
      <c r="R1695" s="48"/>
      <c r="S1695" s="16"/>
      <c r="T1695" s="94"/>
      <c r="U1695" s="94"/>
      <c r="V1695" s="94"/>
      <c r="W1695" s="94"/>
      <c r="X1695" s="94"/>
      <c r="Y1695" s="94"/>
      <c r="Z1695" s="94"/>
      <c r="AA1695" s="94"/>
      <c r="AB1695" s="94"/>
      <c r="AC1695" s="94"/>
      <c r="AD1695" s="94"/>
      <c r="AE1695" s="94"/>
      <c r="AF1695" s="94"/>
      <c r="AG1695" s="94"/>
      <c r="AH1695" s="94"/>
    </row>
    <row r="1696" spans="1:34" ht="13.2">
      <c r="A1696" s="150"/>
      <c r="B1696" s="48"/>
      <c r="C1696" s="48"/>
      <c r="D1696" s="151"/>
      <c r="E1696" s="152"/>
      <c r="F1696" s="149"/>
      <c r="G1696" s="103"/>
      <c r="H1696" s="48"/>
      <c r="I1696" s="70"/>
      <c r="J1696" s="104"/>
      <c r="K1696" s="18"/>
      <c r="L1696" s="103"/>
      <c r="M1696" s="103"/>
      <c r="N1696" s="103"/>
      <c r="O1696" s="103"/>
      <c r="P1696" s="48"/>
      <c r="Q1696" s="103"/>
      <c r="R1696" s="48"/>
      <c r="S1696" s="16"/>
      <c r="T1696" s="94"/>
      <c r="U1696" s="94"/>
      <c r="V1696" s="94"/>
      <c r="W1696" s="94"/>
      <c r="X1696" s="94"/>
      <c r="Y1696" s="94"/>
      <c r="Z1696" s="94"/>
      <c r="AA1696" s="94"/>
      <c r="AB1696" s="94"/>
      <c r="AC1696" s="94"/>
      <c r="AD1696" s="94"/>
      <c r="AE1696" s="94"/>
      <c r="AF1696" s="94"/>
      <c r="AG1696" s="94"/>
      <c r="AH1696" s="94"/>
    </row>
    <row r="1697" spans="1:34" ht="13.2">
      <c r="A1697" s="150"/>
      <c r="B1697" s="48"/>
      <c r="C1697" s="48"/>
      <c r="D1697" s="151"/>
      <c r="E1697" s="152"/>
      <c r="F1697" s="149"/>
      <c r="G1697" s="103"/>
      <c r="H1697" s="48"/>
      <c r="I1697" s="70"/>
      <c r="J1697" s="104"/>
      <c r="K1697" s="18"/>
      <c r="L1697" s="103"/>
      <c r="M1697" s="103"/>
      <c r="N1697" s="103"/>
      <c r="O1697" s="103"/>
      <c r="P1697" s="48"/>
      <c r="Q1697" s="103"/>
      <c r="R1697" s="48"/>
      <c r="S1697" s="16"/>
      <c r="T1697" s="94"/>
      <c r="U1697" s="94"/>
      <c r="V1697" s="94"/>
      <c r="W1697" s="94"/>
      <c r="X1697" s="94"/>
      <c r="Y1697" s="94"/>
      <c r="Z1697" s="94"/>
      <c r="AA1697" s="94"/>
      <c r="AB1697" s="94"/>
      <c r="AC1697" s="94"/>
      <c r="AD1697" s="94"/>
      <c r="AE1697" s="94"/>
      <c r="AF1697" s="94"/>
      <c r="AG1697" s="94"/>
      <c r="AH1697" s="94"/>
    </row>
    <row r="1698" spans="1:34" ht="13.2">
      <c r="A1698" s="150"/>
      <c r="B1698" s="48"/>
      <c r="C1698" s="48"/>
      <c r="D1698" s="151"/>
      <c r="E1698" s="152"/>
      <c r="F1698" s="149"/>
      <c r="G1698" s="103"/>
      <c r="H1698" s="48"/>
      <c r="I1698" s="70"/>
      <c r="J1698" s="104"/>
      <c r="K1698" s="18"/>
      <c r="L1698" s="103"/>
      <c r="M1698" s="103"/>
      <c r="N1698" s="103"/>
      <c r="O1698" s="103"/>
      <c r="P1698" s="48"/>
      <c r="Q1698" s="103"/>
      <c r="R1698" s="48"/>
      <c r="S1698" s="16"/>
      <c r="T1698" s="94"/>
      <c r="U1698" s="94"/>
      <c r="V1698" s="94"/>
      <c r="W1698" s="94"/>
      <c r="X1698" s="94"/>
      <c r="Y1698" s="94"/>
      <c r="Z1698" s="94"/>
      <c r="AA1698" s="94"/>
      <c r="AB1698" s="94"/>
      <c r="AC1698" s="94"/>
      <c r="AD1698" s="94"/>
      <c r="AE1698" s="94"/>
      <c r="AF1698" s="94"/>
      <c r="AG1698" s="94"/>
      <c r="AH1698" s="94"/>
    </row>
    <row r="1699" spans="1:34" ht="13.2">
      <c r="A1699" s="150"/>
      <c r="B1699" s="48"/>
      <c r="C1699" s="48"/>
      <c r="D1699" s="151"/>
      <c r="E1699" s="152"/>
      <c r="F1699" s="149"/>
      <c r="G1699" s="103"/>
      <c r="H1699" s="48"/>
      <c r="I1699" s="70"/>
      <c r="J1699" s="104"/>
      <c r="K1699" s="18"/>
      <c r="L1699" s="103"/>
      <c r="M1699" s="103"/>
      <c r="N1699" s="103"/>
      <c r="O1699" s="103"/>
      <c r="P1699" s="48"/>
      <c r="Q1699" s="103"/>
      <c r="R1699" s="48"/>
      <c r="S1699" s="16"/>
      <c r="T1699" s="94"/>
      <c r="U1699" s="94"/>
      <c r="V1699" s="94"/>
      <c r="W1699" s="94"/>
      <c r="X1699" s="94"/>
      <c r="Y1699" s="94"/>
      <c r="Z1699" s="94"/>
      <c r="AA1699" s="94"/>
      <c r="AB1699" s="94"/>
      <c r="AC1699" s="94"/>
      <c r="AD1699" s="94"/>
      <c r="AE1699" s="94"/>
      <c r="AF1699" s="94"/>
      <c r="AG1699" s="94"/>
      <c r="AH1699" s="94"/>
    </row>
    <row r="1700" spans="1:34" ht="13.2">
      <c r="A1700" s="150"/>
      <c r="B1700" s="48"/>
      <c r="C1700" s="48"/>
      <c r="D1700" s="151"/>
      <c r="E1700" s="152"/>
      <c r="F1700" s="149"/>
      <c r="G1700" s="103"/>
      <c r="H1700" s="48"/>
      <c r="I1700" s="70"/>
      <c r="J1700" s="104"/>
      <c r="K1700" s="18"/>
      <c r="L1700" s="103"/>
      <c r="M1700" s="103"/>
      <c r="N1700" s="103"/>
      <c r="O1700" s="103"/>
      <c r="P1700" s="48"/>
      <c r="Q1700" s="103"/>
      <c r="R1700" s="48"/>
      <c r="S1700" s="16"/>
      <c r="T1700" s="94"/>
      <c r="U1700" s="94"/>
      <c r="V1700" s="94"/>
      <c r="W1700" s="94"/>
      <c r="X1700" s="94"/>
      <c r="Y1700" s="94"/>
      <c r="Z1700" s="94"/>
      <c r="AA1700" s="94"/>
      <c r="AB1700" s="94"/>
      <c r="AC1700" s="94"/>
      <c r="AD1700" s="94"/>
      <c r="AE1700" s="94"/>
      <c r="AF1700" s="94"/>
      <c r="AG1700" s="94"/>
      <c r="AH1700" s="94"/>
    </row>
    <row r="1701" spans="1:34" ht="13.2">
      <c r="A1701" s="150"/>
      <c r="B1701" s="48"/>
      <c r="C1701" s="48"/>
      <c r="D1701" s="151"/>
      <c r="E1701" s="152"/>
      <c r="F1701" s="149"/>
      <c r="G1701" s="103"/>
      <c r="H1701" s="48"/>
      <c r="I1701" s="70"/>
      <c r="J1701" s="104"/>
      <c r="K1701" s="18"/>
      <c r="L1701" s="103"/>
      <c r="M1701" s="103"/>
      <c r="N1701" s="103"/>
      <c r="O1701" s="103"/>
      <c r="P1701" s="48"/>
      <c r="Q1701" s="103"/>
      <c r="R1701" s="48"/>
      <c r="S1701" s="16"/>
      <c r="T1701" s="94"/>
      <c r="U1701" s="94"/>
      <c r="V1701" s="94"/>
      <c r="W1701" s="94"/>
      <c r="X1701" s="94"/>
      <c r="Y1701" s="94"/>
      <c r="Z1701" s="94"/>
      <c r="AA1701" s="94"/>
      <c r="AB1701" s="94"/>
      <c r="AC1701" s="94"/>
      <c r="AD1701" s="94"/>
      <c r="AE1701" s="94"/>
      <c r="AF1701" s="94"/>
      <c r="AG1701" s="94"/>
      <c r="AH1701" s="94"/>
    </row>
    <row r="1702" spans="1:34" ht="13.2">
      <c r="A1702" s="150"/>
      <c r="B1702" s="48"/>
      <c r="C1702" s="48"/>
      <c r="D1702" s="151"/>
      <c r="E1702" s="152"/>
      <c r="F1702" s="149"/>
      <c r="G1702" s="103"/>
      <c r="H1702" s="48"/>
      <c r="I1702" s="70"/>
      <c r="J1702" s="104"/>
      <c r="K1702" s="18"/>
      <c r="L1702" s="103"/>
      <c r="M1702" s="103"/>
      <c r="N1702" s="103"/>
      <c r="O1702" s="103"/>
      <c r="P1702" s="48"/>
      <c r="Q1702" s="103"/>
      <c r="R1702" s="48"/>
      <c r="S1702" s="16"/>
      <c r="T1702" s="94"/>
      <c r="U1702" s="94"/>
      <c r="V1702" s="94"/>
      <c r="W1702" s="94"/>
      <c r="X1702" s="94"/>
      <c r="Y1702" s="94"/>
      <c r="Z1702" s="94"/>
      <c r="AA1702" s="94"/>
      <c r="AB1702" s="94"/>
      <c r="AC1702" s="94"/>
      <c r="AD1702" s="94"/>
      <c r="AE1702" s="94"/>
      <c r="AF1702" s="94"/>
      <c r="AG1702" s="94"/>
      <c r="AH1702" s="94"/>
    </row>
    <row r="1703" spans="1:34" ht="13.2">
      <c r="A1703" s="150"/>
      <c r="B1703" s="48"/>
      <c r="C1703" s="48"/>
      <c r="D1703" s="151"/>
      <c r="E1703" s="152"/>
      <c r="F1703" s="149"/>
      <c r="G1703" s="103"/>
      <c r="H1703" s="48"/>
      <c r="I1703" s="70"/>
      <c r="J1703" s="104"/>
      <c r="K1703" s="18"/>
      <c r="L1703" s="103"/>
      <c r="M1703" s="103"/>
      <c r="N1703" s="103"/>
      <c r="O1703" s="103"/>
      <c r="P1703" s="48"/>
      <c r="Q1703" s="103"/>
      <c r="R1703" s="48"/>
      <c r="S1703" s="16"/>
      <c r="T1703" s="94"/>
      <c r="U1703" s="94"/>
      <c r="V1703" s="94"/>
      <c r="W1703" s="94"/>
      <c r="X1703" s="94"/>
      <c r="Y1703" s="94"/>
      <c r="Z1703" s="94"/>
      <c r="AA1703" s="94"/>
      <c r="AB1703" s="94"/>
      <c r="AC1703" s="94"/>
      <c r="AD1703" s="94"/>
      <c r="AE1703" s="94"/>
      <c r="AF1703" s="94"/>
      <c r="AG1703" s="94"/>
      <c r="AH1703" s="94"/>
    </row>
    <row r="1704" spans="1:34" ht="13.2">
      <c r="A1704" s="150"/>
      <c r="B1704" s="48"/>
      <c r="C1704" s="48"/>
      <c r="D1704" s="151"/>
      <c r="E1704" s="152"/>
      <c r="F1704" s="149"/>
      <c r="G1704" s="103"/>
      <c r="H1704" s="48"/>
      <c r="I1704" s="70"/>
      <c r="J1704" s="104"/>
      <c r="K1704" s="18"/>
      <c r="L1704" s="103"/>
      <c r="M1704" s="103"/>
      <c r="N1704" s="103"/>
      <c r="O1704" s="103"/>
      <c r="P1704" s="48"/>
      <c r="Q1704" s="103"/>
      <c r="R1704" s="48"/>
      <c r="S1704" s="16"/>
      <c r="T1704" s="94"/>
      <c r="U1704" s="94"/>
      <c r="V1704" s="94"/>
      <c r="W1704" s="94"/>
      <c r="X1704" s="94"/>
      <c r="Y1704" s="94"/>
      <c r="Z1704" s="94"/>
      <c r="AA1704" s="94"/>
      <c r="AB1704" s="94"/>
      <c r="AC1704" s="94"/>
      <c r="AD1704" s="94"/>
      <c r="AE1704" s="94"/>
      <c r="AF1704" s="94"/>
      <c r="AG1704" s="94"/>
      <c r="AH1704" s="94"/>
    </row>
    <row r="1705" spans="1:34" ht="13.2">
      <c r="A1705" s="150"/>
      <c r="B1705" s="48"/>
      <c r="C1705" s="48"/>
      <c r="D1705" s="151"/>
      <c r="E1705" s="152"/>
      <c r="F1705" s="149"/>
      <c r="G1705" s="103"/>
      <c r="H1705" s="48"/>
      <c r="I1705" s="70"/>
      <c r="J1705" s="104"/>
      <c r="K1705" s="18"/>
      <c r="L1705" s="103"/>
      <c r="M1705" s="103"/>
      <c r="N1705" s="103"/>
      <c r="O1705" s="103"/>
      <c r="P1705" s="48"/>
      <c r="Q1705" s="103"/>
      <c r="R1705" s="48"/>
      <c r="S1705" s="16"/>
      <c r="T1705" s="94"/>
      <c r="U1705" s="94"/>
      <c r="V1705" s="94"/>
      <c r="W1705" s="94"/>
      <c r="X1705" s="94"/>
      <c r="Y1705" s="94"/>
      <c r="Z1705" s="94"/>
      <c r="AA1705" s="94"/>
      <c r="AB1705" s="94"/>
      <c r="AC1705" s="94"/>
      <c r="AD1705" s="94"/>
      <c r="AE1705" s="94"/>
      <c r="AF1705" s="94"/>
      <c r="AG1705" s="94"/>
      <c r="AH1705" s="94"/>
    </row>
    <row r="1706" spans="1:34" ht="13.2">
      <c r="A1706" s="150"/>
      <c r="B1706" s="48"/>
      <c r="C1706" s="48"/>
      <c r="D1706" s="151"/>
      <c r="E1706" s="152"/>
      <c r="F1706" s="149"/>
      <c r="G1706" s="103"/>
      <c r="H1706" s="48"/>
      <c r="I1706" s="70"/>
      <c r="J1706" s="104"/>
      <c r="K1706" s="18"/>
      <c r="L1706" s="103"/>
      <c r="M1706" s="103"/>
      <c r="N1706" s="103"/>
      <c r="O1706" s="103"/>
      <c r="P1706" s="48"/>
      <c r="Q1706" s="103"/>
      <c r="R1706" s="48"/>
      <c r="S1706" s="16"/>
      <c r="T1706" s="94"/>
      <c r="U1706" s="94"/>
      <c r="V1706" s="94"/>
      <c r="W1706" s="94"/>
      <c r="X1706" s="94"/>
      <c r="Y1706" s="94"/>
      <c r="Z1706" s="94"/>
      <c r="AA1706" s="94"/>
      <c r="AB1706" s="94"/>
      <c r="AC1706" s="94"/>
      <c r="AD1706" s="94"/>
      <c r="AE1706" s="94"/>
      <c r="AF1706" s="94"/>
      <c r="AG1706" s="94"/>
      <c r="AH1706" s="94"/>
    </row>
    <row r="1707" spans="1:34" ht="13.2">
      <c r="A1707" s="150"/>
      <c r="B1707" s="48"/>
      <c r="C1707" s="48"/>
      <c r="D1707" s="151"/>
      <c r="E1707" s="152"/>
      <c r="F1707" s="149"/>
      <c r="G1707" s="103"/>
      <c r="H1707" s="48"/>
      <c r="I1707" s="70"/>
      <c r="J1707" s="104"/>
      <c r="K1707" s="18"/>
      <c r="L1707" s="103"/>
      <c r="M1707" s="103"/>
      <c r="N1707" s="103"/>
      <c r="O1707" s="103"/>
      <c r="P1707" s="48"/>
      <c r="Q1707" s="103"/>
      <c r="R1707" s="48"/>
      <c r="S1707" s="16"/>
      <c r="T1707" s="94"/>
      <c r="U1707" s="94"/>
      <c r="V1707" s="94"/>
      <c r="W1707" s="94"/>
      <c r="X1707" s="94"/>
      <c r="Y1707" s="94"/>
      <c r="Z1707" s="94"/>
      <c r="AA1707" s="94"/>
      <c r="AB1707" s="94"/>
      <c r="AC1707" s="94"/>
      <c r="AD1707" s="94"/>
      <c r="AE1707" s="94"/>
      <c r="AF1707" s="94"/>
      <c r="AG1707" s="94"/>
      <c r="AH1707" s="94"/>
    </row>
    <row r="1708" spans="1:34" ht="13.2">
      <c r="A1708" s="150"/>
      <c r="B1708" s="48"/>
      <c r="C1708" s="48"/>
      <c r="D1708" s="151"/>
      <c r="E1708" s="152"/>
      <c r="F1708" s="149"/>
      <c r="G1708" s="103"/>
      <c r="H1708" s="48"/>
      <c r="I1708" s="70"/>
      <c r="J1708" s="104"/>
      <c r="K1708" s="18"/>
      <c r="L1708" s="103"/>
      <c r="M1708" s="103"/>
      <c r="N1708" s="103"/>
      <c r="O1708" s="103"/>
      <c r="P1708" s="48"/>
      <c r="Q1708" s="103"/>
      <c r="R1708" s="48"/>
      <c r="S1708" s="16"/>
      <c r="T1708" s="94"/>
      <c r="U1708" s="94"/>
      <c r="V1708" s="94"/>
      <c r="W1708" s="94"/>
      <c r="X1708" s="94"/>
      <c r="Y1708" s="94"/>
      <c r="Z1708" s="94"/>
      <c r="AA1708" s="94"/>
      <c r="AB1708" s="94"/>
      <c r="AC1708" s="94"/>
      <c r="AD1708" s="94"/>
      <c r="AE1708" s="94"/>
      <c r="AF1708" s="94"/>
      <c r="AG1708" s="94"/>
      <c r="AH1708" s="94"/>
    </row>
    <row r="1709" spans="1:34" ht="13.2">
      <c r="A1709" s="150"/>
      <c r="B1709" s="48"/>
      <c r="C1709" s="48"/>
      <c r="D1709" s="151"/>
      <c r="E1709" s="152"/>
      <c r="F1709" s="149"/>
      <c r="G1709" s="103"/>
      <c r="H1709" s="48"/>
      <c r="I1709" s="70"/>
      <c r="J1709" s="104"/>
      <c r="K1709" s="18"/>
      <c r="L1709" s="103"/>
      <c r="M1709" s="103"/>
      <c r="N1709" s="103"/>
      <c r="O1709" s="103"/>
      <c r="P1709" s="48"/>
      <c r="Q1709" s="103"/>
      <c r="R1709" s="48"/>
      <c r="S1709" s="16"/>
      <c r="T1709" s="94"/>
      <c r="U1709" s="94"/>
      <c r="V1709" s="94"/>
      <c r="W1709" s="94"/>
      <c r="X1709" s="94"/>
      <c r="Y1709" s="94"/>
      <c r="Z1709" s="94"/>
      <c r="AA1709" s="94"/>
      <c r="AB1709" s="94"/>
      <c r="AC1709" s="94"/>
      <c r="AD1709" s="94"/>
      <c r="AE1709" s="94"/>
      <c r="AF1709" s="94"/>
      <c r="AG1709" s="94"/>
      <c r="AH1709" s="94"/>
    </row>
    <row r="1710" spans="1:34" ht="13.2">
      <c r="A1710" s="150"/>
      <c r="B1710" s="48"/>
      <c r="C1710" s="48"/>
      <c r="D1710" s="151"/>
      <c r="E1710" s="152"/>
      <c r="F1710" s="149"/>
      <c r="G1710" s="103"/>
      <c r="H1710" s="48"/>
      <c r="I1710" s="70"/>
      <c r="J1710" s="104"/>
      <c r="K1710" s="18"/>
      <c r="L1710" s="103"/>
      <c r="M1710" s="103"/>
      <c r="N1710" s="103"/>
      <c r="O1710" s="103"/>
      <c r="P1710" s="48"/>
      <c r="Q1710" s="103"/>
      <c r="R1710" s="48"/>
      <c r="S1710" s="16"/>
      <c r="T1710" s="94"/>
      <c r="U1710" s="94"/>
      <c r="V1710" s="94"/>
      <c r="W1710" s="94"/>
      <c r="X1710" s="94"/>
      <c r="Y1710" s="94"/>
      <c r="Z1710" s="94"/>
      <c r="AA1710" s="94"/>
      <c r="AB1710" s="94"/>
      <c r="AC1710" s="94"/>
      <c r="AD1710" s="94"/>
      <c r="AE1710" s="94"/>
      <c r="AF1710" s="94"/>
      <c r="AG1710" s="94"/>
      <c r="AH1710" s="94"/>
    </row>
    <row r="1711" spans="1:34" ht="13.2">
      <c r="A1711" s="150"/>
      <c r="B1711" s="48"/>
      <c r="C1711" s="48"/>
      <c r="D1711" s="151"/>
      <c r="E1711" s="152"/>
      <c r="F1711" s="149"/>
      <c r="G1711" s="103"/>
      <c r="H1711" s="48"/>
      <c r="I1711" s="70"/>
      <c r="J1711" s="104"/>
      <c r="K1711" s="18"/>
      <c r="L1711" s="103"/>
      <c r="M1711" s="103"/>
      <c r="N1711" s="103"/>
      <c r="O1711" s="103"/>
      <c r="P1711" s="48"/>
      <c r="Q1711" s="103"/>
      <c r="R1711" s="48"/>
      <c r="S1711" s="16"/>
      <c r="T1711" s="94"/>
      <c r="U1711" s="94"/>
      <c r="V1711" s="94"/>
      <c r="W1711" s="94"/>
      <c r="X1711" s="94"/>
      <c r="Y1711" s="94"/>
      <c r="Z1711" s="94"/>
      <c r="AA1711" s="94"/>
      <c r="AB1711" s="94"/>
      <c r="AC1711" s="94"/>
      <c r="AD1711" s="94"/>
      <c r="AE1711" s="94"/>
      <c r="AF1711" s="94"/>
      <c r="AG1711" s="94"/>
      <c r="AH1711" s="94"/>
    </row>
    <row r="1712" spans="1:34" ht="13.2">
      <c r="A1712" s="150"/>
      <c r="B1712" s="48"/>
      <c r="C1712" s="48"/>
      <c r="D1712" s="151"/>
      <c r="E1712" s="152"/>
      <c r="F1712" s="149"/>
      <c r="G1712" s="103"/>
      <c r="H1712" s="48"/>
      <c r="I1712" s="70"/>
      <c r="J1712" s="104"/>
      <c r="K1712" s="18"/>
      <c r="L1712" s="103"/>
      <c r="M1712" s="103"/>
      <c r="N1712" s="103"/>
      <c r="O1712" s="103"/>
      <c r="P1712" s="48"/>
      <c r="Q1712" s="103"/>
      <c r="R1712" s="48"/>
      <c r="S1712" s="16"/>
      <c r="T1712" s="94"/>
      <c r="U1712" s="94"/>
      <c r="V1712" s="94"/>
      <c r="W1712" s="94"/>
      <c r="X1712" s="94"/>
      <c r="Y1712" s="94"/>
      <c r="Z1712" s="94"/>
      <c r="AA1712" s="94"/>
      <c r="AB1712" s="94"/>
      <c r="AC1712" s="94"/>
      <c r="AD1712" s="94"/>
      <c r="AE1712" s="94"/>
      <c r="AF1712" s="94"/>
      <c r="AG1712" s="94"/>
      <c r="AH1712" s="94"/>
    </row>
    <row r="1713" spans="1:34" ht="13.2">
      <c r="A1713" s="150"/>
      <c r="B1713" s="48"/>
      <c r="C1713" s="48"/>
      <c r="D1713" s="151"/>
      <c r="E1713" s="152"/>
      <c r="F1713" s="149"/>
      <c r="G1713" s="103"/>
      <c r="H1713" s="48"/>
      <c r="I1713" s="70"/>
      <c r="J1713" s="104"/>
      <c r="K1713" s="18"/>
      <c r="L1713" s="103"/>
      <c r="M1713" s="103"/>
      <c r="N1713" s="103"/>
      <c r="O1713" s="103"/>
      <c r="P1713" s="48"/>
      <c r="Q1713" s="103"/>
      <c r="R1713" s="48"/>
      <c r="S1713" s="16"/>
      <c r="T1713" s="94"/>
      <c r="U1713" s="94"/>
      <c r="V1713" s="94"/>
      <c r="W1713" s="94"/>
      <c r="X1713" s="94"/>
      <c r="Y1713" s="94"/>
      <c r="Z1713" s="94"/>
      <c r="AA1713" s="94"/>
      <c r="AB1713" s="94"/>
      <c r="AC1713" s="94"/>
      <c r="AD1713" s="94"/>
      <c r="AE1713" s="94"/>
      <c r="AF1713" s="94"/>
      <c r="AG1713" s="94"/>
      <c r="AH1713" s="94"/>
    </row>
    <row r="1714" spans="1:34" ht="13.2">
      <c r="A1714" s="150"/>
      <c r="B1714" s="48"/>
      <c r="C1714" s="48"/>
      <c r="D1714" s="151"/>
      <c r="E1714" s="152"/>
      <c r="F1714" s="149"/>
      <c r="G1714" s="103"/>
      <c r="H1714" s="48"/>
      <c r="I1714" s="70"/>
      <c r="J1714" s="104"/>
      <c r="K1714" s="18"/>
      <c r="L1714" s="103"/>
      <c r="M1714" s="103"/>
      <c r="N1714" s="103"/>
      <c r="O1714" s="103"/>
      <c r="P1714" s="48"/>
      <c r="Q1714" s="103"/>
      <c r="R1714" s="48"/>
      <c r="S1714" s="16"/>
      <c r="T1714" s="94"/>
      <c r="U1714" s="94"/>
      <c r="V1714" s="94"/>
      <c r="W1714" s="94"/>
      <c r="X1714" s="94"/>
      <c r="Y1714" s="94"/>
      <c r="Z1714" s="94"/>
      <c r="AA1714" s="94"/>
      <c r="AB1714" s="94"/>
      <c r="AC1714" s="94"/>
      <c r="AD1714" s="94"/>
      <c r="AE1714" s="94"/>
      <c r="AF1714" s="94"/>
      <c r="AG1714" s="94"/>
      <c r="AH1714" s="94"/>
    </row>
    <row r="1715" spans="1:34" ht="13.2">
      <c r="A1715" s="150"/>
      <c r="B1715" s="48"/>
      <c r="C1715" s="48"/>
      <c r="D1715" s="151"/>
      <c r="E1715" s="152"/>
      <c r="F1715" s="149"/>
      <c r="G1715" s="103"/>
      <c r="H1715" s="48"/>
      <c r="I1715" s="70"/>
      <c r="J1715" s="104"/>
      <c r="K1715" s="18"/>
      <c r="L1715" s="103"/>
      <c r="M1715" s="103"/>
      <c r="N1715" s="103"/>
      <c r="O1715" s="103"/>
      <c r="P1715" s="48"/>
      <c r="Q1715" s="103"/>
      <c r="R1715" s="48"/>
      <c r="S1715" s="16"/>
      <c r="T1715" s="94"/>
      <c r="U1715" s="94"/>
      <c r="V1715" s="94"/>
      <c r="W1715" s="94"/>
      <c r="X1715" s="94"/>
      <c r="Y1715" s="94"/>
      <c r="Z1715" s="94"/>
      <c r="AA1715" s="94"/>
      <c r="AB1715" s="94"/>
      <c r="AC1715" s="94"/>
      <c r="AD1715" s="94"/>
      <c r="AE1715" s="94"/>
      <c r="AF1715" s="94"/>
      <c r="AG1715" s="94"/>
      <c r="AH1715" s="94"/>
    </row>
    <row r="1716" spans="1:34" ht="13.2">
      <c r="A1716" s="150"/>
      <c r="B1716" s="48"/>
      <c r="C1716" s="48"/>
      <c r="D1716" s="151"/>
      <c r="E1716" s="152"/>
      <c r="F1716" s="149"/>
      <c r="G1716" s="103"/>
      <c r="H1716" s="48"/>
      <c r="I1716" s="70"/>
      <c r="J1716" s="104"/>
      <c r="K1716" s="18"/>
      <c r="L1716" s="103"/>
      <c r="M1716" s="103"/>
      <c r="N1716" s="103"/>
      <c r="O1716" s="103"/>
      <c r="P1716" s="48"/>
      <c r="Q1716" s="103"/>
      <c r="R1716" s="48"/>
      <c r="S1716" s="16"/>
      <c r="T1716" s="94"/>
      <c r="U1716" s="94"/>
      <c r="V1716" s="94"/>
      <c r="W1716" s="94"/>
      <c r="X1716" s="94"/>
      <c r="Y1716" s="94"/>
      <c r="Z1716" s="94"/>
      <c r="AA1716" s="94"/>
      <c r="AB1716" s="94"/>
      <c r="AC1716" s="94"/>
      <c r="AD1716" s="94"/>
      <c r="AE1716" s="94"/>
      <c r="AF1716" s="94"/>
      <c r="AG1716" s="94"/>
      <c r="AH1716" s="94"/>
    </row>
    <row r="1717" spans="1:34" ht="13.2">
      <c r="A1717" s="150"/>
      <c r="B1717" s="48"/>
      <c r="C1717" s="48"/>
      <c r="D1717" s="151"/>
      <c r="E1717" s="152"/>
      <c r="F1717" s="149"/>
      <c r="G1717" s="103"/>
      <c r="H1717" s="48"/>
      <c r="I1717" s="70"/>
      <c r="J1717" s="104"/>
      <c r="K1717" s="18"/>
      <c r="L1717" s="103"/>
      <c r="M1717" s="103"/>
      <c r="N1717" s="103"/>
      <c r="O1717" s="103"/>
      <c r="P1717" s="48"/>
      <c r="Q1717" s="103"/>
      <c r="R1717" s="48"/>
      <c r="S1717" s="16"/>
      <c r="T1717" s="94"/>
      <c r="U1717" s="94"/>
      <c r="V1717" s="94"/>
      <c r="W1717" s="94"/>
      <c r="X1717" s="94"/>
      <c r="Y1717" s="94"/>
      <c r="Z1717" s="94"/>
      <c r="AA1717" s="94"/>
      <c r="AB1717" s="94"/>
      <c r="AC1717" s="94"/>
      <c r="AD1717" s="94"/>
      <c r="AE1717" s="94"/>
      <c r="AF1717" s="94"/>
      <c r="AG1717" s="94"/>
      <c r="AH1717" s="94"/>
    </row>
    <row r="1718" spans="1:34" ht="13.2">
      <c r="A1718" s="150"/>
      <c r="B1718" s="48"/>
      <c r="C1718" s="48"/>
      <c r="D1718" s="151"/>
      <c r="E1718" s="152"/>
      <c r="F1718" s="149"/>
      <c r="G1718" s="103"/>
      <c r="H1718" s="48"/>
      <c r="I1718" s="70"/>
      <c r="J1718" s="104"/>
      <c r="K1718" s="18"/>
      <c r="L1718" s="103"/>
      <c r="M1718" s="103"/>
      <c r="N1718" s="103"/>
      <c r="O1718" s="103"/>
      <c r="P1718" s="48"/>
      <c r="Q1718" s="103"/>
      <c r="R1718" s="48"/>
      <c r="S1718" s="16"/>
      <c r="T1718" s="94"/>
      <c r="U1718" s="94"/>
      <c r="V1718" s="94"/>
      <c r="W1718" s="94"/>
      <c r="X1718" s="94"/>
      <c r="Y1718" s="94"/>
      <c r="Z1718" s="94"/>
      <c r="AA1718" s="94"/>
      <c r="AB1718" s="94"/>
      <c r="AC1718" s="94"/>
      <c r="AD1718" s="94"/>
      <c r="AE1718" s="94"/>
      <c r="AF1718" s="94"/>
      <c r="AG1718" s="94"/>
      <c r="AH1718" s="94"/>
    </row>
    <row r="1719" spans="1:34" ht="13.2">
      <c r="A1719" s="150"/>
      <c r="B1719" s="48"/>
      <c r="C1719" s="48"/>
      <c r="D1719" s="151"/>
      <c r="E1719" s="152"/>
      <c r="F1719" s="149"/>
      <c r="G1719" s="103"/>
      <c r="H1719" s="48"/>
      <c r="I1719" s="70"/>
      <c r="J1719" s="104"/>
      <c r="K1719" s="18"/>
      <c r="L1719" s="103"/>
      <c r="M1719" s="103"/>
      <c r="N1719" s="103"/>
      <c r="O1719" s="103"/>
      <c r="P1719" s="48"/>
      <c r="Q1719" s="103"/>
      <c r="R1719" s="48"/>
      <c r="S1719" s="16"/>
      <c r="T1719" s="94"/>
      <c r="U1719" s="94"/>
      <c r="V1719" s="94"/>
      <c r="W1719" s="94"/>
      <c r="X1719" s="94"/>
      <c r="Y1719" s="94"/>
      <c r="Z1719" s="94"/>
      <c r="AA1719" s="94"/>
      <c r="AB1719" s="94"/>
      <c r="AC1719" s="94"/>
      <c r="AD1719" s="94"/>
      <c r="AE1719" s="94"/>
      <c r="AF1719" s="94"/>
      <c r="AG1719" s="94"/>
      <c r="AH1719" s="94"/>
    </row>
    <row r="1720" spans="1:34" ht="13.2">
      <c r="A1720" s="150"/>
      <c r="B1720" s="48"/>
      <c r="C1720" s="48"/>
      <c r="D1720" s="151"/>
      <c r="E1720" s="152"/>
      <c r="F1720" s="149"/>
      <c r="G1720" s="103"/>
      <c r="H1720" s="48"/>
      <c r="I1720" s="70"/>
      <c r="J1720" s="104"/>
      <c r="K1720" s="18"/>
      <c r="L1720" s="103"/>
      <c r="M1720" s="103"/>
      <c r="N1720" s="103"/>
      <c r="O1720" s="103"/>
      <c r="P1720" s="48"/>
      <c r="Q1720" s="103"/>
      <c r="R1720" s="48"/>
      <c r="S1720" s="16"/>
      <c r="T1720" s="94"/>
      <c r="U1720" s="94"/>
      <c r="V1720" s="94"/>
      <c r="W1720" s="94"/>
      <c r="X1720" s="94"/>
      <c r="Y1720" s="94"/>
      <c r="Z1720" s="94"/>
      <c r="AA1720" s="94"/>
      <c r="AB1720" s="94"/>
      <c r="AC1720" s="94"/>
      <c r="AD1720" s="94"/>
      <c r="AE1720" s="94"/>
      <c r="AF1720" s="94"/>
      <c r="AG1720" s="94"/>
      <c r="AH1720" s="94"/>
    </row>
    <row r="1721" spans="1:34" ht="13.2">
      <c r="A1721" s="150"/>
      <c r="B1721" s="48"/>
      <c r="C1721" s="48"/>
      <c r="D1721" s="151"/>
      <c r="E1721" s="152"/>
      <c r="F1721" s="149"/>
      <c r="G1721" s="103"/>
      <c r="H1721" s="48"/>
      <c r="I1721" s="70"/>
      <c r="J1721" s="104"/>
      <c r="K1721" s="18"/>
      <c r="L1721" s="103"/>
      <c r="M1721" s="103"/>
      <c r="N1721" s="103"/>
      <c r="O1721" s="103"/>
      <c r="P1721" s="48"/>
      <c r="Q1721" s="103"/>
      <c r="R1721" s="48"/>
      <c r="S1721" s="16"/>
      <c r="T1721" s="94"/>
      <c r="U1721" s="94"/>
      <c r="V1721" s="94"/>
      <c r="W1721" s="94"/>
      <c r="X1721" s="94"/>
      <c r="Y1721" s="94"/>
      <c r="Z1721" s="94"/>
      <c r="AA1721" s="94"/>
      <c r="AB1721" s="94"/>
      <c r="AC1721" s="94"/>
      <c r="AD1721" s="94"/>
      <c r="AE1721" s="94"/>
      <c r="AF1721" s="94"/>
      <c r="AG1721" s="94"/>
      <c r="AH1721" s="94"/>
    </row>
    <row r="1722" spans="1:34" ht="13.2">
      <c r="A1722" s="150"/>
      <c r="B1722" s="48"/>
      <c r="C1722" s="48"/>
      <c r="D1722" s="151"/>
      <c r="E1722" s="152"/>
      <c r="F1722" s="149"/>
      <c r="G1722" s="103"/>
      <c r="H1722" s="48"/>
      <c r="I1722" s="70"/>
      <c r="J1722" s="104"/>
      <c r="K1722" s="18"/>
      <c r="L1722" s="103"/>
      <c r="M1722" s="103"/>
      <c r="N1722" s="103"/>
      <c r="O1722" s="103"/>
      <c r="P1722" s="48"/>
      <c r="Q1722" s="103"/>
      <c r="R1722" s="48"/>
      <c r="S1722" s="16"/>
      <c r="T1722" s="94"/>
      <c r="U1722" s="94"/>
      <c r="V1722" s="94"/>
      <c r="W1722" s="94"/>
      <c r="X1722" s="94"/>
      <c r="Y1722" s="94"/>
      <c r="Z1722" s="94"/>
      <c r="AA1722" s="94"/>
      <c r="AB1722" s="94"/>
      <c r="AC1722" s="94"/>
      <c r="AD1722" s="94"/>
      <c r="AE1722" s="94"/>
      <c r="AF1722" s="94"/>
      <c r="AG1722" s="94"/>
      <c r="AH1722" s="94"/>
    </row>
    <row r="1723" spans="1:34" ht="13.2">
      <c r="A1723" s="150"/>
      <c r="B1723" s="48"/>
      <c r="C1723" s="48"/>
      <c r="D1723" s="151"/>
      <c r="E1723" s="152"/>
      <c r="F1723" s="149"/>
      <c r="G1723" s="103"/>
      <c r="H1723" s="48"/>
      <c r="I1723" s="70"/>
      <c r="J1723" s="104"/>
      <c r="K1723" s="18"/>
      <c r="L1723" s="103"/>
      <c r="M1723" s="103"/>
      <c r="N1723" s="103"/>
      <c r="O1723" s="103"/>
      <c r="P1723" s="48"/>
      <c r="Q1723" s="103"/>
      <c r="R1723" s="48"/>
      <c r="S1723" s="16"/>
      <c r="T1723" s="94"/>
      <c r="U1723" s="94"/>
      <c r="V1723" s="94"/>
      <c r="W1723" s="94"/>
      <c r="X1723" s="94"/>
      <c r="Y1723" s="94"/>
      <c r="Z1723" s="94"/>
      <c r="AA1723" s="94"/>
      <c r="AB1723" s="94"/>
      <c r="AC1723" s="94"/>
      <c r="AD1723" s="94"/>
      <c r="AE1723" s="94"/>
      <c r="AF1723" s="94"/>
      <c r="AG1723" s="94"/>
      <c r="AH1723" s="94"/>
    </row>
    <row r="1724" spans="1:34" ht="13.2">
      <c r="A1724" s="150"/>
      <c r="B1724" s="48"/>
      <c r="C1724" s="48"/>
      <c r="D1724" s="151"/>
      <c r="E1724" s="152"/>
      <c r="F1724" s="149"/>
      <c r="G1724" s="103"/>
      <c r="H1724" s="48"/>
      <c r="I1724" s="70"/>
      <c r="J1724" s="104"/>
      <c r="K1724" s="18"/>
      <c r="L1724" s="103"/>
      <c r="M1724" s="103"/>
      <c r="N1724" s="103"/>
      <c r="O1724" s="103"/>
      <c r="P1724" s="48"/>
      <c r="Q1724" s="103"/>
      <c r="R1724" s="48"/>
      <c r="S1724" s="16"/>
      <c r="T1724" s="94"/>
      <c r="U1724" s="94"/>
      <c r="V1724" s="94"/>
      <c r="W1724" s="94"/>
      <c r="X1724" s="94"/>
      <c r="Y1724" s="94"/>
      <c r="Z1724" s="94"/>
      <c r="AA1724" s="94"/>
      <c r="AB1724" s="94"/>
      <c r="AC1724" s="94"/>
      <c r="AD1724" s="94"/>
      <c r="AE1724" s="94"/>
      <c r="AF1724" s="94"/>
      <c r="AG1724" s="94"/>
      <c r="AH1724" s="94"/>
    </row>
    <row r="1725" spans="1:34" ht="13.2">
      <c r="A1725" s="150"/>
      <c r="B1725" s="48"/>
      <c r="C1725" s="48"/>
      <c r="D1725" s="151"/>
      <c r="E1725" s="152"/>
      <c r="F1725" s="149"/>
      <c r="G1725" s="103"/>
      <c r="H1725" s="48"/>
      <c r="I1725" s="70"/>
      <c r="J1725" s="104"/>
      <c r="K1725" s="18"/>
      <c r="L1725" s="103"/>
      <c r="M1725" s="103"/>
      <c r="N1725" s="103"/>
      <c r="O1725" s="103"/>
      <c r="P1725" s="48"/>
      <c r="Q1725" s="103"/>
      <c r="R1725" s="48"/>
      <c r="S1725" s="16"/>
      <c r="T1725" s="94"/>
      <c r="U1725" s="94"/>
      <c r="V1725" s="94"/>
      <c r="W1725" s="94"/>
      <c r="X1725" s="94"/>
      <c r="Y1725" s="94"/>
      <c r="Z1725" s="94"/>
      <c r="AA1725" s="94"/>
      <c r="AB1725" s="94"/>
      <c r="AC1725" s="94"/>
      <c r="AD1725" s="94"/>
      <c r="AE1725" s="94"/>
      <c r="AF1725" s="94"/>
      <c r="AG1725" s="94"/>
      <c r="AH1725" s="94"/>
    </row>
    <row r="1726" spans="1:34" ht="13.2">
      <c r="A1726" s="150"/>
      <c r="B1726" s="48"/>
      <c r="C1726" s="48"/>
      <c r="D1726" s="151"/>
      <c r="E1726" s="152"/>
      <c r="F1726" s="149"/>
      <c r="G1726" s="103"/>
      <c r="H1726" s="48"/>
      <c r="I1726" s="70"/>
      <c r="J1726" s="104"/>
      <c r="K1726" s="18"/>
      <c r="L1726" s="103"/>
      <c r="M1726" s="103"/>
      <c r="N1726" s="103"/>
      <c r="O1726" s="103"/>
      <c r="P1726" s="48"/>
      <c r="Q1726" s="103"/>
      <c r="R1726" s="48"/>
      <c r="S1726" s="16"/>
      <c r="T1726" s="94"/>
      <c r="U1726" s="94"/>
      <c r="V1726" s="94"/>
      <c r="W1726" s="94"/>
      <c r="X1726" s="94"/>
      <c r="Y1726" s="94"/>
      <c r="Z1726" s="94"/>
      <c r="AA1726" s="94"/>
      <c r="AB1726" s="94"/>
      <c r="AC1726" s="94"/>
      <c r="AD1726" s="94"/>
      <c r="AE1726" s="94"/>
      <c r="AF1726" s="94"/>
      <c r="AG1726" s="94"/>
      <c r="AH1726" s="94"/>
    </row>
    <row r="1727" spans="1:34" ht="13.2">
      <c r="A1727" s="150"/>
      <c r="B1727" s="48"/>
      <c r="C1727" s="48"/>
      <c r="D1727" s="151"/>
      <c r="E1727" s="152"/>
      <c r="F1727" s="149"/>
      <c r="G1727" s="103"/>
      <c r="H1727" s="48"/>
      <c r="I1727" s="70"/>
      <c r="J1727" s="104"/>
      <c r="K1727" s="18"/>
      <c r="L1727" s="103"/>
      <c r="M1727" s="103"/>
      <c r="N1727" s="103"/>
      <c r="O1727" s="103"/>
      <c r="P1727" s="48"/>
      <c r="Q1727" s="103"/>
      <c r="R1727" s="48"/>
      <c r="S1727" s="16"/>
      <c r="T1727" s="94"/>
      <c r="U1727" s="94"/>
      <c r="V1727" s="94"/>
      <c r="W1727" s="94"/>
      <c r="X1727" s="94"/>
      <c r="Y1727" s="94"/>
      <c r="Z1727" s="94"/>
      <c r="AA1727" s="94"/>
      <c r="AB1727" s="94"/>
      <c r="AC1727" s="94"/>
      <c r="AD1727" s="94"/>
      <c r="AE1727" s="94"/>
      <c r="AF1727" s="94"/>
      <c r="AG1727" s="94"/>
      <c r="AH1727" s="94"/>
    </row>
    <row r="1728" spans="1:34" ht="13.2">
      <c r="A1728" s="150"/>
      <c r="B1728" s="48"/>
      <c r="C1728" s="48"/>
      <c r="D1728" s="151"/>
      <c r="E1728" s="152"/>
      <c r="F1728" s="149"/>
      <c r="G1728" s="103"/>
      <c r="H1728" s="48"/>
      <c r="I1728" s="70"/>
      <c r="J1728" s="104"/>
      <c r="K1728" s="18"/>
      <c r="L1728" s="103"/>
      <c r="M1728" s="103"/>
      <c r="N1728" s="103"/>
      <c r="O1728" s="103"/>
      <c r="P1728" s="48"/>
      <c r="Q1728" s="103"/>
      <c r="R1728" s="48"/>
      <c r="S1728" s="16"/>
      <c r="T1728" s="94"/>
      <c r="U1728" s="94"/>
      <c r="V1728" s="94"/>
      <c r="W1728" s="94"/>
      <c r="X1728" s="94"/>
      <c r="Y1728" s="94"/>
      <c r="Z1728" s="94"/>
      <c r="AA1728" s="94"/>
      <c r="AB1728" s="94"/>
      <c r="AC1728" s="94"/>
      <c r="AD1728" s="94"/>
      <c r="AE1728" s="94"/>
      <c r="AF1728" s="94"/>
      <c r="AG1728" s="94"/>
      <c r="AH1728" s="94"/>
    </row>
    <row r="1729" spans="1:34" ht="13.2">
      <c r="A1729" s="150"/>
      <c r="B1729" s="48"/>
      <c r="C1729" s="48"/>
      <c r="D1729" s="151"/>
      <c r="E1729" s="152"/>
      <c r="F1729" s="149"/>
      <c r="G1729" s="103"/>
      <c r="H1729" s="48"/>
      <c r="I1729" s="70"/>
      <c r="J1729" s="104"/>
      <c r="K1729" s="18"/>
      <c r="L1729" s="103"/>
      <c r="M1729" s="103"/>
      <c r="N1729" s="103"/>
      <c r="O1729" s="103"/>
      <c r="P1729" s="48"/>
      <c r="Q1729" s="103"/>
      <c r="R1729" s="48"/>
      <c r="S1729" s="16"/>
      <c r="T1729" s="94"/>
      <c r="U1729" s="94"/>
      <c r="V1729" s="94"/>
      <c r="W1729" s="94"/>
      <c r="X1729" s="94"/>
      <c r="Y1729" s="94"/>
      <c r="Z1729" s="94"/>
      <c r="AA1729" s="94"/>
      <c r="AB1729" s="94"/>
      <c r="AC1729" s="94"/>
      <c r="AD1729" s="94"/>
      <c r="AE1729" s="94"/>
      <c r="AF1729" s="94"/>
      <c r="AG1729" s="94"/>
      <c r="AH1729" s="94"/>
    </row>
    <row r="1730" spans="1:34" ht="13.2">
      <c r="A1730" s="150"/>
      <c r="B1730" s="48"/>
      <c r="C1730" s="48"/>
      <c r="D1730" s="151"/>
      <c r="E1730" s="152"/>
      <c r="F1730" s="149"/>
      <c r="G1730" s="103"/>
      <c r="H1730" s="48"/>
      <c r="I1730" s="70"/>
      <c r="J1730" s="104"/>
      <c r="K1730" s="18"/>
      <c r="L1730" s="103"/>
      <c r="M1730" s="103"/>
      <c r="N1730" s="103"/>
      <c r="O1730" s="103"/>
      <c r="P1730" s="48"/>
      <c r="Q1730" s="103"/>
      <c r="R1730" s="48"/>
      <c r="S1730" s="16"/>
      <c r="T1730" s="94"/>
      <c r="U1730" s="94"/>
      <c r="V1730" s="94"/>
      <c r="W1730" s="94"/>
      <c r="X1730" s="94"/>
      <c r="Y1730" s="94"/>
      <c r="Z1730" s="94"/>
      <c r="AA1730" s="94"/>
      <c r="AB1730" s="94"/>
      <c r="AC1730" s="94"/>
      <c r="AD1730" s="94"/>
      <c r="AE1730" s="94"/>
      <c r="AF1730" s="94"/>
      <c r="AG1730" s="94"/>
      <c r="AH1730" s="94"/>
    </row>
    <row r="1731" spans="1:34" ht="13.2">
      <c r="A1731" s="150"/>
      <c r="B1731" s="48"/>
      <c r="C1731" s="48"/>
      <c r="D1731" s="151"/>
      <c r="E1731" s="152"/>
      <c r="F1731" s="149"/>
      <c r="G1731" s="103"/>
      <c r="H1731" s="48"/>
      <c r="I1731" s="70"/>
      <c r="J1731" s="104"/>
      <c r="K1731" s="18"/>
      <c r="L1731" s="103"/>
      <c r="M1731" s="103"/>
      <c r="N1731" s="103"/>
      <c r="O1731" s="103"/>
      <c r="P1731" s="48"/>
      <c r="Q1731" s="103"/>
      <c r="R1731" s="48"/>
      <c r="S1731" s="16"/>
      <c r="T1731" s="94"/>
      <c r="U1731" s="94"/>
      <c r="V1731" s="94"/>
      <c r="W1731" s="94"/>
      <c r="X1731" s="94"/>
      <c r="Y1731" s="94"/>
      <c r="Z1731" s="94"/>
      <c r="AA1731" s="94"/>
      <c r="AB1731" s="94"/>
      <c r="AC1731" s="94"/>
      <c r="AD1731" s="94"/>
      <c r="AE1731" s="94"/>
      <c r="AF1731" s="94"/>
      <c r="AG1731" s="94"/>
      <c r="AH1731" s="94"/>
    </row>
    <row r="1732" spans="1:34" ht="13.2">
      <c r="A1732" s="150"/>
      <c r="B1732" s="48"/>
      <c r="C1732" s="48"/>
      <c r="D1732" s="151"/>
      <c r="E1732" s="152"/>
      <c r="F1732" s="149"/>
      <c r="G1732" s="103"/>
      <c r="H1732" s="48"/>
      <c r="I1732" s="70"/>
      <c r="J1732" s="104"/>
      <c r="K1732" s="18"/>
      <c r="L1732" s="103"/>
      <c r="M1732" s="103"/>
      <c r="N1732" s="103"/>
      <c r="O1732" s="103"/>
      <c r="P1732" s="48"/>
      <c r="Q1732" s="103"/>
      <c r="R1732" s="48"/>
      <c r="S1732" s="16"/>
      <c r="T1732" s="94"/>
      <c r="U1732" s="94"/>
      <c r="V1732" s="94"/>
      <c r="W1732" s="94"/>
      <c r="X1732" s="94"/>
      <c r="Y1732" s="94"/>
      <c r="Z1732" s="94"/>
      <c r="AA1732" s="94"/>
      <c r="AB1732" s="94"/>
      <c r="AC1732" s="94"/>
      <c r="AD1732" s="94"/>
      <c r="AE1732" s="94"/>
      <c r="AF1732" s="94"/>
      <c r="AG1732" s="94"/>
      <c r="AH1732" s="94"/>
    </row>
    <row r="1733" spans="1:34" ht="13.2">
      <c r="A1733" s="150"/>
      <c r="B1733" s="48"/>
      <c r="C1733" s="48"/>
      <c r="D1733" s="151"/>
      <c r="E1733" s="152"/>
      <c r="F1733" s="149"/>
      <c r="G1733" s="103"/>
      <c r="H1733" s="48"/>
      <c r="I1733" s="70"/>
      <c r="J1733" s="104"/>
      <c r="K1733" s="18"/>
      <c r="L1733" s="103"/>
      <c r="M1733" s="103"/>
      <c r="N1733" s="103"/>
      <c r="O1733" s="103"/>
      <c r="P1733" s="48"/>
      <c r="Q1733" s="103"/>
      <c r="R1733" s="48"/>
      <c r="S1733" s="16"/>
      <c r="T1733" s="94"/>
      <c r="U1733" s="94"/>
      <c r="V1733" s="94"/>
      <c r="W1733" s="94"/>
      <c r="X1733" s="94"/>
      <c r="Y1733" s="94"/>
      <c r="Z1733" s="94"/>
      <c r="AA1733" s="94"/>
      <c r="AB1733" s="94"/>
      <c r="AC1733" s="94"/>
      <c r="AD1733" s="94"/>
      <c r="AE1733" s="94"/>
      <c r="AF1733" s="94"/>
      <c r="AG1733" s="94"/>
      <c r="AH1733" s="94"/>
    </row>
    <row r="1734" spans="1:34" ht="13.2">
      <c r="A1734" s="150"/>
      <c r="B1734" s="48"/>
      <c r="C1734" s="48"/>
      <c r="D1734" s="151"/>
      <c r="E1734" s="152"/>
      <c r="F1734" s="149"/>
      <c r="G1734" s="103"/>
      <c r="H1734" s="48"/>
      <c r="I1734" s="70"/>
      <c r="J1734" s="104"/>
      <c r="K1734" s="18"/>
      <c r="L1734" s="103"/>
      <c r="M1734" s="103"/>
      <c r="N1734" s="103"/>
      <c r="O1734" s="103"/>
      <c r="P1734" s="48"/>
      <c r="Q1734" s="103"/>
      <c r="R1734" s="48"/>
      <c r="S1734" s="16"/>
      <c r="T1734" s="94"/>
      <c r="U1734" s="94"/>
      <c r="V1734" s="94"/>
      <c r="W1734" s="94"/>
      <c r="X1734" s="94"/>
      <c r="Y1734" s="94"/>
      <c r="Z1734" s="94"/>
      <c r="AA1734" s="94"/>
      <c r="AB1734" s="94"/>
      <c r="AC1734" s="94"/>
      <c r="AD1734" s="94"/>
      <c r="AE1734" s="94"/>
      <c r="AF1734" s="94"/>
      <c r="AG1734" s="94"/>
      <c r="AH1734" s="94"/>
    </row>
    <row r="1735" spans="1:34" ht="13.2">
      <c r="A1735" s="150"/>
      <c r="B1735" s="48"/>
      <c r="C1735" s="48"/>
      <c r="D1735" s="151"/>
      <c r="E1735" s="152"/>
      <c r="F1735" s="149"/>
      <c r="G1735" s="103"/>
      <c r="H1735" s="48"/>
      <c r="I1735" s="70"/>
      <c r="J1735" s="104"/>
      <c r="K1735" s="18"/>
      <c r="L1735" s="103"/>
      <c r="M1735" s="103"/>
      <c r="N1735" s="103"/>
      <c r="O1735" s="103"/>
      <c r="P1735" s="48"/>
      <c r="Q1735" s="103"/>
      <c r="R1735" s="48"/>
      <c r="S1735" s="16"/>
      <c r="T1735" s="94"/>
      <c r="U1735" s="94"/>
      <c r="V1735" s="94"/>
      <c r="W1735" s="94"/>
      <c r="X1735" s="94"/>
      <c r="Y1735" s="94"/>
      <c r="Z1735" s="94"/>
      <c r="AA1735" s="94"/>
      <c r="AB1735" s="94"/>
      <c r="AC1735" s="94"/>
      <c r="AD1735" s="94"/>
      <c r="AE1735" s="94"/>
      <c r="AF1735" s="94"/>
      <c r="AG1735" s="94"/>
      <c r="AH1735" s="94"/>
    </row>
    <row r="1736" spans="1:34" ht="13.2">
      <c r="A1736" s="150"/>
      <c r="B1736" s="48"/>
      <c r="C1736" s="48"/>
      <c r="D1736" s="151"/>
      <c r="E1736" s="152"/>
      <c r="F1736" s="149"/>
      <c r="G1736" s="103"/>
      <c r="H1736" s="48"/>
      <c r="I1736" s="70"/>
      <c r="J1736" s="104"/>
      <c r="K1736" s="18"/>
      <c r="L1736" s="103"/>
      <c r="M1736" s="103"/>
      <c r="N1736" s="103"/>
      <c r="O1736" s="103"/>
      <c r="P1736" s="48"/>
      <c r="Q1736" s="103"/>
      <c r="R1736" s="48"/>
      <c r="S1736" s="16"/>
      <c r="T1736" s="94"/>
      <c r="U1736" s="94"/>
      <c r="V1736" s="94"/>
      <c r="W1736" s="94"/>
      <c r="X1736" s="94"/>
      <c r="Y1736" s="94"/>
      <c r="Z1736" s="94"/>
      <c r="AA1736" s="94"/>
      <c r="AB1736" s="94"/>
      <c r="AC1736" s="94"/>
      <c r="AD1736" s="94"/>
      <c r="AE1736" s="94"/>
      <c r="AF1736" s="94"/>
      <c r="AG1736" s="94"/>
      <c r="AH1736" s="94"/>
    </row>
    <row r="1737" spans="1:34" ht="13.2">
      <c r="A1737" s="150"/>
      <c r="B1737" s="48"/>
      <c r="C1737" s="48"/>
      <c r="D1737" s="151"/>
      <c r="E1737" s="152"/>
      <c r="F1737" s="149"/>
      <c r="G1737" s="103"/>
      <c r="H1737" s="48"/>
      <c r="I1737" s="70"/>
      <c r="J1737" s="104"/>
      <c r="K1737" s="18"/>
      <c r="L1737" s="103"/>
      <c r="M1737" s="103"/>
      <c r="N1737" s="103"/>
      <c r="O1737" s="103"/>
      <c r="P1737" s="48"/>
      <c r="Q1737" s="103"/>
      <c r="R1737" s="48"/>
      <c r="S1737" s="16"/>
      <c r="T1737" s="94"/>
      <c r="U1737" s="94"/>
      <c r="V1737" s="94"/>
      <c r="W1737" s="94"/>
      <c r="X1737" s="94"/>
      <c r="Y1737" s="94"/>
      <c r="Z1737" s="94"/>
      <c r="AA1737" s="94"/>
      <c r="AB1737" s="94"/>
      <c r="AC1737" s="94"/>
      <c r="AD1737" s="94"/>
      <c r="AE1737" s="94"/>
      <c r="AF1737" s="94"/>
      <c r="AG1737" s="94"/>
      <c r="AH1737" s="94"/>
    </row>
    <row r="1738" spans="1:34" ht="13.2">
      <c r="A1738" s="150"/>
      <c r="B1738" s="48"/>
      <c r="C1738" s="48"/>
      <c r="D1738" s="151"/>
      <c r="E1738" s="152"/>
      <c r="F1738" s="149"/>
      <c r="G1738" s="103"/>
      <c r="H1738" s="48"/>
      <c r="I1738" s="70"/>
      <c r="J1738" s="104"/>
      <c r="K1738" s="18"/>
      <c r="L1738" s="103"/>
      <c r="M1738" s="103"/>
      <c r="N1738" s="103"/>
      <c r="O1738" s="103"/>
      <c r="P1738" s="48"/>
      <c r="Q1738" s="103"/>
      <c r="R1738" s="48"/>
      <c r="S1738" s="16"/>
      <c r="T1738" s="94"/>
      <c r="U1738" s="94"/>
      <c r="V1738" s="94"/>
      <c r="W1738" s="94"/>
      <c r="X1738" s="94"/>
      <c r="Y1738" s="94"/>
      <c r="Z1738" s="94"/>
      <c r="AA1738" s="94"/>
      <c r="AB1738" s="94"/>
      <c r="AC1738" s="94"/>
      <c r="AD1738" s="94"/>
      <c r="AE1738" s="94"/>
      <c r="AF1738" s="94"/>
      <c r="AG1738" s="94"/>
      <c r="AH1738" s="94"/>
    </row>
    <row r="1739" spans="1:34" ht="13.2">
      <c r="A1739" s="150"/>
      <c r="B1739" s="48"/>
      <c r="C1739" s="48"/>
      <c r="D1739" s="151"/>
      <c r="E1739" s="152"/>
      <c r="F1739" s="149"/>
      <c r="G1739" s="103"/>
      <c r="H1739" s="48"/>
      <c r="I1739" s="70"/>
      <c r="J1739" s="104"/>
      <c r="K1739" s="18"/>
      <c r="L1739" s="103"/>
      <c r="M1739" s="103"/>
      <c r="N1739" s="103"/>
      <c r="O1739" s="103"/>
      <c r="P1739" s="48"/>
      <c r="Q1739" s="103"/>
      <c r="R1739" s="48"/>
      <c r="S1739" s="16"/>
      <c r="T1739" s="94"/>
      <c r="U1739" s="94"/>
      <c r="V1739" s="94"/>
      <c r="W1739" s="94"/>
      <c r="X1739" s="94"/>
      <c r="Y1739" s="94"/>
      <c r="Z1739" s="94"/>
      <c r="AA1739" s="94"/>
      <c r="AB1739" s="94"/>
      <c r="AC1739" s="94"/>
      <c r="AD1739" s="94"/>
      <c r="AE1739" s="94"/>
      <c r="AF1739" s="94"/>
      <c r="AG1739" s="94"/>
      <c r="AH1739" s="94"/>
    </row>
    <row r="1740" spans="1:34" ht="13.2">
      <c r="A1740" s="150"/>
      <c r="B1740" s="48"/>
      <c r="C1740" s="48"/>
      <c r="D1740" s="151"/>
      <c r="E1740" s="152"/>
      <c r="F1740" s="149"/>
      <c r="G1740" s="103"/>
      <c r="H1740" s="48"/>
      <c r="I1740" s="70"/>
      <c r="J1740" s="104"/>
      <c r="K1740" s="18"/>
      <c r="L1740" s="103"/>
      <c r="M1740" s="103"/>
      <c r="N1740" s="103"/>
      <c r="O1740" s="103"/>
      <c r="P1740" s="48"/>
      <c r="Q1740" s="103"/>
      <c r="R1740" s="48"/>
      <c r="S1740" s="16"/>
      <c r="T1740" s="94"/>
      <c r="U1740" s="94"/>
      <c r="V1740" s="94"/>
      <c r="W1740" s="94"/>
      <c r="X1740" s="94"/>
      <c r="Y1740" s="94"/>
      <c r="Z1740" s="94"/>
      <c r="AA1740" s="94"/>
      <c r="AB1740" s="94"/>
      <c r="AC1740" s="94"/>
      <c r="AD1740" s="94"/>
      <c r="AE1740" s="94"/>
      <c r="AF1740" s="94"/>
      <c r="AG1740" s="94"/>
      <c r="AH1740" s="94"/>
    </row>
    <row r="1741" spans="1:34" ht="13.2">
      <c r="A1741" s="150"/>
      <c r="B1741" s="48"/>
      <c r="C1741" s="48"/>
      <c r="D1741" s="151"/>
      <c r="E1741" s="152"/>
      <c r="F1741" s="149"/>
      <c r="G1741" s="103"/>
      <c r="H1741" s="48"/>
      <c r="I1741" s="70"/>
      <c r="J1741" s="104"/>
      <c r="K1741" s="18"/>
      <c r="L1741" s="103"/>
      <c r="M1741" s="103"/>
      <c r="N1741" s="103"/>
      <c r="O1741" s="103"/>
      <c r="P1741" s="48"/>
      <c r="Q1741" s="103"/>
      <c r="R1741" s="48"/>
      <c r="S1741" s="16"/>
      <c r="T1741" s="94"/>
      <c r="U1741" s="94"/>
      <c r="V1741" s="94"/>
      <c r="W1741" s="94"/>
      <c r="X1741" s="94"/>
      <c r="Y1741" s="94"/>
      <c r="Z1741" s="94"/>
      <c r="AA1741" s="94"/>
      <c r="AB1741" s="94"/>
      <c r="AC1741" s="94"/>
      <c r="AD1741" s="94"/>
      <c r="AE1741" s="94"/>
      <c r="AF1741" s="94"/>
      <c r="AG1741" s="94"/>
      <c r="AH1741" s="94"/>
    </row>
    <row r="1742" spans="1:34" ht="13.2">
      <c r="A1742" s="150"/>
      <c r="B1742" s="48"/>
      <c r="C1742" s="48"/>
      <c r="D1742" s="151"/>
      <c r="E1742" s="152"/>
      <c r="F1742" s="149"/>
      <c r="G1742" s="103"/>
      <c r="H1742" s="48"/>
      <c r="I1742" s="70"/>
      <c r="J1742" s="104"/>
      <c r="K1742" s="18"/>
      <c r="L1742" s="103"/>
      <c r="M1742" s="103"/>
      <c r="N1742" s="103"/>
      <c r="O1742" s="103"/>
      <c r="P1742" s="48"/>
      <c r="Q1742" s="103"/>
      <c r="R1742" s="48"/>
      <c r="S1742" s="16"/>
      <c r="T1742" s="94"/>
      <c r="U1742" s="94"/>
      <c r="V1742" s="94"/>
      <c r="W1742" s="94"/>
      <c r="X1742" s="94"/>
      <c r="Y1742" s="94"/>
      <c r="Z1742" s="94"/>
      <c r="AA1742" s="94"/>
      <c r="AB1742" s="94"/>
      <c r="AC1742" s="94"/>
      <c r="AD1742" s="94"/>
      <c r="AE1742" s="94"/>
      <c r="AF1742" s="94"/>
      <c r="AG1742" s="94"/>
      <c r="AH1742" s="94"/>
    </row>
    <row r="1743" spans="1:34" ht="13.2">
      <c r="A1743" s="150"/>
      <c r="B1743" s="48"/>
      <c r="C1743" s="48"/>
      <c r="D1743" s="151"/>
      <c r="E1743" s="152"/>
      <c r="F1743" s="149"/>
      <c r="G1743" s="103"/>
      <c r="H1743" s="48"/>
      <c r="I1743" s="70"/>
      <c r="J1743" s="104"/>
      <c r="K1743" s="18"/>
      <c r="L1743" s="103"/>
      <c r="M1743" s="103"/>
      <c r="N1743" s="103"/>
      <c r="O1743" s="103"/>
      <c r="P1743" s="48"/>
      <c r="Q1743" s="103"/>
      <c r="R1743" s="48"/>
      <c r="S1743" s="16"/>
      <c r="T1743" s="94"/>
      <c r="U1743" s="94"/>
      <c r="V1743" s="94"/>
      <c r="W1743" s="94"/>
      <c r="X1743" s="94"/>
      <c r="Y1743" s="94"/>
      <c r="Z1743" s="94"/>
      <c r="AA1743" s="94"/>
      <c r="AB1743" s="94"/>
      <c r="AC1743" s="94"/>
      <c r="AD1743" s="94"/>
      <c r="AE1743" s="94"/>
      <c r="AF1743" s="94"/>
      <c r="AG1743" s="94"/>
      <c r="AH1743" s="94"/>
    </row>
    <row r="1744" spans="1:34" ht="13.2">
      <c r="A1744" s="150"/>
      <c r="B1744" s="48"/>
      <c r="C1744" s="48"/>
      <c r="D1744" s="151"/>
      <c r="E1744" s="152"/>
      <c r="F1744" s="149"/>
      <c r="G1744" s="103"/>
      <c r="H1744" s="48"/>
      <c r="I1744" s="70"/>
      <c r="J1744" s="104"/>
      <c r="K1744" s="18"/>
      <c r="L1744" s="103"/>
      <c r="M1744" s="103"/>
      <c r="N1744" s="103"/>
      <c r="O1744" s="103"/>
      <c r="P1744" s="48"/>
      <c r="Q1744" s="103"/>
      <c r="R1744" s="48"/>
      <c r="S1744" s="16"/>
      <c r="T1744" s="94"/>
      <c r="U1744" s="94"/>
      <c r="V1744" s="94"/>
      <c r="W1744" s="94"/>
      <c r="X1744" s="94"/>
      <c r="Y1744" s="94"/>
      <c r="Z1744" s="94"/>
      <c r="AA1744" s="94"/>
      <c r="AB1744" s="94"/>
      <c r="AC1744" s="94"/>
      <c r="AD1744" s="94"/>
      <c r="AE1744" s="94"/>
      <c r="AF1744" s="94"/>
      <c r="AG1744" s="94"/>
      <c r="AH1744" s="94"/>
    </row>
    <row r="1745" spans="1:34" ht="13.2">
      <c r="A1745" s="150"/>
      <c r="B1745" s="48"/>
      <c r="C1745" s="48"/>
      <c r="D1745" s="151"/>
      <c r="E1745" s="152"/>
      <c r="F1745" s="149"/>
      <c r="G1745" s="103"/>
      <c r="H1745" s="48"/>
      <c r="I1745" s="70"/>
      <c r="J1745" s="104"/>
      <c r="K1745" s="18"/>
      <c r="L1745" s="103"/>
      <c r="M1745" s="103"/>
      <c r="N1745" s="103"/>
      <c r="O1745" s="103"/>
      <c r="P1745" s="48"/>
      <c r="Q1745" s="103"/>
      <c r="R1745" s="48"/>
      <c r="S1745" s="16"/>
      <c r="T1745" s="94"/>
      <c r="U1745" s="94"/>
      <c r="V1745" s="94"/>
      <c r="W1745" s="94"/>
      <c r="X1745" s="94"/>
      <c r="Y1745" s="94"/>
      <c r="Z1745" s="94"/>
      <c r="AA1745" s="94"/>
      <c r="AB1745" s="94"/>
      <c r="AC1745" s="94"/>
      <c r="AD1745" s="94"/>
      <c r="AE1745" s="94"/>
      <c r="AF1745" s="94"/>
      <c r="AG1745" s="94"/>
      <c r="AH1745" s="94"/>
    </row>
    <row r="1746" spans="1:34" ht="13.2">
      <c r="A1746" s="150"/>
      <c r="B1746" s="48"/>
      <c r="C1746" s="48"/>
      <c r="D1746" s="151"/>
      <c r="E1746" s="152"/>
      <c r="F1746" s="149"/>
      <c r="G1746" s="103"/>
      <c r="H1746" s="48"/>
      <c r="I1746" s="70"/>
      <c r="J1746" s="104"/>
      <c r="K1746" s="18"/>
      <c r="L1746" s="103"/>
      <c r="M1746" s="103"/>
      <c r="N1746" s="103"/>
      <c r="O1746" s="103"/>
      <c r="P1746" s="48"/>
      <c r="Q1746" s="103"/>
      <c r="R1746" s="48"/>
      <c r="S1746" s="16"/>
      <c r="T1746" s="94"/>
      <c r="U1746" s="94"/>
      <c r="V1746" s="94"/>
      <c r="W1746" s="94"/>
      <c r="X1746" s="94"/>
      <c r="Y1746" s="94"/>
      <c r="Z1746" s="94"/>
      <c r="AA1746" s="94"/>
      <c r="AB1746" s="94"/>
      <c r="AC1746" s="94"/>
      <c r="AD1746" s="94"/>
      <c r="AE1746" s="94"/>
      <c r="AF1746" s="94"/>
      <c r="AG1746" s="94"/>
      <c r="AH1746" s="94"/>
    </row>
    <row r="1747" spans="1:34" ht="13.2">
      <c r="A1747" s="150"/>
      <c r="B1747" s="48"/>
      <c r="C1747" s="48"/>
      <c r="D1747" s="151"/>
      <c r="E1747" s="152"/>
      <c r="F1747" s="149"/>
      <c r="G1747" s="103"/>
      <c r="H1747" s="48"/>
      <c r="I1747" s="70"/>
      <c r="J1747" s="104"/>
      <c r="K1747" s="18"/>
      <c r="L1747" s="103"/>
      <c r="M1747" s="103"/>
      <c r="N1747" s="103"/>
      <c r="O1747" s="103"/>
      <c r="P1747" s="48"/>
      <c r="Q1747" s="103"/>
      <c r="R1747" s="48"/>
      <c r="S1747" s="16"/>
      <c r="T1747" s="94"/>
      <c r="U1747" s="94"/>
      <c r="V1747" s="94"/>
      <c r="W1747" s="94"/>
      <c r="X1747" s="94"/>
      <c r="Y1747" s="94"/>
      <c r="Z1747" s="94"/>
      <c r="AA1747" s="94"/>
      <c r="AB1747" s="94"/>
      <c r="AC1747" s="94"/>
      <c r="AD1747" s="94"/>
      <c r="AE1747" s="94"/>
      <c r="AF1747" s="94"/>
      <c r="AG1747" s="94"/>
      <c r="AH1747" s="94"/>
    </row>
    <row r="1748" spans="1:34" ht="13.2">
      <c r="A1748" s="150"/>
      <c r="B1748" s="48"/>
      <c r="C1748" s="48"/>
      <c r="D1748" s="151"/>
      <c r="E1748" s="152"/>
      <c r="F1748" s="149"/>
      <c r="G1748" s="103"/>
      <c r="H1748" s="48"/>
      <c r="I1748" s="70"/>
      <c r="J1748" s="104"/>
      <c r="K1748" s="18"/>
      <c r="L1748" s="103"/>
      <c r="M1748" s="103"/>
      <c r="N1748" s="103"/>
      <c r="O1748" s="103"/>
      <c r="P1748" s="48"/>
      <c r="Q1748" s="103"/>
      <c r="R1748" s="48"/>
      <c r="S1748" s="16"/>
      <c r="T1748" s="94"/>
      <c r="U1748" s="94"/>
      <c r="V1748" s="94"/>
      <c r="W1748" s="94"/>
      <c r="X1748" s="94"/>
      <c r="Y1748" s="94"/>
      <c r="Z1748" s="94"/>
      <c r="AA1748" s="94"/>
      <c r="AB1748" s="94"/>
      <c r="AC1748" s="94"/>
      <c r="AD1748" s="94"/>
      <c r="AE1748" s="94"/>
      <c r="AF1748" s="94"/>
      <c r="AG1748" s="94"/>
      <c r="AH1748" s="94"/>
    </row>
    <row r="1749" spans="1:34" ht="13.2">
      <c r="A1749" s="150"/>
      <c r="B1749" s="48"/>
      <c r="C1749" s="48"/>
      <c r="D1749" s="151"/>
      <c r="E1749" s="152"/>
      <c r="F1749" s="149"/>
      <c r="G1749" s="103"/>
      <c r="H1749" s="48"/>
      <c r="I1749" s="70"/>
      <c r="J1749" s="104"/>
      <c r="K1749" s="18"/>
      <c r="L1749" s="103"/>
      <c r="M1749" s="103"/>
      <c r="N1749" s="103"/>
      <c r="O1749" s="103"/>
      <c r="P1749" s="48"/>
      <c r="Q1749" s="103"/>
      <c r="R1749" s="48"/>
      <c r="S1749" s="16"/>
      <c r="T1749" s="94"/>
      <c r="U1749" s="94"/>
      <c r="V1749" s="94"/>
      <c r="W1749" s="94"/>
      <c r="X1749" s="94"/>
      <c r="Y1749" s="94"/>
      <c r="Z1749" s="94"/>
      <c r="AA1749" s="94"/>
      <c r="AB1749" s="94"/>
      <c r="AC1749" s="94"/>
      <c r="AD1749" s="94"/>
      <c r="AE1749" s="94"/>
      <c r="AF1749" s="94"/>
      <c r="AG1749" s="94"/>
      <c r="AH1749" s="94"/>
    </row>
    <row r="1750" spans="1:34" ht="13.2">
      <c r="A1750" s="150"/>
      <c r="B1750" s="48"/>
      <c r="C1750" s="48"/>
      <c r="D1750" s="151"/>
      <c r="E1750" s="152"/>
      <c r="F1750" s="149"/>
      <c r="G1750" s="103"/>
      <c r="H1750" s="48"/>
      <c r="I1750" s="70"/>
      <c r="J1750" s="104"/>
      <c r="K1750" s="18"/>
      <c r="L1750" s="103"/>
      <c r="M1750" s="103"/>
      <c r="N1750" s="103"/>
      <c r="O1750" s="103"/>
      <c r="P1750" s="48"/>
      <c r="Q1750" s="103"/>
      <c r="R1750" s="48"/>
      <c r="S1750" s="16"/>
      <c r="T1750" s="94"/>
      <c r="U1750" s="94"/>
      <c r="V1750" s="94"/>
      <c r="W1750" s="94"/>
      <c r="X1750" s="94"/>
      <c r="Y1750" s="94"/>
      <c r="Z1750" s="94"/>
      <c r="AA1750" s="94"/>
      <c r="AB1750" s="94"/>
      <c r="AC1750" s="94"/>
      <c r="AD1750" s="94"/>
      <c r="AE1750" s="94"/>
      <c r="AF1750" s="94"/>
      <c r="AG1750" s="94"/>
      <c r="AH1750" s="94"/>
    </row>
    <row r="1751" spans="1:34" ht="13.2">
      <c r="A1751" s="150"/>
      <c r="B1751" s="48"/>
      <c r="C1751" s="48"/>
      <c r="D1751" s="151"/>
      <c r="E1751" s="152"/>
      <c r="F1751" s="149"/>
      <c r="G1751" s="103"/>
      <c r="H1751" s="48"/>
      <c r="I1751" s="70"/>
      <c r="J1751" s="104"/>
      <c r="K1751" s="18"/>
      <c r="L1751" s="103"/>
      <c r="M1751" s="103"/>
      <c r="N1751" s="103"/>
      <c r="O1751" s="103"/>
      <c r="P1751" s="48"/>
      <c r="Q1751" s="103"/>
      <c r="R1751" s="48"/>
      <c r="S1751" s="16"/>
      <c r="T1751" s="94"/>
      <c r="U1751" s="94"/>
      <c r="V1751" s="94"/>
      <c r="W1751" s="94"/>
      <c r="X1751" s="94"/>
      <c r="Y1751" s="94"/>
      <c r="Z1751" s="94"/>
      <c r="AA1751" s="94"/>
      <c r="AB1751" s="94"/>
      <c r="AC1751" s="94"/>
      <c r="AD1751" s="94"/>
      <c r="AE1751" s="94"/>
      <c r="AF1751" s="94"/>
      <c r="AG1751" s="94"/>
      <c r="AH1751" s="94"/>
    </row>
    <row r="1752" spans="1:34" ht="13.2">
      <c r="A1752" s="150"/>
      <c r="B1752" s="48"/>
      <c r="C1752" s="48"/>
      <c r="D1752" s="151"/>
      <c r="E1752" s="152"/>
      <c r="F1752" s="149"/>
      <c r="G1752" s="103"/>
      <c r="H1752" s="48"/>
      <c r="I1752" s="70"/>
      <c r="J1752" s="104"/>
      <c r="K1752" s="18"/>
      <c r="L1752" s="103"/>
      <c r="M1752" s="103"/>
      <c r="N1752" s="103"/>
      <c r="O1752" s="103"/>
      <c r="P1752" s="48"/>
      <c r="Q1752" s="103"/>
      <c r="R1752" s="48"/>
      <c r="S1752" s="16"/>
      <c r="T1752" s="94"/>
      <c r="U1752" s="94"/>
      <c r="V1752" s="94"/>
      <c r="W1752" s="94"/>
      <c r="X1752" s="94"/>
      <c r="Y1752" s="94"/>
      <c r="Z1752" s="94"/>
      <c r="AA1752" s="94"/>
      <c r="AB1752" s="94"/>
      <c r="AC1752" s="94"/>
      <c r="AD1752" s="94"/>
      <c r="AE1752" s="94"/>
      <c r="AF1752" s="94"/>
      <c r="AG1752" s="94"/>
      <c r="AH1752" s="94"/>
    </row>
    <row r="1753" spans="1:34" ht="13.2">
      <c r="A1753" s="150"/>
      <c r="B1753" s="48"/>
      <c r="C1753" s="48"/>
      <c r="D1753" s="151"/>
      <c r="E1753" s="152"/>
      <c r="F1753" s="149"/>
      <c r="G1753" s="103"/>
      <c r="H1753" s="48"/>
      <c r="I1753" s="70"/>
      <c r="J1753" s="104"/>
      <c r="K1753" s="18"/>
      <c r="L1753" s="103"/>
      <c r="M1753" s="103"/>
      <c r="N1753" s="103"/>
      <c r="O1753" s="103"/>
      <c r="P1753" s="48"/>
      <c r="Q1753" s="103"/>
      <c r="R1753" s="48"/>
      <c r="S1753" s="16"/>
      <c r="T1753" s="94"/>
      <c r="U1753" s="94"/>
      <c r="V1753" s="94"/>
      <c r="W1753" s="94"/>
      <c r="X1753" s="94"/>
      <c r="Y1753" s="94"/>
      <c r="Z1753" s="94"/>
      <c r="AA1753" s="94"/>
      <c r="AB1753" s="94"/>
      <c r="AC1753" s="94"/>
      <c r="AD1753" s="94"/>
      <c r="AE1753" s="94"/>
      <c r="AF1753" s="94"/>
      <c r="AG1753" s="94"/>
      <c r="AH1753" s="94"/>
    </row>
    <row r="1754" spans="1:34" ht="13.2">
      <c r="A1754" s="150"/>
      <c r="B1754" s="48"/>
      <c r="C1754" s="48"/>
      <c r="D1754" s="151"/>
      <c r="E1754" s="152"/>
      <c r="F1754" s="149"/>
      <c r="G1754" s="103"/>
      <c r="H1754" s="48"/>
      <c r="I1754" s="70"/>
      <c r="J1754" s="104"/>
      <c r="K1754" s="18"/>
      <c r="L1754" s="103"/>
      <c r="M1754" s="103"/>
      <c r="N1754" s="103"/>
      <c r="O1754" s="103"/>
      <c r="P1754" s="48"/>
      <c r="Q1754" s="103"/>
      <c r="R1754" s="48"/>
      <c r="S1754" s="16"/>
      <c r="T1754" s="94"/>
      <c r="U1754" s="94"/>
      <c r="V1754" s="94"/>
      <c r="W1754" s="94"/>
      <c r="X1754" s="94"/>
      <c r="Y1754" s="94"/>
      <c r="Z1754" s="94"/>
      <c r="AA1754" s="94"/>
      <c r="AB1754" s="94"/>
      <c r="AC1754" s="94"/>
      <c r="AD1754" s="94"/>
      <c r="AE1754" s="94"/>
      <c r="AF1754" s="94"/>
      <c r="AG1754" s="94"/>
      <c r="AH1754" s="94"/>
    </row>
    <row r="1755" spans="1:34" ht="13.2">
      <c r="A1755" s="150"/>
      <c r="B1755" s="48"/>
      <c r="C1755" s="48"/>
      <c r="D1755" s="151"/>
      <c r="E1755" s="152"/>
      <c r="F1755" s="149"/>
      <c r="G1755" s="103"/>
      <c r="H1755" s="48"/>
      <c r="I1755" s="70"/>
      <c r="J1755" s="104"/>
      <c r="K1755" s="18"/>
      <c r="L1755" s="103"/>
      <c r="M1755" s="103"/>
      <c r="N1755" s="103"/>
      <c r="O1755" s="103"/>
      <c r="P1755" s="48"/>
      <c r="Q1755" s="103"/>
      <c r="R1755" s="48"/>
      <c r="S1755" s="16"/>
      <c r="T1755" s="94"/>
      <c r="U1755" s="94"/>
      <c r="V1755" s="94"/>
      <c r="W1755" s="94"/>
      <c r="X1755" s="94"/>
      <c r="Y1755" s="94"/>
      <c r="Z1755" s="94"/>
      <c r="AA1755" s="94"/>
      <c r="AB1755" s="94"/>
      <c r="AC1755" s="94"/>
      <c r="AD1755" s="94"/>
      <c r="AE1755" s="94"/>
      <c r="AF1755" s="94"/>
      <c r="AG1755" s="94"/>
      <c r="AH1755" s="94"/>
    </row>
    <row r="1756" spans="1:34" ht="13.2">
      <c r="A1756" s="150"/>
      <c r="B1756" s="48"/>
      <c r="C1756" s="48"/>
      <c r="D1756" s="151"/>
      <c r="E1756" s="152"/>
      <c r="F1756" s="149"/>
      <c r="G1756" s="103"/>
      <c r="H1756" s="48"/>
      <c r="I1756" s="70"/>
      <c r="J1756" s="104"/>
      <c r="K1756" s="18"/>
      <c r="L1756" s="103"/>
      <c r="M1756" s="103"/>
      <c r="N1756" s="103"/>
      <c r="O1756" s="103"/>
      <c r="P1756" s="48"/>
      <c r="Q1756" s="103"/>
      <c r="R1756" s="48"/>
      <c r="S1756" s="16"/>
      <c r="T1756" s="94"/>
      <c r="U1756" s="94"/>
      <c r="V1756" s="94"/>
      <c r="W1756" s="94"/>
      <c r="X1756" s="94"/>
      <c r="Y1756" s="94"/>
      <c r="Z1756" s="94"/>
      <c r="AA1756" s="94"/>
      <c r="AB1756" s="94"/>
      <c r="AC1756" s="94"/>
      <c r="AD1756" s="94"/>
      <c r="AE1756" s="94"/>
      <c r="AF1756" s="94"/>
      <c r="AG1756" s="94"/>
      <c r="AH1756" s="94"/>
    </row>
    <row r="1757" spans="1:34" ht="13.2">
      <c r="A1757" s="150"/>
      <c r="B1757" s="48"/>
      <c r="C1757" s="48"/>
      <c r="D1757" s="151"/>
      <c r="E1757" s="152"/>
      <c r="F1757" s="149"/>
      <c r="G1757" s="103"/>
      <c r="H1757" s="48"/>
      <c r="I1757" s="70"/>
      <c r="J1757" s="104"/>
      <c r="K1757" s="18"/>
      <c r="L1757" s="103"/>
      <c r="M1757" s="103"/>
      <c r="N1757" s="103"/>
      <c r="O1757" s="103"/>
      <c r="P1757" s="48"/>
      <c r="Q1757" s="103"/>
      <c r="R1757" s="48"/>
      <c r="S1757" s="16"/>
      <c r="T1757" s="94"/>
      <c r="U1757" s="94"/>
      <c r="V1757" s="94"/>
      <c r="W1757" s="94"/>
      <c r="X1757" s="94"/>
      <c r="Y1757" s="94"/>
      <c r="Z1757" s="94"/>
      <c r="AA1757" s="94"/>
      <c r="AB1757" s="94"/>
      <c r="AC1757" s="94"/>
      <c r="AD1757" s="94"/>
      <c r="AE1757" s="94"/>
      <c r="AF1757" s="94"/>
      <c r="AG1757" s="94"/>
      <c r="AH1757" s="94"/>
    </row>
    <row r="1758" spans="1:34" ht="13.2">
      <c r="A1758" s="150"/>
      <c r="B1758" s="48"/>
      <c r="C1758" s="48"/>
      <c r="D1758" s="151"/>
      <c r="E1758" s="152"/>
      <c r="F1758" s="149"/>
      <c r="G1758" s="103"/>
      <c r="H1758" s="48"/>
      <c r="I1758" s="70"/>
      <c r="J1758" s="104"/>
      <c r="K1758" s="18"/>
      <c r="L1758" s="103"/>
      <c r="M1758" s="103"/>
      <c r="N1758" s="103"/>
      <c r="O1758" s="103"/>
      <c r="P1758" s="48"/>
      <c r="Q1758" s="103"/>
      <c r="R1758" s="48"/>
      <c r="S1758" s="16"/>
      <c r="T1758" s="94"/>
      <c r="U1758" s="94"/>
      <c r="V1758" s="94"/>
      <c r="W1758" s="94"/>
      <c r="X1758" s="94"/>
      <c r="Y1758" s="94"/>
      <c r="Z1758" s="94"/>
      <c r="AA1758" s="94"/>
      <c r="AB1758" s="94"/>
      <c r="AC1758" s="94"/>
      <c r="AD1758" s="94"/>
      <c r="AE1758" s="94"/>
      <c r="AF1758" s="94"/>
      <c r="AG1758" s="94"/>
      <c r="AH1758" s="94"/>
    </row>
    <row r="1759" spans="1:34" ht="13.2">
      <c r="A1759" s="150"/>
      <c r="B1759" s="48"/>
      <c r="C1759" s="48"/>
      <c r="D1759" s="151"/>
      <c r="E1759" s="152"/>
      <c r="F1759" s="149"/>
      <c r="G1759" s="103"/>
      <c r="H1759" s="48"/>
      <c r="I1759" s="70"/>
      <c r="J1759" s="104"/>
      <c r="K1759" s="18"/>
      <c r="L1759" s="103"/>
      <c r="M1759" s="103"/>
      <c r="N1759" s="103"/>
      <c r="O1759" s="103"/>
      <c r="P1759" s="48"/>
      <c r="Q1759" s="103"/>
      <c r="R1759" s="48"/>
      <c r="S1759" s="16"/>
      <c r="T1759" s="94"/>
      <c r="U1759" s="94"/>
      <c r="V1759" s="94"/>
      <c r="W1759" s="94"/>
      <c r="X1759" s="94"/>
      <c r="Y1759" s="94"/>
      <c r="Z1759" s="94"/>
      <c r="AA1759" s="94"/>
      <c r="AB1759" s="94"/>
      <c r="AC1759" s="94"/>
      <c r="AD1759" s="94"/>
      <c r="AE1759" s="94"/>
      <c r="AF1759" s="94"/>
      <c r="AG1759" s="94"/>
      <c r="AH1759" s="94"/>
    </row>
    <row r="1760" spans="1:34" ht="13.2">
      <c r="A1760" s="150"/>
      <c r="B1760" s="48"/>
      <c r="C1760" s="48"/>
      <c r="D1760" s="151"/>
      <c r="E1760" s="152"/>
      <c r="F1760" s="149"/>
      <c r="G1760" s="103"/>
      <c r="H1760" s="48"/>
      <c r="I1760" s="70"/>
      <c r="J1760" s="104"/>
      <c r="K1760" s="18"/>
      <c r="L1760" s="103"/>
      <c r="M1760" s="103"/>
      <c r="N1760" s="103"/>
      <c r="O1760" s="103"/>
      <c r="P1760" s="48"/>
      <c r="Q1760" s="103"/>
      <c r="R1760" s="48"/>
      <c r="S1760" s="16"/>
      <c r="T1760" s="94"/>
      <c r="U1760" s="94"/>
      <c r="V1760" s="94"/>
      <c r="W1760" s="94"/>
      <c r="X1760" s="94"/>
      <c r="Y1760" s="94"/>
      <c r="Z1760" s="94"/>
      <c r="AA1760" s="94"/>
      <c r="AB1760" s="94"/>
      <c r="AC1760" s="94"/>
      <c r="AD1760" s="94"/>
      <c r="AE1760" s="94"/>
      <c r="AF1760" s="94"/>
      <c r="AG1760" s="94"/>
      <c r="AH1760" s="94"/>
    </row>
    <row r="1761" spans="1:34" ht="13.2">
      <c r="A1761" s="150"/>
      <c r="B1761" s="48"/>
      <c r="C1761" s="48"/>
      <c r="D1761" s="151"/>
      <c r="E1761" s="152"/>
      <c r="F1761" s="149"/>
      <c r="G1761" s="103"/>
      <c r="H1761" s="48"/>
      <c r="I1761" s="70"/>
      <c r="J1761" s="104"/>
      <c r="K1761" s="18"/>
      <c r="L1761" s="103"/>
      <c r="M1761" s="103"/>
      <c r="N1761" s="103"/>
      <c r="O1761" s="103"/>
      <c r="P1761" s="48"/>
      <c r="Q1761" s="103"/>
      <c r="R1761" s="48"/>
      <c r="S1761" s="16"/>
      <c r="T1761" s="94"/>
      <c r="U1761" s="94"/>
      <c r="V1761" s="94"/>
      <c r="W1761" s="94"/>
      <c r="X1761" s="94"/>
      <c r="Y1761" s="94"/>
      <c r="Z1761" s="94"/>
      <c r="AA1761" s="94"/>
      <c r="AB1761" s="94"/>
      <c r="AC1761" s="94"/>
      <c r="AD1761" s="94"/>
      <c r="AE1761" s="94"/>
      <c r="AF1761" s="94"/>
      <c r="AG1761" s="94"/>
      <c r="AH1761" s="94"/>
    </row>
    <row r="1762" spans="1:34" ht="13.2">
      <c r="A1762" s="150"/>
      <c r="B1762" s="48"/>
      <c r="C1762" s="48"/>
      <c r="D1762" s="151"/>
      <c r="E1762" s="152"/>
      <c r="F1762" s="149"/>
      <c r="G1762" s="103"/>
      <c r="H1762" s="48"/>
      <c r="I1762" s="70"/>
      <c r="J1762" s="104"/>
      <c r="K1762" s="18"/>
      <c r="L1762" s="103"/>
      <c r="M1762" s="103"/>
      <c r="N1762" s="103"/>
      <c r="O1762" s="103"/>
      <c r="P1762" s="48"/>
      <c r="Q1762" s="103"/>
      <c r="R1762" s="48"/>
      <c r="S1762" s="16"/>
      <c r="T1762" s="94"/>
      <c r="U1762" s="94"/>
      <c r="V1762" s="94"/>
      <c r="W1762" s="94"/>
      <c r="X1762" s="94"/>
      <c r="Y1762" s="94"/>
      <c r="Z1762" s="94"/>
      <c r="AA1762" s="94"/>
      <c r="AB1762" s="94"/>
      <c r="AC1762" s="94"/>
      <c r="AD1762" s="94"/>
      <c r="AE1762" s="94"/>
      <c r="AF1762" s="94"/>
      <c r="AG1762" s="94"/>
      <c r="AH1762" s="94"/>
    </row>
    <row r="1763" spans="1:34" ht="13.2">
      <c r="A1763" s="150"/>
      <c r="B1763" s="48"/>
      <c r="C1763" s="48"/>
      <c r="D1763" s="151"/>
      <c r="E1763" s="152"/>
      <c r="F1763" s="149"/>
      <c r="G1763" s="103"/>
      <c r="H1763" s="48"/>
      <c r="I1763" s="70"/>
      <c r="J1763" s="104"/>
      <c r="K1763" s="18"/>
      <c r="L1763" s="103"/>
      <c r="M1763" s="103"/>
      <c r="N1763" s="103"/>
      <c r="O1763" s="103"/>
      <c r="P1763" s="48"/>
      <c r="Q1763" s="103"/>
      <c r="R1763" s="48"/>
      <c r="S1763" s="16"/>
      <c r="T1763" s="94"/>
      <c r="U1763" s="94"/>
      <c r="V1763" s="94"/>
      <c r="W1763" s="94"/>
      <c r="X1763" s="94"/>
      <c r="Y1763" s="94"/>
      <c r="Z1763" s="94"/>
      <c r="AA1763" s="94"/>
      <c r="AB1763" s="94"/>
      <c r="AC1763" s="94"/>
      <c r="AD1763" s="94"/>
      <c r="AE1763" s="94"/>
      <c r="AF1763" s="94"/>
      <c r="AG1763" s="94"/>
      <c r="AH1763" s="94"/>
    </row>
    <row r="1764" spans="1:34" ht="13.2">
      <c r="A1764" s="150"/>
      <c r="B1764" s="48"/>
      <c r="C1764" s="48"/>
      <c r="D1764" s="151"/>
      <c r="E1764" s="152"/>
      <c r="F1764" s="149"/>
      <c r="G1764" s="103"/>
      <c r="H1764" s="48"/>
      <c r="I1764" s="70"/>
      <c r="J1764" s="104"/>
      <c r="K1764" s="18"/>
      <c r="L1764" s="103"/>
      <c r="M1764" s="103"/>
      <c r="N1764" s="103"/>
      <c r="O1764" s="103"/>
      <c r="P1764" s="48"/>
      <c r="Q1764" s="103"/>
      <c r="R1764" s="48"/>
      <c r="S1764" s="16"/>
      <c r="T1764" s="94"/>
      <c r="U1764" s="94"/>
      <c r="V1764" s="94"/>
      <c r="W1764" s="94"/>
      <c r="X1764" s="94"/>
      <c r="Y1764" s="94"/>
      <c r="Z1764" s="94"/>
      <c r="AA1764" s="94"/>
      <c r="AB1764" s="94"/>
      <c r="AC1764" s="94"/>
      <c r="AD1764" s="94"/>
      <c r="AE1764" s="94"/>
      <c r="AF1764" s="94"/>
      <c r="AG1764" s="94"/>
      <c r="AH1764" s="94"/>
    </row>
    <row r="1765" spans="1:34" ht="13.2">
      <c r="A1765" s="150"/>
      <c r="B1765" s="48"/>
      <c r="C1765" s="48"/>
      <c r="D1765" s="151"/>
      <c r="E1765" s="152"/>
      <c r="F1765" s="149"/>
      <c r="G1765" s="103"/>
      <c r="H1765" s="48"/>
      <c r="I1765" s="70"/>
      <c r="J1765" s="104"/>
      <c r="K1765" s="18"/>
      <c r="L1765" s="103"/>
      <c r="M1765" s="103"/>
      <c r="N1765" s="103"/>
      <c r="O1765" s="103"/>
      <c r="P1765" s="48"/>
      <c r="Q1765" s="103"/>
      <c r="R1765" s="48"/>
      <c r="S1765" s="16"/>
      <c r="T1765" s="94"/>
      <c r="U1765" s="94"/>
      <c r="V1765" s="94"/>
      <c r="W1765" s="94"/>
      <c r="X1765" s="94"/>
      <c r="Y1765" s="94"/>
      <c r="Z1765" s="94"/>
      <c r="AA1765" s="94"/>
      <c r="AB1765" s="94"/>
      <c r="AC1765" s="94"/>
      <c r="AD1765" s="94"/>
      <c r="AE1765" s="94"/>
      <c r="AF1765" s="94"/>
      <c r="AG1765" s="94"/>
      <c r="AH1765" s="94"/>
    </row>
    <row r="1766" spans="1:34" ht="13.2">
      <c r="A1766" s="150"/>
      <c r="B1766" s="48"/>
      <c r="C1766" s="48"/>
      <c r="D1766" s="151"/>
      <c r="E1766" s="152"/>
      <c r="F1766" s="149"/>
      <c r="G1766" s="103"/>
      <c r="H1766" s="48"/>
      <c r="I1766" s="70"/>
      <c r="J1766" s="104"/>
      <c r="K1766" s="18"/>
      <c r="L1766" s="103"/>
      <c r="M1766" s="103"/>
      <c r="N1766" s="103"/>
      <c r="O1766" s="103"/>
      <c r="P1766" s="48"/>
      <c r="Q1766" s="103"/>
      <c r="R1766" s="48"/>
      <c r="S1766" s="16"/>
      <c r="T1766" s="94"/>
      <c r="U1766" s="94"/>
      <c r="V1766" s="94"/>
      <c r="W1766" s="94"/>
      <c r="X1766" s="94"/>
      <c r="Y1766" s="94"/>
      <c r="Z1766" s="94"/>
      <c r="AA1766" s="94"/>
      <c r="AB1766" s="94"/>
      <c r="AC1766" s="94"/>
      <c r="AD1766" s="94"/>
      <c r="AE1766" s="94"/>
      <c r="AF1766" s="94"/>
      <c r="AG1766" s="94"/>
      <c r="AH1766" s="94"/>
    </row>
    <row r="1767" spans="1:34" ht="13.2">
      <c r="A1767" s="150"/>
      <c r="B1767" s="48"/>
      <c r="C1767" s="48"/>
      <c r="D1767" s="151"/>
      <c r="E1767" s="152"/>
      <c r="F1767" s="149"/>
      <c r="G1767" s="103"/>
      <c r="H1767" s="48"/>
      <c r="I1767" s="70"/>
      <c r="J1767" s="104"/>
      <c r="K1767" s="18"/>
      <c r="L1767" s="103"/>
      <c r="M1767" s="103"/>
      <c r="N1767" s="103"/>
      <c r="O1767" s="103"/>
      <c r="P1767" s="48"/>
      <c r="Q1767" s="103"/>
      <c r="R1767" s="48"/>
      <c r="S1767" s="16"/>
      <c r="T1767" s="94"/>
      <c r="U1767" s="94"/>
      <c r="V1767" s="94"/>
      <c r="W1767" s="94"/>
      <c r="X1767" s="94"/>
      <c r="Y1767" s="94"/>
      <c r="Z1767" s="94"/>
      <c r="AA1767" s="94"/>
      <c r="AB1767" s="94"/>
      <c r="AC1767" s="94"/>
      <c r="AD1767" s="94"/>
      <c r="AE1767" s="94"/>
      <c r="AF1767" s="94"/>
      <c r="AG1767" s="94"/>
      <c r="AH1767" s="94"/>
    </row>
    <row r="1768" spans="1:34" ht="13.2">
      <c r="A1768" s="150"/>
      <c r="B1768" s="48"/>
      <c r="C1768" s="48"/>
      <c r="D1768" s="151"/>
      <c r="E1768" s="152"/>
      <c r="F1768" s="149"/>
      <c r="G1768" s="103"/>
      <c r="H1768" s="48"/>
      <c r="I1768" s="70"/>
      <c r="J1768" s="104"/>
      <c r="K1768" s="18"/>
      <c r="L1768" s="103"/>
      <c r="M1768" s="103"/>
      <c r="N1768" s="103"/>
      <c r="O1768" s="103"/>
      <c r="P1768" s="48"/>
      <c r="Q1768" s="103"/>
      <c r="R1768" s="48"/>
      <c r="S1768" s="16"/>
      <c r="T1768" s="94"/>
      <c r="U1768" s="94"/>
      <c r="V1768" s="94"/>
      <c r="W1768" s="94"/>
      <c r="X1768" s="94"/>
      <c r="Y1768" s="94"/>
      <c r="Z1768" s="94"/>
      <c r="AA1768" s="94"/>
      <c r="AB1768" s="94"/>
      <c r="AC1768" s="94"/>
      <c r="AD1768" s="94"/>
      <c r="AE1768" s="94"/>
      <c r="AF1768" s="94"/>
      <c r="AG1768" s="94"/>
      <c r="AH1768" s="94"/>
    </row>
    <row r="1769" spans="1:34" ht="13.2">
      <c r="A1769" s="150"/>
      <c r="B1769" s="48"/>
      <c r="C1769" s="48"/>
      <c r="D1769" s="151"/>
      <c r="E1769" s="152"/>
      <c r="F1769" s="149"/>
      <c r="G1769" s="103"/>
      <c r="H1769" s="48"/>
      <c r="I1769" s="70"/>
      <c r="J1769" s="104"/>
      <c r="K1769" s="18"/>
      <c r="L1769" s="103"/>
      <c r="M1769" s="103"/>
      <c r="N1769" s="103"/>
      <c r="O1769" s="103"/>
      <c r="P1769" s="48"/>
      <c r="Q1769" s="103"/>
      <c r="R1769" s="48"/>
      <c r="S1769" s="16"/>
      <c r="T1769" s="94"/>
      <c r="U1769" s="94"/>
      <c r="V1769" s="94"/>
      <c r="W1769" s="94"/>
      <c r="X1769" s="94"/>
      <c r="Y1769" s="94"/>
      <c r="Z1769" s="94"/>
      <c r="AA1769" s="94"/>
      <c r="AB1769" s="94"/>
      <c r="AC1769" s="94"/>
      <c r="AD1769" s="94"/>
      <c r="AE1769" s="94"/>
      <c r="AF1769" s="94"/>
      <c r="AG1769" s="94"/>
      <c r="AH1769" s="94"/>
    </row>
    <row r="1770" spans="1:34" ht="13.2">
      <c r="A1770" s="150"/>
      <c r="B1770" s="48"/>
      <c r="C1770" s="48"/>
      <c r="D1770" s="151"/>
      <c r="E1770" s="152"/>
      <c r="F1770" s="149"/>
      <c r="G1770" s="103"/>
      <c r="H1770" s="48"/>
      <c r="I1770" s="70"/>
      <c r="J1770" s="104"/>
      <c r="K1770" s="18"/>
      <c r="L1770" s="103"/>
      <c r="M1770" s="103"/>
      <c r="N1770" s="103"/>
      <c r="O1770" s="103"/>
      <c r="P1770" s="48"/>
      <c r="Q1770" s="103"/>
      <c r="R1770" s="48"/>
      <c r="S1770" s="16"/>
      <c r="T1770" s="94"/>
      <c r="U1770" s="94"/>
      <c r="V1770" s="94"/>
      <c r="W1770" s="94"/>
      <c r="X1770" s="94"/>
      <c r="Y1770" s="94"/>
      <c r="Z1770" s="94"/>
      <c r="AA1770" s="94"/>
      <c r="AB1770" s="94"/>
      <c r="AC1770" s="94"/>
      <c r="AD1770" s="94"/>
      <c r="AE1770" s="94"/>
      <c r="AF1770" s="94"/>
      <c r="AG1770" s="94"/>
      <c r="AH1770" s="94"/>
    </row>
    <row r="1771" spans="1:34" ht="13.2">
      <c r="A1771" s="150"/>
      <c r="B1771" s="48"/>
      <c r="C1771" s="48"/>
      <c r="D1771" s="151"/>
      <c r="E1771" s="152"/>
      <c r="F1771" s="149"/>
      <c r="G1771" s="103"/>
      <c r="H1771" s="48"/>
      <c r="I1771" s="70"/>
      <c r="J1771" s="104"/>
      <c r="K1771" s="18"/>
      <c r="L1771" s="103"/>
      <c r="M1771" s="103"/>
      <c r="N1771" s="103"/>
      <c r="O1771" s="103"/>
      <c r="P1771" s="48"/>
      <c r="Q1771" s="103"/>
      <c r="R1771" s="48"/>
      <c r="S1771" s="16"/>
      <c r="T1771" s="94"/>
      <c r="U1771" s="94"/>
      <c r="V1771" s="94"/>
      <c r="W1771" s="94"/>
      <c r="X1771" s="94"/>
      <c r="Y1771" s="94"/>
      <c r="Z1771" s="94"/>
      <c r="AA1771" s="94"/>
      <c r="AB1771" s="94"/>
      <c r="AC1771" s="94"/>
      <c r="AD1771" s="94"/>
      <c r="AE1771" s="94"/>
      <c r="AF1771" s="94"/>
      <c r="AG1771" s="94"/>
      <c r="AH1771" s="94"/>
    </row>
    <row r="1772" spans="1:34" ht="13.2">
      <c r="A1772" s="150"/>
      <c r="B1772" s="48"/>
      <c r="C1772" s="48"/>
      <c r="D1772" s="151"/>
      <c r="E1772" s="152"/>
      <c r="F1772" s="149"/>
      <c r="G1772" s="103"/>
      <c r="H1772" s="48"/>
      <c r="I1772" s="70"/>
      <c r="J1772" s="104"/>
      <c r="K1772" s="18"/>
      <c r="L1772" s="103"/>
      <c r="M1772" s="103"/>
      <c r="N1772" s="103"/>
      <c r="O1772" s="103"/>
      <c r="P1772" s="48"/>
      <c r="Q1772" s="103"/>
      <c r="R1772" s="48"/>
      <c r="S1772" s="16"/>
      <c r="T1772" s="94"/>
      <c r="U1772" s="94"/>
      <c r="V1772" s="94"/>
      <c r="W1772" s="94"/>
      <c r="X1772" s="94"/>
      <c r="Y1772" s="94"/>
      <c r="Z1772" s="94"/>
      <c r="AA1772" s="94"/>
      <c r="AB1772" s="94"/>
      <c r="AC1772" s="94"/>
      <c r="AD1772" s="94"/>
      <c r="AE1772" s="94"/>
      <c r="AF1772" s="94"/>
      <c r="AG1772" s="94"/>
      <c r="AH1772" s="94"/>
    </row>
    <row r="1773" spans="1:34" ht="13.2">
      <c r="A1773" s="150"/>
      <c r="B1773" s="48"/>
      <c r="C1773" s="48"/>
      <c r="D1773" s="151"/>
      <c r="E1773" s="152"/>
      <c r="F1773" s="149"/>
      <c r="G1773" s="103"/>
      <c r="H1773" s="48"/>
      <c r="I1773" s="70"/>
      <c r="J1773" s="104"/>
      <c r="K1773" s="18"/>
      <c r="L1773" s="103"/>
      <c r="M1773" s="103"/>
      <c r="N1773" s="103"/>
      <c r="O1773" s="103"/>
      <c r="P1773" s="48"/>
      <c r="Q1773" s="103"/>
      <c r="R1773" s="48"/>
      <c r="S1773" s="16"/>
      <c r="T1773" s="94"/>
      <c r="U1773" s="94"/>
      <c r="V1773" s="94"/>
      <c r="W1773" s="94"/>
      <c r="X1773" s="94"/>
      <c r="Y1773" s="94"/>
      <c r="Z1773" s="94"/>
      <c r="AA1773" s="94"/>
      <c r="AB1773" s="94"/>
      <c r="AC1773" s="94"/>
      <c r="AD1773" s="94"/>
      <c r="AE1773" s="94"/>
      <c r="AF1773" s="94"/>
      <c r="AG1773" s="94"/>
      <c r="AH1773" s="94"/>
    </row>
    <row r="1774" spans="1:34" ht="13.2">
      <c r="A1774" s="150"/>
      <c r="B1774" s="48"/>
      <c r="C1774" s="48"/>
      <c r="D1774" s="151"/>
      <c r="E1774" s="152"/>
      <c r="F1774" s="149"/>
      <c r="G1774" s="103"/>
      <c r="H1774" s="48"/>
      <c r="I1774" s="70"/>
      <c r="J1774" s="104"/>
      <c r="K1774" s="18"/>
      <c r="L1774" s="103"/>
      <c r="M1774" s="103"/>
      <c r="N1774" s="103"/>
      <c r="O1774" s="103"/>
      <c r="P1774" s="48"/>
      <c r="Q1774" s="103"/>
      <c r="R1774" s="48"/>
      <c r="S1774" s="16"/>
      <c r="T1774" s="94"/>
      <c r="U1774" s="94"/>
      <c r="V1774" s="94"/>
      <c r="W1774" s="94"/>
      <c r="X1774" s="94"/>
      <c r="Y1774" s="94"/>
      <c r="Z1774" s="94"/>
      <c r="AA1774" s="94"/>
      <c r="AB1774" s="94"/>
      <c r="AC1774" s="94"/>
      <c r="AD1774" s="94"/>
      <c r="AE1774" s="94"/>
      <c r="AF1774" s="94"/>
      <c r="AG1774" s="94"/>
      <c r="AH1774" s="94"/>
    </row>
    <row r="1775" spans="1:34" ht="13.2">
      <c r="A1775" s="150"/>
      <c r="B1775" s="48"/>
      <c r="C1775" s="48"/>
      <c r="D1775" s="151"/>
      <c r="E1775" s="152"/>
      <c r="F1775" s="149"/>
      <c r="G1775" s="103"/>
      <c r="H1775" s="48"/>
      <c r="I1775" s="70"/>
      <c r="J1775" s="104"/>
      <c r="K1775" s="18"/>
      <c r="L1775" s="103"/>
      <c r="M1775" s="103"/>
      <c r="N1775" s="103"/>
      <c r="O1775" s="103"/>
      <c r="P1775" s="48"/>
      <c r="Q1775" s="103"/>
      <c r="R1775" s="48"/>
      <c r="S1775" s="16"/>
      <c r="T1775" s="94"/>
      <c r="U1775" s="94"/>
      <c r="V1775" s="94"/>
      <c r="W1775" s="94"/>
      <c r="X1775" s="94"/>
      <c r="Y1775" s="94"/>
      <c r="Z1775" s="94"/>
      <c r="AA1775" s="94"/>
      <c r="AB1775" s="94"/>
      <c r="AC1775" s="94"/>
      <c r="AD1775" s="94"/>
      <c r="AE1775" s="94"/>
      <c r="AF1775" s="94"/>
      <c r="AG1775" s="94"/>
      <c r="AH1775" s="94"/>
    </row>
    <row r="1776" spans="1:34" ht="13.2">
      <c r="A1776" s="150"/>
      <c r="B1776" s="48"/>
      <c r="C1776" s="48"/>
      <c r="D1776" s="151"/>
      <c r="E1776" s="152"/>
      <c r="F1776" s="149"/>
      <c r="G1776" s="103"/>
      <c r="H1776" s="48"/>
      <c r="I1776" s="70"/>
      <c r="J1776" s="104"/>
      <c r="K1776" s="18"/>
      <c r="L1776" s="103"/>
      <c r="M1776" s="103"/>
      <c r="N1776" s="103"/>
      <c r="O1776" s="103"/>
      <c r="P1776" s="48"/>
      <c r="Q1776" s="103"/>
      <c r="R1776" s="48"/>
      <c r="S1776" s="16"/>
      <c r="T1776" s="94"/>
      <c r="U1776" s="94"/>
      <c r="V1776" s="94"/>
      <c r="W1776" s="94"/>
      <c r="X1776" s="94"/>
      <c r="Y1776" s="94"/>
      <c r="Z1776" s="94"/>
      <c r="AA1776" s="94"/>
      <c r="AB1776" s="94"/>
      <c r="AC1776" s="94"/>
      <c r="AD1776" s="94"/>
      <c r="AE1776" s="94"/>
      <c r="AF1776" s="94"/>
      <c r="AG1776" s="94"/>
      <c r="AH1776" s="94"/>
    </row>
    <row r="1777" spans="1:34" ht="13.2">
      <c r="A1777" s="150"/>
      <c r="B1777" s="48"/>
      <c r="C1777" s="48"/>
      <c r="D1777" s="151"/>
      <c r="E1777" s="152"/>
      <c r="F1777" s="149"/>
      <c r="G1777" s="103"/>
      <c r="H1777" s="48"/>
      <c r="I1777" s="70"/>
      <c r="J1777" s="104"/>
      <c r="K1777" s="18"/>
      <c r="L1777" s="103"/>
      <c r="M1777" s="103"/>
      <c r="N1777" s="103"/>
      <c r="O1777" s="103"/>
      <c r="P1777" s="48"/>
      <c r="Q1777" s="103"/>
      <c r="R1777" s="48"/>
      <c r="S1777" s="16"/>
      <c r="T1777" s="94"/>
      <c r="U1777" s="94"/>
      <c r="V1777" s="94"/>
      <c r="W1777" s="94"/>
      <c r="X1777" s="94"/>
      <c r="Y1777" s="94"/>
      <c r="Z1777" s="94"/>
      <c r="AA1777" s="94"/>
      <c r="AB1777" s="94"/>
      <c r="AC1777" s="94"/>
      <c r="AD1777" s="94"/>
      <c r="AE1777" s="94"/>
      <c r="AF1777" s="94"/>
      <c r="AG1777" s="94"/>
      <c r="AH1777" s="94"/>
    </row>
    <row r="1778" spans="1:34" ht="13.2">
      <c r="A1778" s="150"/>
      <c r="B1778" s="48"/>
      <c r="C1778" s="48"/>
      <c r="D1778" s="151"/>
      <c r="E1778" s="152"/>
      <c r="F1778" s="149"/>
      <c r="G1778" s="103"/>
      <c r="H1778" s="48"/>
      <c r="I1778" s="70"/>
      <c r="J1778" s="104"/>
      <c r="K1778" s="18"/>
      <c r="L1778" s="103"/>
      <c r="M1778" s="103"/>
      <c r="N1778" s="103"/>
      <c r="O1778" s="103"/>
      <c r="P1778" s="48"/>
      <c r="Q1778" s="103"/>
      <c r="R1778" s="48"/>
      <c r="S1778" s="16"/>
      <c r="T1778" s="94"/>
      <c r="U1778" s="94"/>
      <c r="V1778" s="94"/>
      <c r="W1778" s="94"/>
      <c r="X1778" s="94"/>
      <c r="Y1778" s="94"/>
      <c r="Z1778" s="94"/>
      <c r="AA1778" s="94"/>
      <c r="AB1778" s="94"/>
      <c r="AC1778" s="94"/>
      <c r="AD1778" s="94"/>
      <c r="AE1778" s="94"/>
      <c r="AF1778" s="94"/>
      <c r="AG1778" s="94"/>
      <c r="AH1778" s="94"/>
    </row>
    <row r="1779" spans="1:34" ht="13.2">
      <c r="A1779" s="150"/>
      <c r="B1779" s="48"/>
      <c r="C1779" s="48"/>
      <c r="D1779" s="151"/>
      <c r="E1779" s="152"/>
      <c r="F1779" s="149"/>
      <c r="G1779" s="103"/>
      <c r="H1779" s="48"/>
      <c r="I1779" s="70"/>
      <c r="J1779" s="104"/>
      <c r="K1779" s="18"/>
      <c r="L1779" s="103"/>
      <c r="M1779" s="103"/>
      <c r="N1779" s="103"/>
      <c r="O1779" s="103"/>
      <c r="P1779" s="48"/>
      <c r="Q1779" s="103"/>
      <c r="R1779" s="48"/>
      <c r="S1779" s="16"/>
      <c r="T1779" s="94"/>
      <c r="U1779" s="94"/>
      <c r="V1779" s="94"/>
      <c r="W1779" s="94"/>
      <c r="X1779" s="94"/>
      <c r="Y1779" s="94"/>
      <c r="Z1779" s="94"/>
      <c r="AA1779" s="94"/>
      <c r="AB1779" s="94"/>
      <c r="AC1779" s="94"/>
      <c r="AD1779" s="94"/>
      <c r="AE1779" s="94"/>
      <c r="AF1779" s="94"/>
      <c r="AG1779" s="94"/>
      <c r="AH1779" s="94"/>
    </row>
    <row r="1780" spans="1:34" ht="13.2">
      <c r="A1780" s="150"/>
      <c r="B1780" s="48"/>
      <c r="C1780" s="48"/>
      <c r="D1780" s="151"/>
      <c r="E1780" s="152"/>
      <c r="F1780" s="149"/>
      <c r="G1780" s="103"/>
      <c r="H1780" s="48"/>
      <c r="I1780" s="70"/>
      <c r="J1780" s="104"/>
      <c r="K1780" s="18"/>
      <c r="L1780" s="103"/>
      <c r="M1780" s="103"/>
      <c r="N1780" s="103"/>
      <c r="O1780" s="103"/>
      <c r="P1780" s="48"/>
      <c r="Q1780" s="103"/>
      <c r="R1780" s="48"/>
      <c r="S1780" s="16"/>
      <c r="T1780" s="94"/>
      <c r="U1780" s="94"/>
      <c r="V1780" s="94"/>
      <c r="W1780" s="94"/>
      <c r="X1780" s="94"/>
      <c r="Y1780" s="94"/>
      <c r="Z1780" s="94"/>
      <c r="AA1780" s="94"/>
      <c r="AB1780" s="94"/>
      <c r="AC1780" s="94"/>
      <c r="AD1780" s="94"/>
      <c r="AE1780" s="94"/>
      <c r="AF1780" s="94"/>
      <c r="AG1780" s="94"/>
      <c r="AH1780" s="94"/>
    </row>
    <row r="1781" spans="1:34" ht="13.2">
      <c r="A1781" s="150"/>
      <c r="B1781" s="48"/>
      <c r="C1781" s="48"/>
      <c r="D1781" s="151"/>
      <c r="E1781" s="152"/>
      <c r="F1781" s="149"/>
      <c r="G1781" s="103"/>
      <c r="H1781" s="48"/>
      <c r="I1781" s="70"/>
      <c r="J1781" s="104"/>
      <c r="K1781" s="18"/>
      <c r="L1781" s="103"/>
      <c r="M1781" s="103"/>
      <c r="N1781" s="103"/>
      <c r="O1781" s="103"/>
      <c r="P1781" s="48"/>
      <c r="Q1781" s="103"/>
      <c r="R1781" s="48"/>
      <c r="S1781" s="16"/>
      <c r="T1781" s="94"/>
      <c r="U1781" s="94"/>
      <c r="V1781" s="94"/>
      <c r="W1781" s="94"/>
      <c r="X1781" s="94"/>
      <c r="Y1781" s="94"/>
      <c r="Z1781" s="94"/>
      <c r="AA1781" s="94"/>
      <c r="AB1781" s="94"/>
      <c r="AC1781" s="94"/>
      <c r="AD1781" s="94"/>
      <c r="AE1781" s="94"/>
      <c r="AF1781" s="94"/>
      <c r="AG1781" s="94"/>
      <c r="AH1781" s="94"/>
    </row>
    <row r="1782" spans="1:34" ht="13.2">
      <c r="A1782" s="150"/>
      <c r="B1782" s="48"/>
      <c r="C1782" s="48"/>
      <c r="D1782" s="151"/>
      <c r="E1782" s="152"/>
      <c r="F1782" s="149"/>
      <c r="G1782" s="103"/>
      <c r="H1782" s="48"/>
      <c r="I1782" s="70"/>
      <c r="J1782" s="104"/>
      <c r="K1782" s="18"/>
      <c r="L1782" s="103"/>
      <c r="M1782" s="103"/>
      <c r="N1782" s="103"/>
      <c r="O1782" s="103"/>
      <c r="P1782" s="48"/>
      <c r="Q1782" s="103"/>
      <c r="R1782" s="48"/>
      <c r="S1782" s="16"/>
      <c r="T1782" s="94"/>
      <c r="U1782" s="94"/>
      <c r="V1782" s="94"/>
      <c r="W1782" s="94"/>
      <c r="X1782" s="94"/>
      <c r="Y1782" s="94"/>
      <c r="Z1782" s="94"/>
      <c r="AA1782" s="94"/>
      <c r="AB1782" s="94"/>
      <c r="AC1782" s="94"/>
      <c r="AD1782" s="94"/>
      <c r="AE1782" s="94"/>
      <c r="AF1782" s="94"/>
      <c r="AG1782" s="94"/>
      <c r="AH1782" s="94"/>
    </row>
    <row r="1783" spans="1:34" ht="13.2">
      <c r="A1783" s="150"/>
      <c r="B1783" s="48"/>
      <c r="C1783" s="48"/>
      <c r="D1783" s="151"/>
      <c r="E1783" s="152"/>
      <c r="F1783" s="149"/>
      <c r="G1783" s="103"/>
      <c r="H1783" s="48"/>
      <c r="I1783" s="70"/>
      <c r="J1783" s="104"/>
      <c r="K1783" s="18"/>
      <c r="L1783" s="103"/>
      <c r="M1783" s="103"/>
      <c r="N1783" s="103"/>
      <c r="O1783" s="103"/>
      <c r="P1783" s="48"/>
      <c r="Q1783" s="103"/>
      <c r="R1783" s="48"/>
      <c r="S1783" s="16"/>
      <c r="T1783" s="94"/>
      <c r="U1783" s="94"/>
      <c r="V1783" s="94"/>
      <c r="W1783" s="94"/>
      <c r="X1783" s="94"/>
      <c r="Y1783" s="94"/>
      <c r="Z1783" s="94"/>
      <c r="AA1783" s="94"/>
      <c r="AB1783" s="94"/>
      <c r="AC1783" s="94"/>
      <c r="AD1783" s="94"/>
      <c r="AE1783" s="94"/>
      <c r="AF1783" s="94"/>
      <c r="AG1783" s="94"/>
      <c r="AH1783" s="94"/>
    </row>
    <row r="1784" spans="1:34" ht="13.2">
      <c r="A1784" s="150"/>
      <c r="B1784" s="48"/>
      <c r="C1784" s="48"/>
      <c r="D1784" s="151"/>
      <c r="E1784" s="152"/>
      <c r="F1784" s="149"/>
      <c r="G1784" s="103"/>
      <c r="H1784" s="48"/>
      <c r="I1784" s="70"/>
      <c r="J1784" s="104"/>
      <c r="K1784" s="18"/>
      <c r="L1784" s="103"/>
      <c r="M1784" s="103"/>
      <c r="N1784" s="103"/>
      <c r="O1784" s="103"/>
      <c r="P1784" s="48"/>
      <c r="Q1784" s="103"/>
      <c r="R1784" s="48"/>
      <c r="S1784" s="16"/>
      <c r="T1784" s="94"/>
      <c r="U1784" s="94"/>
      <c r="V1784" s="94"/>
      <c r="W1784" s="94"/>
      <c r="X1784" s="94"/>
      <c r="Y1784" s="94"/>
      <c r="Z1784" s="94"/>
      <c r="AA1784" s="94"/>
      <c r="AB1784" s="94"/>
      <c r="AC1784" s="94"/>
      <c r="AD1784" s="94"/>
      <c r="AE1784" s="94"/>
      <c r="AF1784" s="94"/>
      <c r="AG1784" s="94"/>
      <c r="AH1784" s="94"/>
    </row>
    <row r="1785" spans="1:34" ht="13.2">
      <c r="A1785" s="150"/>
      <c r="B1785" s="48"/>
      <c r="C1785" s="48"/>
      <c r="D1785" s="151"/>
      <c r="E1785" s="152"/>
      <c r="F1785" s="149"/>
      <c r="G1785" s="103"/>
      <c r="H1785" s="48"/>
      <c r="I1785" s="70"/>
      <c r="J1785" s="104"/>
      <c r="K1785" s="18"/>
      <c r="L1785" s="103"/>
      <c r="M1785" s="103"/>
      <c r="N1785" s="103"/>
      <c r="O1785" s="103"/>
      <c r="P1785" s="48"/>
      <c r="Q1785" s="103"/>
      <c r="R1785" s="48"/>
      <c r="S1785" s="16"/>
      <c r="T1785" s="94"/>
      <c r="U1785" s="94"/>
      <c r="V1785" s="94"/>
      <c r="W1785" s="94"/>
      <c r="X1785" s="94"/>
      <c r="Y1785" s="94"/>
      <c r="Z1785" s="94"/>
      <c r="AA1785" s="94"/>
      <c r="AB1785" s="94"/>
      <c r="AC1785" s="94"/>
      <c r="AD1785" s="94"/>
      <c r="AE1785" s="94"/>
      <c r="AF1785" s="94"/>
      <c r="AG1785" s="94"/>
      <c r="AH1785" s="94"/>
    </row>
    <row r="1786" spans="1:34" ht="13.2">
      <c r="A1786" s="150"/>
      <c r="B1786" s="48"/>
      <c r="C1786" s="48"/>
      <c r="D1786" s="151"/>
      <c r="E1786" s="152"/>
      <c r="F1786" s="149"/>
      <c r="G1786" s="103"/>
      <c r="H1786" s="48"/>
      <c r="I1786" s="70"/>
      <c r="J1786" s="104"/>
      <c r="K1786" s="18"/>
      <c r="L1786" s="103"/>
      <c r="M1786" s="103"/>
      <c r="N1786" s="103"/>
      <c r="O1786" s="103"/>
      <c r="P1786" s="48"/>
      <c r="Q1786" s="103"/>
      <c r="R1786" s="48"/>
      <c r="S1786" s="16"/>
      <c r="T1786" s="94"/>
      <c r="U1786" s="94"/>
      <c r="V1786" s="94"/>
      <c r="W1786" s="94"/>
      <c r="X1786" s="94"/>
      <c r="Y1786" s="94"/>
      <c r="Z1786" s="94"/>
      <c r="AA1786" s="94"/>
      <c r="AB1786" s="94"/>
      <c r="AC1786" s="94"/>
      <c r="AD1786" s="94"/>
      <c r="AE1786" s="94"/>
      <c r="AF1786" s="94"/>
      <c r="AG1786" s="94"/>
      <c r="AH1786" s="94"/>
    </row>
    <row r="1787" spans="1:34" ht="13.2">
      <c r="A1787" s="150"/>
      <c r="B1787" s="48"/>
      <c r="C1787" s="48"/>
      <c r="D1787" s="151"/>
      <c r="E1787" s="152"/>
      <c r="F1787" s="149"/>
      <c r="G1787" s="103"/>
      <c r="H1787" s="48"/>
      <c r="I1787" s="70"/>
      <c r="J1787" s="104"/>
      <c r="K1787" s="18"/>
      <c r="L1787" s="103"/>
      <c r="M1787" s="103"/>
      <c r="N1787" s="103"/>
      <c r="O1787" s="103"/>
      <c r="P1787" s="48"/>
      <c r="Q1787" s="103"/>
      <c r="R1787" s="48"/>
      <c r="S1787" s="16"/>
      <c r="T1787" s="94"/>
      <c r="U1787" s="94"/>
      <c r="V1787" s="94"/>
      <c r="W1787" s="94"/>
      <c r="X1787" s="94"/>
      <c r="Y1787" s="94"/>
      <c r="Z1787" s="94"/>
      <c r="AA1787" s="94"/>
      <c r="AB1787" s="94"/>
      <c r="AC1787" s="94"/>
      <c r="AD1787" s="94"/>
      <c r="AE1787" s="94"/>
      <c r="AF1787" s="94"/>
      <c r="AG1787" s="94"/>
      <c r="AH1787" s="94"/>
    </row>
    <row r="1788" spans="1:34" ht="13.2">
      <c r="A1788" s="150"/>
      <c r="B1788" s="48"/>
      <c r="C1788" s="48"/>
      <c r="D1788" s="151"/>
      <c r="E1788" s="152"/>
      <c r="F1788" s="149"/>
      <c r="G1788" s="103"/>
      <c r="H1788" s="48"/>
      <c r="I1788" s="70"/>
      <c r="J1788" s="104"/>
      <c r="K1788" s="18"/>
      <c r="L1788" s="103"/>
      <c r="M1788" s="103"/>
      <c r="N1788" s="103"/>
      <c r="O1788" s="103"/>
      <c r="P1788" s="48"/>
      <c r="Q1788" s="103"/>
      <c r="R1788" s="48"/>
      <c r="S1788" s="16"/>
      <c r="T1788" s="94"/>
      <c r="U1788" s="94"/>
      <c r="V1788" s="94"/>
      <c r="W1788" s="94"/>
      <c r="X1788" s="94"/>
      <c r="Y1788" s="94"/>
      <c r="Z1788" s="94"/>
      <c r="AA1788" s="94"/>
      <c r="AB1788" s="94"/>
      <c r="AC1788" s="94"/>
      <c r="AD1788" s="94"/>
      <c r="AE1788" s="94"/>
      <c r="AF1788" s="94"/>
      <c r="AG1788" s="94"/>
      <c r="AH1788" s="94"/>
    </row>
    <row r="1789" spans="1:34" ht="13.2">
      <c r="A1789" s="150"/>
      <c r="B1789" s="48"/>
      <c r="C1789" s="48"/>
      <c r="D1789" s="151"/>
      <c r="E1789" s="152"/>
      <c r="F1789" s="149"/>
      <c r="G1789" s="103"/>
      <c r="H1789" s="48"/>
      <c r="I1789" s="70"/>
      <c r="J1789" s="104"/>
      <c r="K1789" s="18"/>
      <c r="L1789" s="103"/>
      <c r="M1789" s="103"/>
      <c r="N1789" s="103"/>
      <c r="O1789" s="103"/>
      <c r="P1789" s="48"/>
      <c r="Q1789" s="103"/>
      <c r="R1789" s="48"/>
      <c r="S1789" s="16"/>
      <c r="T1789" s="94"/>
      <c r="U1789" s="94"/>
      <c r="V1789" s="94"/>
      <c r="W1789" s="94"/>
      <c r="X1789" s="94"/>
      <c r="Y1789" s="94"/>
      <c r="Z1789" s="94"/>
      <c r="AA1789" s="94"/>
      <c r="AB1789" s="94"/>
      <c r="AC1789" s="94"/>
      <c r="AD1789" s="94"/>
      <c r="AE1789" s="94"/>
      <c r="AF1789" s="94"/>
      <c r="AG1789" s="94"/>
      <c r="AH1789" s="94"/>
    </row>
    <row r="1790" spans="1:34" ht="13.2">
      <c r="A1790" s="150"/>
      <c r="B1790" s="48"/>
      <c r="C1790" s="48"/>
      <c r="D1790" s="151"/>
      <c r="E1790" s="152"/>
      <c r="F1790" s="149"/>
      <c r="G1790" s="103"/>
      <c r="H1790" s="48"/>
      <c r="I1790" s="70"/>
      <c r="J1790" s="104"/>
      <c r="K1790" s="18"/>
      <c r="L1790" s="103"/>
      <c r="M1790" s="103"/>
      <c r="N1790" s="103"/>
      <c r="O1790" s="103"/>
      <c r="P1790" s="48"/>
      <c r="Q1790" s="103"/>
      <c r="R1790" s="48"/>
      <c r="S1790" s="16"/>
      <c r="T1790" s="94"/>
      <c r="U1790" s="94"/>
      <c r="V1790" s="94"/>
      <c r="W1790" s="94"/>
      <c r="X1790" s="94"/>
      <c r="Y1790" s="94"/>
      <c r="Z1790" s="94"/>
      <c r="AA1790" s="94"/>
      <c r="AB1790" s="94"/>
      <c r="AC1790" s="94"/>
      <c r="AD1790" s="94"/>
      <c r="AE1790" s="94"/>
      <c r="AF1790" s="94"/>
      <c r="AG1790" s="94"/>
      <c r="AH1790" s="94"/>
    </row>
    <row r="1791" spans="1:34" ht="13.2">
      <c r="A1791" s="150"/>
      <c r="B1791" s="48"/>
      <c r="C1791" s="48"/>
      <c r="D1791" s="151"/>
      <c r="E1791" s="152"/>
      <c r="F1791" s="149"/>
      <c r="G1791" s="103"/>
      <c r="H1791" s="48"/>
      <c r="I1791" s="70"/>
      <c r="J1791" s="104"/>
      <c r="K1791" s="18"/>
      <c r="L1791" s="103"/>
      <c r="M1791" s="103"/>
      <c r="N1791" s="103"/>
      <c r="O1791" s="103"/>
      <c r="P1791" s="48"/>
      <c r="Q1791" s="103"/>
      <c r="R1791" s="48"/>
      <c r="S1791" s="16"/>
      <c r="T1791" s="94"/>
      <c r="U1791" s="94"/>
      <c r="V1791" s="94"/>
      <c r="W1791" s="94"/>
      <c r="X1791" s="94"/>
      <c r="Y1791" s="94"/>
      <c r="Z1791" s="94"/>
      <c r="AA1791" s="94"/>
      <c r="AB1791" s="94"/>
      <c r="AC1791" s="94"/>
      <c r="AD1791" s="94"/>
      <c r="AE1791" s="94"/>
      <c r="AF1791" s="94"/>
      <c r="AG1791" s="94"/>
      <c r="AH1791" s="94"/>
    </row>
    <row r="1792" spans="1:34" ht="13.2">
      <c r="A1792" s="150"/>
      <c r="B1792" s="48"/>
      <c r="C1792" s="48"/>
      <c r="D1792" s="151"/>
      <c r="E1792" s="152"/>
      <c r="F1792" s="149"/>
      <c r="G1792" s="103"/>
      <c r="H1792" s="48"/>
      <c r="I1792" s="70"/>
      <c r="J1792" s="104"/>
      <c r="K1792" s="18"/>
      <c r="L1792" s="103"/>
      <c r="M1792" s="103"/>
      <c r="N1792" s="103"/>
      <c r="O1792" s="103"/>
      <c r="P1792" s="48"/>
      <c r="Q1792" s="103"/>
      <c r="R1792" s="48"/>
      <c r="S1792" s="16"/>
      <c r="T1792" s="94"/>
      <c r="U1792" s="94"/>
      <c r="V1792" s="94"/>
      <c r="W1792" s="94"/>
      <c r="X1792" s="94"/>
      <c r="Y1792" s="94"/>
      <c r="Z1792" s="94"/>
      <c r="AA1792" s="94"/>
      <c r="AB1792" s="94"/>
      <c r="AC1792" s="94"/>
      <c r="AD1792" s="94"/>
      <c r="AE1792" s="94"/>
      <c r="AF1792" s="94"/>
      <c r="AG1792" s="94"/>
      <c r="AH1792" s="94"/>
    </row>
    <row r="1793" spans="1:34" ht="13.2">
      <c r="A1793" s="150"/>
      <c r="B1793" s="48"/>
      <c r="C1793" s="48"/>
      <c r="D1793" s="151"/>
      <c r="E1793" s="152"/>
      <c r="F1793" s="149"/>
      <c r="G1793" s="103"/>
      <c r="H1793" s="48"/>
      <c r="I1793" s="70"/>
      <c r="J1793" s="104"/>
      <c r="K1793" s="18"/>
      <c r="L1793" s="103"/>
      <c r="M1793" s="103"/>
      <c r="N1793" s="103"/>
      <c r="O1793" s="103"/>
      <c r="P1793" s="48"/>
      <c r="Q1793" s="103"/>
      <c r="R1793" s="48"/>
      <c r="S1793" s="16"/>
      <c r="T1793" s="94"/>
      <c r="U1793" s="94"/>
      <c r="V1793" s="94"/>
      <c r="W1793" s="94"/>
      <c r="X1793" s="94"/>
      <c r="Y1793" s="94"/>
      <c r="Z1793" s="94"/>
      <c r="AA1793" s="94"/>
      <c r="AB1793" s="94"/>
      <c r="AC1793" s="94"/>
      <c r="AD1793" s="94"/>
      <c r="AE1793" s="94"/>
      <c r="AF1793" s="94"/>
      <c r="AG1793" s="94"/>
      <c r="AH1793" s="94"/>
    </row>
    <row r="1794" spans="1:34" ht="13.2">
      <c r="A1794" s="150"/>
      <c r="B1794" s="48"/>
      <c r="C1794" s="48"/>
      <c r="D1794" s="151"/>
      <c r="E1794" s="152"/>
      <c r="F1794" s="149"/>
      <c r="G1794" s="103"/>
      <c r="H1794" s="48"/>
      <c r="I1794" s="70"/>
      <c r="J1794" s="104"/>
      <c r="K1794" s="18"/>
      <c r="L1794" s="103"/>
      <c r="M1794" s="103"/>
      <c r="N1794" s="103"/>
      <c r="O1794" s="103"/>
      <c r="P1794" s="48"/>
      <c r="Q1794" s="103"/>
      <c r="R1794" s="48"/>
      <c r="S1794" s="16"/>
      <c r="T1794" s="94"/>
      <c r="U1794" s="94"/>
      <c r="V1794" s="94"/>
      <c r="W1794" s="94"/>
      <c r="X1794" s="94"/>
      <c r="Y1794" s="94"/>
      <c r="Z1794" s="94"/>
      <c r="AA1794" s="94"/>
      <c r="AB1794" s="94"/>
      <c r="AC1794" s="94"/>
      <c r="AD1794" s="94"/>
      <c r="AE1794" s="94"/>
      <c r="AF1794" s="94"/>
      <c r="AG1794" s="94"/>
      <c r="AH1794" s="94"/>
    </row>
    <row r="1795" spans="1:34" ht="13.2">
      <c r="A1795" s="150"/>
      <c r="B1795" s="48"/>
      <c r="C1795" s="48"/>
      <c r="D1795" s="151"/>
      <c r="E1795" s="152"/>
      <c r="F1795" s="149"/>
      <c r="G1795" s="103"/>
      <c r="H1795" s="48"/>
      <c r="I1795" s="70"/>
      <c r="J1795" s="104"/>
      <c r="K1795" s="18"/>
      <c r="L1795" s="103"/>
      <c r="M1795" s="103"/>
      <c r="N1795" s="103"/>
      <c r="O1795" s="103"/>
      <c r="P1795" s="48"/>
      <c r="Q1795" s="103"/>
      <c r="R1795" s="48"/>
      <c r="S1795" s="16"/>
      <c r="T1795" s="94"/>
      <c r="U1795" s="94"/>
      <c r="V1795" s="94"/>
      <c r="W1795" s="94"/>
      <c r="X1795" s="94"/>
      <c r="Y1795" s="94"/>
      <c r="Z1795" s="94"/>
      <c r="AA1795" s="94"/>
      <c r="AB1795" s="94"/>
      <c r="AC1795" s="94"/>
      <c r="AD1795" s="94"/>
      <c r="AE1795" s="94"/>
      <c r="AF1795" s="94"/>
      <c r="AG1795" s="94"/>
      <c r="AH1795" s="94"/>
    </row>
    <row r="1796" spans="1:34" ht="13.2">
      <c r="A1796" s="150"/>
      <c r="B1796" s="48"/>
      <c r="C1796" s="48"/>
      <c r="D1796" s="151"/>
      <c r="E1796" s="152"/>
      <c r="F1796" s="149"/>
      <c r="G1796" s="103"/>
      <c r="H1796" s="48"/>
      <c r="I1796" s="70"/>
      <c r="J1796" s="104"/>
      <c r="K1796" s="18"/>
      <c r="L1796" s="103"/>
      <c r="M1796" s="103"/>
      <c r="N1796" s="103"/>
      <c r="O1796" s="103"/>
      <c r="P1796" s="48"/>
      <c r="Q1796" s="103"/>
      <c r="R1796" s="48"/>
      <c r="S1796" s="16"/>
      <c r="T1796" s="94"/>
      <c r="U1796" s="94"/>
      <c r="V1796" s="94"/>
      <c r="W1796" s="94"/>
      <c r="X1796" s="94"/>
      <c r="Y1796" s="94"/>
      <c r="Z1796" s="94"/>
      <c r="AA1796" s="94"/>
      <c r="AB1796" s="94"/>
      <c r="AC1796" s="94"/>
      <c r="AD1796" s="94"/>
      <c r="AE1796" s="94"/>
      <c r="AF1796" s="94"/>
      <c r="AG1796" s="94"/>
      <c r="AH1796" s="94"/>
    </row>
    <row r="1797" spans="1:34" ht="13.2">
      <c r="A1797" s="150"/>
      <c r="B1797" s="48"/>
      <c r="C1797" s="48"/>
      <c r="D1797" s="151"/>
      <c r="E1797" s="152"/>
      <c r="F1797" s="149"/>
      <c r="G1797" s="103"/>
      <c r="H1797" s="48"/>
      <c r="I1797" s="70"/>
      <c r="J1797" s="104"/>
      <c r="K1797" s="18"/>
      <c r="L1797" s="103"/>
      <c r="M1797" s="103"/>
      <c r="N1797" s="103"/>
      <c r="O1797" s="103"/>
      <c r="P1797" s="48"/>
      <c r="Q1797" s="103"/>
      <c r="R1797" s="48"/>
      <c r="S1797" s="16"/>
      <c r="T1797" s="94"/>
      <c r="U1797" s="94"/>
      <c r="V1797" s="94"/>
      <c r="W1797" s="94"/>
      <c r="X1797" s="94"/>
      <c r="Y1797" s="94"/>
      <c r="Z1797" s="94"/>
      <c r="AA1797" s="94"/>
      <c r="AB1797" s="94"/>
      <c r="AC1797" s="94"/>
      <c r="AD1797" s="94"/>
      <c r="AE1797" s="94"/>
      <c r="AF1797" s="94"/>
      <c r="AG1797" s="94"/>
      <c r="AH1797" s="94"/>
    </row>
    <row r="1798" spans="1:34" ht="13.2">
      <c r="A1798" s="150"/>
      <c r="B1798" s="48"/>
      <c r="C1798" s="48"/>
      <c r="D1798" s="151"/>
      <c r="E1798" s="152"/>
      <c r="F1798" s="149"/>
      <c r="G1798" s="103"/>
      <c r="H1798" s="48"/>
      <c r="I1798" s="70"/>
      <c r="J1798" s="104"/>
      <c r="K1798" s="18"/>
      <c r="L1798" s="103"/>
      <c r="M1798" s="103"/>
      <c r="N1798" s="103"/>
      <c r="O1798" s="103"/>
      <c r="P1798" s="48"/>
      <c r="Q1798" s="103"/>
      <c r="R1798" s="48"/>
      <c r="S1798" s="16"/>
      <c r="T1798" s="94"/>
      <c r="U1798" s="94"/>
      <c r="V1798" s="94"/>
      <c r="W1798" s="94"/>
      <c r="X1798" s="94"/>
      <c r="Y1798" s="94"/>
      <c r="Z1798" s="94"/>
      <c r="AA1798" s="94"/>
      <c r="AB1798" s="94"/>
      <c r="AC1798" s="94"/>
      <c r="AD1798" s="94"/>
      <c r="AE1798" s="94"/>
      <c r="AF1798" s="94"/>
      <c r="AG1798" s="94"/>
      <c r="AH1798" s="94"/>
    </row>
    <row r="1799" spans="1:34" ht="13.2">
      <c r="A1799" s="150"/>
      <c r="B1799" s="48"/>
      <c r="C1799" s="48"/>
      <c r="D1799" s="151"/>
      <c r="E1799" s="152"/>
      <c r="F1799" s="149"/>
      <c r="G1799" s="103"/>
      <c r="H1799" s="48"/>
      <c r="I1799" s="70"/>
      <c r="J1799" s="104"/>
      <c r="K1799" s="18"/>
      <c r="L1799" s="103"/>
      <c r="M1799" s="103"/>
      <c r="N1799" s="103"/>
      <c r="O1799" s="103"/>
      <c r="P1799" s="48"/>
      <c r="Q1799" s="103"/>
      <c r="R1799" s="48"/>
      <c r="S1799" s="16"/>
      <c r="T1799" s="94"/>
      <c r="U1799" s="94"/>
      <c r="V1799" s="94"/>
      <c r="W1799" s="94"/>
      <c r="X1799" s="94"/>
      <c r="Y1799" s="94"/>
      <c r="Z1799" s="94"/>
      <c r="AA1799" s="94"/>
      <c r="AB1799" s="94"/>
      <c r="AC1799" s="94"/>
      <c r="AD1799" s="94"/>
      <c r="AE1799" s="94"/>
      <c r="AF1799" s="94"/>
      <c r="AG1799" s="94"/>
      <c r="AH1799" s="94"/>
    </row>
    <row r="1800" spans="1:34" ht="13.2">
      <c r="A1800" s="150"/>
      <c r="B1800" s="48"/>
      <c r="C1800" s="48"/>
      <c r="D1800" s="151"/>
      <c r="E1800" s="152"/>
      <c r="F1800" s="149"/>
      <c r="G1800" s="103"/>
      <c r="H1800" s="48"/>
      <c r="I1800" s="70"/>
      <c r="J1800" s="104"/>
      <c r="K1800" s="18"/>
      <c r="L1800" s="103"/>
      <c r="M1800" s="103"/>
      <c r="N1800" s="103"/>
      <c r="O1800" s="103"/>
      <c r="P1800" s="48"/>
      <c r="Q1800" s="103"/>
      <c r="R1800" s="48"/>
      <c r="S1800" s="16"/>
      <c r="T1800" s="94"/>
      <c r="U1800" s="94"/>
      <c r="V1800" s="94"/>
      <c r="W1800" s="94"/>
      <c r="X1800" s="94"/>
      <c r="Y1800" s="94"/>
      <c r="Z1800" s="94"/>
      <c r="AA1800" s="94"/>
      <c r="AB1800" s="94"/>
      <c r="AC1800" s="94"/>
      <c r="AD1800" s="94"/>
      <c r="AE1800" s="94"/>
      <c r="AF1800" s="94"/>
      <c r="AG1800" s="94"/>
      <c r="AH1800" s="94"/>
    </row>
    <row r="1801" spans="1:34" ht="13.2">
      <c r="A1801" s="150"/>
      <c r="B1801" s="48"/>
      <c r="C1801" s="48"/>
      <c r="D1801" s="151"/>
      <c r="E1801" s="152"/>
      <c r="F1801" s="149"/>
      <c r="G1801" s="103"/>
      <c r="H1801" s="48"/>
      <c r="I1801" s="70"/>
      <c r="J1801" s="104"/>
      <c r="K1801" s="18"/>
      <c r="L1801" s="103"/>
      <c r="M1801" s="103"/>
      <c r="N1801" s="103"/>
      <c r="O1801" s="103"/>
      <c r="P1801" s="48"/>
      <c r="Q1801" s="103"/>
      <c r="R1801" s="48"/>
      <c r="S1801" s="16"/>
      <c r="T1801" s="94"/>
      <c r="U1801" s="94"/>
      <c r="V1801" s="94"/>
      <c r="W1801" s="94"/>
      <c r="X1801" s="94"/>
      <c r="Y1801" s="94"/>
      <c r="Z1801" s="94"/>
      <c r="AA1801" s="94"/>
      <c r="AB1801" s="94"/>
      <c r="AC1801" s="94"/>
      <c r="AD1801" s="94"/>
      <c r="AE1801" s="94"/>
      <c r="AF1801" s="94"/>
      <c r="AG1801" s="94"/>
      <c r="AH1801" s="94"/>
    </row>
    <row r="1802" spans="1:34" ht="13.2">
      <c r="A1802" s="150"/>
      <c r="B1802" s="48"/>
      <c r="C1802" s="48"/>
      <c r="D1802" s="151"/>
      <c r="E1802" s="152"/>
      <c r="F1802" s="149"/>
      <c r="G1802" s="103"/>
      <c r="H1802" s="48"/>
      <c r="I1802" s="70"/>
      <c r="J1802" s="104"/>
      <c r="K1802" s="18"/>
      <c r="L1802" s="103"/>
      <c r="M1802" s="103"/>
      <c r="N1802" s="103"/>
      <c r="O1802" s="103"/>
      <c r="P1802" s="48"/>
      <c r="Q1802" s="103"/>
      <c r="R1802" s="48"/>
      <c r="S1802" s="16"/>
      <c r="T1802" s="94"/>
      <c r="U1802" s="94"/>
      <c r="V1802" s="94"/>
      <c r="W1802" s="94"/>
      <c r="X1802" s="94"/>
      <c r="Y1802" s="94"/>
      <c r="Z1802" s="94"/>
      <c r="AA1802" s="94"/>
      <c r="AB1802" s="94"/>
      <c r="AC1802" s="94"/>
      <c r="AD1802" s="94"/>
      <c r="AE1802" s="94"/>
      <c r="AF1802" s="94"/>
      <c r="AG1802" s="94"/>
      <c r="AH1802" s="94"/>
    </row>
    <row r="1803" spans="1:34" ht="13.2">
      <c r="A1803" s="150"/>
      <c r="B1803" s="48"/>
      <c r="C1803" s="48"/>
      <c r="D1803" s="151"/>
      <c r="E1803" s="152"/>
      <c r="F1803" s="149"/>
      <c r="G1803" s="103"/>
      <c r="H1803" s="48"/>
      <c r="I1803" s="70"/>
      <c r="J1803" s="104"/>
      <c r="K1803" s="18"/>
      <c r="L1803" s="103"/>
      <c r="M1803" s="103"/>
      <c r="N1803" s="103"/>
      <c r="O1803" s="103"/>
      <c r="P1803" s="48"/>
      <c r="Q1803" s="103"/>
      <c r="R1803" s="48"/>
      <c r="S1803" s="16"/>
      <c r="T1803" s="94"/>
      <c r="U1803" s="94"/>
      <c r="V1803" s="94"/>
      <c r="W1803" s="94"/>
      <c r="X1803" s="94"/>
      <c r="Y1803" s="94"/>
      <c r="Z1803" s="94"/>
      <c r="AA1803" s="94"/>
      <c r="AB1803" s="94"/>
      <c r="AC1803" s="94"/>
      <c r="AD1803" s="94"/>
      <c r="AE1803" s="94"/>
      <c r="AF1803" s="94"/>
      <c r="AG1803" s="94"/>
      <c r="AH1803" s="94"/>
    </row>
    <row r="1804" spans="1:34" ht="13.2">
      <c r="A1804" s="150"/>
      <c r="B1804" s="48"/>
      <c r="C1804" s="48"/>
      <c r="D1804" s="151"/>
      <c r="E1804" s="152"/>
      <c r="F1804" s="149"/>
      <c r="G1804" s="103"/>
      <c r="H1804" s="48"/>
      <c r="I1804" s="70"/>
      <c r="J1804" s="104"/>
      <c r="K1804" s="18"/>
      <c r="L1804" s="103"/>
      <c r="M1804" s="103"/>
      <c r="N1804" s="103"/>
      <c r="O1804" s="103"/>
      <c r="P1804" s="48"/>
      <c r="Q1804" s="103"/>
      <c r="R1804" s="48"/>
      <c r="S1804" s="16"/>
      <c r="T1804" s="94"/>
      <c r="U1804" s="94"/>
      <c r="V1804" s="94"/>
      <c r="W1804" s="94"/>
      <c r="X1804" s="94"/>
      <c r="Y1804" s="94"/>
      <c r="Z1804" s="94"/>
      <c r="AA1804" s="94"/>
      <c r="AB1804" s="94"/>
      <c r="AC1804" s="94"/>
      <c r="AD1804" s="94"/>
      <c r="AE1804" s="94"/>
      <c r="AF1804" s="94"/>
      <c r="AG1804" s="94"/>
      <c r="AH1804" s="94"/>
    </row>
    <row r="1805" spans="1:34" ht="13.2">
      <c r="A1805" s="150"/>
      <c r="B1805" s="48"/>
      <c r="C1805" s="48"/>
      <c r="D1805" s="151"/>
      <c r="E1805" s="152"/>
      <c r="F1805" s="149"/>
      <c r="G1805" s="103"/>
      <c r="H1805" s="48"/>
      <c r="I1805" s="70"/>
      <c r="J1805" s="104"/>
      <c r="K1805" s="18"/>
      <c r="L1805" s="103"/>
      <c r="M1805" s="103"/>
      <c r="N1805" s="103"/>
      <c r="O1805" s="103"/>
      <c r="P1805" s="48"/>
      <c r="Q1805" s="103"/>
      <c r="R1805" s="48"/>
      <c r="S1805" s="16"/>
      <c r="T1805" s="94"/>
      <c r="U1805" s="94"/>
      <c r="V1805" s="94"/>
      <c r="W1805" s="94"/>
      <c r="X1805" s="94"/>
      <c r="Y1805" s="94"/>
      <c r="Z1805" s="94"/>
      <c r="AA1805" s="94"/>
      <c r="AB1805" s="94"/>
      <c r="AC1805" s="94"/>
      <c r="AD1805" s="94"/>
      <c r="AE1805" s="94"/>
      <c r="AF1805" s="94"/>
      <c r="AG1805" s="94"/>
      <c r="AH1805" s="94"/>
    </row>
    <row r="1806" spans="1:34" ht="13.2">
      <c r="A1806" s="150"/>
      <c r="B1806" s="48"/>
      <c r="C1806" s="48"/>
      <c r="D1806" s="151"/>
      <c r="E1806" s="152"/>
      <c r="F1806" s="149"/>
      <c r="G1806" s="103"/>
      <c r="H1806" s="48"/>
      <c r="I1806" s="70"/>
      <c r="J1806" s="104"/>
      <c r="K1806" s="18"/>
      <c r="L1806" s="103"/>
      <c r="M1806" s="103"/>
      <c r="N1806" s="103"/>
      <c r="O1806" s="103"/>
      <c r="P1806" s="48"/>
      <c r="Q1806" s="103"/>
      <c r="R1806" s="48"/>
      <c r="S1806" s="16"/>
      <c r="T1806" s="94"/>
      <c r="U1806" s="94"/>
      <c r="V1806" s="94"/>
      <c r="W1806" s="94"/>
      <c r="X1806" s="94"/>
      <c r="Y1806" s="94"/>
      <c r="Z1806" s="94"/>
      <c r="AA1806" s="94"/>
      <c r="AB1806" s="94"/>
      <c r="AC1806" s="94"/>
      <c r="AD1806" s="94"/>
      <c r="AE1806" s="94"/>
      <c r="AF1806" s="94"/>
      <c r="AG1806" s="94"/>
      <c r="AH1806" s="94"/>
    </row>
    <row r="1807" spans="1:34" ht="13.2">
      <c r="A1807" s="150"/>
      <c r="B1807" s="48"/>
      <c r="C1807" s="48"/>
      <c r="D1807" s="151"/>
      <c r="E1807" s="152"/>
      <c r="F1807" s="149"/>
      <c r="G1807" s="103"/>
      <c r="H1807" s="48"/>
      <c r="I1807" s="70"/>
      <c r="J1807" s="104"/>
      <c r="K1807" s="18"/>
      <c r="L1807" s="103"/>
      <c r="M1807" s="103"/>
      <c r="N1807" s="103"/>
      <c r="O1807" s="103"/>
      <c r="P1807" s="48"/>
      <c r="Q1807" s="103"/>
      <c r="R1807" s="48"/>
      <c r="S1807" s="16"/>
      <c r="T1807" s="94"/>
      <c r="U1807" s="94"/>
      <c r="V1807" s="94"/>
      <c r="W1807" s="94"/>
      <c r="X1807" s="94"/>
      <c r="Y1807" s="94"/>
      <c r="Z1807" s="94"/>
      <c r="AA1807" s="94"/>
      <c r="AB1807" s="94"/>
      <c r="AC1807" s="94"/>
      <c r="AD1807" s="94"/>
      <c r="AE1807" s="94"/>
      <c r="AF1807" s="94"/>
      <c r="AG1807" s="94"/>
      <c r="AH1807" s="94"/>
    </row>
    <row r="1808" spans="1:34" ht="13.2">
      <c r="A1808" s="150"/>
      <c r="B1808" s="48"/>
      <c r="C1808" s="48"/>
      <c r="D1808" s="151"/>
      <c r="E1808" s="152"/>
      <c r="F1808" s="149"/>
      <c r="G1808" s="103"/>
      <c r="H1808" s="48"/>
      <c r="I1808" s="70"/>
      <c r="J1808" s="104"/>
      <c r="K1808" s="18"/>
      <c r="L1808" s="103"/>
      <c r="M1808" s="103"/>
      <c r="N1808" s="103"/>
      <c r="O1808" s="103"/>
      <c r="P1808" s="48"/>
      <c r="Q1808" s="103"/>
      <c r="R1808" s="48"/>
      <c r="S1808" s="16"/>
      <c r="T1808" s="94"/>
      <c r="U1808" s="94"/>
      <c r="V1808" s="94"/>
      <c r="W1808" s="94"/>
      <c r="X1808" s="94"/>
      <c r="Y1808" s="94"/>
      <c r="Z1808" s="94"/>
      <c r="AA1808" s="94"/>
      <c r="AB1808" s="94"/>
      <c r="AC1808" s="94"/>
      <c r="AD1808" s="94"/>
      <c r="AE1808" s="94"/>
      <c r="AF1808" s="94"/>
      <c r="AG1808" s="94"/>
      <c r="AH1808" s="94"/>
    </row>
    <row r="1809" spans="1:34" ht="13.2">
      <c r="A1809" s="150"/>
      <c r="B1809" s="48"/>
      <c r="C1809" s="48"/>
      <c r="D1809" s="151"/>
      <c r="E1809" s="152"/>
      <c r="F1809" s="149"/>
      <c r="G1809" s="103"/>
      <c r="H1809" s="48"/>
      <c r="I1809" s="70"/>
      <c r="J1809" s="104"/>
      <c r="K1809" s="18"/>
      <c r="L1809" s="103"/>
      <c r="M1809" s="103"/>
      <c r="N1809" s="103"/>
      <c r="O1809" s="103"/>
      <c r="P1809" s="48"/>
      <c r="Q1809" s="103"/>
      <c r="R1809" s="48"/>
      <c r="S1809" s="16"/>
      <c r="T1809" s="94"/>
      <c r="U1809" s="94"/>
      <c r="V1809" s="94"/>
      <c r="W1809" s="94"/>
      <c r="X1809" s="94"/>
      <c r="Y1809" s="94"/>
      <c r="Z1809" s="94"/>
      <c r="AA1809" s="94"/>
      <c r="AB1809" s="94"/>
      <c r="AC1809" s="94"/>
      <c r="AD1809" s="94"/>
      <c r="AE1809" s="94"/>
      <c r="AF1809" s="94"/>
      <c r="AG1809" s="94"/>
      <c r="AH1809" s="94"/>
    </row>
    <row r="1810" spans="1:34" ht="13.2">
      <c r="A1810" s="150"/>
      <c r="B1810" s="48"/>
      <c r="C1810" s="48"/>
      <c r="D1810" s="151"/>
      <c r="E1810" s="152"/>
      <c r="F1810" s="149"/>
      <c r="G1810" s="103"/>
      <c r="H1810" s="48"/>
      <c r="I1810" s="70"/>
      <c r="J1810" s="104"/>
      <c r="K1810" s="18"/>
      <c r="L1810" s="103"/>
      <c r="M1810" s="103"/>
      <c r="N1810" s="103"/>
      <c r="O1810" s="103"/>
      <c r="P1810" s="48"/>
      <c r="Q1810" s="103"/>
      <c r="R1810" s="48"/>
      <c r="S1810" s="16"/>
      <c r="T1810" s="94"/>
      <c r="U1810" s="94"/>
      <c r="V1810" s="94"/>
      <c r="W1810" s="94"/>
      <c r="X1810" s="94"/>
      <c r="Y1810" s="94"/>
      <c r="Z1810" s="94"/>
      <c r="AA1810" s="94"/>
      <c r="AB1810" s="94"/>
      <c r="AC1810" s="94"/>
      <c r="AD1810" s="94"/>
      <c r="AE1810" s="94"/>
      <c r="AF1810" s="94"/>
      <c r="AG1810" s="94"/>
      <c r="AH1810" s="94"/>
    </row>
    <row r="1811" spans="1:34" ht="13.2">
      <c r="A1811" s="150"/>
      <c r="B1811" s="48"/>
      <c r="C1811" s="48"/>
      <c r="D1811" s="151"/>
      <c r="E1811" s="152"/>
      <c r="F1811" s="149"/>
      <c r="G1811" s="103"/>
      <c r="H1811" s="48"/>
      <c r="I1811" s="70"/>
      <c r="J1811" s="104"/>
      <c r="K1811" s="18"/>
      <c r="L1811" s="103"/>
      <c r="M1811" s="103"/>
      <c r="N1811" s="103"/>
      <c r="O1811" s="103"/>
      <c r="P1811" s="48"/>
      <c r="Q1811" s="103"/>
      <c r="R1811" s="48"/>
      <c r="S1811" s="16"/>
      <c r="T1811" s="94"/>
      <c r="U1811" s="94"/>
      <c r="V1811" s="94"/>
      <c r="W1811" s="94"/>
      <c r="X1811" s="94"/>
      <c r="Y1811" s="94"/>
      <c r="Z1811" s="94"/>
      <c r="AA1811" s="94"/>
      <c r="AB1811" s="94"/>
      <c r="AC1811" s="94"/>
      <c r="AD1811" s="94"/>
      <c r="AE1811" s="94"/>
      <c r="AF1811" s="94"/>
      <c r="AG1811" s="94"/>
      <c r="AH1811" s="94"/>
    </row>
    <row r="1812" spans="1:34" ht="13.2">
      <c r="A1812" s="150"/>
      <c r="B1812" s="48"/>
      <c r="C1812" s="48"/>
      <c r="D1812" s="151"/>
      <c r="E1812" s="152"/>
      <c r="F1812" s="149"/>
      <c r="G1812" s="103"/>
      <c r="H1812" s="48"/>
      <c r="I1812" s="70"/>
      <c r="J1812" s="104"/>
      <c r="K1812" s="18"/>
      <c r="L1812" s="103"/>
      <c r="M1812" s="103"/>
      <c r="N1812" s="103"/>
      <c r="O1812" s="103"/>
      <c r="P1812" s="48"/>
      <c r="Q1812" s="103"/>
      <c r="R1812" s="48"/>
      <c r="S1812" s="16"/>
      <c r="T1812" s="94"/>
      <c r="U1812" s="94"/>
      <c r="V1812" s="94"/>
      <c r="W1812" s="94"/>
      <c r="X1812" s="94"/>
      <c r="Y1812" s="94"/>
      <c r="Z1812" s="94"/>
      <c r="AA1812" s="94"/>
      <c r="AB1812" s="94"/>
      <c r="AC1812" s="94"/>
      <c r="AD1812" s="94"/>
      <c r="AE1812" s="94"/>
      <c r="AF1812" s="94"/>
      <c r="AG1812" s="94"/>
      <c r="AH1812" s="94"/>
    </row>
    <row r="1813" spans="1:34" ht="13.2">
      <c r="A1813" s="150"/>
      <c r="B1813" s="48"/>
      <c r="C1813" s="48"/>
      <c r="D1813" s="151"/>
      <c r="E1813" s="152"/>
      <c r="F1813" s="149"/>
      <c r="G1813" s="103"/>
      <c r="H1813" s="48"/>
      <c r="I1813" s="70"/>
      <c r="J1813" s="104"/>
      <c r="K1813" s="18"/>
      <c r="L1813" s="103"/>
      <c r="M1813" s="103"/>
      <c r="N1813" s="103"/>
      <c r="O1813" s="103"/>
      <c r="P1813" s="48"/>
      <c r="Q1813" s="103"/>
      <c r="R1813" s="48"/>
      <c r="S1813" s="16"/>
      <c r="T1813" s="94"/>
      <c r="U1813" s="94"/>
      <c r="V1813" s="94"/>
      <c r="W1813" s="94"/>
      <c r="X1813" s="94"/>
      <c r="Y1813" s="94"/>
      <c r="Z1813" s="94"/>
      <c r="AA1813" s="94"/>
      <c r="AB1813" s="94"/>
      <c r="AC1813" s="94"/>
      <c r="AD1813" s="94"/>
      <c r="AE1813" s="94"/>
      <c r="AF1813" s="94"/>
      <c r="AG1813" s="94"/>
      <c r="AH1813" s="94"/>
    </row>
    <row r="1814" spans="1:34" ht="13.2">
      <c r="A1814" s="150"/>
      <c r="B1814" s="48"/>
      <c r="C1814" s="48"/>
      <c r="D1814" s="151"/>
      <c r="E1814" s="152"/>
      <c r="F1814" s="149"/>
      <c r="G1814" s="103"/>
      <c r="H1814" s="48"/>
      <c r="I1814" s="70"/>
      <c r="J1814" s="104"/>
      <c r="K1814" s="18"/>
      <c r="L1814" s="103"/>
      <c r="M1814" s="103"/>
      <c r="N1814" s="103"/>
      <c r="O1814" s="103"/>
      <c r="P1814" s="48"/>
      <c r="Q1814" s="103"/>
      <c r="R1814" s="48"/>
      <c r="S1814" s="16"/>
      <c r="T1814" s="94"/>
      <c r="U1814" s="94"/>
      <c r="V1814" s="94"/>
      <c r="W1814" s="94"/>
      <c r="X1814" s="94"/>
      <c r="Y1814" s="94"/>
      <c r="Z1814" s="94"/>
      <c r="AA1814" s="94"/>
      <c r="AB1814" s="94"/>
      <c r="AC1814" s="94"/>
      <c r="AD1814" s="94"/>
      <c r="AE1814" s="94"/>
      <c r="AF1814" s="94"/>
      <c r="AG1814" s="94"/>
      <c r="AH1814" s="94"/>
    </row>
    <row r="1815" spans="1:34" ht="13.2">
      <c r="A1815" s="150"/>
      <c r="B1815" s="48"/>
      <c r="C1815" s="48"/>
      <c r="D1815" s="151"/>
      <c r="E1815" s="152"/>
      <c r="F1815" s="149"/>
      <c r="G1815" s="103"/>
      <c r="H1815" s="48"/>
      <c r="I1815" s="70"/>
      <c r="J1815" s="104"/>
      <c r="K1815" s="18"/>
      <c r="L1815" s="103"/>
      <c r="M1815" s="103"/>
      <c r="N1815" s="103"/>
      <c r="O1815" s="103"/>
      <c r="P1815" s="48"/>
      <c r="Q1815" s="103"/>
      <c r="R1815" s="48"/>
      <c r="S1815" s="16"/>
      <c r="T1815" s="94"/>
      <c r="U1815" s="94"/>
      <c r="V1815" s="94"/>
      <c r="W1815" s="94"/>
      <c r="X1815" s="94"/>
      <c r="Y1815" s="94"/>
      <c r="Z1815" s="94"/>
      <c r="AA1815" s="94"/>
      <c r="AB1815" s="94"/>
      <c r="AC1815" s="94"/>
      <c r="AD1815" s="94"/>
      <c r="AE1815" s="94"/>
      <c r="AF1815" s="94"/>
      <c r="AG1815" s="94"/>
      <c r="AH1815" s="94"/>
    </row>
    <row r="1816" spans="1:34" ht="13.2">
      <c r="A1816" s="150"/>
      <c r="B1816" s="48"/>
      <c r="C1816" s="48"/>
      <c r="D1816" s="151"/>
      <c r="E1816" s="152"/>
      <c r="F1816" s="149"/>
      <c r="G1816" s="103"/>
      <c r="H1816" s="48"/>
      <c r="I1816" s="70"/>
      <c r="J1816" s="104"/>
      <c r="K1816" s="18"/>
      <c r="L1816" s="103"/>
      <c r="M1816" s="103"/>
      <c r="N1816" s="103"/>
      <c r="O1816" s="103"/>
      <c r="P1816" s="48"/>
      <c r="Q1816" s="103"/>
      <c r="R1816" s="48"/>
      <c r="S1816" s="16"/>
      <c r="T1816" s="94"/>
      <c r="U1816" s="94"/>
      <c r="V1816" s="94"/>
      <c r="W1816" s="94"/>
      <c r="X1816" s="94"/>
      <c r="Y1816" s="94"/>
      <c r="Z1816" s="94"/>
      <c r="AA1816" s="94"/>
      <c r="AB1816" s="94"/>
      <c r="AC1816" s="94"/>
      <c r="AD1816" s="94"/>
      <c r="AE1816" s="94"/>
      <c r="AF1816" s="94"/>
      <c r="AG1816" s="94"/>
      <c r="AH1816" s="94"/>
    </row>
    <row r="1817" spans="1:34" ht="13.2">
      <c r="A1817" s="150"/>
      <c r="B1817" s="48"/>
      <c r="C1817" s="48"/>
      <c r="D1817" s="151"/>
      <c r="E1817" s="152"/>
      <c r="F1817" s="149"/>
      <c r="G1817" s="103"/>
      <c r="H1817" s="48"/>
      <c r="I1817" s="70"/>
      <c r="J1817" s="104"/>
      <c r="K1817" s="18"/>
      <c r="L1817" s="103"/>
      <c r="M1817" s="103"/>
      <c r="N1817" s="103"/>
      <c r="O1817" s="103"/>
      <c r="P1817" s="48"/>
      <c r="Q1817" s="103"/>
      <c r="R1817" s="48"/>
      <c r="S1817" s="16"/>
      <c r="T1817" s="94"/>
      <c r="U1817" s="94"/>
      <c r="V1817" s="94"/>
      <c r="W1817" s="94"/>
      <c r="X1817" s="94"/>
      <c r="Y1817" s="94"/>
      <c r="Z1817" s="94"/>
      <c r="AA1817" s="94"/>
      <c r="AB1817" s="94"/>
      <c r="AC1817" s="94"/>
      <c r="AD1817" s="94"/>
      <c r="AE1817" s="94"/>
      <c r="AF1817" s="94"/>
      <c r="AG1817" s="94"/>
      <c r="AH1817" s="94"/>
    </row>
    <row r="1818" spans="1:34" ht="13.2">
      <c r="A1818" s="150"/>
      <c r="B1818" s="48"/>
      <c r="C1818" s="48"/>
      <c r="D1818" s="151"/>
      <c r="E1818" s="152"/>
      <c r="F1818" s="149"/>
      <c r="G1818" s="103"/>
      <c r="H1818" s="48"/>
      <c r="I1818" s="70"/>
      <c r="J1818" s="104"/>
      <c r="K1818" s="18"/>
      <c r="L1818" s="103"/>
      <c r="M1818" s="103"/>
      <c r="N1818" s="103"/>
      <c r="O1818" s="103"/>
      <c r="P1818" s="48"/>
      <c r="Q1818" s="103"/>
      <c r="R1818" s="48"/>
      <c r="S1818" s="16"/>
      <c r="T1818" s="94"/>
      <c r="U1818" s="94"/>
      <c r="V1818" s="94"/>
      <c r="W1818" s="94"/>
      <c r="X1818" s="94"/>
      <c r="Y1818" s="94"/>
      <c r="Z1818" s="94"/>
      <c r="AA1818" s="94"/>
      <c r="AB1818" s="94"/>
      <c r="AC1818" s="94"/>
      <c r="AD1818" s="94"/>
      <c r="AE1818" s="94"/>
      <c r="AF1818" s="94"/>
      <c r="AG1818" s="94"/>
      <c r="AH1818" s="94"/>
    </row>
    <row r="1819" spans="1:34" ht="13.2">
      <c r="A1819" s="150"/>
      <c r="B1819" s="48"/>
      <c r="C1819" s="48"/>
      <c r="D1819" s="151"/>
      <c r="E1819" s="152"/>
      <c r="F1819" s="149"/>
      <c r="G1819" s="103"/>
      <c r="H1819" s="48"/>
      <c r="I1819" s="70"/>
      <c r="J1819" s="104"/>
      <c r="K1819" s="18"/>
      <c r="L1819" s="103"/>
      <c r="M1819" s="103"/>
      <c r="N1819" s="103"/>
      <c r="O1819" s="103"/>
      <c r="P1819" s="48"/>
      <c r="Q1819" s="103"/>
      <c r="R1819" s="48"/>
      <c r="S1819" s="16"/>
      <c r="T1819" s="94"/>
      <c r="U1819" s="94"/>
      <c r="V1819" s="94"/>
      <c r="W1819" s="94"/>
      <c r="X1819" s="94"/>
      <c r="Y1819" s="94"/>
      <c r="Z1819" s="94"/>
      <c r="AA1819" s="94"/>
      <c r="AB1819" s="94"/>
      <c r="AC1819" s="94"/>
      <c r="AD1819" s="94"/>
      <c r="AE1819" s="94"/>
      <c r="AF1819" s="94"/>
      <c r="AG1819" s="94"/>
      <c r="AH1819" s="94"/>
    </row>
    <row r="1820" spans="1:34" ht="13.2">
      <c r="A1820" s="150"/>
      <c r="B1820" s="48"/>
      <c r="C1820" s="48"/>
      <c r="D1820" s="151"/>
      <c r="E1820" s="152"/>
      <c r="F1820" s="149"/>
      <c r="G1820" s="103"/>
      <c r="H1820" s="48"/>
      <c r="I1820" s="70"/>
      <c r="J1820" s="104"/>
      <c r="K1820" s="18"/>
      <c r="L1820" s="103"/>
      <c r="M1820" s="103"/>
      <c r="N1820" s="103"/>
      <c r="O1820" s="103"/>
      <c r="P1820" s="48"/>
      <c r="Q1820" s="103"/>
      <c r="R1820" s="48"/>
      <c r="S1820" s="16"/>
      <c r="T1820" s="94"/>
      <c r="U1820" s="94"/>
      <c r="V1820" s="94"/>
      <c r="W1820" s="94"/>
      <c r="X1820" s="94"/>
      <c r="Y1820" s="94"/>
      <c r="Z1820" s="94"/>
      <c r="AA1820" s="94"/>
      <c r="AB1820" s="94"/>
      <c r="AC1820" s="94"/>
      <c r="AD1820" s="94"/>
      <c r="AE1820" s="94"/>
      <c r="AF1820" s="94"/>
      <c r="AG1820" s="94"/>
      <c r="AH1820" s="94"/>
    </row>
    <row r="1821" spans="1:34" ht="13.2">
      <c r="A1821" s="150"/>
      <c r="B1821" s="48"/>
      <c r="C1821" s="48"/>
      <c r="D1821" s="151"/>
      <c r="E1821" s="152"/>
      <c r="F1821" s="149"/>
      <c r="G1821" s="103"/>
      <c r="H1821" s="48"/>
      <c r="I1821" s="70"/>
      <c r="J1821" s="104"/>
      <c r="K1821" s="18"/>
      <c r="L1821" s="103"/>
      <c r="M1821" s="103"/>
      <c r="N1821" s="103"/>
      <c r="O1821" s="103"/>
      <c r="P1821" s="48"/>
      <c r="Q1821" s="103"/>
      <c r="R1821" s="48"/>
      <c r="S1821" s="16"/>
      <c r="T1821" s="94"/>
      <c r="U1821" s="94"/>
      <c r="V1821" s="94"/>
      <c r="W1821" s="94"/>
      <c r="X1821" s="94"/>
      <c r="Y1821" s="94"/>
      <c r="Z1821" s="94"/>
      <c r="AA1821" s="94"/>
      <c r="AB1821" s="94"/>
      <c r="AC1821" s="94"/>
      <c r="AD1821" s="94"/>
      <c r="AE1821" s="94"/>
      <c r="AF1821" s="94"/>
      <c r="AG1821" s="94"/>
      <c r="AH1821" s="94"/>
    </row>
    <row r="1822" spans="1:34" ht="13.2">
      <c r="A1822" s="150"/>
      <c r="B1822" s="48"/>
      <c r="C1822" s="48"/>
      <c r="D1822" s="151"/>
      <c r="E1822" s="152"/>
      <c r="F1822" s="149"/>
      <c r="G1822" s="103"/>
      <c r="H1822" s="48"/>
      <c r="I1822" s="70"/>
      <c r="J1822" s="104"/>
      <c r="K1822" s="18"/>
      <c r="L1822" s="103"/>
      <c r="M1822" s="103"/>
      <c r="N1822" s="103"/>
      <c r="O1822" s="103"/>
      <c r="P1822" s="48"/>
      <c r="Q1822" s="103"/>
      <c r="R1822" s="48"/>
      <c r="S1822" s="16"/>
      <c r="T1822" s="94"/>
      <c r="U1822" s="94"/>
      <c r="V1822" s="94"/>
      <c r="W1822" s="94"/>
      <c r="X1822" s="94"/>
      <c r="Y1822" s="94"/>
      <c r="Z1822" s="94"/>
      <c r="AA1822" s="94"/>
      <c r="AB1822" s="94"/>
      <c r="AC1822" s="94"/>
      <c r="AD1822" s="94"/>
      <c r="AE1822" s="94"/>
      <c r="AF1822" s="94"/>
      <c r="AG1822" s="94"/>
      <c r="AH1822" s="94"/>
    </row>
    <row r="1823" spans="1:34" ht="13.2">
      <c r="A1823" s="150"/>
      <c r="B1823" s="48"/>
      <c r="C1823" s="48"/>
      <c r="D1823" s="151"/>
      <c r="E1823" s="152"/>
      <c r="F1823" s="149"/>
      <c r="G1823" s="103"/>
      <c r="H1823" s="48"/>
      <c r="I1823" s="70"/>
      <c r="J1823" s="104"/>
      <c r="K1823" s="18"/>
      <c r="L1823" s="103"/>
      <c r="M1823" s="103"/>
      <c r="N1823" s="103"/>
      <c r="O1823" s="103"/>
      <c r="P1823" s="48"/>
      <c r="Q1823" s="103"/>
      <c r="R1823" s="48"/>
      <c r="S1823" s="16"/>
      <c r="T1823" s="94"/>
      <c r="U1823" s="94"/>
      <c r="V1823" s="94"/>
      <c r="W1823" s="94"/>
      <c r="X1823" s="94"/>
      <c r="Y1823" s="94"/>
      <c r="Z1823" s="94"/>
      <c r="AA1823" s="94"/>
      <c r="AB1823" s="94"/>
      <c r="AC1823" s="94"/>
      <c r="AD1823" s="94"/>
      <c r="AE1823" s="94"/>
      <c r="AF1823" s="94"/>
      <c r="AG1823" s="94"/>
      <c r="AH1823" s="94"/>
    </row>
    <row r="1824" spans="1:34" ht="13.2">
      <c r="A1824" s="150"/>
      <c r="B1824" s="48"/>
      <c r="C1824" s="48"/>
      <c r="D1824" s="151"/>
      <c r="E1824" s="152"/>
      <c r="F1824" s="149"/>
      <c r="G1824" s="103"/>
      <c r="H1824" s="48"/>
      <c r="I1824" s="70"/>
      <c r="J1824" s="104"/>
      <c r="K1824" s="18"/>
      <c r="L1824" s="103"/>
      <c r="M1824" s="103"/>
      <c r="N1824" s="103"/>
      <c r="O1824" s="103"/>
      <c r="P1824" s="48"/>
      <c r="Q1824" s="103"/>
      <c r="R1824" s="48"/>
      <c r="S1824" s="16"/>
      <c r="T1824" s="94"/>
      <c r="U1824" s="94"/>
      <c r="V1824" s="94"/>
      <c r="W1824" s="94"/>
      <c r="X1824" s="94"/>
      <c r="Y1824" s="94"/>
      <c r="Z1824" s="94"/>
      <c r="AA1824" s="94"/>
      <c r="AB1824" s="94"/>
      <c r="AC1824" s="94"/>
      <c r="AD1824" s="94"/>
      <c r="AE1824" s="94"/>
      <c r="AF1824" s="94"/>
      <c r="AG1824" s="94"/>
      <c r="AH1824" s="94"/>
    </row>
    <row r="1825" spans="1:34" ht="13.2">
      <c r="A1825" s="150"/>
      <c r="B1825" s="48"/>
      <c r="C1825" s="48"/>
      <c r="D1825" s="151"/>
      <c r="E1825" s="152"/>
      <c r="F1825" s="149"/>
      <c r="G1825" s="103"/>
      <c r="H1825" s="48"/>
      <c r="I1825" s="70"/>
      <c r="J1825" s="104"/>
      <c r="K1825" s="18"/>
      <c r="L1825" s="103"/>
      <c r="M1825" s="103"/>
      <c r="N1825" s="103"/>
      <c r="O1825" s="103"/>
      <c r="P1825" s="48"/>
      <c r="Q1825" s="103"/>
      <c r="R1825" s="48"/>
      <c r="S1825" s="16"/>
      <c r="T1825" s="94"/>
      <c r="U1825" s="94"/>
      <c r="V1825" s="94"/>
      <c r="W1825" s="94"/>
      <c r="X1825" s="94"/>
      <c r="Y1825" s="94"/>
      <c r="Z1825" s="94"/>
      <c r="AA1825" s="94"/>
      <c r="AB1825" s="94"/>
      <c r="AC1825" s="94"/>
      <c r="AD1825" s="94"/>
      <c r="AE1825" s="94"/>
      <c r="AF1825" s="94"/>
      <c r="AG1825" s="94"/>
      <c r="AH1825" s="94"/>
    </row>
    <row r="1826" spans="1:34" ht="13.2">
      <c r="A1826" s="150"/>
      <c r="B1826" s="48"/>
      <c r="C1826" s="48"/>
      <c r="D1826" s="151"/>
      <c r="E1826" s="152"/>
      <c r="F1826" s="149"/>
      <c r="G1826" s="103"/>
      <c r="H1826" s="48"/>
      <c r="I1826" s="70"/>
      <c r="J1826" s="104"/>
      <c r="K1826" s="18"/>
      <c r="L1826" s="103"/>
      <c r="M1826" s="103"/>
      <c r="N1826" s="103"/>
      <c r="O1826" s="103"/>
      <c r="P1826" s="48"/>
      <c r="Q1826" s="103"/>
      <c r="R1826" s="48"/>
      <c r="S1826" s="16"/>
      <c r="T1826" s="94"/>
      <c r="U1826" s="94"/>
      <c r="V1826" s="94"/>
      <c r="W1826" s="94"/>
      <c r="X1826" s="94"/>
      <c r="Y1826" s="94"/>
      <c r="Z1826" s="94"/>
      <c r="AA1826" s="94"/>
      <c r="AB1826" s="94"/>
      <c r="AC1826" s="94"/>
      <c r="AD1826" s="94"/>
      <c r="AE1826" s="94"/>
      <c r="AF1826" s="94"/>
      <c r="AG1826" s="94"/>
      <c r="AH1826" s="94"/>
    </row>
    <row r="1827" spans="1:34" ht="13.2">
      <c r="A1827" s="150"/>
      <c r="B1827" s="48"/>
      <c r="C1827" s="48"/>
      <c r="D1827" s="151"/>
      <c r="E1827" s="152"/>
      <c r="F1827" s="149"/>
      <c r="G1827" s="103"/>
      <c r="H1827" s="48"/>
      <c r="I1827" s="70"/>
      <c r="J1827" s="104"/>
      <c r="K1827" s="18"/>
      <c r="L1827" s="103"/>
      <c r="M1827" s="103"/>
      <c r="N1827" s="103"/>
      <c r="O1827" s="103"/>
      <c r="P1827" s="48"/>
      <c r="Q1827" s="103"/>
      <c r="R1827" s="48"/>
      <c r="S1827" s="16"/>
      <c r="T1827" s="94"/>
      <c r="U1827" s="94"/>
      <c r="V1827" s="94"/>
      <c r="W1827" s="94"/>
      <c r="X1827" s="94"/>
      <c r="Y1827" s="94"/>
      <c r="Z1827" s="94"/>
      <c r="AA1827" s="94"/>
      <c r="AB1827" s="94"/>
      <c r="AC1827" s="94"/>
      <c r="AD1827" s="94"/>
      <c r="AE1827" s="94"/>
      <c r="AF1827" s="94"/>
      <c r="AG1827" s="94"/>
      <c r="AH1827" s="94"/>
    </row>
    <row r="1828" spans="1:34" ht="13.2">
      <c r="A1828" s="150"/>
      <c r="B1828" s="48"/>
      <c r="C1828" s="48"/>
      <c r="D1828" s="151"/>
      <c r="E1828" s="152"/>
      <c r="F1828" s="149"/>
      <c r="G1828" s="103"/>
      <c r="H1828" s="48"/>
      <c r="I1828" s="70"/>
      <c r="J1828" s="104"/>
      <c r="K1828" s="18"/>
      <c r="L1828" s="103"/>
      <c r="M1828" s="103"/>
      <c r="N1828" s="103"/>
      <c r="O1828" s="103"/>
      <c r="P1828" s="48"/>
      <c r="Q1828" s="103"/>
      <c r="R1828" s="48"/>
      <c r="S1828" s="16"/>
      <c r="T1828" s="94"/>
      <c r="U1828" s="94"/>
      <c r="V1828" s="94"/>
      <c r="W1828" s="94"/>
      <c r="X1828" s="94"/>
      <c r="Y1828" s="94"/>
      <c r="Z1828" s="94"/>
      <c r="AA1828" s="94"/>
      <c r="AB1828" s="94"/>
      <c r="AC1828" s="94"/>
      <c r="AD1828" s="94"/>
      <c r="AE1828" s="94"/>
      <c r="AF1828" s="94"/>
      <c r="AG1828" s="94"/>
      <c r="AH1828" s="94"/>
    </row>
    <row r="1829" spans="1:34" ht="13.2">
      <c r="A1829" s="150"/>
      <c r="B1829" s="48"/>
      <c r="C1829" s="48"/>
      <c r="D1829" s="151"/>
      <c r="E1829" s="152"/>
      <c r="F1829" s="149"/>
      <c r="G1829" s="103"/>
      <c r="H1829" s="48"/>
      <c r="I1829" s="70"/>
      <c r="J1829" s="104"/>
      <c r="K1829" s="18"/>
      <c r="L1829" s="103"/>
      <c r="M1829" s="103"/>
      <c r="N1829" s="103"/>
      <c r="O1829" s="103"/>
      <c r="P1829" s="48"/>
      <c r="Q1829" s="103"/>
      <c r="R1829" s="48"/>
      <c r="S1829" s="16"/>
      <c r="T1829" s="94"/>
      <c r="U1829" s="94"/>
      <c r="V1829" s="94"/>
      <c r="W1829" s="94"/>
      <c r="X1829" s="94"/>
      <c r="Y1829" s="94"/>
      <c r="Z1829" s="94"/>
      <c r="AA1829" s="94"/>
      <c r="AB1829" s="94"/>
      <c r="AC1829" s="94"/>
      <c r="AD1829" s="94"/>
      <c r="AE1829" s="94"/>
      <c r="AF1829" s="94"/>
      <c r="AG1829" s="94"/>
      <c r="AH1829" s="94"/>
    </row>
    <row r="1830" spans="1:34" ht="13.2">
      <c r="A1830" s="150"/>
      <c r="B1830" s="48"/>
      <c r="C1830" s="48"/>
      <c r="D1830" s="151"/>
      <c r="E1830" s="152"/>
      <c r="F1830" s="149"/>
      <c r="G1830" s="103"/>
      <c r="H1830" s="48"/>
      <c r="I1830" s="70"/>
      <c r="J1830" s="104"/>
      <c r="K1830" s="18"/>
      <c r="L1830" s="103"/>
      <c r="M1830" s="103"/>
      <c r="N1830" s="103"/>
      <c r="O1830" s="103"/>
      <c r="P1830" s="48"/>
      <c r="Q1830" s="103"/>
      <c r="R1830" s="48"/>
      <c r="S1830" s="16"/>
      <c r="T1830" s="94"/>
      <c r="U1830" s="94"/>
      <c r="V1830" s="94"/>
      <c r="W1830" s="94"/>
      <c r="X1830" s="94"/>
      <c r="Y1830" s="94"/>
      <c r="Z1830" s="94"/>
      <c r="AA1830" s="94"/>
      <c r="AB1830" s="94"/>
      <c r="AC1830" s="94"/>
      <c r="AD1830" s="94"/>
      <c r="AE1830" s="94"/>
      <c r="AF1830" s="94"/>
      <c r="AG1830" s="94"/>
      <c r="AH1830" s="94"/>
    </row>
    <row r="1831" spans="1:34" ht="13.2">
      <c r="A1831" s="150"/>
      <c r="B1831" s="48"/>
      <c r="C1831" s="48"/>
      <c r="D1831" s="151"/>
      <c r="E1831" s="152"/>
      <c r="F1831" s="149"/>
      <c r="G1831" s="103"/>
      <c r="H1831" s="48"/>
      <c r="I1831" s="70"/>
      <c r="J1831" s="104"/>
      <c r="K1831" s="18"/>
      <c r="L1831" s="103"/>
      <c r="M1831" s="103"/>
      <c r="N1831" s="103"/>
      <c r="O1831" s="103"/>
      <c r="P1831" s="48"/>
      <c r="Q1831" s="103"/>
      <c r="R1831" s="48"/>
      <c r="S1831" s="16"/>
      <c r="T1831" s="94"/>
      <c r="U1831" s="94"/>
      <c r="V1831" s="94"/>
      <c r="W1831" s="94"/>
      <c r="X1831" s="94"/>
      <c r="Y1831" s="94"/>
      <c r="Z1831" s="94"/>
      <c r="AA1831" s="94"/>
      <c r="AB1831" s="94"/>
      <c r="AC1831" s="94"/>
      <c r="AD1831" s="94"/>
      <c r="AE1831" s="94"/>
      <c r="AF1831" s="94"/>
      <c r="AG1831" s="94"/>
      <c r="AH1831" s="94"/>
    </row>
    <row r="1832" spans="1:34" ht="13.2">
      <c r="A1832" s="150"/>
      <c r="B1832" s="48"/>
      <c r="C1832" s="48"/>
      <c r="D1832" s="151"/>
      <c r="E1832" s="152"/>
      <c r="F1832" s="149"/>
      <c r="G1832" s="103"/>
      <c r="H1832" s="48"/>
      <c r="I1832" s="70"/>
      <c r="J1832" s="104"/>
      <c r="K1832" s="18"/>
      <c r="L1832" s="103"/>
      <c r="M1832" s="103"/>
      <c r="N1832" s="103"/>
      <c r="O1832" s="103"/>
      <c r="P1832" s="48"/>
      <c r="Q1832" s="103"/>
      <c r="R1832" s="48"/>
      <c r="S1832" s="16"/>
      <c r="T1832" s="94"/>
      <c r="U1832" s="94"/>
      <c r="V1832" s="94"/>
      <c r="W1832" s="94"/>
      <c r="X1832" s="94"/>
      <c r="Y1832" s="94"/>
      <c r="Z1832" s="94"/>
      <c r="AA1832" s="94"/>
      <c r="AB1832" s="94"/>
      <c r="AC1832" s="94"/>
      <c r="AD1832" s="94"/>
      <c r="AE1832" s="94"/>
      <c r="AF1832" s="94"/>
      <c r="AG1832" s="94"/>
      <c r="AH1832" s="94"/>
    </row>
    <row r="1833" spans="1:34" ht="13.2">
      <c r="A1833" s="150"/>
      <c r="B1833" s="48"/>
      <c r="C1833" s="48"/>
      <c r="D1833" s="151"/>
      <c r="E1833" s="152"/>
      <c r="F1833" s="149"/>
      <c r="G1833" s="103"/>
      <c r="H1833" s="48"/>
      <c r="I1833" s="70"/>
      <c r="J1833" s="104"/>
      <c r="K1833" s="18"/>
      <c r="L1833" s="103"/>
      <c r="M1833" s="103"/>
      <c r="N1833" s="103"/>
      <c r="O1833" s="103"/>
      <c r="P1833" s="48"/>
      <c r="Q1833" s="103"/>
      <c r="R1833" s="48"/>
      <c r="S1833" s="16"/>
      <c r="T1833" s="94"/>
      <c r="U1833" s="94"/>
      <c r="V1833" s="94"/>
      <c r="W1833" s="94"/>
      <c r="X1833" s="94"/>
      <c r="Y1833" s="94"/>
      <c r="Z1833" s="94"/>
      <c r="AA1833" s="94"/>
      <c r="AB1833" s="94"/>
      <c r="AC1833" s="94"/>
      <c r="AD1833" s="94"/>
      <c r="AE1833" s="94"/>
      <c r="AF1833" s="94"/>
      <c r="AG1833" s="94"/>
      <c r="AH1833" s="94"/>
    </row>
    <row r="1834" spans="1:34" ht="13.2">
      <c r="A1834" s="150"/>
      <c r="B1834" s="48"/>
      <c r="C1834" s="48"/>
      <c r="D1834" s="151"/>
      <c r="E1834" s="152"/>
      <c r="F1834" s="149"/>
      <c r="G1834" s="103"/>
      <c r="H1834" s="48"/>
      <c r="I1834" s="70"/>
      <c r="J1834" s="104"/>
      <c r="K1834" s="18"/>
      <c r="L1834" s="103"/>
      <c r="M1834" s="103"/>
      <c r="N1834" s="103"/>
      <c r="O1834" s="103"/>
      <c r="P1834" s="48"/>
      <c r="Q1834" s="103"/>
      <c r="R1834" s="48"/>
      <c r="S1834" s="16"/>
      <c r="T1834" s="94"/>
      <c r="U1834" s="94"/>
      <c r="V1834" s="94"/>
      <c r="W1834" s="94"/>
      <c r="X1834" s="94"/>
      <c r="Y1834" s="94"/>
      <c r="Z1834" s="94"/>
      <c r="AA1834" s="94"/>
      <c r="AB1834" s="94"/>
      <c r="AC1834" s="94"/>
      <c r="AD1834" s="94"/>
      <c r="AE1834" s="94"/>
      <c r="AF1834" s="94"/>
      <c r="AG1834" s="94"/>
      <c r="AH1834" s="94"/>
    </row>
    <row r="1835" spans="1:34" ht="13.2">
      <c r="A1835" s="150"/>
      <c r="B1835" s="48"/>
      <c r="C1835" s="48"/>
      <c r="D1835" s="151"/>
      <c r="E1835" s="152"/>
      <c r="F1835" s="149"/>
      <c r="G1835" s="103"/>
      <c r="H1835" s="48"/>
      <c r="I1835" s="70"/>
      <c r="J1835" s="104"/>
      <c r="K1835" s="18"/>
      <c r="L1835" s="103"/>
      <c r="M1835" s="103"/>
      <c r="N1835" s="103"/>
      <c r="O1835" s="103"/>
      <c r="P1835" s="48"/>
      <c r="Q1835" s="103"/>
      <c r="R1835" s="48"/>
      <c r="S1835" s="16"/>
      <c r="T1835" s="94"/>
      <c r="U1835" s="94"/>
      <c r="V1835" s="94"/>
      <c r="W1835" s="94"/>
      <c r="X1835" s="94"/>
      <c r="Y1835" s="94"/>
      <c r="Z1835" s="94"/>
      <c r="AA1835" s="94"/>
      <c r="AB1835" s="94"/>
      <c r="AC1835" s="94"/>
      <c r="AD1835" s="94"/>
      <c r="AE1835" s="94"/>
      <c r="AF1835" s="94"/>
      <c r="AG1835" s="94"/>
      <c r="AH1835" s="94"/>
    </row>
    <row r="1836" spans="1:34" ht="13.2">
      <c r="A1836" s="150"/>
      <c r="B1836" s="48"/>
      <c r="C1836" s="48"/>
      <c r="D1836" s="151"/>
      <c r="E1836" s="152"/>
      <c r="F1836" s="149"/>
      <c r="G1836" s="103"/>
      <c r="H1836" s="48"/>
      <c r="I1836" s="70"/>
      <c r="J1836" s="104"/>
      <c r="K1836" s="18"/>
      <c r="L1836" s="103"/>
      <c r="M1836" s="103"/>
      <c r="N1836" s="103"/>
      <c r="O1836" s="103"/>
      <c r="P1836" s="48"/>
      <c r="Q1836" s="103"/>
      <c r="R1836" s="48"/>
      <c r="S1836" s="16"/>
      <c r="T1836" s="94"/>
      <c r="U1836" s="94"/>
      <c r="V1836" s="94"/>
      <c r="W1836" s="94"/>
      <c r="X1836" s="94"/>
      <c r="Y1836" s="94"/>
      <c r="Z1836" s="94"/>
      <c r="AA1836" s="94"/>
      <c r="AB1836" s="94"/>
      <c r="AC1836" s="94"/>
      <c r="AD1836" s="94"/>
      <c r="AE1836" s="94"/>
      <c r="AF1836" s="94"/>
      <c r="AG1836" s="94"/>
      <c r="AH1836" s="94"/>
    </row>
    <row r="1837" spans="1:34" ht="13.2">
      <c r="A1837" s="150"/>
      <c r="B1837" s="48"/>
      <c r="C1837" s="48"/>
      <c r="D1837" s="151"/>
      <c r="E1837" s="152"/>
      <c r="F1837" s="149"/>
      <c r="G1837" s="103"/>
      <c r="H1837" s="48"/>
      <c r="I1837" s="70"/>
      <c r="J1837" s="104"/>
      <c r="K1837" s="18"/>
      <c r="L1837" s="103"/>
      <c r="M1837" s="103"/>
      <c r="N1837" s="103"/>
      <c r="O1837" s="103"/>
      <c r="P1837" s="48"/>
      <c r="Q1837" s="103"/>
      <c r="R1837" s="48"/>
      <c r="S1837" s="16"/>
      <c r="T1837" s="94"/>
      <c r="U1837" s="94"/>
      <c r="V1837" s="94"/>
      <c r="W1837" s="94"/>
      <c r="X1837" s="94"/>
      <c r="Y1837" s="94"/>
      <c r="Z1837" s="94"/>
      <c r="AA1837" s="94"/>
      <c r="AB1837" s="94"/>
      <c r="AC1837" s="94"/>
      <c r="AD1837" s="94"/>
      <c r="AE1837" s="94"/>
      <c r="AF1837" s="94"/>
      <c r="AG1837" s="94"/>
      <c r="AH1837" s="94"/>
    </row>
    <row r="1838" spans="1:34" ht="13.2">
      <c r="A1838" s="150"/>
      <c r="B1838" s="48"/>
      <c r="C1838" s="48"/>
      <c r="D1838" s="151"/>
      <c r="E1838" s="152"/>
      <c r="F1838" s="149"/>
      <c r="G1838" s="103"/>
      <c r="H1838" s="48"/>
      <c r="I1838" s="70"/>
      <c r="J1838" s="104"/>
      <c r="K1838" s="18"/>
      <c r="L1838" s="103"/>
      <c r="M1838" s="103"/>
      <c r="N1838" s="103"/>
      <c r="O1838" s="103"/>
      <c r="P1838" s="48"/>
      <c r="Q1838" s="103"/>
      <c r="R1838" s="48"/>
      <c r="S1838" s="16"/>
      <c r="T1838" s="94"/>
      <c r="U1838" s="94"/>
      <c r="V1838" s="94"/>
      <c r="W1838" s="94"/>
      <c r="X1838" s="94"/>
      <c r="Y1838" s="94"/>
      <c r="Z1838" s="94"/>
      <c r="AA1838" s="94"/>
      <c r="AB1838" s="94"/>
      <c r="AC1838" s="94"/>
      <c r="AD1838" s="94"/>
      <c r="AE1838" s="94"/>
      <c r="AF1838" s="94"/>
      <c r="AG1838" s="94"/>
      <c r="AH1838" s="94"/>
    </row>
    <row r="1839" spans="1:34" ht="13.2">
      <c r="A1839" s="150"/>
      <c r="B1839" s="48"/>
      <c r="C1839" s="48"/>
      <c r="D1839" s="151"/>
      <c r="E1839" s="152"/>
      <c r="F1839" s="149"/>
      <c r="G1839" s="103"/>
      <c r="H1839" s="48"/>
      <c r="I1839" s="70"/>
      <c r="J1839" s="104"/>
      <c r="K1839" s="18"/>
      <c r="L1839" s="103"/>
      <c r="M1839" s="103"/>
      <c r="N1839" s="103"/>
      <c r="O1839" s="103"/>
      <c r="P1839" s="48"/>
      <c r="Q1839" s="103"/>
      <c r="R1839" s="48"/>
      <c r="S1839" s="16"/>
      <c r="T1839" s="94"/>
      <c r="U1839" s="94"/>
      <c r="V1839" s="94"/>
      <c r="W1839" s="94"/>
      <c r="X1839" s="94"/>
      <c r="Y1839" s="94"/>
      <c r="Z1839" s="94"/>
      <c r="AA1839" s="94"/>
      <c r="AB1839" s="94"/>
      <c r="AC1839" s="94"/>
      <c r="AD1839" s="94"/>
      <c r="AE1839" s="94"/>
      <c r="AF1839" s="94"/>
      <c r="AG1839" s="94"/>
      <c r="AH1839" s="94"/>
    </row>
    <row r="1840" spans="1:34" ht="13.2">
      <c r="A1840" s="150"/>
      <c r="B1840" s="48"/>
      <c r="C1840" s="48"/>
      <c r="D1840" s="151"/>
      <c r="E1840" s="152"/>
      <c r="F1840" s="149"/>
      <c r="G1840" s="103"/>
      <c r="H1840" s="48"/>
      <c r="I1840" s="70"/>
      <c r="J1840" s="104"/>
      <c r="K1840" s="18"/>
      <c r="L1840" s="103"/>
      <c r="M1840" s="103"/>
      <c r="N1840" s="103"/>
      <c r="O1840" s="103"/>
      <c r="P1840" s="48"/>
      <c r="Q1840" s="103"/>
      <c r="R1840" s="48"/>
      <c r="S1840" s="16"/>
      <c r="T1840" s="94"/>
      <c r="U1840" s="94"/>
      <c r="V1840" s="94"/>
      <c r="W1840" s="94"/>
      <c r="X1840" s="94"/>
      <c r="Y1840" s="94"/>
      <c r="Z1840" s="94"/>
      <c r="AA1840" s="94"/>
      <c r="AB1840" s="94"/>
      <c r="AC1840" s="94"/>
      <c r="AD1840" s="94"/>
      <c r="AE1840" s="94"/>
      <c r="AF1840" s="94"/>
      <c r="AG1840" s="94"/>
      <c r="AH1840" s="94"/>
    </row>
    <row r="1841" spans="1:34" ht="13.2">
      <c r="A1841" s="150"/>
      <c r="B1841" s="48"/>
      <c r="C1841" s="48"/>
      <c r="D1841" s="151"/>
      <c r="E1841" s="152"/>
      <c r="F1841" s="149"/>
      <c r="G1841" s="103"/>
      <c r="H1841" s="48"/>
      <c r="I1841" s="70"/>
      <c r="J1841" s="104"/>
      <c r="K1841" s="18"/>
      <c r="L1841" s="103"/>
      <c r="M1841" s="103"/>
      <c r="N1841" s="103"/>
      <c r="O1841" s="103"/>
      <c r="P1841" s="48"/>
      <c r="Q1841" s="103"/>
      <c r="R1841" s="48"/>
      <c r="S1841" s="16"/>
      <c r="T1841" s="94"/>
      <c r="U1841" s="94"/>
      <c r="V1841" s="94"/>
      <c r="W1841" s="94"/>
      <c r="X1841" s="94"/>
      <c r="Y1841" s="94"/>
      <c r="Z1841" s="94"/>
      <c r="AA1841" s="94"/>
      <c r="AB1841" s="94"/>
      <c r="AC1841" s="94"/>
      <c r="AD1841" s="94"/>
      <c r="AE1841" s="94"/>
      <c r="AF1841" s="94"/>
      <c r="AG1841" s="94"/>
      <c r="AH1841" s="94"/>
    </row>
    <row r="1842" spans="1:34" ht="13.2">
      <c r="A1842" s="150"/>
      <c r="B1842" s="48"/>
      <c r="C1842" s="48"/>
      <c r="D1842" s="151"/>
      <c r="E1842" s="152"/>
      <c r="F1842" s="149"/>
      <c r="G1842" s="103"/>
      <c r="H1842" s="48"/>
      <c r="I1842" s="70"/>
      <c r="J1842" s="104"/>
      <c r="K1842" s="18"/>
      <c r="L1842" s="103"/>
      <c r="M1842" s="103"/>
      <c r="N1842" s="103"/>
      <c r="O1842" s="103"/>
      <c r="P1842" s="48"/>
      <c r="Q1842" s="103"/>
      <c r="R1842" s="48"/>
      <c r="S1842" s="16"/>
      <c r="T1842" s="94"/>
      <c r="U1842" s="94"/>
      <c r="V1842" s="94"/>
      <c r="W1842" s="94"/>
      <c r="X1842" s="94"/>
      <c r="Y1842" s="94"/>
      <c r="Z1842" s="94"/>
      <c r="AA1842" s="94"/>
      <c r="AB1842" s="94"/>
      <c r="AC1842" s="94"/>
      <c r="AD1842" s="94"/>
      <c r="AE1842" s="94"/>
      <c r="AF1842" s="94"/>
      <c r="AG1842" s="94"/>
      <c r="AH1842" s="94"/>
    </row>
    <row r="1843" spans="1:34" ht="13.2">
      <c r="A1843" s="150"/>
      <c r="B1843" s="48"/>
      <c r="C1843" s="48"/>
      <c r="D1843" s="151"/>
      <c r="E1843" s="152"/>
      <c r="F1843" s="149"/>
      <c r="G1843" s="103"/>
      <c r="H1843" s="48"/>
      <c r="I1843" s="70"/>
      <c r="J1843" s="104"/>
      <c r="K1843" s="18"/>
      <c r="L1843" s="103"/>
      <c r="M1843" s="103"/>
      <c r="N1843" s="103"/>
      <c r="O1843" s="103"/>
      <c r="P1843" s="48"/>
      <c r="Q1843" s="103"/>
      <c r="R1843" s="48"/>
      <c r="S1843" s="16"/>
      <c r="T1843" s="94"/>
      <c r="U1843" s="94"/>
      <c r="V1843" s="94"/>
      <c r="W1843" s="94"/>
      <c r="X1843" s="94"/>
      <c r="Y1843" s="94"/>
      <c r="Z1843" s="94"/>
      <c r="AA1843" s="94"/>
      <c r="AB1843" s="94"/>
      <c r="AC1843" s="94"/>
      <c r="AD1843" s="94"/>
      <c r="AE1843" s="94"/>
      <c r="AF1843" s="94"/>
      <c r="AG1843" s="94"/>
      <c r="AH1843" s="94"/>
    </row>
    <row r="1844" spans="1:34" ht="13.2">
      <c r="A1844" s="150"/>
      <c r="B1844" s="48"/>
      <c r="C1844" s="48"/>
      <c r="D1844" s="151"/>
      <c r="E1844" s="152"/>
      <c r="F1844" s="149"/>
      <c r="G1844" s="103"/>
      <c r="H1844" s="48"/>
      <c r="I1844" s="70"/>
      <c r="J1844" s="104"/>
      <c r="K1844" s="18"/>
      <c r="L1844" s="103"/>
      <c r="M1844" s="103"/>
      <c r="N1844" s="103"/>
      <c r="O1844" s="103"/>
      <c r="P1844" s="48"/>
      <c r="Q1844" s="103"/>
      <c r="R1844" s="48"/>
      <c r="S1844" s="16"/>
      <c r="T1844" s="94"/>
      <c r="U1844" s="94"/>
      <c r="V1844" s="94"/>
      <c r="W1844" s="94"/>
      <c r="X1844" s="94"/>
      <c r="Y1844" s="94"/>
      <c r="Z1844" s="94"/>
      <c r="AA1844" s="94"/>
      <c r="AB1844" s="94"/>
      <c r="AC1844" s="94"/>
      <c r="AD1844" s="94"/>
      <c r="AE1844" s="94"/>
      <c r="AF1844" s="94"/>
      <c r="AG1844" s="94"/>
      <c r="AH1844" s="94"/>
    </row>
    <row r="1845" spans="1:34" ht="13.2">
      <c r="A1845" s="150"/>
      <c r="B1845" s="48"/>
      <c r="C1845" s="48"/>
      <c r="D1845" s="151"/>
      <c r="E1845" s="152"/>
      <c r="F1845" s="149"/>
      <c r="G1845" s="103"/>
      <c r="H1845" s="48"/>
      <c r="I1845" s="70"/>
      <c r="J1845" s="104"/>
      <c r="K1845" s="18"/>
      <c r="L1845" s="103"/>
      <c r="M1845" s="103"/>
      <c r="N1845" s="103"/>
      <c r="O1845" s="103"/>
      <c r="P1845" s="48"/>
      <c r="Q1845" s="103"/>
      <c r="R1845" s="48"/>
      <c r="S1845" s="16"/>
      <c r="T1845" s="94"/>
      <c r="U1845" s="94"/>
      <c r="V1845" s="94"/>
      <c r="W1845" s="94"/>
      <c r="X1845" s="94"/>
      <c r="Y1845" s="94"/>
      <c r="Z1845" s="94"/>
      <c r="AA1845" s="94"/>
      <c r="AB1845" s="94"/>
      <c r="AC1845" s="94"/>
      <c r="AD1845" s="94"/>
      <c r="AE1845" s="94"/>
      <c r="AF1845" s="94"/>
      <c r="AG1845" s="94"/>
      <c r="AH1845" s="94"/>
    </row>
    <row r="1846" spans="1:34" ht="13.2">
      <c r="A1846" s="150"/>
      <c r="B1846" s="48"/>
      <c r="C1846" s="48"/>
      <c r="D1846" s="151"/>
      <c r="E1846" s="152"/>
      <c r="F1846" s="149"/>
      <c r="G1846" s="103"/>
      <c r="H1846" s="48"/>
      <c r="I1846" s="70"/>
      <c r="J1846" s="104"/>
      <c r="K1846" s="18"/>
      <c r="L1846" s="103"/>
      <c r="M1846" s="103"/>
      <c r="N1846" s="103"/>
      <c r="O1846" s="103"/>
      <c r="P1846" s="48"/>
      <c r="Q1846" s="103"/>
      <c r="R1846" s="48"/>
      <c r="S1846" s="16"/>
      <c r="T1846" s="94"/>
      <c r="U1846" s="94"/>
      <c r="V1846" s="94"/>
      <c r="W1846" s="94"/>
      <c r="X1846" s="94"/>
      <c r="Y1846" s="94"/>
      <c r="Z1846" s="94"/>
      <c r="AA1846" s="94"/>
      <c r="AB1846" s="94"/>
      <c r="AC1846" s="94"/>
      <c r="AD1846" s="94"/>
      <c r="AE1846" s="94"/>
      <c r="AF1846" s="94"/>
      <c r="AG1846" s="94"/>
      <c r="AH1846" s="94"/>
    </row>
    <row r="1847" spans="1:34" ht="13.2">
      <c r="A1847" s="150"/>
      <c r="B1847" s="48"/>
      <c r="C1847" s="48"/>
      <c r="D1847" s="151"/>
      <c r="E1847" s="152"/>
      <c r="F1847" s="149"/>
      <c r="G1847" s="103"/>
      <c r="H1847" s="48"/>
      <c r="I1847" s="70"/>
      <c r="J1847" s="104"/>
      <c r="K1847" s="18"/>
      <c r="L1847" s="103"/>
      <c r="M1847" s="103"/>
      <c r="N1847" s="103"/>
      <c r="O1847" s="103"/>
      <c r="P1847" s="48"/>
      <c r="Q1847" s="103"/>
      <c r="R1847" s="48"/>
      <c r="S1847" s="16"/>
      <c r="T1847" s="94"/>
      <c r="U1847" s="94"/>
      <c r="V1847" s="94"/>
      <c r="W1847" s="94"/>
      <c r="X1847" s="94"/>
      <c r="Y1847" s="94"/>
      <c r="Z1847" s="94"/>
      <c r="AA1847" s="94"/>
      <c r="AB1847" s="94"/>
      <c r="AC1847" s="94"/>
      <c r="AD1847" s="94"/>
      <c r="AE1847" s="94"/>
      <c r="AF1847" s="94"/>
      <c r="AG1847" s="94"/>
      <c r="AH1847" s="94"/>
    </row>
    <row r="1848" spans="1:34" ht="13.2">
      <c r="A1848" s="150"/>
      <c r="B1848" s="48"/>
      <c r="C1848" s="48"/>
      <c r="D1848" s="151"/>
      <c r="E1848" s="152"/>
      <c r="F1848" s="149"/>
      <c r="G1848" s="103"/>
      <c r="H1848" s="48"/>
      <c r="I1848" s="70"/>
      <c r="J1848" s="104"/>
      <c r="K1848" s="18"/>
      <c r="L1848" s="103"/>
      <c r="M1848" s="103"/>
      <c r="N1848" s="103"/>
      <c r="O1848" s="103"/>
      <c r="P1848" s="48"/>
      <c r="Q1848" s="103"/>
      <c r="R1848" s="48"/>
      <c r="S1848" s="16"/>
      <c r="T1848" s="94"/>
      <c r="U1848" s="94"/>
      <c r="V1848" s="94"/>
      <c r="W1848" s="94"/>
      <c r="X1848" s="94"/>
      <c r="Y1848" s="94"/>
      <c r="Z1848" s="94"/>
      <c r="AA1848" s="94"/>
      <c r="AB1848" s="94"/>
      <c r="AC1848" s="94"/>
      <c r="AD1848" s="94"/>
      <c r="AE1848" s="94"/>
      <c r="AF1848" s="94"/>
      <c r="AG1848" s="94"/>
      <c r="AH1848" s="94"/>
    </row>
    <row r="1849" spans="1:34" ht="13.2">
      <c r="A1849" s="150"/>
      <c r="B1849" s="48"/>
      <c r="C1849" s="48"/>
      <c r="D1849" s="151"/>
      <c r="E1849" s="152"/>
      <c r="F1849" s="149"/>
      <c r="G1849" s="103"/>
      <c r="H1849" s="48"/>
      <c r="I1849" s="70"/>
      <c r="J1849" s="104"/>
      <c r="K1849" s="18"/>
      <c r="L1849" s="103"/>
      <c r="M1849" s="103"/>
      <c r="N1849" s="103"/>
      <c r="O1849" s="103"/>
      <c r="P1849" s="48"/>
      <c r="Q1849" s="103"/>
      <c r="R1849" s="48"/>
      <c r="S1849" s="16"/>
      <c r="T1849" s="94"/>
      <c r="U1849" s="94"/>
      <c r="V1849" s="94"/>
      <c r="W1849" s="94"/>
      <c r="X1849" s="94"/>
      <c r="Y1849" s="94"/>
      <c r="Z1849" s="94"/>
      <c r="AA1849" s="94"/>
      <c r="AB1849" s="94"/>
      <c r="AC1849" s="94"/>
      <c r="AD1849" s="94"/>
      <c r="AE1849" s="94"/>
      <c r="AF1849" s="94"/>
      <c r="AG1849" s="94"/>
      <c r="AH1849" s="94"/>
    </row>
    <row r="1850" spans="1:34" ht="13.2">
      <c r="A1850" s="150"/>
      <c r="B1850" s="48"/>
      <c r="C1850" s="48"/>
      <c r="D1850" s="151"/>
      <c r="E1850" s="152"/>
      <c r="F1850" s="149"/>
      <c r="G1850" s="103"/>
      <c r="H1850" s="48"/>
      <c r="I1850" s="70"/>
      <c r="J1850" s="104"/>
      <c r="K1850" s="18"/>
      <c r="L1850" s="103"/>
      <c r="M1850" s="103"/>
      <c r="N1850" s="103"/>
      <c r="O1850" s="103"/>
      <c r="P1850" s="48"/>
      <c r="Q1850" s="103"/>
      <c r="R1850" s="48"/>
      <c r="S1850" s="16"/>
      <c r="T1850" s="94"/>
      <c r="U1850" s="94"/>
      <c r="V1850" s="94"/>
      <c r="W1850" s="94"/>
      <c r="X1850" s="94"/>
      <c r="Y1850" s="94"/>
      <c r="Z1850" s="94"/>
      <c r="AA1850" s="94"/>
      <c r="AB1850" s="94"/>
      <c r="AC1850" s="94"/>
      <c r="AD1850" s="94"/>
      <c r="AE1850" s="94"/>
      <c r="AF1850" s="94"/>
      <c r="AG1850" s="94"/>
      <c r="AH1850" s="94"/>
    </row>
    <row r="1851" spans="1:34" ht="13.2">
      <c r="A1851" s="150"/>
      <c r="B1851" s="48"/>
      <c r="C1851" s="48"/>
      <c r="D1851" s="151"/>
      <c r="E1851" s="152"/>
      <c r="F1851" s="149"/>
      <c r="G1851" s="103"/>
      <c r="H1851" s="48"/>
      <c r="I1851" s="70"/>
      <c r="J1851" s="104"/>
      <c r="K1851" s="18"/>
      <c r="L1851" s="103"/>
      <c r="M1851" s="103"/>
      <c r="N1851" s="103"/>
      <c r="O1851" s="103"/>
      <c r="P1851" s="48"/>
      <c r="Q1851" s="103"/>
      <c r="R1851" s="48"/>
      <c r="S1851" s="16"/>
      <c r="T1851" s="94"/>
      <c r="U1851" s="94"/>
      <c r="V1851" s="94"/>
      <c r="W1851" s="94"/>
      <c r="X1851" s="94"/>
      <c r="Y1851" s="94"/>
      <c r="Z1851" s="94"/>
      <c r="AA1851" s="94"/>
      <c r="AB1851" s="94"/>
      <c r="AC1851" s="94"/>
      <c r="AD1851" s="94"/>
      <c r="AE1851" s="94"/>
      <c r="AF1851" s="94"/>
      <c r="AG1851" s="94"/>
      <c r="AH1851" s="94"/>
    </row>
    <row r="1852" spans="1:34" ht="13.2">
      <c r="A1852" s="150"/>
      <c r="B1852" s="48"/>
      <c r="C1852" s="48"/>
      <c r="D1852" s="151"/>
      <c r="E1852" s="152"/>
      <c r="F1852" s="149"/>
      <c r="G1852" s="103"/>
      <c r="H1852" s="48"/>
      <c r="I1852" s="70"/>
      <c r="J1852" s="104"/>
      <c r="K1852" s="18"/>
      <c r="L1852" s="103"/>
      <c r="M1852" s="103"/>
      <c r="N1852" s="103"/>
      <c r="O1852" s="103"/>
      <c r="P1852" s="48"/>
      <c r="Q1852" s="103"/>
      <c r="R1852" s="48"/>
      <c r="S1852" s="16"/>
      <c r="T1852" s="94"/>
      <c r="U1852" s="94"/>
      <c r="V1852" s="94"/>
      <c r="W1852" s="94"/>
      <c r="X1852" s="94"/>
      <c r="Y1852" s="94"/>
      <c r="Z1852" s="94"/>
      <c r="AA1852" s="94"/>
      <c r="AB1852" s="94"/>
      <c r="AC1852" s="94"/>
      <c r="AD1852" s="94"/>
      <c r="AE1852" s="94"/>
      <c r="AF1852" s="94"/>
      <c r="AG1852" s="94"/>
      <c r="AH1852" s="94"/>
    </row>
    <row r="1853" spans="1:34" ht="13.2">
      <c r="A1853" s="150"/>
      <c r="B1853" s="48"/>
      <c r="C1853" s="48"/>
      <c r="D1853" s="151"/>
      <c r="E1853" s="152"/>
      <c r="F1853" s="149"/>
      <c r="G1853" s="103"/>
      <c r="H1853" s="48"/>
      <c r="I1853" s="70"/>
      <c r="J1853" s="104"/>
      <c r="K1853" s="18"/>
      <c r="L1853" s="103"/>
      <c r="M1853" s="103"/>
      <c r="N1853" s="103"/>
      <c r="O1853" s="103"/>
      <c r="P1853" s="48"/>
      <c r="Q1853" s="103"/>
      <c r="R1853" s="48"/>
      <c r="S1853" s="16"/>
      <c r="T1853" s="94"/>
      <c r="U1853" s="94"/>
      <c r="V1853" s="94"/>
      <c r="W1853" s="94"/>
      <c r="X1853" s="94"/>
      <c r="Y1853" s="94"/>
      <c r="Z1853" s="94"/>
      <c r="AA1853" s="94"/>
      <c r="AB1853" s="94"/>
      <c r="AC1853" s="94"/>
      <c r="AD1853" s="94"/>
      <c r="AE1853" s="94"/>
      <c r="AF1853" s="94"/>
      <c r="AG1853" s="94"/>
      <c r="AH1853" s="94"/>
    </row>
    <row r="1854" spans="1:34" ht="13.2">
      <c r="A1854" s="150"/>
      <c r="B1854" s="48"/>
      <c r="C1854" s="48"/>
      <c r="D1854" s="151"/>
      <c r="E1854" s="152"/>
      <c r="F1854" s="149"/>
      <c r="G1854" s="103"/>
      <c r="H1854" s="48"/>
      <c r="I1854" s="70"/>
      <c r="J1854" s="104"/>
      <c r="K1854" s="18"/>
      <c r="L1854" s="103"/>
      <c r="M1854" s="103"/>
      <c r="N1854" s="103"/>
      <c r="O1854" s="103"/>
      <c r="P1854" s="48"/>
      <c r="Q1854" s="103"/>
      <c r="R1854" s="48"/>
      <c r="S1854" s="16"/>
      <c r="T1854" s="94"/>
      <c r="U1854" s="94"/>
      <c r="V1854" s="94"/>
      <c r="W1854" s="94"/>
      <c r="X1854" s="94"/>
      <c r="Y1854" s="94"/>
      <c r="Z1854" s="94"/>
      <c r="AA1854" s="94"/>
      <c r="AB1854" s="94"/>
      <c r="AC1854" s="94"/>
      <c r="AD1854" s="94"/>
      <c r="AE1854" s="94"/>
      <c r="AF1854" s="94"/>
      <c r="AG1854" s="94"/>
      <c r="AH1854" s="94"/>
    </row>
    <row r="1855" spans="1:34" ht="13.2">
      <c r="A1855" s="150"/>
      <c r="B1855" s="48"/>
      <c r="C1855" s="48"/>
      <c r="D1855" s="151"/>
      <c r="E1855" s="152"/>
      <c r="F1855" s="149"/>
      <c r="G1855" s="103"/>
      <c r="H1855" s="48"/>
      <c r="I1855" s="70"/>
      <c r="J1855" s="104"/>
      <c r="K1855" s="18"/>
      <c r="L1855" s="103"/>
      <c r="M1855" s="103"/>
      <c r="N1855" s="103"/>
      <c r="O1855" s="103"/>
      <c r="P1855" s="48"/>
      <c r="Q1855" s="103"/>
      <c r="R1855" s="48"/>
      <c r="S1855" s="16"/>
      <c r="T1855" s="94"/>
      <c r="U1855" s="94"/>
      <c r="V1855" s="94"/>
      <c r="W1855" s="94"/>
      <c r="X1855" s="94"/>
      <c r="Y1855" s="94"/>
      <c r="Z1855" s="94"/>
      <c r="AA1855" s="94"/>
      <c r="AB1855" s="94"/>
      <c r="AC1855" s="94"/>
      <c r="AD1855" s="94"/>
      <c r="AE1855" s="94"/>
      <c r="AF1855" s="94"/>
      <c r="AG1855" s="94"/>
      <c r="AH1855" s="94"/>
    </row>
    <row r="1856" spans="1:34" ht="13.2">
      <c r="A1856" s="150"/>
      <c r="B1856" s="48"/>
      <c r="C1856" s="48"/>
      <c r="D1856" s="151"/>
      <c r="E1856" s="152"/>
      <c r="F1856" s="149"/>
      <c r="G1856" s="103"/>
      <c r="H1856" s="48"/>
      <c r="I1856" s="70"/>
      <c r="J1856" s="104"/>
      <c r="K1856" s="18"/>
      <c r="L1856" s="103"/>
      <c r="M1856" s="103"/>
      <c r="N1856" s="103"/>
      <c r="O1856" s="103"/>
      <c r="P1856" s="48"/>
      <c r="Q1856" s="103"/>
      <c r="R1856" s="48"/>
      <c r="S1856" s="16"/>
      <c r="T1856" s="94"/>
      <c r="U1856" s="94"/>
      <c r="V1856" s="94"/>
      <c r="W1856" s="94"/>
      <c r="X1856" s="94"/>
      <c r="Y1856" s="94"/>
      <c r="Z1856" s="94"/>
      <c r="AA1856" s="94"/>
      <c r="AB1856" s="94"/>
      <c r="AC1856" s="94"/>
      <c r="AD1856" s="94"/>
      <c r="AE1856" s="94"/>
      <c r="AF1856" s="94"/>
      <c r="AG1856" s="94"/>
      <c r="AH1856" s="94"/>
    </row>
    <row r="1857" spans="1:34" ht="13.2">
      <c r="A1857" s="150"/>
      <c r="B1857" s="48"/>
      <c r="C1857" s="48"/>
      <c r="D1857" s="151"/>
      <c r="E1857" s="152"/>
      <c r="F1857" s="149"/>
      <c r="G1857" s="103"/>
      <c r="H1857" s="48"/>
      <c r="I1857" s="70"/>
      <c r="J1857" s="104"/>
      <c r="K1857" s="18"/>
      <c r="L1857" s="103"/>
      <c r="M1857" s="103"/>
      <c r="N1857" s="103"/>
      <c r="O1857" s="103"/>
      <c r="P1857" s="48"/>
      <c r="Q1857" s="103"/>
      <c r="R1857" s="48"/>
      <c r="S1857" s="16"/>
      <c r="T1857" s="94"/>
      <c r="U1857" s="94"/>
      <c r="V1857" s="94"/>
      <c r="W1857" s="94"/>
      <c r="X1857" s="94"/>
      <c r="Y1857" s="94"/>
      <c r="Z1857" s="94"/>
      <c r="AA1857" s="94"/>
      <c r="AB1857" s="94"/>
      <c r="AC1857" s="94"/>
      <c r="AD1857" s="94"/>
      <c r="AE1857" s="94"/>
      <c r="AF1857" s="94"/>
      <c r="AG1857" s="94"/>
      <c r="AH1857" s="94"/>
    </row>
    <row r="1858" spans="1:34" ht="13.2">
      <c r="A1858" s="150"/>
      <c r="B1858" s="48"/>
      <c r="C1858" s="48"/>
      <c r="D1858" s="151"/>
      <c r="E1858" s="152"/>
      <c r="F1858" s="149"/>
      <c r="G1858" s="103"/>
      <c r="H1858" s="48"/>
      <c r="I1858" s="70"/>
      <c r="J1858" s="104"/>
      <c r="K1858" s="18"/>
      <c r="L1858" s="103"/>
      <c r="M1858" s="103"/>
      <c r="N1858" s="103"/>
      <c r="O1858" s="103"/>
      <c r="P1858" s="48"/>
      <c r="Q1858" s="103"/>
      <c r="R1858" s="48"/>
      <c r="S1858" s="16"/>
      <c r="T1858" s="94"/>
      <c r="U1858" s="94"/>
      <c r="V1858" s="94"/>
      <c r="W1858" s="94"/>
      <c r="X1858" s="94"/>
      <c r="Y1858" s="94"/>
      <c r="Z1858" s="94"/>
      <c r="AA1858" s="94"/>
      <c r="AB1858" s="94"/>
      <c r="AC1858" s="94"/>
      <c r="AD1858" s="94"/>
      <c r="AE1858" s="94"/>
      <c r="AF1858" s="94"/>
      <c r="AG1858" s="94"/>
      <c r="AH1858" s="94"/>
    </row>
    <row r="1859" spans="1:34" ht="13.2">
      <c r="A1859" s="150"/>
      <c r="B1859" s="48"/>
      <c r="C1859" s="48"/>
      <c r="D1859" s="151"/>
      <c r="E1859" s="152"/>
      <c r="F1859" s="149"/>
      <c r="G1859" s="103"/>
      <c r="H1859" s="48"/>
      <c r="I1859" s="70"/>
      <c r="J1859" s="104"/>
      <c r="K1859" s="18"/>
      <c r="L1859" s="103"/>
      <c r="M1859" s="103"/>
      <c r="N1859" s="103"/>
      <c r="O1859" s="103"/>
      <c r="P1859" s="48"/>
      <c r="Q1859" s="103"/>
      <c r="R1859" s="48"/>
      <c r="S1859" s="16"/>
      <c r="T1859" s="94"/>
      <c r="U1859" s="94"/>
      <c r="V1859" s="94"/>
      <c r="W1859" s="94"/>
      <c r="X1859" s="94"/>
      <c r="Y1859" s="94"/>
      <c r="Z1859" s="94"/>
      <c r="AA1859" s="94"/>
      <c r="AB1859" s="94"/>
      <c r="AC1859" s="94"/>
      <c r="AD1859" s="94"/>
      <c r="AE1859" s="94"/>
      <c r="AF1859" s="94"/>
      <c r="AG1859" s="94"/>
      <c r="AH1859" s="94"/>
    </row>
    <row r="1860" spans="1:34" ht="13.2">
      <c r="A1860" s="150"/>
      <c r="B1860" s="48"/>
      <c r="C1860" s="48"/>
      <c r="D1860" s="151"/>
      <c r="E1860" s="152"/>
      <c r="F1860" s="149"/>
      <c r="G1860" s="103"/>
      <c r="H1860" s="48"/>
      <c r="I1860" s="70"/>
      <c r="J1860" s="104"/>
      <c r="K1860" s="18"/>
      <c r="L1860" s="103"/>
      <c r="M1860" s="103"/>
      <c r="N1860" s="103"/>
      <c r="O1860" s="103"/>
      <c r="P1860" s="48"/>
      <c r="Q1860" s="103"/>
      <c r="R1860" s="48"/>
      <c r="S1860" s="16"/>
      <c r="T1860" s="94"/>
      <c r="U1860" s="94"/>
      <c r="V1860" s="94"/>
      <c r="W1860" s="94"/>
      <c r="X1860" s="94"/>
      <c r="Y1860" s="94"/>
      <c r="Z1860" s="94"/>
      <c r="AA1860" s="94"/>
      <c r="AB1860" s="94"/>
      <c r="AC1860" s="94"/>
      <c r="AD1860" s="94"/>
      <c r="AE1860" s="94"/>
      <c r="AF1860" s="94"/>
      <c r="AG1860" s="94"/>
      <c r="AH1860" s="94"/>
    </row>
    <row r="1861" spans="1:34" ht="13.2">
      <c r="A1861" s="150"/>
      <c r="B1861" s="48"/>
      <c r="C1861" s="48"/>
      <c r="D1861" s="151"/>
      <c r="E1861" s="152"/>
      <c r="F1861" s="149"/>
      <c r="G1861" s="103"/>
      <c r="H1861" s="48"/>
      <c r="I1861" s="70"/>
      <c r="J1861" s="104"/>
      <c r="K1861" s="18"/>
      <c r="L1861" s="103"/>
      <c r="M1861" s="103"/>
      <c r="N1861" s="103"/>
      <c r="O1861" s="103"/>
      <c r="P1861" s="48"/>
      <c r="Q1861" s="103"/>
      <c r="R1861" s="48"/>
      <c r="S1861" s="16"/>
      <c r="T1861" s="94"/>
      <c r="U1861" s="94"/>
      <c r="V1861" s="94"/>
      <c r="W1861" s="94"/>
      <c r="X1861" s="94"/>
      <c r="Y1861" s="94"/>
      <c r="Z1861" s="94"/>
      <c r="AA1861" s="94"/>
      <c r="AB1861" s="94"/>
      <c r="AC1861" s="94"/>
      <c r="AD1861" s="94"/>
      <c r="AE1861" s="94"/>
      <c r="AF1861" s="94"/>
      <c r="AG1861" s="94"/>
      <c r="AH1861" s="94"/>
    </row>
    <row r="1862" spans="1:34" ht="13.2">
      <c r="A1862" s="150"/>
      <c r="B1862" s="48"/>
      <c r="C1862" s="48"/>
      <c r="D1862" s="151"/>
      <c r="E1862" s="152"/>
      <c r="F1862" s="149"/>
      <c r="G1862" s="103"/>
      <c r="H1862" s="48"/>
      <c r="I1862" s="70"/>
      <c r="J1862" s="104"/>
      <c r="K1862" s="18"/>
      <c r="L1862" s="103"/>
      <c r="M1862" s="103"/>
      <c r="N1862" s="103"/>
      <c r="O1862" s="103"/>
      <c r="P1862" s="48"/>
      <c r="Q1862" s="103"/>
      <c r="R1862" s="48"/>
      <c r="S1862" s="16"/>
      <c r="T1862" s="94"/>
      <c r="U1862" s="94"/>
      <c r="V1862" s="94"/>
      <c r="W1862" s="94"/>
      <c r="X1862" s="94"/>
      <c r="Y1862" s="94"/>
      <c r="Z1862" s="94"/>
      <c r="AA1862" s="94"/>
      <c r="AB1862" s="94"/>
      <c r="AC1862" s="94"/>
      <c r="AD1862" s="94"/>
      <c r="AE1862" s="94"/>
      <c r="AF1862" s="94"/>
      <c r="AG1862" s="94"/>
      <c r="AH1862" s="94"/>
    </row>
    <row r="1863" spans="1:34" ht="13.2">
      <c r="A1863" s="150"/>
      <c r="B1863" s="48"/>
      <c r="C1863" s="48"/>
      <c r="D1863" s="151"/>
      <c r="E1863" s="152"/>
      <c r="F1863" s="149"/>
      <c r="G1863" s="103"/>
      <c r="H1863" s="48"/>
      <c r="I1863" s="70"/>
      <c r="J1863" s="104"/>
      <c r="K1863" s="18"/>
      <c r="L1863" s="103"/>
      <c r="M1863" s="103"/>
      <c r="N1863" s="103"/>
      <c r="O1863" s="103"/>
      <c r="P1863" s="48"/>
      <c r="Q1863" s="103"/>
      <c r="R1863" s="48"/>
      <c r="S1863" s="16"/>
      <c r="T1863" s="94"/>
      <c r="U1863" s="94"/>
      <c r="V1863" s="94"/>
      <c r="W1863" s="94"/>
      <c r="X1863" s="94"/>
      <c r="Y1863" s="94"/>
      <c r="Z1863" s="94"/>
      <c r="AA1863" s="94"/>
      <c r="AB1863" s="94"/>
      <c r="AC1863" s="94"/>
      <c r="AD1863" s="94"/>
      <c r="AE1863" s="94"/>
      <c r="AF1863" s="94"/>
      <c r="AG1863" s="94"/>
      <c r="AH1863" s="94"/>
    </row>
    <row r="1864" spans="1:34" ht="13.2">
      <c r="A1864" s="150"/>
      <c r="B1864" s="48"/>
      <c r="C1864" s="48"/>
      <c r="D1864" s="151"/>
      <c r="E1864" s="152"/>
      <c r="F1864" s="149"/>
      <c r="G1864" s="103"/>
      <c r="H1864" s="48"/>
      <c r="I1864" s="70"/>
      <c r="J1864" s="104"/>
      <c r="K1864" s="18"/>
      <c r="L1864" s="103"/>
      <c r="M1864" s="103"/>
      <c r="N1864" s="103"/>
      <c r="O1864" s="103"/>
      <c r="P1864" s="48"/>
      <c r="Q1864" s="103"/>
      <c r="R1864" s="48"/>
      <c r="S1864" s="16"/>
      <c r="T1864" s="94"/>
      <c r="U1864" s="94"/>
      <c r="V1864" s="94"/>
      <c r="W1864" s="94"/>
      <c r="X1864" s="94"/>
      <c r="Y1864" s="94"/>
      <c r="Z1864" s="94"/>
      <c r="AA1864" s="94"/>
      <c r="AB1864" s="94"/>
      <c r="AC1864" s="94"/>
      <c r="AD1864" s="94"/>
      <c r="AE1864" s="94"/>
      <c r="AF1864" s="94"/>
      <c r="AG1864" s="94"/>
      <c r="AH1864" s="94"/>
    </row>
    <row r="1865" spans="1:34" ht="13.2">
      <c r="A1865" s="150"/>
      <c r="B1865" s="48"/>
      <c r="C1865" s="48"/>
      <c r="D1865" s="151"/>
      <c r="E1865" s="152"/>
      <c r="F1865" s="149"/>
      <c r="G1865" s="103"/>
      <c r="H1865" s="48"/>
      <c r="I1865" s="70"/>
      <c r="J1865" s="104"/>
      <c r="K1865" s="18"/>
      <c r="L1865" s="103"/>
      <c r="M1865" s="103"/>
      <c r="N1865" s="103"/>
      <c r="O1865" s="103"/>
      <c r="P1865" s="48"/>
      <c r="Q1865" s="103"/>
      <c r="R1865" s="48"/>
      <c r="S1865" s="16"/>
      <c r="T1865" s="94"/>
      <c r="U1865" s="94"/>
      <c r="V1865" s="94"/>
      <c r="W1865" s="94"/>
      <c r="X1865" s="94"/>
      <c r="Y1865" s="94"/>
      <c r="Z1865" s="94"/>
      <c r="AA1865" s="94"/>
      <c r="AB1865" s="94"/>
      <c r="AC1865" s="94"/>
      <c r="AD1865" s="94"/>
      <c r="AE1865" s="94"/>
      <c r="AF1865" s="94"/>
      <c r="AG1865" s="94"/>
      <c r="AH1865" s="94"/>
    </row>
    <row r="1866" spans="1:34" ht="13.2">
      <c r="A1866" s="150"/>
      <c r="B1866" s="48"/>
      <c r="C1866" s="48"/>
      <c r="D1866" s="151"/>
      <c r="E1866" s="152"/>
      <c r="F1866" s="149"/>
      <c r="G1866" s="103"/>
      <c r="H1866" s="48"/>
      <c r="I1866" s="70"/>
      <c r="J1866" s="104"/>
      <c r="K1866" s="18"/>
      <c r="L1866" s="103"/>
      <c r="M1866" s="103"/>
      <c r="N1866" s="103"/>
      <c r="O1866" s="103"/>
      <c r="P1866" s="48"/>
      <c r="Q1866" s="103"/>
      <c r="R1866" s="48"/>
      <c r="S1866" s="16"/>
      <c r="T1866" s="94"/>
      <c r="U1866" s="94"/>
      <c r="V1866" s="94"/>
      <c r="W1866" s="94"/>
      <c r="X1866" s="94"/>
      <c r="Y1866" s="94"/>
      <c r="Z1866" s="94"/>
      <c r="AA1866" s="94"/>
      <c r="AB1866" s="94"/>
      <c r="AC1866" s="94"/>
      <c r="AD1866" s="94"/>
      <c r="AE1866" s="94"/>
      <c r="AF1866" s="94"/>
      <c r="AG1866" s="94"/>
      <c r="AH1866" s="94"/>
    </row>
    <row r="1867" spans="1:34" ht="13.2">
      <c r="A1867" s="150"/>
      <c r="B1867" s="48"/>
      <c r="C1867" s="48"/>
      <c r="D1867" s="151"/>
      <c r="E1867" s="152"/>
      <c r="F1867" s="149"/>
      <c r="G1867" s="103"/>
      <c r="H1867" s="48"/>
      <c r="I1867" s="70"/>
      <c r="J1867" s="104"/>
      <c r="K1867" s="18"/>
      <c r="L1867" s="103"/>
      <c r="M1867" s="103"/>
      <c r="N1867" s="103"/>
      <c r="O1867" s="103"/>
      <c r="P1867" s="48"/>
      <c r="Q1867" s="103"/>
      <c r="R1867" s="48"/>
      <c r="S1867" s="16"/>
      <c r="T1867" s="94"/>
      <c r="U1867" s="94"/>
      <c r="V1867" s="94"/>
      <c r="W1867" s="94"/>
      <c r="X1867" s="94"/>
      <c r="Y1867" s="94"/>
      <c r="Z1867" s="94"/>
      <c r="AA1867" s="94"/>
      <c r="AB1867" s="94"/>
      <c r="AC1867" s="94"/>
      <c r="AD1867" s="94"/>
      <c r="AE1867" s="94"/>
      <c r="AF1867" s="94"/>
      <c r="AG1867" s="94"/>
      <c r="AH1867" s="94"/>
    </row>
    <row r="1868" spans="1:34" ht="13.2">
      <c r="A1868" s="150"/>
      <c r="B1868" s="48"/>
      <c r="C1868" s="48"/>
      <c r="D1868" s="151"/>
      <c r="E1868" s="152"/>
      <c r="F1868" s="149"/>
      <c r="G1868" s="103"/>
      <c r="H1868" s="48"/>
      <c r="I1868" s="70"/>
      <c r="J1868" s="104"/>
      <c r="K1868" s="18"/>
      <c r="L1868" s="103"/>
      <c r="M1868" s="103"/>
      <c r="N1868" s="103"/>
      <c r="O1868" s="103"/>
      <c r="P1868" s="48"/>
      <c r="Q1868" s="103"/>
      <c r="R1868" s="48"/>
      <c r="S1868" s="16"/>
      <c r="T1868" s="94"/>
      <c r="U1868" s="94"/>
      <c r="V1868" s="94"/>
      <c r="W1868" s="94"/>
      <c r="X1868" s="94"/>
      <c r="Y1868" s="94"/>
      <c r="Z1868" s="94"/>
      <c r="AA1868" s="94"/>
      <c r="AB1868" s="94"/>
      <c r="AC1868" s="94"/>
      <c r="AD1868" s="94"/>
      <c r="AE1868" s="94"/>
      <c r="AF1868" s="94"/>
      <c r="AG1868" s="94"/>
      <c r="AH1868" s="94"/>
    </row>
    <row r="1869" spans="1:34" ht="13.2">
      <c r="A1869" s="150"/>
      <c r="B1869" s="48"/>
      <c r="C1869" s="48"/>
      <c r="D1869" s="151"/>
      <c r="E1869" s="152"/>
      <c r="F1869" s="149"/>
      <c r="G1869" s="103"/>
      <c r="H1869" s="48"/>
      <c r="I1869" s="70"/>
      <c r="J1869" s="104"/>
      <c r="K1869" s="18"/>
      <c r="L1869" s="103"/>
      <c r="M1869" s="103"/>
      <c r="N1869" s="103"/>
      <c r="O1869" s="103"/>
      <c r="P1869" s="48"/>
      <c r="Q1869" s="103"/>
      <c r="R1869" s="48"/>
      <c r="S1869" s="16"/>
      <c r="T1869" s="94"/>
      <c r="U1869" s="94"/>
      <c r="V1869" s="94"/>
      <c r="W1869" s="94"/>
      <c r="X1869" s="94"/>
      <c r="Y1869" s="94"/>
      <c r="Z1869" s="94"/>
      <c r="AA1869" s="94"/>
      <c r="AB1869" s="94"/>
      <c r="AC1869" s="94"/>
      <c r="AD1869" s="94"/>
      <c r="AE1869" s="94"/>
      <c r="AF1869" s="94"/>
      <c r="AG1869" s="94"/>
      <c r="AH1869" s="94"/>
    </row>
    <row r="1870" spans="1:34" ht="13.2">
      <c r="A1870" s="150"/>
      <c r="B1870" s="48"/>
      <c r="C1870" s="48"/>
      <c r="D1870" s="151"/>
      <c r="E1870" s="152"/>
      <c r="F1870" s="149"/>
      <c r="G1870" s="103"/>
      <c r="H1870" s="48"/>
      <c r="I1870" s="70"/>
      <c r="J1870" s="104"/>
      <c r="K1870" s="18"/>
      <c r="L1870" s="103"/>
      <c r="M1870" s="103"/>
      <c r="N1870" s="103"/>
      <c r="O1870" s="103"/>
      <c r="P1870" s="48"/>
      <c r="Q1870" s="103"/>
      <c r="R1870" s="48"/>
      <c r="S1870" s="16"/>
      <c r="T1870" s="94"/>
      <c r="U1870" s="94"/>
      <c r="V1870" s="94"/>
      <c r="W1870" s="94"/>
      <c r="X1870" s="94"/>
      <c r="Y1870" s="94"/>
      <c r="Z1870" s="94"/>
      <c r="AA1870" s="94"/>
      <c r="AB1870" s="94"/>
      <c r="AC1870" s="94"/>
      <c r="AD1870" s="94"/>
      <c r="AE1870" s="94"/>
      <c r="AF1870" s="94"/>
      <c r="AG1870" s="94"/>
      <c r="AH1870" s="94"/>
    </row>
    <row r="1871" spans="1:34" ht="13.2">
      <c r="A1871" s="150"/>
      <c r="B1871" s="48"/>
      <c r="C1871" s="48"/>
      <c r="D1871" s="151"/>
      <c r="E1871" s="152"/>
      <c r="F1871" s="149"/>
      <c r="G1871" s="103"/>
      <c r="H1871" s="48"/>
      <c r="I1871" s="70"/>
      <c r="J1871" s="104"/>
      <c r="K1871" s="18"/>
      <c r="L1871" s="103"/>
      <c r="M1871" s="103"/>
      <c r="N1871" s="103"/>
      <c r="O1871" s="103"/>
      <c r="P1871" s="48"/>
      <c r="Q1871" s="103"/>
      <c r="R1871" s="48"/>
      <c r="S1871" s="16"/>
      <c r="T1871" s="94"/>
      <c r="U1871" s="94"/>
      <c r="V1871" s="94"/>
      <c r="W1871" s="94"/>
      <c r="X1871" s="94"/>
      <c r="Y1871" s="94"/>
      <c r="Z1871" s="94"/>
      <c r="AA1871" s="94"/>
      <c r="AB1871" s="94"/>
      <c r="AC1871" s="94"/>
      <c r="AD1871" s="94"/>
      <c r="AE1871" s="94"/>
      <c r="AF1871" s="94"/>
      <c r="AG1871" s="94"/>
      <c r="AH1871" s="94"/>
    </row>
    <row r="1872" spans="1:34" ht="13.2">
      <c r="A1872" s="150"/>
      <c r="B1872" s="48"/>
      <c r="C1872" s="48"/>
      <c r="D1872" s="151"/>
      <c r="E1872" s="152"/>
      <c r="F1872" s="149"/>
      <c r="G1872" s="103"/>
      <c r="H1872" s="48"/>
      <c r="I1872" s="70"/>
      <c r="J1872" s="104"/>
      <c r="K1872" s="18"/>
      <c r="L1872" s="103"/>
      <c r="M1872" s="103"/>
      <c r="N1872" s="103"/>
      <c r="O1872" s="103"/>
      <c r="P1872" s="48"/>
      <c r="Q1872" s="103"/>
      <c r="R1872" s="48"/>
      <c r="S1872" s="16"/>
      <c r="T1872" s="94"/>
      <c r="U1872" s="94"/>
      <c r="V1872" s="94"/>
      <c r="W1872" s="94"/>
      <c r="X1872" s="94"/>
      <c r="Y1872" s="94"/>
      <c r="Z1872" s="94"/>
      <c r="AA1872" s="94"/>
      <c r="AB1872" s="94"/>
      <c r="AC1872" s="94"/>
      <c r="AD1872" s="94"/>
      <c r="AE1872" s="94"/>
      <c r="AF1872" s="94"/>
      <c r="AG1872" s="94"/>
      <c r="AH1872" s="94"/>
    </row>
    <row r="1873" spans="1:34" ht="13.2">
      <c r="A1873" s="150"/>
      <c r="B1873" s="48"/>
      <c r="C1873" s="48"/>
      <c r="D1873" s="151"/>
      <c r="E1873" s="152"/>
      <c r="F1873" s="149"/>
      <c r="G1873" s="103"/>
      <c r="H1873" s="48"/>
      <c r="I1873" s="70"/>
      <c r="J1873" s="104"/>
      <c r="K1873" s="18"/>
      <c r="L1873" s="103"/>
      <c r="M1873" s="103"/>
      <c r="N1873" s="103"/>
      <c r="O1873" s="103"/>
      <c r="P1873" s="48"/>
      <c r="Q1873" s="103"/>
      <c r="R1873" s="48"/>
      <c r="S1873" s="16"/>
      <c r="T1873" s="94"/>
      <c r="U1873" s="94"/>
      <c r="V1873" s="94"/>
      <c r="W1873" s="94"/>
      <c r="X1873" s="94"/>
      <c r="Y1873" s="94"/>
      <c r="Z1873" s="94"/>
      <c r="AA1873" s="94"/>
      <c r="AB1873" s="94"/>
      <c r="AC1873" s="94"/>
      <c r="AD1873" s="94"/>
      <c r="AE1873" s="94"/>
      <c r="AF1873" s="94"/>
      <c r="AG1873" s="94"/>
      <c r="AH1873" s="94"/>
    </row>
    <row r="1874" spans="1:34" ht="13.2">
      <c r="A1874" s="150"/>
      <c r="B1874" s="48"/>
      <c r="C1874" s="48"/>
      <c r="D1874" s="151"/>
      <c r="E1874" s="152"/>
      <c r="F1874" s="149"/>
      <c r="G1874" s="103"/>
      <c r="H1874" s="48"/>
      <c r="I1874" s="70"/>
      <c r="J1874" s="104"/>
      <c r="K1874" s="18"/>
      <c r="L1874" s="103"/>
      <c r="M1874" s="103"/>
      <c r="N1874" s="103"/>
      <c r="O1874" s="103"/>
      <c r="P1874" s="48"/>
      <c r="Q1874" s="103"/>
      <c r="R1874" s="48"/>
      <c r="S1874" s="16"/>
      <c r="T1874" s="94"/>
      <c r="U1874" s="94"/>
      <c r="V1874" s="94"/>
      <c r="W1874" s="94"/>
      <c r="X1874" s="94"/>
      <c r="Y1874" s="94"/>
      <c r="Z1874" s="94"/>
      <c r="AA1874" s="94"/>
      <c r="AB1874" s="94"/>
      <c r="AC1874" s="94"/>
      <c r="AD1874" s="94"/>
      <c r="AE1874" s="94"/>
      <c r="AF1874" s="94"/>
      <c r="AG1874" s="94"/>
      <c r="AH1874" s="94"/>
    </row>
    <row r="1875" spans="1:34" ht="13.2">
      <c r="A1875" s="150"/>
      <c r="B1875" s="48"/>
      <c r="C1875" s="48"/>
      <c r="D1875" s="151"/>
      <c r="E1875" s="152"/>
      <c r="F1875" s="149"/>
      <c r="G1875" s="103"/>
      <c r="H1875" s="48"/>
      <c r="I1875" s="70"/>
      <c r="J1875" s="104"/>
      <c r="K1875" s="18"/>
      <c r="L1875" s="103"/>
      <c r="M1875" s="103"/>
      <c r="N1875" s="103"/>
      <c r="O1875" s="103"/>
      <c r="P1875" s="48"/>
      <c r="Q1875" s="103"/>
      <c r="R1875" s="48"/>
      <c r="S1875" s="16"/>
      <c r="T1875" s="94"/>
      <c r="U1875" s="94"/>
      <c r="V1875" s="94"/>
      <c r="W1875" s="94"/>
      <c r="X1875" s="94"/>
      <c r="Y1875" s="94"/>
      <c r="Z1875" s="94"/>
      <c r="AA1875" s="94"/>
      <c r="AB1875" s="94"/>
      <c r="AC1875" s="94"/>
      <c r="AD1875" s="94"/>
      <c r="AE1875" s="94"/>
      <c r="AF1875" s="94"/>
      <c r="AG1875" s="94"/>
      <c r="AH1875" s="94"/>
    </row>
    <row r="1876" spans="1:34" ht="13.2">
      <c r="A1876" s="150"/>
      <c r="B1876" s="48"/>
      <c r="C1876" s="48"/>
      <c r="D1876" s="151"/>
      <c r="E1876" s="152"/>
      <c r="F1876" s="149"/>
      <c r="G1876" s="103"/>
      <c r="H1876" s="48"/>
      <c r="I1876" s="70"/>
      <c r="J1876" s="104"/>
      <c r="K1876" s="18"/>
      <c r="L1876" s="103"/>
      <c r="M1876" s="103"/>
      <c r="N1876" s="103"/>
      <c r="O1876" s="103"/>
      <c r="P1876" s="48"/>
      <c r="Q1876" s="103"/>
      <c r="R1876" s="48"/>
      <c r="S1876" s="16"/>
      <c r="T1876" s="94"/>
      <c r="U1876" s="94"/>
      <c r="V1876" s="94"/>
      <c r="W1876" s="94"/>
      <c r="X1876" s="94"/>
      <c r="Y1876" s="94"/>
      <c r="Z1876" s="94"/>
      <c r="AA1876" s="94"/>
      <c r="AB1876" s="94"/>
      <c r="AC1876" s="94"/>
      <c r="AD1876" s="94"/>
      <c r="AE1876" s="94"/>
      <c r="AF1876" s="94"/>
      <c r="AG1876" s="94"/>
      <c r="AH1876" s="94"/>
    </row>
    <row r="1877" spans="1:34" ht="13.2">
      <c r="A1877" s="150"/>
      <c r="B1877" s="48"/>
      <c r="C1877" s="48"/>
      <c r="D1877" s="151"/>
      <c r="E1877" s="152"/>
      <c r="F1877" s="149"/>
      <c r="G1877" s="103"/>
      <c r="H1877" s="48"/>
      <c r="I1877" s="70"/>
      <c r="J1877" s="104"/>
      <c r="K1877" s="18"/>
      <c r="L1877" s="103"/>
      <c r="M1877" s="103"/>
      <c r="N1877" s="103"/>
      <c r="O1877" s="103"/>
      <c r="P1877" s="48"/>
      <c r="Q1877" s="103"/>
      <c r="R1877" s="48"/>
      <c r="S1877" s="16"/>
      <c r="T1877" s="94"/>
      <c r="U1877" s="94"/>
      <c r="V1877" s="94"/>
      <c r="W1877" s="94"/>
      <c r="X1877" s="94"/>
      <c r="Y1877" s="94"/>
      <c r="Z1877" s="94"/>
      <c r="AA1877" s="94"/>
      <c r="AB1877" s="94"/>
      <c r="AC1877" s="94"/>
      <c r="AD1877" s="94"/>
      <c r="AE1877" s="94"/>
      <c r="AF1877" s="94"/>
      <c r="AG1877" s="94"/>
      <c r="AH1877" s="94"/>
    </row>
    <row r="1878" spans="1:34" ht="13.2">
      <c r="A1878" s="150"/>
      <c r="B1878" s="48"/>
      <c r="C1878" s="48"/>
      <c r="D1878" s="151"/>
      <c r="E1878" s="152"/>
      <c r="F1878" s="149"/>
      <c r="G1878" s="103"/>
      <c r="H1878" s="48"/>
      <c r="I1878" s="70"/>
      <c r="J1878" s="104"/>
      <c r="K1878" s="18"/>
      <c r="L1878" s="103"/>
      <c r="M1878" s="103"/>
      <c r="N1878" s="103"/>
      <c r="O1878" s="103"/>
      <c r="P1878" s="48"/>
      <c r="Q1878" s="103"/>
      <c r="R1878" s="48"/>
      <c r="S1878" s="16"/>
      <c r="T1878" s="94"/>
      <c r="U1878" s="94"/>
      <c r="V1878" s="94"/>
      <c r="W1878" s="94"/>
      <c r="X1878" s="94"/>
      <c r="Y1878" s="94"/>
      <c r="Z1878" s="94"/>
      <c r="AA1878" s="94"/>
      <c r="AB1878" s="94"/>
      <c r="AC1878" s="94"/>
      <c r="AD1878" s="94"/>
      <c r="AE1878" s="94"/>
      <c r="AF1878" s="94"/>
      <c r="AG1878" s="94"/>
      <c r="AH1878" s="94"/>
    </row>
    <row r="1879" spans="1:34" ht="13.2">
      <c r="A1879" s="150"/>
      <c r="B1879" s="48"/>
      <c r="C1879" s="48"/>
      <c r="D1879" s="151"/>
      <c r="E1879" s="152"/>
      <c r="F1879" s="149"/>
      <c r="G1879" s="103"/>
      <c r="H1879" s="48"/>
      <c r="I1879" s="70"/>
      <c r="J1879" s="104"/>
      <c r="K1879" s="18"/>
      <c r="L1879" s="103"/>
      <c r="M1879" s="103"/>
      <c r="N1879" s="103"/>
      <c r="O1879" s="103"/>
      <c r="P1879" s="48"/>
      <c r="Q1879" s="103"/>
      <c r="R1879" s="48"/>
      <c r="S1879" s="16"/>
      <c r="T1879" s="94"/>
      <c r="U1879" s="94"/>
      <c r="V1879" s="94"/>
      <c r="W1879" s="94"/>
      <c r="X1879" s="94"/>
      <c r="Y1879" s="94"/>
      <c r="Z1879" s="94"/>
      <c r="AA1879" s="94"/>
      <c r="AB1879" s="94"/>
      <c r="AC1879" s="94"/>
      <c r="AD1879" s="94"/>
      <c r="AE1879" s="94"/>
      <c r="AF1879" s="94"/>
      <c r="AG1879" s="94"/>
      <c r="AH1879" s="94"/>
    </row>
    <row r="1880" spans="1:34" ht="13.2">
      <c r="A1880" s="150"/>
      <c r="B1880" s="48"/>
      <c r="C1880" s="48"/>
      <c r="D1880" s="151"/>
      <c r="E1880" s="152"/>
      <c r="F1880" s="149"/>
      <c r="G1880" s="103"/>
      <c r="H1880" s="48"/>
      <c r="I1880" s="70"/>
      <c r="J1880" s="104"/>
      <c r="K1880" s="18"/>
      <c r="L1880" s="103"/>
      <c r="M1880" s="103"/>
      <c r="N1880" s="103"/>
      <c r="O1880" s="103"/>
      <c r="P1880" s="48"/>
      <c r="Q1880" s="103"/>
      <c r="R1880" s="48"/>
      <c r="S1880" s="16"/>
      <c r="T1880" s="94"/>
      <c r="U1880" s="94"/>
      <c r="V1880" s="94"/>
      <c r="W1880" s="94"/>
      <c r="X1880" s="94"/>
      <c r="Y1880" s="94"/>
      <c r="Z1880" s="94"/>
      <c r="AA1880" s="94"/>
      <c r="AB1880" s="94"/>
      <c r="AC1880" s="94"/>
      <c r="AD1880" s="94"/>
      <c r="AE1880" s="94"/>
      <c r="AF1880" s="94"/>
      <c r="AG1880" s="94"/>
      <c r="AH1880" s="94"/>
    </row>
    <row r="1881" spans="1:34" ht="13.2">
      <c r="A1881" s="150"/>
      <c r="B1881" s="48"/>
      <c r="C1881" s="48"/>
      <c r="D1881" s="151"/>
      <c r="E1881" s="152"/>
      <c r="F1881" s="149"/>
      <c r="G1881" s="103"/>
      <c r="H1881" s="48"/>
      <c r="I1881" s="70"/>
      <c r="J1881" s="104"/>
      <c r="K1881" s="18"/>
      <c r="L1881" s="103"/>
      <c r="M1881" s="103"/>
      <c r="N1881" s="103"/>
      <c r="O1881" s="103"/>
      <c r="P1881" s="48"/>
      <c r="Q1881" s="103"/>
      <c r="R1881" s="48"/>
      <c r="S1881" s="16"/>
      <c r="T1881" s="94"/>
      <c r="U1881" s="94"/>
      <c r="V1881" s="94"/>
      <c r="W1881" s="94"/>
      <c r="X1881" s="94"/>
      <c r="Y1881" s="94"/>
      <c r="Z1881" s="94"/>
      <c r="AA1881" s="94"/>
      <c r="AB1881" s="94"/>
      <c r="AC1881" s="94"/>
      <c r="AD1881" s="94"/>
      <c r="AE1881" s="94"/>
      <c r="AF1881" s="94"/>
      <c r="AG1881" s="94"/>
      <c r="AH1881" s="94"/>
    </row>
    <row r="1882" spans="1:34" ht="13.2">
      <c r="A1882" s="150"/>
      <c r="B1882" s="48"/>
      <c r="C1882" s="48"/>
      <c r="D1882" s="151"/>
      <c r="E1882" s="152"/>
      <c r="F1882" s="149"/>
      <c r="G1882" s="103"/>
      <c r="H1882" s="48"/>
      <c r="I1882" s="70"/>
      <c r="J1882" s="104"/>
      <c r="K1882" s="18"/>
      <c r="L1882" s="103"/>
      <c r="M1882" s="103"/>
      <c r="N1882" s="103"/>
      <c r="O1882" s="103"/>
      <c r="P1882" s="48"/>
      <c r="Q1882" s="103"/>
      <c r="R1882" s="48"/>
      <c r="S1882" s="16"/>
      <c r="T1882" s="94"/>
      <c r="U1882" s="94"/>
      <c r="V1882" s="94"/>
      <c r="W1882" s="94"/>
      <c r="X1882" s="94"/>
      <c r="Y1882" s="94"/>
      <c r="Z1882" s="94"/>
      <c r="AA1882" s="94"/>
      <c r="AB1882" s="94"/>
      <c r="AC1882" s="94"/>
      <c r="AD1882" s="94"/>
      <c r="AE1882" s="94"/>
      <c r="AF1882" s="94"/>
      <c r="AG1882" s="94"/>
      <c r="AH1882" s="94"/>
    </row>
    <row r="1883" spans="1:34" ht="13.2">
      <c r="A1883" s="150"/>
      <c r="B1883" s="48"/>
      <c r="C1883" s="48"/>
      <c r="D1883" s="151"/>
      <c r="E1883" s="152"/>
      <c r="F1883" s="149"/>
      <c r="G1883" s="103"/>
      <c r="H1883" s="48"/>
      <c r="I1883" s="70"/>
      <c r="J1883" s="104"/>
      <c r="K1883" s="18"/>
      <c r="L1883" s="103"/>
      <c r="M1883" s="103"/>
      <c r="N1883" s="103"/>
      <c r="O1883" s="103"/>
      <c r="P1883" s="48"/>
      <c r="Q1883" s="103"/>
      <c r="R1883" s="48"/>
      <c r="S1883" s="16"/>
      <c r="T1883" s="94"/>
      <c r="U1883" s="94"/>
      <c r="V1883" s="94"/>
      <c r="W1883" s="94"/>
      <c r="X1883" s="94"/>
      <c r="Y1883" s="94"/>
      <c r="Z1883" s="94"/>
      <c r="AA1883" s="94"/>
      <c r="AB1883" s="94"/>
      <c r="AC1883" s="94"/>
      <c r="AD1883" s="94"/>
      <c r="AE1883" s="94"/>
      <c r="AF1883" s="94"/>
      <c r="AG1883" s="94"/>
      <c r="AH1883" s="94"/>
    </row>
    <row r="1884" spans="1:34" ht="13.2">
      <c r="A1884" s="150"/>
      <c r="B1884" s="48"/>
      <c r="C1884" s="48"/>
      <c r="D1884" s="151"/>
      <c r="E1884" s="152"/>
      <c r="F1884" s="149"/>
      <c r="G1884" s="103"/>
      <c r="H1884" s="48"/>
      <c r="I1884" s="70"/>
      <c r="J1884" s="104"/>
      <c r="K1884" s="18"/>
      <c r="L1884" s="103"/>
      <c r="M1884" s="103"/>
      <c r="N1884" s="103"/>
      <c r="O1884" s="103"/>
      <c r="P1884" s="48"/>
      <c r="Q1884" s="103"/>
      <c r="R1884" s="48"/>
      <c r="S1884" s="16"/>
      <c r="T1884" s="94"/>
      <c r="U1884" s="94"/>
      <c r="V1884" s="94"/>
      <c r="W1884" s="94"/>
      <c r="X1884" s="94"/>
      <c r="Y1884" s="94"/>
      <c r="Z1884" s="94"/>
      <c r="AA1884" s="94"/>
      <c r="AB1884" s="94"/>
      <c r="AC1884" s="94"/>
      <c r="AD1884" s="94"/>
      <c r="AE1884" s="94"/>
      <c r="AF1884" s="94"/>
      <c r="AG1884" s="94"/>
      <c r="AH1884" s="94"/>
    </row>
    <row r="1885" spans="1:34" ht="13.2">
      <c r="A1885" s="150"/>
      <c r="B1885" s="48"/>
      <c r="C1885" s="48"/>
      <c r="D1885" s="151"/>
      <c r="E1885" s="152"/>
      <c r="F1885" s="149"/>
      <c r="G1885" s="103"/>
      <c r="H1885" s="48"/>
      <c r="I1885" s="70"/>
      <c r="J1885" s="104"/>
      <c r="K1885" s="18"/>
      <c r="L1885" s="103"/>
      <c r="M1885" s="103"/>
      <c r="N1885" s="103"/>
      <c r="O1885" s="103"/>
      <c r="P1885" s="48"/>
      <c r="Q1885" s="103"/>
      <c r="R1885" s="48"/>
      <c r="S1885" s="16"/>
      <c r="T1885" s="94"/>
      <c r="U1885" s="94"/>
      <c r="V1885" s="94"/>
      <c r="W1885" s="94"/>
      <c r="X1885" s="94"/>
      <c r="Y1885" s="94"/>
      <c r="Z1885" s="94"/>
      <c r="AA1885" s="94"/>
      <c r="AB1885" s="94"/>
      <c r="AC1885" s="94"/>
      <c r="AD1885" s="94"/>
      <c r="AE1885" s="94"/>
      <c r="AF1885" s="94"/>
      <c r="AG1885" s="94"/>
      <c r="AH1885" s="94"/>
    </row>
    <row r="1886" spans="1:34" ht="13.2">
      <c r="A1886" s="150"/>
      <c r="B1886" s="48"/>
      <c r="C1886" s="48"/>
      <c r="D1886" s="151"/>
      <c r="E1886" s="152"/>
      <c r="F1886" s="149"/>
      <c r="G1886" s="103"/>
      <c r="H1886" s="48"/>
      <c r="I1886" s="70"/>
      <c r="J1886" s="104"/>
      <c r="K1886" s="18"/>
      <c r="L1886" s="103"/>
      <c r="M1886" s="103"/>
      <c r="N1886" s="103"/>
      <c r="O1886" s="103"/>
      <c r="P1886" s="48"/>
      <c r="Q1886" s="103"/>
      <c r="R1886" s="48"/>
      <c r="S1886" s="16"/>
      <c r="T1886" s="94"/>
      <c r="U1886" s="94"/>
      <c r="V1886" s="94"/>
      <c r="W1886" s="94"/>
      <c r="X1886" s="94"/>
      <c r="Y1886" s="94"/>
      <c r="Z1886" s="94"/>
      <c r="AA1886" s="94"/>
      <c r="AB1886" s="94"/>
      <c r="AC1886" s="94"/>
      <c r="AD1886" s="94"/>
      <c r="AE1886" s="94"/>
      <c r="AF1886" s="94"/>
      <c r="AG1886" s="94"/>
      <c r="AH1886" s="94"/>
    </row>
    <row r="1887" spans="1:34" ht="13.2">
      <c r="A1887" s="150"/>
      <c r="B1887" s="48"/>
      <c r="C1887" s="48"/>
      <c r="D1887" s="151"/>
      <c r="E1887" s="152"/>
      <c r="F1887" s="149"/>
      <c r="G1887" s="103"/>
      <c r="H1887" s="48"/>
      <c r="I1887" s="70"/>
      <c r="J1887" s="104"/>
      <c r="K1887" s="18"/>
      <c r="L1887" s="103"/>
      <c r="M1887" s="103"/>
      <c r="N1887" s="103"/>
      <c r="O1887" s="103"/>
      <c r="P1887" s="48"/>
      <c r="Q1887" s="103"/>
      <c r="R1887" s="48"/>
      <c r="S1887" s="16"/>
      <c r="T1887" s="94"/>
      <c r="U1887" s="94"/>
      <c r="V1887" s="94"/>
      <c r="W1887" s="94"/>
      <c r="X1887" s="94"/>
      <c r="Y1887" s="94"/>
      <c r="Z1887" s="94"/>
      <c r="AA1887" s="94"/>
      <c r="AB1887" s="94"/>
      <c r="AC1887" s="94"/>
      <c r="AD1887" s="94"/>
      <c r="AE1887" s="94"/>
      <c r="AF1887" s="94"/>
      <c r="AG1887" s="94"/>
      <c r="AH1887" s="94"/>
    </row>
    <row r="1888" spans="1:34" ht="13.2">
      <c r="A1888" s="150"/>
      <c r="B1888" s="48"/>
      <c r="C1888" s="48"/>
      <c r="D1888" s="151"/>
      <c r="E1888" s="152"/>
      <c r="F1888" s="149"/>
      <c r="G1888" s="103"/>
      <c r="H1888" s="48"/>
      <c r="I1888" s="70"/>
      <c r="J1888" s="104"/>
      <c r="K1888" s="18"/>
      <c r="L1888" s="103"/>
      <c r="M1888" s="103"/>
      <c r="N1888" s="103"/>
      <c r="O1888" s="103"/>
      <c r="P1888" s="48"/>
      <c r="Q1888" s="103"/>
      <c r="R1888" s="48"/>
      <c r="S1888" s="16"/>
      <c r="T1888" s="94"/>
      <c r="U1888" s="94"/>
      <c r="V1888" s="94"/>
      <c r="W1888" s="94"/>
      <c r="X1888" s="94"/>
      <c r="Y1888" s="94"/>
      <c r="Z1888" s="94"/>
      <c r="AA1888" s="94"/>
      <c r="AB1888" s="94"/>
      <c r="AC1888" s="94"/>
      <c r="AD1888" s="94"/>
      <c r="AE1888" s="94"/>
      <c r="AF1888" s="94"/>
      <c r="AG1888" s="94"/>
      <c r="AH1888" s="94"/>
    </row>
    <row r="1889" spans="1:34" ht="13.2">
      <c r="A1889" s="150"/>
      <c r="B1889" s="48"/>
      <c r="C1889" s="48"/>
      <c r="D1889" s="151"/>
      <c r="E1889" s="152"/>
      <c r="F1889" s="149"/>
      <c r="G1889" s="103"/>
      <c r="H1889" s="48"/>
      <c r="I1889" s="70"/>
      <c r="J1889" s="104"/>
      <c r="K1889" s="18"/>
      <c r="L1889" s="103"/>
      <c r="M1889" s="103"/>
      <c r="N1889" s="103"/>
      <c r="O1889" s="103"/>
      <c r="P1889" s="48"/>
      <c r="Q1889" s="103"/>
      <c r="R1889" s="48"/>
      <c r="S1889" s="16"/>
      <c r="T1889" s="94"/>
      <c r="U1889" s="94"/>
      <c r="V1889" s="94"/>
      <c r="W1889" s="94"/>
      <c r="X1889" s="94"/>
      <c r="Y1889" s="94"/>
      <c r="Z1889" s="94"/>
      <c r="AA1889" s="94"/>
      <c r="AB1889" s="94"/>
      <c r="AC1889" s="94"/>
      <c r="AD1889" s="94"/>
      <c r="AE1889" s="94"/>
      <c r="AF1889" s="94"/>
      <c r="AG1889" s="94"/>
      <c r="AH1889" s="94"/>
    </row>
    <row r="1890" spans="1:34" ht="13.2">
      <c r="A1890" s="150"/>
      <c r="B1890" s="48"/>
      <c r="C1890" s="48"/>
      <c r="D1890" s="151"/>
      <c r="E1890" s="152"/>
      <c r="F1890" s="149"/>
      <c r="G1890" s="103"/>
      <c r="H1890" s="48"/>
      <c r="I1890" s="70"/>
      <c r="J1890" s="104"/>
      <c r="K1890" s="18"/>
      <c r="L1890" s="103"/>
      <c r="M1890" s="103"/>
      <c r="N1890" s="103"/>
      <c r="O1890" s="103"/>
      <c r="P1890" s="48"/>
      <c r="Q1890" s="103"/>
      <c r="R1890" s="48"/>
      <c r="S1890" s="16"/>
      <c r="T1890" s="94"/>
      <c r="U1890" s="94"/>
      <c r="V1890" s="94"/>
      <c r="W1890" s="94"/>
      <c r="X1890" s="94"/>
      <c r="Y1890" s="94"/>
      <c r="Z1890" s="94"/>
      <c r="AA1890" s="94"/>
      <c r="AB1890" s="94"/>
      <c r="AC1890" s="94"/>
      <c r="AD1890" s="94"/>
      <c r="AE1890" s="94"/>
      <c r="AF1890" s="94"/>
      <c r="AG1890" s="94"/>
      <c r="AH1890" s="94"/>
    </row>
    <row r="1891" spans="1:34" ht="13.2">
      <c r="A1891" s="150"/>
      <c r="B1891" s="48"/>
      <c r="C1891" s="48"/>
      <c r="D1891" s="151"/>
      <c r="E1891" s="152"/>
      <c r="F1891" s="149"/>
      <c r="G1891" s="103"/>
      <c r="H1891" s="48"/>
      <c r="I1891" s="70"/>
      <c r="J1891" s="104"/>
      <c r="K1891" s="18"/>
      <c r="L1891" s="103"/>
      <c r="M1891" s="103"/>
      <c r="N1891" s="103"/>
      <c r="O1891" s="103"/>
      <c r="P1891" s="48"/>
      <c r="Q1891" s="103"/>
      <c r="R1891" s="48"/>
      <c r="S1891" s="16"/>
      <c r="T1891" s="94"/>
      <c r="U1891" s="94"/>
      <c r="V1891" s="94"/>
      <c r="W1891" s="94"/>
      <c r="X1891" s="94"/>
      <c r="Y1891" s="94"/>
      <c r="Z1891" s="94"/>
      <c r="AA1891" s="94"/>
      <c r="AB1891" s="94"/>
      <c r="AC1891" s="94"/>
      <c r="AD1891" s="94"/>
      <c r="AE1891" s="94"/>
      <c r="AF1891" s="94"/>
      <c r="AG1891" s="94"/>
      <c r="AH1891" s="94"/>
    </row>
    <row r="1892" spans="1:34" ht="13.2">
      <c r="A1892" s="150"/>
      <c r="B1892" s="48"/>
      <c r="C1892" s="48"/>
      <c r="D1892" s="151"/>
      <c r="E1892" s="152"/>
      <c r="F1892" s="149"/>
      <c r="G1892" s="103"/>
      <c r="H1892" s="48"/>
      <c r="I1892" s="70"/>
      <c r="J1892" s="104"/>
      <c r="K1892" s="18"/>
      <c r="L1892" s="103"/>
      <c r="M1892" s="103"/>
      <c r="N1892" s="103"/>
      <c r="O1892" s="103"/>
      <c r="P1892" s="48"/>
      <c r="Q1892" s="103"/>
      <c r="R1892" s="48"/>
      <c r="S1892" s="16"/>
      <c r="T1892" s="94"/>
      <c r="U1892" s="94"/>
      <c r="V1892" s="94"/>
      <c r="W1892" s="94"/>
      <c r="X1892" s="94"/>
      <c r="Y1892" s="94"/>
      <c r="Z1892" s="94"/>
      <c r="AA1892" s="94"/>
      <c r="AB1892" s="94"/>
      <c r="AC1892" s="94"/>
      <c r="AD1892" s="94"/>
      <c r="AE1892" s="94"/>
      <c r="AF1892" s="94"/>
      <c r="AG1892" s="94"/>
      <c r="AH1892" s="94"/>
    </row>
    <row r="1893" spans="1:34" ht="13.2">
      <c r="A1893" s="150"/>
      <c r="B1893" s="48"/>
      <c r="C1893" s="48"/>
      <c r="D1893" s="151"/>
      <c r="E1893" s="152"/>
      <c r="F1893" s="149"/>
      <c r="G1893" s="103"/>
      <c r="H1893" s="48"/>
      <c r="I1893" s="70"/>
      <c r="J1893" s="104"/>
      <c r="K1893" s="18"/>
      <c r="L1893" s="103"/>
      <c r="M1893" s="103"/>
      <c r="N1893" s="103"/>
      <c r="O1893" s="103"/>
      <c r="P1893" s="48"/>
      <c r="Q1893" s="103"/>
      <c r="R1893" s="48"/>
      <c r="S1893" s="16"/>
      <c r="T1893" s="94"/>
      <c r="U1893" s="94"/>
      <c r="V1893" s="94"/>
      <c r="W1893" s="94"/>
      <c r="X1893" s="94"/>
      <c r="Y1893" s="94"/>
      <c r="Z1893" s="94"/>
      <c r="AA1893" s="94"/>
      <c r="AB1893" s="94"/>
      <c r="AC1893" s="94"/>
      <c r="AD1893" s="94"/>
      <c r="AE1893" s="94"/>
      <c r="AF1893" s="94"/>
      <c r="AG1893" s="94"/>
      <c r="AH1893" s="94"/>
    </row>
    <row r="1894" spans="1:34" ht="13.2">
      <c r="A1894" s="150"/>
      <c r="B1894" s="48"/>
      <c r="C1894" s="48"/>
      <c r="D1894" s="151"/>
      <c r="E1894" s="152"/>
      <c r="F1894" s="149"/>
      <c r="G1894" s="103"/>
      <c r="H1894" s="48"/>
      <c r="I1894" s="70"/>
      <c r="J1894" s="104"/>
      <c r="K1894" s="18"/>
      <c r="L1894" s="103"/>
      <c r="M1894" s="103"/>
      <c r="N1894" s="103"/>
      <c r="O1894" s="103"/>
      <c r="P1894" s="48"/>
      <c r="Q1894" s="103"/>
      <c r="R1894" s="48"/>
      <c r="S1894" s="16"/>
      <c r="T1894" s="94"/>
      <c r="U1894" s="94"/>
      <c r="V1894" s="94"/>
      <c r="W1894" s="94"/>
      <c r="X1894" s="94"/>
      <c r="Y1894" s="94"/>
      <c r="Z1894" s="94"/>
      <c r="AA1894" s="94"/>
      <c r="AB1894" s="94"/>
      <c r="AC1894" s="94"/>
      <c r="AD1894" s="94"/>
      <c r="AE1894" s="94"/>
      <c r="AF1894" s="94"/>
      <c r="AG1894" s="94"/>
      <c r="AH1894" s="94"/>
    </row>
    <row r="1895" spans="1:34" ht="13.2">
      <c r="A1895" s="150"/>
      <c r="B1895" s="48"/>
      <c r="C1895" s="48"/>
      <c r="D1895" s="151"/>
      <c r="E1895" s="152"/>
      <c r="F1895" s="149"/>
      <c r="G1895" s="103"/>
      <c r="H1895" s="48"/>
      <c r="I1895" s="70"/>
      <c r="J1895" s="104"/>
      <c r="K1895" s="18"/>
      <c r="L1895" s="103"/>
      <c r="M1895" s="103"/>
      <c r="N1895" s="103"/>
      <c r="O1895" s="103"/>
      <c r="P1895" s="48"/>
      <c r="Q1895" s="103"/>
      <c r="R1895" s="48"/>
      <c r="S1895" s="16"/>
      <c r="T1895" s="94"/>
      <c r="U1895" s="94"/>
      <c r="V1895" s="94"/>
      <c r="W1895" s="94"/>
      <c r="X1895" s="94"/>
      <c r="Y1895" s="94"/>
      <c r="Z1895" s="94"/>
      <c r="AA1895" s="94"/>
      <c r="AB1895" s="94"/>
      <c r="AC1895" s="94"/>
      <c r="AD1895" s="94"/>
      <c r="AE1895" s="94"/>
      <c r="AF1895" s="94"/>
      <c r="AG1895" s="94"/>
      <c r="AH1895" s="94"/>
    </row>
    <row r="1896" spans="1:34" ht="13.2">
      <c r="A1896" s="150"/>
      <c r="B1896" s="48"/>
      <c r="C1896" s="48"/>
      <c r="D1896" s="151"/>
      <c r="E1896" s="152"/>
      <c r="F1896" s="149"/>
      <c r="G1896" s="103"/>
      <c r="H1896" s="48"/>
      <c r="I1896" s="70"/>
      <c r="J1896" s="104"/>
      <c r="K1896" s="18"/>
      <c r="L1896" s="103"/>
      <c r="M1896" s="103"/>
      <c r="N1896" s="103"/>
      <c r="O1896" s="103"/>
      <c r="P1896" s="48"/>
      <c r="Q1896" s="103"/>
      <c r="R1896" s="48"/>
      <c r="S1896" s="16"/>
      <c r="T1896" s="94"/>
      <c r="U1896" s="94"/>
      <c r="V1896" s="94"/>
      <c r="W1896" s="94"/>
      <c r="X1896" s="94"/>
      <c r="Y1896" s="94"/>
      <c r="Z1896" s="94"/>
      <c r="AA1896" s="94"/>
      <c r="AB1896" s="94"/>
      <c r="AC1896" s="94"/>
      <c r="AD1896" s="94"/>
      <c r="AE1896" s="94"/>
      <c r="AF1896" s="94"/>
      <c r="AG1896" s="94"/>
      <c r="AH1896" s="94"/>
    </row>
    <row r="1897" spans="1:34" ht="13.2">
      <c r="A1897" s="150"/>
      <c r="B1897" s="48"/>
      <c r="C1897" s="48"/>
      <c r="D1897" s="151"/>
      <c r="E1897" s="152"/>
      <c r="F1897" s="149"/>
      <c r="G1897" s="103"/>
      <c r="H1897" s="48"/>
      <c r="I1897" s="70"/>
      <c r="J1897" s="104"/>
      <c r="K1897" s="18"/>
      <c r="L1897" s="103"/>
      <c r="M1897" s="103"/>
      <c r="N1897" s="103"/>
      <c r="O1897" s="103"/>
      <c r="P1897" s="48"/>
      <c r="Q1897" s="103"/>
      <c r="R1897" s="48"/>
      <c r="S1897" s="16"/>
      <c r="T1897" s="94"/>
      <c r="U1897" s="94"/>
      <c r="V1897" s="94"/>
      <c r="W1897" s="94"/>
      <c r="X1897" s="94"/>
      <c r="Y1897" s="94"/>
      <c r="Z1897" s="94"/>
      <c r="AA1897" s="94"/>
      <c r="AB1897" s="94"/>
      <c r="AC1897" s="94"/>
      <c r="AD1897" s="94"/>
      <c r="AE1897" s="94"/>
      <c r="AF1897" s="94"/>
      <c r="AG1897" s="94"/>
      <c r="AH1897" s="94"/>
    </row>
    <row r="1898" spans="1:34" ht="13.2">
      <c r="A1898" s="150"/>
      <c r="B1898" s="48"/>
      <c r="C1898" s="48"/>
      <c r="D1898" s="151"/>
      <c r="E1898" s="152"/>
      <c r="F1898" s="149"/>
      <c r="G1898" s="103"/>
      <c r="H1898" s="48"/>
      <c r="I1898" s="70"/>
      <c r="J1898" s="104"/>
      <c r="K1898" s="18"/>
      <c r="L1898" s="103"/>
      <c r="M1898" s="103"/>
      <c r="N1898" s="103"/>
      <c r="O1898" s="103"/>
      <c r="P1898" s="48"/>
      <c r="Q1898" s="103"/>
      <c r="R1898" s="48"/>
      <c r="S1898" s="16"/>
      <c r="T1898" s="94"/>
      <c r="U1898" s="94"/>
      <c r="V1898" s="94"/>
      <c r="W1898" s="94"/>
      <c r="X1898" s="94"/>
      <c r="Y1898" s="94"/>
      <c r="Z1898" s="94"/>
      <c r="AA1898" s="94"/>
      <c r="AB1898" s="94"/>
      <c r="AC1898" s="94"/>
      <c r="AD1898" s="94"/>
      <c r="AE1898" s="94"/>
      <c r="AF1898" s="94"/>
      <c r="AG1898" s="94"/>
      <c r="AH1898" s="94"/>
    </row>
    <row r="1899" spans="1:34" ht="13.2">
      <c r="A1899" s="150"/>
      <c r="B1899" s="48"/>
      <c r="C1899" s="48"/>
      <c r="D1899" s="151"/>
      <c r="E1899" s="152"/>
      <c r="F1899" s="149"/>
      <c r="G1899" s="103"/>
      <c r="H1899" s="48"/>
      <c r="I1899" s="70"/>
      <c r="J1899" s="104"/>
      <c r="K1899" s="18"/>
      <c r="L1899" s="103"/>
      <c r="M1899" s="103"/>
      <c r="N1899" s="103"/>
      <c r="O1899" s="103"/>
      <c r="P1899" s="48"/>
      <c r="Q1899" s="103"/>
      <c r="R1899" s="48"/>
      <c r="S1899" s="16"/>
      <c r="T1899" s="94"/>
      <c r="U1899" s="94"/>
      <c r="V1899" s="94"/>
      <c r="W1899" s="94"/>
      <c r="X1899" s="94"/>
      <c r="Y1899" s="94"/>
      <c r="Z1899" s="94"/>
      <c r="AA1899" s="94"/>
      <c r="AB1899" s="94"/>
      <c r="AC1899" s="94"/>
      <c r="AD1899" s="94"/>
      <c r="AE1899" s="94"/>
      <c r="AF1899" s="94"/>
      <c r="AG1899" s="94"/>
      <c r="AH1899" s="94"/>
    </row>
    <row r="1900" spans="1:34" ht="13.2">
      <c r="A1900" s="150"/>
      <c r="B1900" s="48"/>
      <c r="C1900" s="48"/>
      <c r="D1900" s="151"/>
      <c r="E1900" s="152"/>
      <c r="F1900" s="149"/>
      <c r="G1900" s="103"/>
      <c r="H1900" s="48"/>
      <c r="I1900" s="70"/>
      <c r="J1900" s="104"/>
      <c r="K1900" s="18"/>
      <c r="L1900" s="103"/>
      <c r="M1900" s="103"/>
      <c r="N1900" s="103"/>
      <c r="O1900" s="103"/>
      <c r="P1900" s="48"/>
      <c r="Q1900" s="103"/>
      <c r="R1900" s="48"/>
      <c r="S1900" s="16"/>
      <c r="T1900" s="94"/>
      <c r="U1900" s="94"/>
      <c r="V1900" s="94"/>
      <c r="W1900" s="94"/>
      <c r="X1900" s="94"/>
      <c r="Y1900" s="94"/>
      <c r="Z1900" s="94"/>
      <c r="AA1900" s="94"/>
      <c r="AB1900" s="94"/>
      <c r="AC1900" s="94"/>
      <c r="AD1900" s="94"/>
      <c r="AE1900" s="94"/>
      <c r="AF1900" s="94"/>
      <c r="AG1900" s="94"/>
      <c r="AH1900" s="94"/>
    </row>
    <row r="1901" spans="1:34" ht="13.2">
      <c r="A1901" s="150"/>
      <c r="B1901" s="48"/>
      <c r="C1901" s="48"/>
      <c r="D1901" s="151"/>
      <c r="E1901" s="152"/>
      <c r="F1901" s="149"/>
      <c r="G1901" s="103"/>
      <c r="H1901" s="48"/>
      <c r="I1901" s="70"/>
      <c r="J1901" s="104"/>
      <c r="K1901" s="18"/>
      <c r="L1901" s="103"/>
      <c r="M1901" s="103"/>
      <c r="N1901" s="103"/>
      <c r="O1901" s="103"/>
      <c r="P1901" s="48"/>
      <c r="Q1901" s="103"/>
      <c r="R1901" s="48"/>
      <c r="S1901" s="16"/>
      <c r="T1901" s="94"/>
      <c r="U1901" s="94"/>
      <c r="V1901" s="94"/>
      <c r="W1901" s="94"/>
      <c r="X1901" s="94"/>
      <c r="Y1901" s="94"/>
      <c r="Z1901" s="94"/>
      <c r="AA1901" s="94"/>
      <c r="AB1901" s="94"/>
      <c r="AC1901" s="94"/>
      <c r="AD1901" s="94"/>
      <c r="AE1901" s="94"/>
      <c r="AF1901" s="94"/>
      <c r="AG1901" s="94"/>
      <c r="AH1901" s="94"/>
    </row>
    <row r="1902" spans="1:34" ht="13.2">
      <c r="A1902" s="150"/>
      <c r="B1902" s="48"/>
      <c r="C1902" s="48"/>
      <c r="D1902" s="151"/>
      <c r="E1902" s="152"/>
      <c r="F1902" s="149"/>
      <c r="G1902" s="103"/>
      <c r="H1902" s="48"/>
      <c r="I1902" s="70"/>
      <c r="J1902" s="104"/>
      <c r="K1902" s="18"/>
      <c r="L1902" s="103"/>
      <c r="M1902" s="103"/>
      <c r="N1902" s="103"/>
      <c r="O1902" s="103"/>
      <c r="P1902" s="48"/>
      <c r="Q1902" s="103"/>
      <c r="R1902" s="48"/>
      <c r="S1902" s="16"/>
      <c r="T1902" s="94"/>
      <c r="U1902" s="94"/>
      <c r="V1902" s="94"/>
      <c r="W1902" s="94"/>
      <c r="X1902" s="94"/>
      <c r="Y1902" s="94"/>
      <c r="Z1902" s="94"/>
      <c r="AA1902" s="94"/>
      <c r="AB1902" s="94"/>
      <c r="AC1902" s="94"/>
      <c r="AD1902" s="94"/>
      <c r="AE1902" s="94"/>
      <c r="AF1902" s="94"/>
      <c r="AG1902" s="94"/>
      <c r="AH1902" s="94"/>
    </row>
    <row r="1903" spans="1:34" ht="13.2">
      <c r="A1903" s="150"/>
      <c r="B1903" s="48"/>
      <c r="C1903" s="48"/>
      <c r="D1903" s="151"/>
      <c r="E1903" s="152"/>
      <c r="F1903" s="149"/>
      <c r="G1903" s="103"/>
      <c r="H1903" s="48"/>
      <c r="I1903" s="70"/>
      <c r="J1903" s="104"/>
      <c r="K1903" s="18"/>
      <c r="L1903" s="103"/>
      <c r="M1903" s="103"/>
      <c r="N1903" s="103"/>
      <c r="O1903" s="103"/>
      <c r="P1903" s="48"/>
      <c r="Q1903" s="103"/>
      <c r="R1903" s="48"/>
      <c r="S1903" s="16"/>
      <c r="T1903" s="94"/>
      <c r="U1903" s="94"/>
      <c r="V1903" s="94"/>
      <c r="W1903" s="94"/>
      <c r="X1903" s="94"/>
      <c r="Y1903" s="94"/>
      <c r="Z1903" s="94"/>
      <c r="AA1903" s="94"/>
      <c r="AB1903" s="94"/>
      <c r="AC1903" s="94"/>
      <c r="AD1903" s="94"/>
      <c r="AE1903" s="94"/>
      <c r="AF1903" s="94"/>
      <c r="AG1903" s="94"/>
      <c r="AH1903" s="94"/>
    </row>
    <row r="1904" spans="1:34" ht="13.2">
      <c r="A1904" s="150"/>
      <c r="B1904" s="48"/>
      <c r="C1904" s="48"/>
      <c r="D1904" s="151"/>
      <c r="E1904" s="152"/>
      <c r="F1904" s="149"/>
      <c r="G1904" s="103"/>
      <c r="H1904" s="48"/>
      <c r="I1904" s="70"/>
      <c r="J1904" s="104"/>
      <c r="K1904" s="18"/>
      <c r="L1904" s="103"/>
      <c r="M1904" s="103"/>
      <c r="N1904" s="103"/>
      <c r="O1904" s="103"/>
      <c r="P1904" s="48"/>
      <c r="Q1904" s="103"/>
      <c r="R1904" s="48"/>
      <c r="S1904" s="16"/>
      <c r="T1904" s="94"/>
      <c r="U1904" s="94"/>
      <c r="V1904" s="94"/>
      <c r="W1904" s="94"/>
      <c r="X1904" s="94"/>
      <c r="Y1904" s="94"/>
      <c r="Z1904" s="94"/>
      <c r="AA1904" s="94"/>
      <c r="AB1904" s="94"/>
      <c r="AC1904" s="94"/>
      <c r="AD1904" s="94"/>
      <c r="AE1904" s="94"/>
      <c r="AF1904" s="94"/>
      <c r="AG1904" s="94"/>
      <c r="AH1904" s="94"/>
    </row>
    <row r="1905" spans="1:34" ht="13.2">
      <c r="A1905" s="150"/>
      <c r="B1905" s="48"/>
      <c r="C1905" s="48"/>
      <c r="D1905" s="151"/>
      <c r="E1905" s="152"/>
      <c r="F1905" s="149"/>
      <c r="G1905" s="103"/>
      <c r="H1905" s="48"/>
      <c r="I1905" s="70"/>
      <c r="J1905" s="104"/>
      <c r="K1905" s="18"/>
      <c r="L1905" s="103"/>
      <c r="M1905" s="103"/>
      <c r="N1905" s="103"/>
      <c r="O1905" s="103"/>
      <c r="P1905" s="48"/>
      <c r="Q1905" s="103"/>
      <c r="R1905" s="48"/>
      <c r="S1905" s="16"/>
      <c r="T1905" s="94"/>
      <c r="U1905" s="94"/>
      <c r="V1905" s="94"/>
      <c r="W1905" s="94"/>
      <c r="X1905" s="94"/>
      <c r="Y1905" s="94"/>
      <c r="Z1905" s="94"/>
      <c r="AA1905" s="94"/>
      <c r="AB1905" s="94"/>
      <c r="AC1905" s="94"/>
      <c r="AD1905" s="94"/>
      <c r="AE1905" s="94"/>
      <c r="AF1905" s="94"/>
      <c r="AG1905" s="94"/>
      <c r="AH1905" s="94"/>
    </row>
    <row r="1906" spans="1:34" ht="13.2">
      <c r="A1906" s="150"/>
      <c r="B1906" s="48"/>
      <c r="C1906" s="48"/>
      <c r="D1906" s="151"/>
      <c r="E1906" s="152"/>
      <c r="F1906" s="149"/>
      <c r="G1906" s="103"/>
      <c r="H1906" s="48"/>
      <c r="I1906" s="70"/>
      <c r="J1906" s="104"/>
      <c r="K1906" s="18"/>
      <c r="L1906" s="103"/>
      <c r="M1906" s="103"/>
      <c r="N1906" s="103"/>
      <c r="O1906" s="103"/>
      <c r="P1906" s="48"/>
      <c r="Q1906" s="103"/>
      <c r="R1906" s="48"/>
      <c r="S1906" s="16"/>
      <c r="T1906" s="94"/>
      <c r="U1906" s="94"/>
      <c r="V1906" s="94"/>
      <c r="W1906" s="94"/>
      <c r="X1906" s="94"/>
      <c r="Y1906" s="94"/>
      <c r="Z1906" s="94"/>
      <c r="AA1906" s="94"/>
      <c r="AB1906" s="94"/>
      <c r="AC1906" s="94"/>
      <c r="AD1906" s="94"/>
      <c r="AE1906" s="94"/>
      <c r="AF1906" s="94"/>
      <c r="AG1906" s="94"/>
      <c r="AH1906" s="94"/>
    </row>
    <row r="1907" spans="1:34" ht="13.2">
      <c r="A1907" s="150"/>
      <c r="B1907" s="48"/>
      <c r="C1907" s="48"/>
      <c r="D1907" s="151"/>
      <c r="E1907" s="152"/>
      <c r="F1907" s="149"/>
      <c r="G1907" s="103"/>
      <c r="H1907" s="48"/>
      <c r="I1907" s="70"/>
      <c r="J1907" s="104"/>
      <c r="K1907" s="18"/>
      <c r="L1907" s="103"/>
      <c r="M1907" s="103"/>
      <c r="N1907" s="103"/>
      <c r="O1907" s="103"/>
      <c r="P1907" s="48"/>
      <c r="Q1907" s="103"/>
      <c r="R1907" s="48"/>
      <c r="S1907" s="16"/>
      <c r="T1907" s="94"/>
      <c r="U1907" s="94"/>
      <c r="V1907" s="94"/>
      <c r="W1907" s="94"/>
      <c r="X1907" s="94"/>
      <c r="Y1907" s="94"/>
      <c r="Z1907" s="94"/>
      <c r="AA1907" s="94"/>
      <c r="AB1907" s="94"/>
      <c r="AC1907" s="94"/>
      <c r="AD1907" s="94"/>
      <c r="AE1907" s="94"/>
      <c r="AF1907" s="94"/>
      <c r="AG1907" s="94"/>
      <c r="AH1907" s="94"/>
    </row>
    <row r="1908" spans="1:34" ht="13.2">
      <c r="A1908" s="150"/>
      <c r="B1908" s="48"/>
      <c r="C1908" s="48"/>
      <c r="D1908" s="151"/>
      <c r="E1908" s="152"/>
      <c r="F1908" s="149"/>
      <c r="G1908" s="103"/>
      <c r="H1908" s="48"/>
      <c r="I1908" s="70"/>
      <c r="J1908" s="104"/>
      <c r="K1908" s="18"/>
      <c r="L1908" s="103"/>
      <c r="M1908" s="103"/>
      <c r="N1908" s="103"/>
      <c r="O1908" s="103"/>
      <c r="P1908" s="48"/>
      <c r="Q1908" s="103"/>
      <c r="R1908" s="48"/>
      <c r="S1908" s="16"/>
      <c r="T1908" s="94"/>
      <c r="U1908" s="94"/>
      <c r="V1908" s="94"/>
      <c r="W1908" s="94"/>
      <c r="X1908" s="94"/>
      <c r="Y1908" s="94"/>
      <c r="Z1908" s="94"/>
      <c r="AA1908" s="94"/>
      <c r="AB1908" s="94"/>
      <c r="AC1908" s="94"/>
      <c r="AD1908" s="94"/>
      <c r="AE1908" s="94"/>
      <c r="AF1908" s="94"/>
      <c r="AG1908" s="94"/>
      <c r="AH1908" s="94"/>
    </row>
    <row r="1909" spans="1:34" ht="13.2">
      <c r="A1909" s="150"/>
      <c r="B1909" s="48"/>
      <c r="C1909" s="48"/>
      <c r="D1909" s="151"/>
      <c r="E1909" s="152"/>
      <c r="F1909" s="149"/>
      <c r="G1909" s="103"/>
      <c r="H1909" s="48"/>
      <c r="I1909" s="70"/>
      <c r="J1909" s="104"/>
      <c r="K1909" s="18"/>
      <c r="L1909" s="103"/>
      <c r="M1909" s="103"/>
      <c r="N1909" s="103"/>
      <c r="O1909" s="103"/>
      <c r="P1909" s="48"/>
      <c r="Q1909" s="103"/>
      <c r="R1909" s="48"/>
      <c r="S1909" s="16"/>
      <c r="T1909" s="94"/>
      <c r="U1909" s="94"/>
      <c r="V1909" s="94"/>
      <c r="W1909" s="94"/>
      <c r="X1909" s="94"/>
      <c r="Y1909" s="94"/>
      <c r="Z1909" s="94"/>
      <c r="AA1909" s="94"/>
      <c r="AB1909" s="94"/>
      <c r="AC1909" s="94"/>
      <c r="AD1909" s="94"/>
      <c r="AE1909" s="94"/>
      <c r="AF1909" s="94"/>
      <c r="AG1909" s="94"/>
      <c r="AH1909" s="94"/>
    </row>
    <row r="1910" spans="1:34" ht="13.2">
      <c r="A1910" s="150"/>
      <c r="B1910" s="48"/>
      <c r="C1910" s="48"/>
      <c r="D1910" s="151"/>
      <c r="E1910" s="152"/>
      <c r="F1910" s="149"/>
      <c r="G1910" s="103"/>
      <c r="H1910" s="48"/>
      <c r="I1910" s="70"/>
      <c r="J1910" s="104"/>
      <c r="K1910" s="18"/>
      <c r="L1910" s="103"/>
      <c r="M1910" s="103"/>
      <c r="N1910" s="103"/>
      <c r="O1910" s="103"/>
      <c r="P1910" s="48"/>
      <c r="Q1910" s="103"/>
      <c r="R1910" s="48"/>
      <c r="S1910" s="16"/>
      <c r="T1910" s="94"/>
      <c r="U1910" s="94"/>
      <c r="V1910" s="94"/>
      <c r="W1910" s="94"/>
      <c r="X1910" s="94"/>
      <c r="Y1910" s="94"/>
      <c r="Z1910" s="94"/>
      <c r="AA1910" s="94"/>
      <c r="AB1910" s="94"/>
      <c r="AC1910" s="94"/>
      <c r="AD1910" s="94"/>
      <c r="AE1910" s="94"/>
      <c r="AF1910" s="94"/>
      <c r="AG1910" s="94"/>
      <c r="AH1910" s="94"/>
    </row>
    <row r="1911" spans="1:34" ht="13.2">
      <c r="A1911" s="150"/>
      <c r="B1911" s="48"/>
      <c r="C1911" s="48"/>
      <c r="D1911" s="151"/>
      <c r="E1911" s="152"/>
      <c r="F1911" s="149"/>
      <c r="G1911" s="103"/>
      <c r="H1911" s="48"/>
      <c r="I1911" s="70"/>
      <c r="J1911" s="104"/>
      <c r="K1911" s="18"/>
      <c r="L1911" s="103"/>
      <c r="M1911" s="103"/>
      <c r="N1911" s="103"/>
      <c r="O1911" s="103"/>
      <c r="P1911" s="48"/>
      <c r="Q1911" s="103"/>
      <c r="R1911" s="48"/>
      <c r="S1911" s="16"/>
      <c r="T1911" s="94"/>
      <c r="U1911" s="94"/>
      <c r="V1911" s="94"/>
      <c r="W1911" s="94"/>
      <c r="X1911" s="94"/>
      <c r="Y1911" s="94"/>
      <c r="Z1911" s="94"/>
      <c r="AA1911" s="94"/>
      <c r="AB1911" s="94"/>
      <c r="AC1911" s="94"/>
      <c r="AD1911" s="94"/>
      <c r="AE1911" s="94"/>
      <c r="AF1911" s="94"/>
      <c r="AG1911" s="94"/>
      <c r="AH1911" s="94"/>
    </row>
    <row r="1912" spans="1:34" ht="13.2">
      <c r="A1912" s="150"/>
      <c r="B1912" s="48"/>
      <c r="C1912" s="48"/>
      <c r="D1912" s="151"/>
      <c r="E1912" s="152"/>
      <c r="F1912" s="149"/>
      <c r="G1912" s="103"/>
      <c r="H1912" s="48"/>
      <c r="I1912" s="70"/>
      <c r="J1912" s="104"/>
      <c r="K1912" s="18"/>
      <c r="L1912" s="103"/>
      <c r="M1912" s="103"/>
      <c r="N1912" s="103"/>
      <c r="O1912" s="103"/>
      <c r="P1912" s="48"/>
      <c r="Q1912" s="103"/>
      <c r="R1912" s="48"/>
      <c r="S1912" s="16"/>
      <c r="T1912" s="94"/>
      <c r="U1912" s="94"/>
      <c r="V1912" s="94"/>
      <c r="W1912" s="94"/>
      <c r="X1912" s="94"/>
      <c r="Y1912" s="94"/>
      <c r="Z1912" s="94"/>
      <c r="AA1912" s="94"/>
      <c r="AB1912" s="94"/>
      <c r="AC1912" s="94"/>
      <c r="AD1912" s="94"/>
      <c r="AE1912" s="94"/>
      <c r="AF1912" s="94"/>
      <c r="AG1912" s="94"/>
      <c r="AH1912" s="94"/>
    </row>
    <row r="1913" spans="1:34" ht="13.2">
      <c r="A1913" s="150"/>
      <c r="B1913" s="48"/>
      <c r="C1913" s="48"/>
      <c r="D1913" s="151"/>
      <c r="E1913" s="152"/>
      <c r="F1913" s="149"/>
      <c r="G1913" s="103"/>
      <c r="H1913" s="48"/>
      <c r="I1913" s="70"/>
      <c r="J1913" s="104"/>
      <c r="K1913" s="18"/>
      <c r="L1913" s="103"/>
      <c r="M1913" s="103"/>
      <c r="N1913" s="103"/>
      <c r="O1913" s="103"/>
      <c r="P1913" s="48"/>
      <c r="Q1913" s="103"/>
      <c r="R1913" s="48"/>
      <c r="S1913" s="16"/>
      <c r="T1913" s="94"/>
      <c r="U1913" s="94"/>
      <c r="V1913" s="94"/>
      <c r="W1913" s="94"/>
      <c r="X1913" s="94"/>
      <c r="Y1913" s="94"/>
      <c r="Z1913" s="94"/>
      <c r="AA1913" s="94"/>
      <c r="AB1913" s="94"/>
      <c r="AC1913" s="94"/>
      <c r="AD1913" s="94"/>
      <c r="AE1913" s="94"/>
      <c r="AF1913" s="94"/>
      <c r="AG1913" s="94"/>
      <c r="AH1913" s="94"/>
    </row>
    <row r="1914" spans="1:34" ht="13.2">
      <c r="A1914" s="150"/>
      <c r="B1914" s="48"/>
      <c r="C1914" s="48"/>
      <c r="D1914" s="151"/>
      <c r="E1914" s="152"/>
      <c r="F1914" s="149"/>
      <c r="G1914" s="103"/>
      <c r="H1914" s="48"/>
      <c r="I1914" s="70"/>
      <c r="J1914" s="104"/>
      <c r="K1914" s="18"/>
      <c r="L1914" s="103"/>
      <c r="M1914" s="103"/>
      <c r="N1914" s="103"/>
      <c r="O1914" s="103"/>
      <c r="P1914" s="48"/>
      <c r="Q1914" s="103"/>
      <c r="R1914" s="48"/>
      <c r="S1914" s="16"/>
      <c r="T1914" s="94"/>
      <c r="U1914" s="94"/>
      <c r="V1914" s="94"/>
      <c r="W1914" s="94"/>
      <c r="X1914" s="94"/>
      <c r="Y1914" s="94"/>
      <c r="Z1914" s="94"/>
      <c r="AA1914" s="94"/>
      <c r="AB1914" s="94"/>
      <c r="AC1914" s="94"/>
      <c r="AD1914" s="94"/>
      <c r="AE1914" s="94"/>
      <c r="AF1914" s="94"/>
      <c r="AG1914" s="94"/>
      <c r="AH1914" s="94"/>
    </row>
    <row r="1915" spans="1:34" ht="13.2">
      <c r="A1915" s="150"/>
      <c r="B1915" s="48"/>
      <c r="C1915" s="48"/>
      <c r="D1915" s="151"/>
      <c r="E1915" s="152"/>
      <c r="F1915" s="149"/>
      <c r="G1915" s="103"/>
      <c r="H1915" s="48"/>
      <c r="I1915" s="70"/>
      <c r="J1915" s="104"/>
      <c r="K1915" s="18"/>
      <c r="L1915" s="103"/>
      <c r="M1915" s="103"/>
      <c r="N1915" s="103"/>
      <c r="O1915" s="103"/>
      <c r="P1915" s="48"/>
      <c r="Q1915" s="103"/>
      <c r="R1915" s="48"/>
      <c r="S1915" s="16"/>
      <c r="T1915" s="94"/>
      <c r="U1915" s="94"/>
      <c r="V1915" s="94"/>
      <c r="W1915" s="94"/>
      <c r="X1915" s="94"/>
      <c r="Y1915" s="94"/>
      <c r="Z1915" s="94"/>
      <c r="AA1915" s="94"/>
      <c r="AB1915" s="94"/>
      <c r="AC1915" s="94"/>
      <c r="AD1915" s="94"/>
      <c r="AE1915" s="94"/>
      <c r="AF1915" s="94"/>
      <c r="AG1915" s="94"/>
      <c r="AH1915" s="94"/>
    </row>
    <row r="1916" spans="1:34" ht="13.2">
      <c r="A1916" s="150"/>
      <c r="B1916" s="48"/>
      <c r="C1916" s="48"/>
      <c r="D1916" s="151"/>
      <c r="E1916" s="152"/>
      <c r="F1916" s="149"/>
      <c r="G1916" s="103"/>
      <c r="H1916" s="48"/>
      <c r="I1916" s="70"/>
      <c r="J1916" s="104"/>
      <c r="K1916" s="18"/>
      <c r="L1916" s="103"/>
      <c r="M1916" s="103"/>
      <c r="N1916" s="103"/>
      <c r="O1916" s="103"/>
      <c r="P1916" s="48"/>
      <c r="Q1916" s="103"/>
      <c r="R1916" s="48"/>
      <c r="S1916" s="16"/>
      <c r="T1916" s="94"/>
      <c r="U1916" s="94"/>
      <c r="V1916" s="94"/>
      <c r="W1916" s="94"/>
      <c r="X1916" s="94"/>
      <c r="Y1916" s="94"/>
      <c r="Z1916" s="94"/>
      <c r="AA1916" s="94"/>
      <c r="AB1916" s="94"/>
      <c r="AC1916" s="94"/>
      <c r="AD1916" s="94"/>
      <c r="AE1916" s="94"/>
      <c r="AF1916" s="94"/>
      <c r="AG1916" s="94"/>
      <c r="AH1916" s="94"/>
    </row>
    <row r="1917" spans="1:34" ht="13.2">
      <c r="A1917" s="150"/>
      <c r="B1917" s="48"/>
      <c r="C1917" s="48"/>
      <c r="D1917" s="151"/>
      <c r="E1917" s="152"/>
      <c r="F1917" s="149"/>
      <c r="G1917" s="103"/>
      <c r="H1917" s="48"/>
      <c r="I1917" s="70"/>
      <c r="J1917" s="104"/>
      <c r="K1917" s="18"/>
      <c r="L1917" s="103"/>
      <c r="M1917" s="103"/>
      <c r="N1917" s="103"/>
      <c r="O1917" s="103"/>
      <c r="P1917" s="48"/>
      <c r="Q1917" s="103"/>
      <c r="R1917" s="48"/>
      <c r="S1917" s="16"/>
      <c r="T1917" s="94"/>
      <c r="U1917" s="94"/>
      <c r="V1917" s="94"/>
      <c r="W1917" s="94"/>
      <c r="X1917" s="94"/>
      <c r="Y1917" s="94"/>
      <c r="Z1917" s="94"/>
      <c r="AA1917" s="94"/>
      <c r="AB1917" s="94"/>
      <c r="AC1917" s="94"/>
      <c r="AD1917" s="94"/>
      <c r="AE1917" s="94"/>
      <c r="AF1917" s="94"/>
      <c r="AG1917" s="94"/>
      <c r="AH1917" s="94"/>
    </row>
    <row r="1918" spans="1:34" ht="13.2">
      <c r="A1918" s="150"/>
      <c r="B1918" s="48"/>
      <c r="C1918" s="48"/>
      <c r="D1918" s="151"/>
      <c r="E1918" s="152"/>
      <c r="F1918" s="149"/>
      <c r="G1918" s="103"/>
      <c r="H1918" s="48"/>
      <c r="I1918" s="70"/>
      <c r="J1918" s="104"/>
      <c r="K1918" s="18"/>
      <c r="L1918" s="103"/>
      <c r="M1918" s="103"/>
      <c r="N1918" s="103"/>
      <c r="O1918" s="103"/>
      <c r="P1918" s="48"/>
      <c r="Q1918" s="103"/>
      <c r="R1918" s="48"/>
      <c r="S1918" s="16"/>
      <c r="T1918" s="94"/>
      <c r="U1918" s="94"/>
      <c r="V1918" s="94"/>
      <c r="W1918" s="94"/>
      <c r="X1918" s="94"/>
      <c r="Y1918" s="94"/>
      <c r="Z1918" s="94"/>
      <c r="AA1918" s="94"/>
      <c r="AB1918" s="94"/>
      <c r="AC1918" s="94"/>
      <c r="AD1918" s="94"/>
      <c r="AE1918" s="94"/>
      <c r="AF1918" s="94"/>
      <c r="AG1918" s="94"/>
      <c r="AH1918" s="94"/>
    </row>
    <row r="1919" spans="1:34" ht="13.2">
      <c r="A1919" s="150"/>
      <c r="B1919" s="48"/>
      <c r="C1919" s="48"/>
      <c r="D1919" s="151"/>
      <c r="E1919" s="152"/>
      <c r="F1919" s="149"/>
      <c r="G1919" s="103"/>
      <c r="H1919" s="48"/>
      <c r="I1919" s="70"/>
      <c r="J1919" s="104"/>
      <c r="K1919" s="18"/>
      <c r="L1919" s="103"/>
      <c r="M1919" s="103"/>
      <c r="N1919" s="103"/>
      <c r="O1919" s="103"/>
      <c r="P1919" s="48"/>
      <c r="Q1919" s="103"/>
      <c r="R1919" s="48"/>
      <c r="S1919" s="16"/>
      <c r="T1919" s="94"/>
      <c r="U1919" s="94"/>
      <c r="V1919" s="94"/>
      <c r="W1919" s="94"/>
      <c r="X1919" s="94"/>
      <c r="Y1919" s="94"/>
      <c r="Z1919" s="94"/>
      <c r="AA1919" s="94"/>
      <c r="AB1919" s="94"/>
      <c r="AC1919" s="94"/>
      <c r="AD1919" s="94"/>
      <c r="AE1919" s="94"/>
      <c r="AF1919" s="94"/>
      <c r="AG1919" s="94"/>
      <c r="AH1919" s="94"/>
    </row>
    <row r="1920" spans="1:34" ht="13.2">
      <c r="A1920" s="150"/>
      <c r="B1920" s="48"/>
      <c r="C1920" s="48"/>
      <c r="D1920" s="151"/>
      <c r="E1920" s="152"/>
      <c r="F1920" s="149"/>
      <c r="G1920" s="103"/>
      <c r="H1920" s="48"/>
      <c r="I1920" s="70"/>
      <c r="J1920" s="104"/>
      <c r="K1920" s="18"/>
      <c r="L1920" s="103"/>
      <c r="M1920" s="103"/>
      <c r="N1920" s="103"/>
      <c r="O1920" s="103"/>
      <c r="P1920" s="48"/>
      <c r="Q1920" s="103"/>
      <c r="R1920" s="48"/>
      <c r="S1920" s="16"/>
      <c r="T1920" s="94"/>
      <c r="U1920" s="94"/>
      <c r="V1920" s="94"/>
      <c r="W1920" s="94"/>
      <c r="X1920" s="94"/>
      <c r="Y1920" s="94"/>
      <c r="Z1920" s="94"/>
      <c r="AA1920" s="94"/>
      <c r="AB1920" s="94"/>
      <c r="AC1920" s="94"/>
      <c r="AD1920" s="94"/>
      <c r="AE1920" s="94"/>
      <c r="AF1920" s="94"/>
      <c r="AG1920" s="94"/>
      <c r="AH1920" s="94"/>
    </row>
    <row r="1921" spans="1:34" ht="13.2">
      <c r="A1921" s="150"/>
      <c r="B1921" s="48"/>
      <c r="C1921" s="48"/>
      <c r="D1921" s="151"/>
      <c r="E1921" s="152"/>
      <c r="F1921" s="149"/>
      <c r="G1921" s="103"/>
      <c r="H1921" s="48"/>
      <c r="I1921" s="70"/>
      <c r="J1921" s="104"/>
      <c r="K1921" s="18"/>
      <c r="L1921" s="103"/>
      <c r="M1921" s="103"/>
      <c r="N1921" s="103"/>
      <c r="O1921" s="103"/>
      <c r="P1921" s="48"/>
      <c r="Q1921" s="103"/>
      <c r="R1921" s="48"/>
      <c r="S1921" s="16"/>
      <c r="T1921" s="94"/>
      <c r="U1921" s="94"/>
      <c r="V1921" s="94"/>
      <c r="W1921" s="94"/>
      <c r="X1921" s="94"/>
      <c r="Y1921" s="94"/>
      <c r="Z1921" s="94"/>
      <c r="AA1921" s="94"/>
      <c r="AB1921" s="94"/>
      <c r="AC1921" s="94"/>
      <c r="AD1921" s="94"/>
      <c r="AE1921" s="94"/>
      <c r="AF1921" s="94"/>
      <c r="AG1921" s="94"/>
      <c r="AH1921" s="94"/>
    </row>
    <row r="1922" spans="1:34" ht="13.2">
      <c r="A1922" s="150"/>
      <c r="B1922" s="48"/>
      <c r="C1922" s="48"/>
      <c r="D1922" s="151"/>
      <c r="E1922" s="152"/>
      <c r="F1922" s="149"/>
      <c r="G1922" s="103"/>
      <c r="H1922" s="48"/>
      <c r="I1922" s="70"/>
      <c r="J1922" s="104"/>
      <c r="K1922" s="18"/>
      <c r="L1922" s="103"/>
      <c r="M1922" s="103"/>
      <c r="N1922" s="103"/>
      <c r="O1922" s="103"/>
      <c r="P1922" s="48"/>
      <c r="Q1922" s="103"/>
      <c r="R1922" s="48"/>
      <c r="S1922" s="16"/>
      <c r="T1922" s="94"/>
      <c r="U1922" s="94"/>
      <c r="V1922" s="94"/>
      <c r="W1922" s="94"/>
      <c r="X1922" s="94"/>
      <c r="Y1922" s="94"/>
      <c r="Z1922" s="94"/>
      <c r="AA1922" s="94"/>
      <c r="AB1922" s="94"/>
      <c r="AC1922" s="94"/>
      <c r="AD1922" s="94"/>
      <c r="AE1922" s="94"/>
      <c r="AF1922" s="94"/>
      <c r="AG1922" s="94"/>
      <c r="AH1922" s="94"/>
    </row>
    <row r="1923" spans="1:34" ht="13.2">
      <c r="A1923" s="150"/>
      <c r="B1923" s="48"/>
      <c r="C1923" s="48"/>
      <c r="D1923" s="151"/>
      <c r="E1923" s="152"/>
      <c r="F1923" s="149"/>
      <c r="G1923" s="103"/>
      <c r="H1923" s="48"/>
      <c r="I1923" s="70"/>
      <c r="J1923" s="104"/>
      <c r="K1923" s="18"/>
      <c r="L1923" s="103"/>
      <c r="M1923" s="103"/>
      <c r="N1923" s="103"/>
      <c r="O1923" s="103"/>
      <c r="P1923" s="48"/>
      <c r="Q1923" s="103"/>
      <c r="R1923" s="48"/>
      <c r="S1923" s="16"/>
      <c r="T1923" s="94"/>
      <c r="U1923" s="94"/>
      <c r="V1923" s="94"/>
      <c r="W1923" s="94"/>
      <c r="X1923" s="94"/>
      <c r="Y1923" s="94"/>
      <c r="Z1923" s="94"/>
      <c r="AA1923" s="94"/>
      <c r="AB1923" s="94"/>
      <c r="AC1923" s="94"/>
      <c r="AD1923" s="94"/>
      <c r="AE1923" s="94"/>
      <c r="AF1923" s="94"/>
      <c r="AG1923" s="94"/>
      <c r="AH1923" s="94"/>
    </row>
    <row r="1924" spans="1:34" ht="13.2">
      <c r="A1924" s="150"/>
      <c r="B1924" s="48"/>
      <c r="C1924" s="48"/>
      <c r="D1924" s="151"/>
      <c r="E1924" s="152"/>
      <c r="F1924" s="149"/>
      <c r="G1924" s="103"/>
      <c r="H1924" s="48"/>
      <c r="I1924" s="70"/>
      <c r="J1924" s="104"/>
      <c r="K1924" s="18"/>
      <c r="L1924" s="103"/>
      <c r="M1924" s="103"/>
      <c r="N1924" s="103"/>
      <c r="O1924" s="103"/>
      <c r="P1924" s="48"/>
      <c r="Q1924" s="103"/>
      <c r="R1924" s="48"/>
      <c r="S1924" s="16"/>
      <c r="T1924" s="94"/>
      <c r="U1924" s="94"/>
      <c r="V1924" s="94"/>
      <c r="W1924" s="94"/>
      <c r="X1924" s="94"/>
      <c r="Y1924" s="94"/>
      <c r="Z1924" s="94"/>
      <c r="AA1924" s="94"/>
      <c r="AB1924" s="94"/>
      <c r="AC1924" s="94"/>
      <c r="AD1924" s="94"/>
      <c r="AE1924" s="94"/>
      <c r="AF1924" s="94"/>
      <c r="AG1924" s="94"/>
      <c r="AH1924" s="94"/>
    </row>
    <row r="1925" spans="1:34" ht="13.2">
      <c r="A1925" s="150"/>
      <c r="B1925" s="48"/>
      <c r="C1925" s="48"/>
      <c r="D1925" s="151"/>
      <c r="E1925" s="152"/>
      <c r="F1925" s="149"/>
      <c r="G1925" s="103"/>
      <c r="H1925" s="48"/>
      <c r="I1925" s="70"/>
      <c r="J1925" s="104"/>
      <c r="K1925" s="18"/>
      <c r="L1925" s="103"/>
      <c r="M1925" s="103"/>
      <c r="N1925" s="103"/>
      <c r="O1925" s="103"/>
      <c r="P1925" s="48"/>
      <c r="Q1925" s="103"/>
      <c r="R1925" s="48"/>
      <c r="S1925" s="16"/>
      <c r="T1925" s="94"/>
      <c r="U1925" s="94"/>
      <c r="V1925" s="94"/>
      <c r="W1925" s="94"/>
      <c r="X1925" s="94"/>
      <c r="Y1925" s="94"/>
      <c r="Z1925" s="94"/>
      <c r="AA1925" s="94"/>
      <c r="AB1925" s="94"/>
      <c r="AC1925" s="94"/>
      <c r="AD1925" s="94"/>
      <c r="AE1925" s="94"/>
      <c r="AF1925" s="94"/>
      <c r="AG1925" s="94"/>
      <c r="AH1925" s="94"/>
    </row>
    <row r="1926" spans="1:34" ht="13.2">
      <c r="A1926" s="150"/>
      <c r="B1926" s="48"/>
      <c r="C1926" s="48"/>
      <c r="D1926" s="151"/>
      <c r="E1926" s="152"/>
      <c r="F1926" s="149"/>
      <c r="G1926" s="103"/>
      <c r="H1926" s="48"/>
      <c r="I1926" s="70"/>
      <c r="J1926" s="104"/>
      <c r="K1926" s="18"/>
      <c r="L1926" s="103"/>
      <c r="M1926" s="103"/>
      <c r="N1926" s="103"/>
      <c r="O1926" s="103"/>
      <c r="P1926" s="48"/>
      <c r="Q1926" s="103"/>
      <c r="R1926" s="48"/>
      <c r="S1926" s="16"/>
      <c r="T1926" s="94"/>
      <c r="U1926" s="94"/>
      <c r="V1926" s="94"/>
      <c r="W1926" s="94"/>
      <c r="X1926" s="94"/>
      <c r="Y1926" s="94"/>
      <c r="Z1926" s="94"/>
      <c r="AA1926" s="94"/>
      <c r="AB1926" s="94"/>
      <c r="AC1926" s="94"/>
      <c r="AD1926" s="94"/>
      <c r="AE1926" s="94"/>
      <c r="AF1926" s="94"/>
      <c r="AG1926" s="94"/>
      <c r="AH1926" s="94"/>
    </row>
    <row r="1927" spans="1:34" ht="13.2">
      <c r="A1927" s="150"/>
      <c r="B1927" s="48"/>
      <c r="C1927" s="48"/>
      <c r="D1927" s="151"/>
      <c r="E1927" s="152"/>
      <c r="F1927" s="149"/>
      <c r="G1927" s="103"/>
      <c r="H1927" s="48"/>
      <c r="I1927" s="70"/>
      <c r="J1927" s="104"/>
      <c r="K1927" s="18"/>
      <c r="L1927" s="103"/>
      <c r="M1927" s="103"/>
      <c r="N1927" s="103"/>
      <c r="O1927" s="103"/>
      <c r="P1927" s="48"/>
      <c r="Q1927" s="103"/>
      <c r="R1927" s="48"/>
      <c r="S1927" s="16"/>
      <c r="T1927" s="94"/>
      <c r="U1927" s="94"/>
      <c r="V1927" s="94"/>
      <c r="W1927" s="94"/>
      <c r="X1927" s="94"/>
      <c r="Y1927" s="94"/>
      <c r="Z1927" s="94"/>
      <c r="AA1927" s="94"/>
      <c r="AB1927" s="94"/>
      <c r="AC1927" s="94"/>
      <c r="AD1927" s="94"/>
      <c r="AE1927" s="94"/>
      <c r="AF1927" s="94"/>
      <c r="AG1927" s="94"/>
      <c r="AH1927" s="94"/>
    </row>
    <row r="1928" spans="1:34" ht="13.2">
      <c r="A1928" s="150"/>
      <c r="B1928" s="48"/>
      <c r="C1928" s="48"/>
      <c r="D1928" s="151"/>
      <c r="E1928" s="152"/>
      <c r="F1928" s="149"/>
      <c r="G1928" s="103"/>
      <c r="H1928" s="48"/>
      <c r="I1928" s="70"/>
      <c r="J1928" s="104"/>
      <c r="K1928" s="18"/>
      <c r="L1928" s="103"/>
      <c r="M1928" s="103"/>
      <c r="N1928" s="103"/>
      <c r="O1928" s="103"/>
      <c r="P1928" s="48"/>
      <c r="Q1928" s="103"/>
      <c r="R1928" s="48"/>
      <c r="S1928" s="16"/>
      <c r="T1928" s="94"/>
      <c r="U1928" s="94"/>
      <c r="V1928" s="94"/>
      <c r="W1928" s="94"/>
      <c r="X1928" s="94"/>
      <c r="Y1928" s="94"/>
      <c r="Z1928" s="94"/>
      <c r="AA1928" s="94"/>
      <c r="AB1928" s="94"/>
      <c r="AC1928" s="94"/>
      <c r="AD1928" s="94"/>
      <c r="AE1928" s="94"/>
      <c r="AF1928" s="94"/>
      <c r="AG1928" s="94"/>
      <c r="AH1928" s="94"/>
    </row>
    <row r="1929" spans="1:34" ht="13.2">
      <c r="A1929" s="150"/>
      <c r="B1929" s="48"/>
      <c r="C1929" s="48"/>
      <c r="D1929" s="151"/>
      <c r="E1929" s="152"/>
      <c r="F1929" s="149"/>
      <c r="G1929" s="103"/>
      <c r="H1929" s="48"/>
      <c r="I1929" s="70"/>
      <c r="J1929" s="104"/>
      <c r="K1929" s="18"/>
      <c r="L1929" s="103"/>
      <c r="M1929" s="103"/>
      <c r="N1929" s="103"/>
      <c r="O1929" s="103"/>
      <c r="P1929" s="48"/>
      <c r="Q1929" s="103"/>
      <c r="R1929" s="48"/>
      <c r="S1929" s="16"/>
      <c r="T1929" s="94"/>
      <c r="U1929" s="94"/>
      <c r="V1929" s="94"/>
      <c r="W1929" s="94"/>
      <c r="X1929" s="94"/>
      <c r="Y1929" s="94"/>
      <c r="Z1929" s="94"/>
      <c r="AA1929" s="94"/>
      <c r="AB1929" s="94"/>
      <c r="AC1929" s="94"/>
      <c r="AD1929" s="94"/>
      <c r="AE1929" s="94"/>
      <c r="AF1929" s="94"/>
      <c r="AG1929" s="94"/>
      <c r="AH1929" s="94"/>
    </row>
    <row r="1930" spans="1:34" ht="13.2">
      <c r="A1930" s="150"/>
      <c r="B1930" s="48"/>
      <c r="C1930" s="48"/>
      <c r="D1930" s="151"/>
      <c r="E1930" s="152"/>
      <c r="F1930" s="149"/>
      <c r="G1930" s="103"/>
      <c r="H1930" s="48"/>
      <c r="I1930" s="70"/>
      <c r="J1930" s="104"/>
      <c r="K1930" s="18"/>
      <c r="L1930" s="103"/>
      <c r="M1930" s="103"/>
      <c r="N1930" s="103"/>
      <c r="O1930" s="103"/>
      <c r="P1930" s="48"/>
      <c r="Q1930" s="103"/>
      <c r="R1930" s="48"/>
      <c r="S1930" s="16"/>
      <c r="T1930" s="94"/>
      <c r="U1930" s="94"/>
      <c r="V1930" s="94"/>
      <c r="W1930" s="94"/>
      <c r="X1930" s="94"/>
      <c r="Y1930" s="94"/>
      <c r="Z1930" s="94"/>
      <c r="AA1930" s="94"/>
      <c r="AB1930" s="94"/>
      <c r="AC1930" s="94"/>
      <c r="AD1930" s="94"/>
      <c r="AE1930" s="94"/>
      <c r="AF1930" s="94"/>
      <c r="AG1930" s="94"/>
      <c r="AH1930" s="94"/>
    </row>
    <row r="1931" spans="1:34" ht="13.2">
      <c r="A1931" s="150"/>
      <c r="B1931" s="48"/>
      <c r="C1931" s="48"/>
      <c r="D1931" s="151"/>
      <c r="E1931" s="152"/>
      <c r="F1931" s="149"/>
      <c r="G1931" s="103"/>
      <c r="H1931" s="48"/>
      <c r="I1931" s="70"/>
      <c r="J1931" s="104"/>
      <c r="K1931" s="18"/>
      <c r="L1931" s="103"/>
      <c r="M1931" s="103"/>
      <c r="N1931" s="103"/>
      <c r="O1931" s="103"/>
      <c r="P1931" s="48"/>
      <c r="Q1931" s="103"/>
      <c r="R1931" s="48"/>
      <c r="S1931" s="16"/>
      <c r="T1931" s="94"/>
      <c r="U1931" s="94"/>
      <c r="V1931" s="94"/>
      <c r="W1931" s="94"/>
      <c r="X1931" s="94"/>
      <c r="Y1931" s="94"/>
      <c r="Z1931" s="94"/>
      <c r="AA1931" s="94"/>
      <c r="AB1931" s="94"/>
      <c r="AC1931" s="94"/>
      <c r="AD1931" s="94"/>
      <c r="AE1931" s="94"/>
      <c r="AF1931" s="94"/>
      <c r="AG1931" s="94"/>
      <c r="AH1931" s="94"/>
    </row>
    <row r="1932" spans="1:34" ht="13.2">
      <c r="A1932" s="150"/>
      <c r="B1932" s="48"/>
      <c r="C1932" s="48"/>
      <c r="D1932" s="151"/>
      <c r="E1932" s="152"/>
      <c r="F1932" s="149"/>
      <c r="G1932" s="103"/>
      <c r="H1932" s="48"/>
      <c r="I1932" s="70"/>
      <c r="J1932" s="104"/>
      <c r="K1932" s="18"/>
      <c r="L1932" s="103"/>
      <c r="M1932" s="103"/>
      <c r="N1932" s="103"/>
      <c r="O1932" s="103"/>
      <c r="P1932" s="48"/>
      <c r="Q1932" s="103"/>
      <c r="R1932" s="48"/>
      <c r="S1932" s="16"/>
      <c r="T1932" s="94"/>
      <c r="U1932" s="94"/>
      <c r="V1932" s="94"/>
      <c r="W1932" s="94"/>
      <c r="X1932" s="94"/>
      <c r="Y1932" s="94"/>
      <c r="Z1932" s="94"/>
      <c r="AA1932" s="94"/>
      <c r="AB1932" s="94"/>
      <c r="AC1932" s="94"/>
      <c r="AD1932" s="94"/>
      <c r="AE1932" s="94"/>
      <c r="AF1932" s="94"/>
      <c r="AG1932" s="94"/>
      <c r="AH1932" s="94"/>
    </row>
    <row r="1933" spans="1:34" ht="13.2">
      <c r="A1933" s="150"/>
      <c r="B1933" s="48"/>
      <c r="C1933" s="48"/>
      <c r="D1933" s="151"/>
      <c r="E1933" s="152"/>
      <c r="F1933" s="149"/>
      <c r="G1933" s="103"/>
      <c r="H1933" s="48"/>
      <c r="I1933" s="70"/>
      <c r="J1933" s="104"/>
      <c r="K1933" s="18"/>
      <c r="L1933" s="103"/>
      <c r="M1933" s="103"/>
      <c r="N1933" s="103"/>
      <c r="O1933" s="103"/>
      <c r="P1933" s="48"/>
      <c r="Q1933" s="103"/>
      <c r="R1933" s="48"/>
      <c r="S1933" s="16"/>
      <c r="T1933" s="94"/>
      <c r="U1933" s="94"/>
      <c r="V1933" s="94"/>
      <c r="W1933" s="94"/>
      <c r="X1933" s="94"/>
      <c r="Y1933" s="94"/>
      <c r="Z1933" s="94"/>
      <c r="AA1933" s="94"/>
      <c r="AB1933" s="94"/>
      <c r="AC1933" s="94"/>
      <c r="AD1933" s="94"/>
      <c r="AE1933" s="94"/>
      <c r="AF1933" s="94"/>
      <c r="AG1933" s="94"/>
      <c r="AH1933" s="94"/>
    </row>
    <row r="1934" spans="1:34" ht="13.2">
      <c r="A1934" s="150"/>
      <c r="B1934" s="48"/>
      <c r="C1934" s="48"/>
      <c r="D1934" s="151"/>
      <c r="E1934" s="152"/>
      <c r="F1934" s="149"/>
      <c r="G1934" s="103"/>
      <c r="H1934" s="48"/>
      <c r="I1934" s="70"/>
      <c r="J1934" s="104"/>
      <c r="K1934" s="18"/>
      <c r="L1934" s="103"/>
      <c r="M1934" s="103"/>
      <c r="N1934" s="103"/>
      <c r="O1934" s="103"/>
      <c r="P1934" s="48"/>
      <c r="Q1934" s="103"/>
      <c r="R1934" s="48"/>
      <c r="S1934" s="16"/>
      <c r="T1934" s="94"/>
      <c r="U1934" s="94"/>
      <c r="V1934" s="94"/>
      <c r="W1934" s="94"/>
      <c r="X1934" s="94"/>
      <c r="Y1934" s="94"/>
      <c r="Z1934" s="94"/>
      <c r="AA1934" s="94"/>
      <c r="AB1934" s="94"/>
      <c r="AC1934" s="94"/>
      <c r="AD1934" s="94"/>
      <c r="AE1934" s="94"/>
      <c r="AF1934" s="94"/>
      <c r="AG1934" s="94"/>
      <c r="AH1934" s="94"/>
    </row>
    <row r="1935" spans="1:34" ht="13.2">
      <c r="A1935" s="150"/>
      <c r="B1935" s="48"/>
      <c r="C1935" s="48"/>
      <c r="D1935" s="151"/>
      <c r="E1935" s="152"/>
      <c r="F1935" s="149"/>
      <c r="G1935" s="103"/>
      <c r="H1935" s="48"/>
      <c r="I1935" s="70"/>
      <c r="J1935" s="104"/>
      <c r="K1935" s="18"/>
      <c r="L1935" s="103"/>
      <c r="M1935" s="103"/>
      <c r="N1935" s="103"/>
      <c r="O1935" s="103"/>
      <c r="P1935" s="48"/>
      <c r="Q1935" s="103"/>
      <c r="R1935" s="48"/>
      <c r="S1935" s="16"/>
      <c r="T1935" s="94"/>
      <c r="U1935" s="94"/>
      <c r="V1935" s="94"/>
      <c r="W1935" s="94"/>
      <c r="X1935" s="94"/>
      <c r="Y1935" s="94"/>
      <c r="Z1935" s="94"/>
      <c r="AA1935" s="94"/>
      <c r="AB1935" s="94"/>
      <c r="AC1935" s="94"/>
      <c r="AD1935" s="94"/>
      <c r="AE1935" s="94"/>
      <c r="AF1935" s="94"/>
      <c r="AG1935" s="94"/>
      <c r="AH1935" s="94"/>
    </row>
    <row r="1936" spans="1:34" ht="13.2">
      <c r="A1936" s="150"/>
      <c r="B1936" s="48"/>
      <c r="C1936" s="48"/>
      <c r="D1936" s="151"/>
      <c r="E1936" s="152"/>
      <c r="F1936" s="149"/>
      <c r="G1936" s="103"/>
      <c r="H1936" s="48"/>
      <c r="I1936" s="70"/>
      <c r="J1936" s="104"/>
      <c r="K1936" s="18"/>
      <c r="L1936" s="103"/>
      <c r="M1936" s="103"/>
      <c r="N1936" s="103"/>
      <c r="O1936" s="103"/>
      <c r="P1936" s="48"/>
      <c r="Q1936" s="103"/>
      <c r="R1936" s="48"/>
      <c r="S1936" s="16"/>
      <c r="T1936" s="94"/>
      <c r="U1936" s="94"/>
      <c r="V1936" s="94"/>
      <c r="W1936" s="94"/>
      <c r="X1936" s="94"/>
      <c r="Y1936" s="94"/>
      <c r="Z1936" s="94"/>
      <c r="AA1936" s="94"/>
      <c r="AB1936" s="94"/>
      <c r="AC1936" s="94"/>
      <c r="AD1936" s="94"/>
      <c r="AE1936" s="94"/>
      <c r="AF1936" s="94"/>
      <c r="AG1936" s="94"/>
      <c r="AH1936" s="94"/>
    </row>
    <row r="1937" spans="1:34" ht="13.2">
      <c r="A1937" s="150"/>
      <c r="B1937" s="48"/>
      <c r="C1937" s="48"/>
      <c r="D1937" s="151"/>
      <c r="E1937" s="152"/>
      <c r="F1937" s="149"/>
      <c r="G1937" s="103"/>
      <c r="H1937" s="48"/>
      <c r="I1937" s="70"/>
      <c r="J1937" s="104"/>
      <c r="K1937" s="18"/>
      <c r="L1937" s="103"/>
      <c r="M1937" s="103"/>
      <c r="N1937" s="103"/>
      <c r="O1937" s="103"/>
      <c r="P1937" s="48"/>
      <c r="Q1937" s="103"/>
      <c r="R1937" s="48"/>
      <c r="S1937" s="16"/>
      <c r="T1937" s="94"/>
      <c r="U1937" s="94"/>
      <c r="V1937" s="94"/>
      <c r="W1937" s="94"/>
      <c r="X1937" s="94"/>
      <c r="Y1937" s="94"/>
      <c r="Z1937" s="94"/>
      <c r="AA1937" s="94"/>
      <c r="AB1937" s="94"/>
      <c r="AC1937" s="94"/>
      <c r="AD1937" s="94"/>
      <c r="AE1937" s="94"/>
      <c r="AF1937" s="94"/>
      <c r="AG1937" s="94"/>
      <c r="AH1937" s="94"/>
    </row>
    <row r="1938" spans="1:34" ht="13.2">
      <c r="A1938" s="150"/>
      <c r="B1938" s="48"/>
      <c r="C1938" s="48"/>
      <c r="D1938" s="151"/>
      <c r="E1938" s="152"/>
      <c r="F1938" s="149"/>
      <c r="G1938" s="103"/>
      <c r="H1938" s="48"/>
      <c r="I1938" s="70"/>
      <c r="J1938" s="104"/>
      <c r="K1938" s="18"/>
      <c r="L1938" s="103"/>
      <c r="M1938" s="103"/>
      <c r="N1938" s="103"/>
      <c r="O1938" s="103"/>
      <c r="P1938" s="48"/>
      <c r="Q1938" s="103"/>
      <c r="R1938" s="48"/>
      <c r="S1938" s="16"/>
      <c r="T1938" s="94"/>
      <c r="U1938" s="94"/>
      <c r="V1938" s="94"/>
      <c r="W1938" s="94"/>
      <c r="X1938" s="94"/>
      <c r="Y1938" s="94"/>
      <c r="Z1938" s="94"/>
      <c r="AA1938" s="94"/>
      <c r="AB1938" s="94"/>
      <c r="AC1938" s="94"/>
      <c r="AD1938" s="94"/>
      <c r="AE1938" s="94"/>
      <c r="AF1938" s="94"/>
      <c r="AG1938" s="94"/>
      <c r="AH1938" s="94"/>
    </row>
    <row r="1939" spans="1:34" ht="13.2">
      <c r="A1939" s="150"/>
      <c r="B1939" s="48"/>
      <c r="C1939" s="48"/>
      <c r="D1939" s="151"/>
      <c r="E1939" s="152"/>
      <c r="F1939" s="149"/>
      <c r="G1939" s="103"/>
      <c r="H1939" s="48"/>
      <c r="I1939" s="70"/>
      <c r="J1939" s="104"/>
      <c r="K1939" s="18"/>
      <c r="L1939" s="103"/>
      <c r="M1939" s="103"/>
      <c r="N1939" s="103"/>
      <c r="O1939" s="103"/>
      <c r="P1939" s="48"/>
      <c r="Q1939" s="103"/>
      <c r="R1939" s="48"/>
      <c r="S1939" s="16"/>
      <c r="T1939" s="94"/>
      <c r="U1939" s="94"/>
      <c r="V1939" s="94"/>
      <c r="W1939" s="94"/>
      <c r="X1939" s="94"/>
      <c r="Y1939" s="94"/>
      <c r="Z1939" s="94"/>
      <c r="AA1939" s="94"/>
      <c r="AB1939" s="94"/>
      <c r="AC1939" s="94"/>
      <c r="AD1939" s="94"/>
      <c r="AE1939" s="94"/>
      <c r="AF1939" s="94"/>
      <c r="AG1939" s="94"/>
      <c r="AH1939" s="94"/>
    </row>
    <row r="1940" spans="1:34" ht="13.2">
      <c r="A1940" s="150"/>
      <c r="B1940" s="48"/>
      <c r="C1940" s="48"/>
      <c r="D1940" s="151"/>
      <c r="E1940" s="152"/>
      <c r="F1940" s="149"/>
      <c r="G1940" s="103"/>
      <c r="H1940" s="48"/>
      <c r="I1940" s="70"/>
      <c r="J1940" s="104"/>
      <c r="K1940" s="18"/>
      <c r="L1940" s="103"/>
      <c r="M1940" s="103"/>
      <c r="N1940" s="103"/>
      <c r="O1940" s="103"/>
      <c r="P1940" s="48"/>
      <c r="Q1940" s="103"/>
      <c r="R1940" s="48"/>
      <c r="S1940" s="16"/>
      <c r="T1940" s="94"/>
      <c r="U1940" s="94"/>
      <c r="V1940" s="94"/>
      <c r="W1940" s="94"/>
      <c r="X1940" s="94"/>
      <c r="Y1940" s="94"/>
      <c r="Z1940" s="94"/>
      <c r="AA1940" s="94"/>
      <c r="AB1940" s="94"/>
      <c r="AC1940" s="94"/>
      <c r="AD1940" s="94"/>
      <c r="AE1940" s="94"/>
      <c r="AF1940" s="94"/>
      <c r="AG1940" s="94"/>
      <c r="AH1940" s="94"/>
    </row>
    <row r="1941" spans="1:34" ht="13.2">
      <c r="A1941" s="150"/>
      <c r="B1941" s="48"/>
      <c r="C1941" s="48"/>
      <c r="D1941" s="151"/>
      <c r="E1941" s="152"/>
      <c r="F1941" s="149"/>
      <c r="G1941" s="103"/>
      <c r="H1941" s="48"/>
      <c r="I1941" s="70"/>
      <c r="J1941" s="104"/>
      <c r="K1941" s="18"/>
      <c r="L1941" s="103"/>
      <c r="M1941" s="103"/>
      <c r="N1941" s="103"/>
      <c r="O1941" s="103"/>
      <c r="P1941" s="48"/>
      <c r="Q1941" s="103"/>
      <c r="R1941" s="48"/>
      <c r="S1941" s="16"/>
      <c r="T1941" s="94"/>
      <c r="U1941" s="94"/>
      <c r="V1941" s="94"/>
      <c r="W1941" s="94"/>
      <c r="X1941" s="94"/>
      <c r="Y1941" s="94"/>
      <c r="Z1941" s="94"/>
      <c r="AA1941" s="94"/>
      <c r="AB1941" s="94"/>
      <c r="AC1941" s="94"/>
      <c r="AD1941" s="94"/>
      <c r="AE1941" s="94"/>
      <c r="AF1941" s="94"/>
      <c r="AG1941" s="94"/>
      <c r="AH1941" s="94"/>
    </row>
    <row r="1942" spans="1:34" ht="13.2">
      <c r="A1942" s="150"/>
      <c r="B1942" s="48"/>
      <c r="C1942" s="48"/>
      <c r="D1942" s="151"/>
      <c r="E1942" s="152"/>
      <c r="F1942" s="149"/>
      <c r="G1942" s="103"/>
      <c r="H1942" s="48"/>
      <c r="I1942" s="70"/>
      <c r="J1942" s="104"/>
      <c r="K1942" s="18"/>
      <c r="L1942" s="103"/>
      <c r="M1942" s="103"/>
      <c r="N1942" s="103"/>
      <c r="O1942" s="103"/>
      <c r="P1942" s="48"/>
      <c r="Q1942" s="103"/>
      <c r="R1942" s="48"/>
      <c r="S1942" s="16"/>
      <c r="T1942" s="94"/>
      <c r="U1942" s="94"/>
      <c r="V1942" s="94"/>
      <c r="W1942" s="94"/>
      <c r="X1942" s="94"/>
      <c r="Y1942" s="94"/>
      <c r="Z1942" s="94"/>
      <c r="AA1942" s="94"/>
      <c r="AB1942" s="94"/>
      <c r="AC1942" s="94"/>
      <c r="AD1942" s="94"/>
      <c r="AE1942" s="94"/>
      <c r="AF1942" s="94"/>
      <c r="AG1942" s="94"/>
      <c r="AH1942" s="94"/>
    </row>
    <row r="1943" spans="1:34" ht="13.2">
      <c r="A1943" s="150"/>
      <c r="B1943" s="48"/>
      <c r="C1943" s="48"/>
      <c r="D1943" s="151"/>
      <c r="E1943" s="152"/>
      <c r="F1943" s="149"/>
      <c r="G1943" s="103"/>
      <c r="H1943" s="48"/>
      <c r="I1943" s="70"/>
      <c r="J1943" s="104"/>
      <c r="K1943" s="18"/>
      <c r="L1943" s="103"/>
      <c r="M1943" s="103"/>
      <c r="N1943" s="103"/>
      <c r="O1943" s="103"/>
      <c r="P1943" s="48"/>
      <c r="Q1943" s="103"/>
      <c r="R1943" s="48"/>
      <c r="S1943" s="16"/>
      <c r="T1943" s="94"/>
      <c r="U1943" s="94"/>
      <c r="V1943" s="94"/>
      <c r="W1943" s="94"/>
      <c r="X1943" s="94"/>
      <c r="Y1943" s="94"/>
      <c r="Z1943" s="94"/>
      <c r="AA1943" s="94"/>
      <c r="AB1943" s="94"/>
      <c r="AC1943" s="94"/>
      <c r="AD1943" s="94"/>
      <c r="AE1943" s="94"/>
      <c r="AF1943" s="94"/>
      <c r="AG1943" s="94"/>
      <c r="AH1943" s="94"/>
    </row>
    <row r="1944" spans="1:34" ht="13.2">
      <c r="A1944" s="150"/>
      <c r="B1944" s="48"/>
      <c r="C1944" s="48"/>
      <c r="D1944" s="151"/>
      <c r="E1944" s="152"/>
      <c r="F1944" s="149"/>
      <c r="G1944" s="103"/>
      <c r="H1944" s="48"/>
      <c r="I1944" s="70"/>
      <c r="J1944" s="104"/>
      <c r="K1944" s="18"/>
      <c r="L1944" s="103"/>
      <c r="M1944" s="103"/>
      <c r="N1944" s="103"/>
      <c r="O1944" s="103"/>
      <c r="P1944" s="48"/>
      <c r="Q1944" s="103"/>
      <c r="R1944" s="48"/>
      <c r="S1944" s="16"/>
      <c r="T1944" s="94"/>
      <c r="U1944" s="94"/>
      <c r="V1944" s="94"/>
      <c r="W1944" s="94"/>
      <c r="X1944" s="94"/>
      <c r="Y1944" s="94"/>
      <c r="Z1944" s="94"/>
      <c r="AA1944" s="94"/>
      <c r="AB1944" s="94"/>
      <c r="AC1944" s="94"/>
      <c r="AD1944" s="94"/>
      <c r="AE1944" s="94"/>
      <c r="AF1944" s="94"/>
      <c r="AG1944" s="94"/>
      <c r="AH1944" s="94"/>
    </row>
    <row r="1945" spans="1:34" ht="13.2">
      <c r="A1945" s="150"/>
      <c r="B1945" s="48"/>
      <c r="C1945" s="48"/>
      <c r="D1945" s="151"/>
      <c r="E1945" s="152"/>
      <c r="F1945" s="149"/>
      <c r="G1945" s="103"/>
      <c r="H1945" s="48"/>
      <c r="I1945" s="70"/>
      <c r="J1945" s="104"/>
      <c r="K1945" s="18"/>
      <c r="L1945" s="103"/>
      <c r="M1945" s="103"/>
      <c r="N1945" s="103"/>
      <c r="O1945" s="103"/>
      <c r="P1945" s="48"/>
      <c r="Q1945" s="103"/>
      <c r="R1945" s="48"/>
      <c r="S1945" s="16"/>
      <c r="T1945" s="94"/>
      <c r="U1945" s="94"/>
      <c r="V1945" s="94"/>
      <c r="W1945" s="94"/>
      <c r="X1945" s="94"/>
      <c r="Y1945" s="94"/>
      <c r="Z1945" s="94"/>
      <c r="AA1945" s="94"/>
      <c r="AB1945" s="94"/>
      <c r="AC1945" s="94"/>
      <c r="AD1945" s="94"/>
      <c r="AE1945" s="94"/>
      <c r="AF1945" s="94"/>
      <c r="AG1945" s="94"/>
      <c r="AH1945" s="94"/>
    </row>
    <row r="1946" spans="1:34" ht="13.2">
      <c r="A1946" s="150"/>
      <c r="B1946" s="48"/>
      <c r="C1946" s="48"/>
      <c r="D1946" s="151"/>
      <c r="E1946" s="152"/>
      <c r="F1946" s="149"/>
      <c r="G1946" s="103"/>
      <c r="H1946" s="48"/>
      <c r="I1946" s="70"/>
      <c r="J1946" s="104"/>
      <c r="K1946" s="18"/>
      <c r="L1946" s="103"/>
      <c r="M1946" s="103"/>
      <c r="N1946" s="103"/>
      <c r="O1946" s="103"/>
      <c r="P1946" s="48"/>
      <c r="Q1946" s="103"/>
      <c r="R1946" s="48"/>
      <c r="S1946" s="16"/>
      <c r="T1946" s="94"/>
      <c r="U1946" s="94"/>
      <c r="V1946" s="94"/>
      <c r="W1946" s="94"/>
      <c r="X1946" s="94"/>
      <c r="Y1946" s="94"/>
      <c r="Z1946" s="94"/>
      <c r="AA1946" s="94"/>
      <c r="AB1946" s="94"/>
      <c r="AC1946" s="94"/>
      <c r="AD1946" s="94"/>
      <c r="AE1946" s="94"/>
      <c r="AF1946" s="94"/>
      <c r="AG1946" s="94"/>
      <c r="AH1946" s="94"/>
    </row>
    <row r="1947" spans="1:34" ht="13.2">
      <c r="A1947" s="150"/>
      <c r="B1947" s="48"/>
      <c r="C1947" s="48"/>
      <c r="D1947" s="151"/>
      <c r="E1947" s="152"/>
      <c r="F1947" s="149"/>
      <c r="G1947" s="103"/>
      <c r="H1947" s="48"/>
      <c r="I1947" s="70"/>
      <c r="J1947" s="104"/>
      <c r="K1947" s="18"/>
      <c r="L1947" s="103"/>
      <c r="M1947" s="103"/>
      <c r="N1947" s="103"/>
      <c r="O1947" s="103"/>
      <c r="P1947" s="48"/>
      <c r="Q1947" s="103"/>
      <c r="R1947" s="48"/>
      <c r="S1947" s="16"/>
      <c r="T1947" s="94"/>
      <c r="U1947" s="94"/>
      <c r="V1947" s="94"/>
      <c r="W1947" s="94"/>
      <c r="X1947" s="94"/>
      <c r="Y1947" s="94"/>
      <c r="Z1947" s="94"/>
      <c r="AA1947" s="94"/>
      <c r="AB1947" s="94"/>
      <c r="AC1947" s="94"/>
      <c r="AD1947" s="94"/>
      <c r="AE1947" s="94"/>
      <c r="AF1947" s="94"/>
      <c r="AG1947" s="94"/>
      <c r="AH1947" s="94"/>
    </row>
    <row r="1948" spans="1:34" ht="13.2">
      <c r="A1948" s="150"/>
      <c r="B1948" s="48"/>
      <c r="C1948" s="48"/>
      <c r="D1948" s="151"/>
      <c r="E1948" s="152"/>
      <c r="F1948" s="149"/>
      <c r="G1948" s="103"/>
      <c r="H1948" s="48"/>
      <c r="I1948" s="70"/>
      <c r="J1948" s="104"/>
      <c r="K1948" s="18"/>
      <c r="L1948" s="103"/>
      <c r="M1948" s="103"/>
      <c r="N1948" s="103"/>
      <c r="O1948" s="103"/>
      <c r="P1948" s="48"/>
      <c r="Q1948" s="103"/>
      <c r="R1948" s="48"/>
      <c r="S1948" s="16"/>
      <c r="T1948" s="94"/>
      <c r="U1948" s="94"/>
      <c r="V1948" s="94"/>
      <c r="W1948" s="94"/>
      <c r="X1948" s="94"/>
      <c r="Y1948" s="94"/>
      <c r="Z1948" s="94"/>
      <c r="AA1948" s="94"/>
      <c r="AB1948" s="94"/>
      <c r="AC1948" s="94"/>
      <c r="AD1948" s="94"/>
      <c r="AE1948" s="94"/>
      <c r="AF1948" s="94"/>
      <c r="AG1948" s="94"/>
      <c r="AH1948" s="94"/>
    </row>
    <row r="1949" spans="1:34" ht="13.2">
      <c r="A1949" s="150"/>
      <c r="B1949" s="48"/>
      <c r="C1949" s="48"/>
      <c r="D1949" s="151"/>
      <c r="E1949" s="152"/>
      <c r="F1949" s="149"/>
      <c r="G1949" s="103"/>
      <c r="H1949" s="48"/>
      <c r="I1949" s="70"/>
      <c r="J1949" s="104"/>
      <c r="K1949" s="18"/>
      <c r="L1949" s="103"/>
      <c r="M1949" s="103"/>
      <c r="N1949" s="103"/>
      <c r="O1949" s="103"/>
      <c r="P1949" s="48"/>
      <c r="Q1949" s="103"/>
      <c r="R1949" s="48"/>
      <c r="S1949" s="16"/>
      <c r="T1949" s="94"/>
      <c r="U1949" s="94"/>
      <c r="V1949" s="94"/>
      <c r="W1949" s="94"/>
      <c r="X1949" s="94"/>
      <c r="Y1949" s="94"/>
      <c r="Z1949" s="94"/>
      <c r="AA1949" s="94"/>
      <c r="AB1949" s="94"/>
      <c r="AC1949" s="94"/>
      <c r="AD1949" s="94"/>
      <c r="AE1949" s="94"/>
      <c r="AF1949" s="94"/>
      <c r="AG1949" s="94"/>
      <c r="AH1949" s="94"/>
    </row>
    <row r="1950" spans="1:34" ht="13.2">
      <c r="A1950" s="150"/>
      <c r="B1950" s="48"/>
      <c r="C1950" s="48"/>
      <c r="D1950" s="151"/>
      <c r="E1950" s="152"/>
      <c r="F1950" s="149"/>
      <c r="G1950" s="103"/>
      <c r="H1950" s="48"/>
      <c r="I1950" s="70"/>
      <c r="J1950" s="104"/>
      <c r="K1950" s="18"/>
      <c r="L1950" s="103"/>
      <c r="M1950" s="103"/>
      <c r="N1950" s="103"/>
      <c r="O1950" s="103"/>
      <c r="P1950" s="48"/>
      <c r="Q1950" s="103"/>
      <c r="R1950" s="48"/>
      <c r="S1950" s="16"/>
      <c r="T1950" s="94"/>
      <c r="U1950" s="94"/>
      <c r="V1950" s="94"/>
      <c r="W1950" s="94"/>
      <c r="X1950" s="94"/>
      <c r="Y1950" s="94"/>
      <c r="Z1950" s="94"/>
      <c r="AA1950" s="94"/>
      <c r="AB1950" s="94"/>
      <c r="AC1950" s="94"/>
      <c r="AD1950" s="94"/>
      <c r="AE1950" s="94"/>
      <c r="AF1950" s="94"/>
      <c r="AG1950" s="94"/>
      <c r="AH1950" s="94"/>
    </row>
    <row r="1951" spans="1:34" ht="13.2">
      <c r="A1951" s="150"/>
      <c r="B1951" s="48"/>
      <c r="C1951" s="48"/>
      <c r="D1951" s="151"/>
      <c r="E1951" s="152"/>
      <c r="F1951" s="149"/>
      <c r="G1951" s="103"/>
      <c r="H1951" s="48"/>
      <c r="I1951" s="70"/>
      <c r="J1951" s="104"/>
      <c r="K1951" s="18"/>
      <c r="L1951" s="103"/>
      <c r="M1951" s="103"/>
      <c r="N1951" s="103"/>
      <c r="O1951" s="103"/>
      <c r="P1951" s="48"/>
      <c r="Q1951" s="103"/>
      <c r="R1951" s="48"/>
      <c r="S1951" s="16"/>
      <c r="T1951" s="94"/>
      <c r="U1951" s="94"/>
      <c r="V1951" s="94"/>
      <c r="W1951" s="94"/>
      <c r="X1951" s="94"/>
      <c r="Y1951" s="94"/>
      <c r="Z1951" s="94"/>
      <c r="AA1951" s="94"/>
      <c r="AB1951" s="94"/>
      <c r="AC1951" s="94"/>
      <c r="AD1951" s="94"/>
      <c r="AE1951" s="94"/>
      <c r="AF1951" s="94"/>
      <c r="AG1951" s="94"/>
      <c r="AH1951" s="94"/>
    </row>
    <row r="1952" spans="1:34" ht="13.2">
      <c r="A1952" s="150"/>
      <c r="B1952" s="48"/>
      <c r="C1952" s="48"/>
      <c r="D1952" s="151"/>
      <c r="E1952" s="152"/>
      <c r="F1952" s="149"/>
      <c r="G1952" s="103"/>
      <c r="H1952" s="48"/>
      <c r="I1952" s="70"/>
      <c r="J1952" s="104"/>
      <c r="K1952" s="18"/>
      <c r="L1952" s="103"/>
      <c r="M1952" s="103"/>
      <c r="N1952" s="103"/>
      <c r="O1952" s="103"/>
      <c r="P1952" s="48"/>
      <c r="Q1952" s="103"/>
      <c r="R1952" s="48"/>
      <c r="S1952" s="16"/>
      <c r="T1952" s="94"/>
      <c r="U1952" s="94"/>
      <c r="V1952" s="94"/>
      <c r="W1952" s="94"/>
      <c r="X1952" s="94"/>
      <c r="Y1952" s="94"/>
      <c r="Z1952" s="94"/>
      <c r="AA1952" s="94"/>
      <c r="AB1952" s="94"/>
      <c r="AC1952" s="94"/>
      <c r="AD1952" s="94"/>
      <c r="AE1952" s="94"/>
      <c r="AF1952" s="94"/>
      <c r="AG1952" s="94"/>
      <c r="AH1952" s="94"/>
    </row>
    <row r="1953" spans="1:34" ht="13.2">
      <c r="A1953" s="150"/>
      <c r="B1953" s="48"/>
      <c r="C1953" s="48"/>
      <c r="D1953" s="151"/>
      <c r="E1953" s="152"/>
      <c r="F1953" s="149"/>
      <c r="G1953" s="103"/>
      <c r="H1953" s="48"/>
      <c r="I1953" s="70"/>
      <c r="J1953" s="104"/>
      <c r="K1953" s="18"/>
      <c r="L1953" s="103"/>
      <c r="M1953" s="103"/>
      <c r="N1953" s="103"/>
      <c r="O1953" s="103"/>
      <c r="P1953" s="48"/>
      <c r="Q1953" s="103"/>
      <c r="R1953" s="48"/>
      <c r="S1953" s="16"/>
      <c r="T1953" s="94"/>
      <c r="U1953" s="94"/>
      <c r="V1953" s="94"/>
      <c r="W1953" s="94"/>
      <c r="X1953" s="94"/>
      <c r="Y1953" s="94"/>
      <c r="Z1953" s="94"/>
      <c r="AA1953" s="94"/>
      <c r="AB1953" s="94"/>
      <c r="AC1953" s="94"/>
      <c r="AD1953" s="94"/>
      <c r="AE1953" s="94"/>
      <c r="AF1953" s="94"/>
      <c r="AG1953" s="94"/>
      <c r="AH1953" s="94"/>
    </row>
    <row r="1954" spans="1:34" ht="13.2">
      <c r="A1954" s="150"/>
      <c r="B1954" s="48"/>
      <c r="C1954" s="48"/>
      <c r="D1954" s="151"/>
      <c r="E1954" s="152"/>
      <c r="F1954" s="149"/>
      <c r="G1954" s="103"/>
      <c r="H1954" s="48"/>
      <c r="I1954" s="70"/>
      <c r="J1954" s="104"/>
      <c r="K1954" s="18"/>
      <c r="L1954" s="103"/>
      <c r="M1954" s="103"/>
      <c r="N1954" s="103"/>
      <c r="O1954" s="103"/>
      <c r="P1954" s="48"/>
      <c r="Q1954" s="103"/>
      <c r="R1954" s="48"/>
      <c r="S1954" s="16"/>
      <c r="T1954" s="94"/>
      <c r="U1954" s="94"/>
      <c r="V1954" s="94"/>
      <c r="W1954" s="94"/>
      <c r="X1954" s="94"/>
      <c r="Y1954" s="94"/>
      <c r="Z1954" s="94"/>
      <c r="AA1954" s="94"/>
      <c r="AB1954" s="94"/>
      <c r="AC1954" s="94"/>
      <c r="AD1954" s="94"/>
      <c r="AE1954" s="94"/>
      <c r="AF1954" s="94"/>
      <c r="AG1954" s="94"/>
      <c r="AH1954" s="94"/>
    </row>
    <row r="1955" spans="1:34" ht="13.2">
      <c r="A1955" s="150"/>
      <c r="B1955" s="48"/>
      <c r="C1955" s="48"/>
      <c r="D1955" s="151"/>
      <c r="E1955" s="152"/>
      <c r="F1955" s="149"/>
      <c r="G1955" s="103"/>
      <c r="H1955" s="48"/>
      <c r="I1955" s="70"/>
      <c r="J1955" s="104"/>
      <c r="K1955" s="18"/>
      <c r="L1955" s="103"/>
      <c r="M1955" s="103"/>
      <c r="N1955" s="103"/>
      <c r="O1955" s="103"/>
      <c r="P1955" s="48"/>
      <c r="Q1955" s="103"/>
      <c r="R1955" s="48"/>
      <c r="S1955" s="16"/>
      <c r="T1955" s="94"/>
      <c r="U1955" s="94"/>
      <c r="V1955" s="94"/>
      <c r="W1955" s="94"/>
      <c r="X1955" s="94"/>
      <c r="Y1955" s="94"/>
      <c r="Z1955" s="94"/>
      <c r="AA1955" s="94"/>
      <c r="AB1955" s="94"/>
      <c r="AC1955" s="94"/>
      <c r="AD1955" s="94"/>
      <c r="AE1955" s="94"/>
      <c r="AF1955" s="94"/>
      <c r="AG1955" s="94"/>
      <c r="AH1955" s="94"/>
    </row>
    <row r="1956" spans="1:34" ht="13.2">
      <c r="A1956" s="150"/>
      <c r="B1956" s="48"/>
      <c r="C1956" s="48"/>
      <c r="D1956" s="151"/>
      <c r="E1956" s="152"/>
      <c r="F1956" s="149"/>
      <c r="G1956" s="103"/>
      <c r="H1956" s="48"/>
      <c r="I1956" s="70"/>
      <c r="J1956" s="104"/>
      <c r="K1956" s="18"/>
      <c r="L1956" s="103"/>
      <c r="M1956" s="103"/>
      <c r="N1956" s="103"/>
      <c r="O1956" s="103"/>
      <c r="P1956" s="48"/>
      <c r="Q1956" s="103"/>
      <c r="R1956" s="48"/>
      <c r="S1956" s="16"/>
      <c r="T1956" s="94"/>
      <c r="U1956" s="94"/>
      <c r="V1956" s="94"/>
      <c r="W1956" s="94"/>
      <c r="X1956" s="94"/>
      <c r="Y1956" s="94"/>
      <c r="Z1956" s="94"/>
      <c r="AA1956" s="94"/>
      <c r="AB1956" s="94"/>
      <c r="AC1956" s="94"/>
      <c r="AD1956" s="94"/>
      <c r="AE1956" s="94"/>
      <c r="AF1956" s="94"/>
      <c r="AG1956" s="94"/>
      <c r="AH1956" s="94"/>
    </row>
    <row r="1957" spans="1:34" ht="13.2">
      <c r="A1957" s="150"/>
      <c r="B1957" s="48"/>
      <c r="C1957" s="48"/>
      <c r="D1957" s="151"/>
      <c r="E1957" s="152"/>
      <c r="F1957" s="149"/>
      <c r="G1957" s="103"/>
      <c r="H1957" s="48"/>
      <c r="I1957" s="70"/>
      <c r="J1957" s="104"/>
      <c r="K1957" s="18"/>
      <c r="L1957" s="103"/>
      <c r="M1957" s="103"/>
      <c r="N1957" s="103"/>
      <c r="O1957" s="103"/>
      <c r="P1957" s="48"/>
      <c r="Q1957" s="103"/>
      <c r="R1957" s="48"/>
      <c r="S1957" s="16"/>
      <c r="T1957" s="94"/>
      <c r="U1957" s="94"/>
      <c r="V1957" s="94"/>
      <c r="W1957" s="94"/>
      <c r="X1957" s="94"/>
      <c r="Y1957" s="94"/>
      <c r="Z1957" s="94"/>
      <c r="AA1957" s="94"/>
      <c r="AB1957" s="94"/>
      <c r="AC1957" s="94"/>
      <c r="AD1957" s="94"/>
      <c r="AE1957" s="94"/>
      <c r="AF1957" s="94"/>
      <c r="AG1957" s="94"/>
      <c r="AH1957" s="94"/>
    </row>
    <row r="1958" spans="1:34" ht="13.2">
      <c r="A1958" s="150"/>
      <c r="B1958" s="48"/>
      <c r="C1958" s="48"/>
      <c r="D1958" s="151"/>
      <c r="E1958" s="152"/>
      <c r="F1958" s="149"/>
      <c r="G1958" s="103"/>
      <c r="H1958" s="48"/>
      <c r="I1958" s="70"/>
      <c r="J1958" s="104"/>
      <c r="K1958" s="18"/>
      <c r="L1958" s="103"/>
      <c r="M1958" s="103"/>
      <c r="N1958" s="103"/>
      <c r="O1958" s="103"/>
      <c r="P1958" s="48"/>
      <c r="Q1958" s="103"/>
      <c r="R1958" s="48"/>
      <c r="S1958" s="16"/>
      <c r="T1958" s="94"/>
      <c r="U1958" s="94"/>
      <c r="V1958" s="94"/>
      <c r="W1958" s="94"/>
      <c r="X1958" s="94"/>
      <c r="Y1958" s="94"/>
      <c r="Z1958" s="94"/>
      <c r="AA1958" s="94"/>
      <c r="AB1958" s="94"/>
      <c r="AC1958" s="94"/>
      <c r="AD1958" s="94"/>
      <c r="AE1958" s="94"/>
      <c r="AF1958" s="94"/>
      <c r="AG1958" s="94"/>
      <c r="AH1958" s="94"/>
    </row>
    <row r="1959" spans="1:34" ht="13.2">
      <c r="A1959" s="150"/>
      <c r="B1959" s="48"/>
      <c r="C1959" s="48"/>
      <c r="D1959" s="151"/>
      <c r="E1959" s="152"/>
      <c r="F1959" s="149"/>
      <c r="G1959" s="103"/>
      <c r="H1959" s="48"/>
      <c r="I1959" s="70"/>
      <c r="J1959" s="104"/>
      <c r="K1959" s="18"/>
      <c r="L1959" s="103"/>
      <c r="M1959" s="103"/>
      <c r="N1959" s="103"/>
      <c r="O1959" s="103"/>
      <c r="P1959" s="48"/>
      <c r="Q1959" s="103"/>
      <c r="R1959" s="48"/>
      <c r="S1959" s="16"/>
      <c r="T1959" s="94"/>
      <c r="U1959" s="94"/>
      <c r="V1959" s="94"/>
      <c r="W1959" s="94"/>
      <c r="X1959" s="94"/>
      <c r="Y1959" s="94"/>
      <c r="Z1959" s="94"/>
      <c r="AA1959" s="94"/>
      <c r="AB1959" s="94"/>
      <c r="AC1959" s="94"/>
      <c r="AD1959" s="94"/>
      <c r="AE1959" s="94"/>
      <c r="AF1959" s="94"/>
      <c r="AG1959" s="94"/>
      <c r="AH1959" s="94"/>
    </row>
    <row r="1960" spans="1:34" ht="13.2">
      <c r="A1960" s="150"/>
      <c r="B1960" s="48"/>
      <c r="C1960" s="48"/>
      <c r="D1960" s="151"/>
      <c r="E1960" s="152"/>
      <c r="F1960" s="149"/>
      <c r="G1960" s="103"/>
      <c r="H1960" s="48"/>
      <c r="I1960" s="70"/>
      <c r="J1960" s="104"/>
      <c r="K1960" s="18"/>
      <c r="L1960" s="103"/>
      <c r="M1960" s="103"/>
      <c r="N1960" s="103"/>
      <c r="O1960" s="103"/>
      <c r="P1960" s="48"/>
      <c r="Q1960" s="103"/>
      <c r="R1960" s="48"/>
      <c r="S1960" s="16"/>
      <c r="T1960" s="94"/>
      <c r="U1960" s="94"/>
      <c r="V1960" s="94"/>
      <c r="W1960" s="94"/>
      <c r="X1960" s="94"/>
      <c r="Y1960" s="94"/>
      <c r="Z1960" s="94"/>
      <c r="AA1960" s="94"/>
      <c r="AB1960" s="94"/>
      <c r="AC1960" s="94"/>
      <c r="AD1960" s="94"/>
      <c r="AE1960" s="94"/>
      <c r="AF1960" s="94"/>
      <c r="AG1960" s="94"/>
      <c r="AH1960" s="94"/>
    </row>
    <row r="1961" spans="1:34" ht="13.2">
      <c r="A1961" s="150"/>
      <c r="B1961" s="48"/>
      <c r="C1961" s="48"/>
      <c r="D1961" s="151"/>
      <c r="E1961" s="152"/>
      <c r="F1961" s="149"/>
      <c r="G1961" s="103"/>
      <c r="H1961" s="48"/>
      <c r="I1961" s="70"/>
      <c r="J1961" s="104"/>
      <c r="K1961" s="18"/>
      <c r="L1961" s="103"/>
      <c r="M1961" s="103"/>
      <c r="N1961" s="103"/>
      <c r="O1961" s="103"/>
      <c r="P1961" s="48"/>
      <c r="Q1961" s="103"/>
      <c r="R1961" s="48"/>
      <c r="S1961" s="16"/>
      <c r="T1961" s="94"/>
      <c r="U1961" s="94"/>
      <c r="V1961" s="94"/>
      <c r="W1961" s="94"/>
      <c r="X1961" s="94"/>
      <c r="Y1961" s="94"/>
      <c r="Z1961" s="94"/>
      <c r="AA1961" s="94"/>
      <c r="AB1961" s="94"/>
      <c r="AC1961" s="94"/>
      <c r="AD1961" s="94"/>
      <c r="AE1961" s="94"/>
      <c r="AF1961" s="94"/>
      <c r="AG1961" s="94"/>
      <c r="AH1961" s="94"/>
    </row>
    <row r="1962" spans="1:34" ht="13.2">
      <c r="A1962" s="150"/>
      <c r="B1962" s="48"/>
      <c r="C1962" s="48"/>
      <c r="D1962" s="151"/>
      <c r="E1962" s="152"/>
      <c r="F1962" s="149"/>
      <c r="G1962" s="103"/>
      <c r="H1962" s="48"/>
      <c r="I1962" s="70"/>
      <c r="J1962" s="104"/>
      <c r="K1962" s="18"/>
      <c r="L1962" s="103"/>
      <c r="M1962" s="103"/>
      <c r="N1962" s="103"/>
      <c r="O1962" s="103"/>
      <c r="P1962" s="48"/>
      <c r="Q1962" s="103"/>
      <c r="R1962" s="48"/>
      <c r="S1962" s="16"/>
      <c r="T1962" s="94"/>
      <c r="U1962" s="94"/>
      <c r="V1962" s="94"/>
      <c r="W1962" s="94"/>
      <c r="X1962" s="94"/>
      <c r="Y1962" s="94"/>
      <c r="Z1962" s="94"/>
      <c r="AA1962" s="94"/>
      <c r="AB1962" s="94"/>
      <c r="AC1962" s="94"/>
      <c r="AD1962" s="94"/>
      <c r="AE1962" s="94"/>
      <c r="AF1962" s="94"/>
      <c r="AG1962" s="94"/>
      <c r="AH1962" s="94"/>
    </row>
    <row r="1963" spans="1:34" ht="13.2">
      <c r="A1963" s="150"/>
      <c r="B1963" s="48"/>
      <c r="C1963" s="48"/>
      <c r="D1963" s="151"/>
      <c r="E1963" s="152"/>
      <c r="F1963" s="149"/>
      <c r="G1963" s="103"/>
      <c r="H1963" s="48"/>
      <c r="I1963" s="70"/>
      <c r="J1963" s="104"/>
      <c r="K1963" s="18"/>
      <c r="L1963" s="103"/>
      <c r="M1963" s="103"/>
      <c r="N1963" s="103"/>
      <c r="O1963" s="103"/>
      <c r="P1963" s="48"/>
      <c r="Q1963" s="103"/>
      <c r="R1963" s="48"/>
      <c r="S1963" s="16"/>
      <c r="T1963" s="94"/>
      <c r="U1963" s="94"/>
      <c r="V1963" s="94"/>
      <c r="W1963" s="94"/>
      <c r="X1963" s="94"/>
      <c r="Y1963" s="94"/>
      <c r="Z1963" s="94"/>
      <c r="AA1963" s="94"/>
      <c r="AB1963" s="94"/>
      <c r="AC1963" s="94"/>
      <c r="AD1963" s="94"/>
      <c r="AE1963" s="94"/>
      <c r="AF1963" s="94"/>
      <c r="AG1963" s="94"/>
      <c r="AH1963" s="94"/>
    </row>
    <row r="1964" spans="1:34" ht="13.2">
      <c r="A1964" s="150"/>
      <c r="B1964" s="48"/>
      <c r="C1964" s="48"/>
      <c r="D1964" s="151"/>
      <c r="E1964" s="152"/>
      <c r="F1964" s="149"/>
      <c r="G1964" s="103"/>
      <c r="H1964" s="48"/>
      <c r="I1964" s="70"/>
      <c r="J1964" s="104"/>
      <c r="K1964" s="18"/>
      <c r="L1964" s="103"/>
      <c r="M1964" s="103"/>
      <c r="N1964" s="103"/>
      <c r="O1964" s="103"/>
      <c r="P1964" s="48"/>
      <c r="Q1964" s="103"/>
      <c r="R1964" s="48"/>
      <c r="S1964" s="16"/>
      <c r="T1964" s="94"/>
      <c r="U1964" s="94"/>
      <c r="V1964" s="94"/>
      <c r="W1964" s="94"/>
      <c r="X1964" s="94"/>
      <c r="Y1964" s="94"/>
      <c r="Z1964" s="94"/>
      <c r="AA1964" s="94"/>
      <c r="AB1964" s="94"/>
      <c r="AC1964" s="94"/>
      <c r="AD1964" s="94"/>
      <c r="AE1964" s="94"/>
      <c r="AF1964" s="94"/>
      <c r="AG1964" s="94"/>
      <c r="AH1964" s="94"/>
    </row>
    <row r="1965" spans="1:34" ht="13.2">
      <c r="A1965" s="150"/>
      <c r="B1965" s="48"/>
      <c r="C1965" s="48"/>
      <c r="D1965" s="151"/>
      <c r="E1965" s="152"/>
      <c r="F1965" s="149"/>
      <c r="G1965" s="103"/>
      <c r="H1965" s="48"/>
      <c r="I1965" s="70"/>
      <c r="J1965" s="104"/>
      <c r="K1965" s="18"/>
      <c r="L1965" s="103"/>
      <c r="M1965" s="103"/>
      <c r="N1965" s="103"/>
      <c r="O1965" s="103"/>
      <c r="P1965" s="48"/>
      <c r="Q1965" s="103"/>
      <c r="R1965" s="48"/>
      <c r="S1965" s="16"/>
      <c r="T1965" s="94"/>
      <c r="U1965" s="94"/>
      <c r="V1965" s="94"/>
      <c r="W1965" s="94"/>
      <c r="X1965" s="94"/>
      <c r="Y1965" s="94"/>
      <c r="Z1965" s="94"/>
      <c r="AA1965" s="94"/>
      <c r="AB1965" s="94"/>
      <c r="AC1965" s="94"/>
      <c r="AD1965" s="94"/>
      <c r="AE1965" s="94"/>
      <c r="AF1965" s="94"/>
      <c r="AG1965" s="94"/>
      <c r="AH1965" s="94"/>
    </row>
    <row r="1966" spans="1:34" ht="13.2">
      <c r="A1966" s="150"/>
      <c r="B1966" s="48"/>
      <c r="C1966" s="48"/>
      <c r="D1966" s="151"/>
      <c r="E1966" s="152"/>
      <c r="F1966" s="149"/>
      <c r="G1966" s="103"/>
      <c r="H1966" s="48"/>
      <c r="I1966" s="70"/>
      <c r="J1966" s="104"/>
      <c r="K1966" s="18"/>
      <c r="L1966" s="103"/>
      <c r="M1966" s="103"/>
      <c r="N1966" s="103"/>
      <c r="O1966" s="103"/>
      <c r="P1966" s="48"/>
      <c r="Q1966" s="103"/>
      <c r="R1966" s="48"/>
      <c r="S1966" s="16"/>
      <c r="T1966" s="94"/>
      <c r="U1966" s="94"/>
      <c r="V1966" s="94"/>
      <c r="W1966" s="94"/>
      <c r="X1966" s="94"/>
      <c r="Y1966" s="94"/>
      <c r="Z1966" s="94"/>
      <c r="AA1966" s="94"/>
      <c r="AB1966" s="94"/>
      <c r="AC1966" s="94"/>
      <c r="AD1966" s="94"/>
      <c r="AE1966" s="94"/>
      <c r="AF1966" s="94"/>
      <c r="AG1966" s="94"/>
      <c r="AH1966" s="94"/>
    </row>
    <row r="1967" spans="1:34" ht="13.2">
      <c r="A1967" s="150"/>
      <c r="B1967" s="48"/>
      <c r="C1967" s="48"/>
      <c r="D1967" s="151"/>
      <c r="E1967" s="152"/>
      <c r="F1967" s="149"/>
      <c r="G1967" s="103"/>
      <c r="H1967" s="48"/>
      <c r="I1967" s="70"/>
      <c r="J1967" s="104"/>
      <c r="K1967" s="18"/>
      <c r="L1967" s="103"/>
      <c r="M1967" s="103"/>
      <c r="N1967" s="103"/>
      <c r="O1967" s="103"/>
      <c r="P1967" s="48"/>
      <c r="Q1967" s="103"/>
      <c r="R1967" s="48"/>
      <c r="S1967" s="16"/>
      <c r="T1967" s="94"/>
      <c r="U1967" s="94"/>
      <c r="V1967" s="94"/>
      <c r="W1967" s="94"/>
      <c r="X1967" s="94"/>
      <c r="Y1967" s="94"/>
      <c r="Z1967" s="94"/>
      <c r="AA1967" s="94"/>
      <c r="AB1967" s="94"/>
      <c r="AC1967" s="94"/>
      <c r="AD1967" s="94"/>
      <c r="AE1967" s="94"/>
      <c r="AF1967" s="94"/>
      <c r="AG1967" s="94"/>
      <c r="AH1967" s="94"/>
    </row>
    <row r="1968" spans="1:34" ht="13.2">
      <c r="A1968" s="150"/>
      <c r="B1968" s="48"/>
      <c r="C1968" s="48"/>
      <c r="D1968" s="151"/>
      <c r="E1968" s="152"/>
      <c r="F1968" s="149"/>
      <c r="G1968" s="103"/>
      <c r="H1968" s="48"/>
      <c r="I1968" s="70"/>
      <c r="J1968" s="104"/>
      <c r="K1968" s="18"/>
      <c r="L1968" s="103"/>
      <c r="M1968" s="103"/>
      <c r="N1968" s="103"/>
      <c r="O1968" s="103"/>
      <c r="P1968" s="48"/>
      <c r="Q1968" s="103"/>
      <c r="R1968" s="48"/>
      <c r="S1968" s="16"/>
      <c r="T1968" s="94"/>
      <c r="U1968" s="94"/>
      <c r="V1968" s="94"/>
      <c r="W1968" s="94"/>
      <c r="X1968" s="94"/>
      <c r="Y1968" s="94"/>
      <c r="Z1968" s="94"/>
      <c r="AA1968" s="94"/>
      <c r="AB1968" s="94"/>
      <c r="AC1968" s="94"/>
      <c r="AD1968" s="94"/>
      <c r="AE1968" s="94"/>
      <c r="AF1968" s="94"/>
      <c r="AG1968" s="94"/>
      <c r="AH1968" s="94"/>
    </row>
    <row r="1969" spans="1:34" ht="13.2">
      <c r="A1969" s="150"/>
      <c r="B1969" s="48"/>
      <c r="C1969" s="48"/>
      <c r="D1969" s="151"/>
      <c r="E1969" s="152"/>
      <c r="F1969" s="149"/>
      <c r="G1969" s="103"/>
      <c r="H1969" s="48"/>
      <c r="I1969" s="70"/>
      <c r="J1969" s="104"/>
      <c r="K1969" s="18"/>
      <c r="L1969" s="103"/>
      <c r="M1969" s="103"/>
      <c r="N1969" s="103"/>
      <c r="O1969" s="103"/>
      <c r="P1969" s="48"/>
      <c r="Q1969" s="103"/>
      <c r="R1969" s="48"/>
      <c r="S1969" s="16"/>
      <c r="T1969" s="94"/>
      <c r="U1969" s="94"/>
      <c r="V1969" s="94"/>
      <c r="W1969" s="94"/>
      <c r="X1969" s="94"/>
      <c r="Y1969" s="94"/>
      <c r="Z1969" s="94"/>
      <c r="AA1969" s="94"/>
      <c r="AB1969" s="94"/>
      <c r="AC1969" s="94"/>
      <c r="AD1969" s="94"/>
      <c r="AE1969" s="94"/>
      <c r="AF1969" s="94"/>
      <c r="AG1969" s="94"/>
      <c r="AH1969" s="94"/>
    </row>
    <row r="1970" spans="1:34" ht="13.2">
      <c r="A1970" s="150"/>
      <c r="B1970" s="48"/>
      <c r="C1970" s="48"/>
      <c r="D1970" s="151"/>
      <c r="E1970" s="152"/>
      <c r="F1970" s="149"/>
      <c r="G1970" s="103"/>
      <c r="H1970" s="48"/>
      <c r="I1970" s="70"/>
      <c r="J1970" s="104"/>
      <c r="K1970" s="18"/>
      <c r="L1970" s="103"/>
      <c r="M1970" s="103"/>
      <c r="N1970" s="103"/>
      <c r="O1970" s="103"/>
      <c r="P1970" s="48"/>
      <c r="Q1970" s="103"/>
      <c r="R1970" s="48"/>
      <c r="S1970" s="16"/>
      <c r="T1970" s="94"/>
      <c r="U1970" s="94"/>
      <c r="V1970" s="94"/>
      <c r="W1970" s="94"/>
      <c r="X1970" s="94"/>
      <c r="Y1970" s="94"/>
      <c r="Z1970" s="94"/>
      <c r="AA1970" s="94"/>
      <c r="AB1970" s="94"/>
      <c r="AC1970" s="94"/>
      <c r="AD1970" s="94"/>
      <c r="AE1970" s="94"/>
      <c r="AF1970" s="94"/>
      <c r="AG1970" s="94"/>
      <c r="AH1970" s="94"/>
    </row>
    <row r="1971" spans="1:34" ht="13.2">
      <c r="A1971" s="150"/>
      <c r="B1971" s="48"/>
      <c r="C1971" s="48"/>
      <c r="D1971" s="151"/>
      <c r="E1971" s="152"/>
      <c r="F1971" s="149"/>
      <c r="G1971" s="103"/>
      <c r="H1971" s="48"/>
      <c r="I1971" s="70"/>
      <c r="J1971" s="104"/>
      <c r="K1971" s="18"/>
      <c r="L1971" s="103"/>
      <c r="M1971" s="103"/>
      <c r="N1971" s="103"/>
      <c r="O1971" s="103"/>
      <c r="P1971" s="48"/>
      <c r="Q1971" s="103"/>
      <c r="R1971" s="48"/>
      <c r="S1971" s="16"/>
      <c r="T1971" s="94"/>
      <c r="U1971" s="94"/>
      <c r="V1971" s="94"/>
      <c r="W1971" s="94"/>
      <c r="X1971" s="94"/>
      <c r="Y1971" s="94"/>
      <c r="Z1971" s="94"/>
      <c r="AA1971" s="94"/>
      <c r="AB1971" s="94"/>
      <c r="AC1971" s="94"/>
      <c r="AD1971" s="94"/>
      <c r="AE1971" s="94"/>
      <c r="AF1971" s="94"/>
      <c r="AG1971" s="94"/>
      <c r="AH1971" s="94"/>
    </row>
    <row r="1972" spans="1:34" ht="13.2">
      <c r="A1972" s="150"/>
      <c r="B1972" s="48"/>
      <c r="C1972" s="48"/>
      <c r="D1972" s="151"/>
      <c r="E1972" s="152"/>
      <c r="F1972" s="149"/>
      <c r="G1972" s="103"/>
      <c r="H1972" s="48"/>
      <c r="I1972" s="70"/>
      <c r="J1972" s="104"/>
      <c r="K1972" s="18"/>
      <c r="L1972" s="103"/>
      <c r="M1972" s="103"/>
      <c r="N1972" s="103"/>
      <c r="O1972" s="103"/>
      <c r="P1972" s="48"/>
      <c r="Q1972" s="103"/>
      <c r="R1972" s="48"/>
      <c r="S1972" s="16"/>
      <c r="T1972" s="94"/>
      <c r="U1972" s="94"/>
      <c r="V1972" s="94"/>
      <c r="W1972" s="94"/>
      <c r="X1972" s="94"/>
      <c r="Y1972" s="94"/>
      <c r="Z1972" s="94"/>
      <c r="AA1972" s="94"/>
      <c r="AB1972" s="94"/>
      <c r="AC1972" s="94"/>
      <c r="AD1972" s="94"/>
      <c r="AE1972" s="94"/>
      <c r="AF1972" s="94"/>
      <c r="AG1972" s="94"/>
      <c r="AH1972" s="94"/>
    </row>
    <row r="1973" spans="1:34" ht="13.2">
      <c r="A1973" s="150"/>
      <c r="B1973" s="48"/>
      <c r="C1973" s="48"/>
      <c r="D1973" s="151"/>
      <c r="E1973" s="152"/>
      <c r="F1973" s="149"/>
      <c r="G1973" s="103"/>
      <c r="H1973" s="48"/>
      <c r="I1973" s="70"/>
      <c r="J1973" s="104"/>
      <c r="K1973" s="18"/>
      <c r="L1973" s="103"/>
      <c r="M1973" s="103"/>
      <c r="N1973" s="103"/>
      <c r="O1973" s="103"/>
      <c r="P1973" s="48"/>
      <c r="Q1973" s="103"/>
      <c r="R1973" s="48"/>
      <c r="S1973" s="16"/>
      <c r="T1973" s="94"/>
      <c r="U1973" s="94"/>
      <c r="V1973" s="94"/>
      <c r="W1973" s="94"/>
      <c r="X1973" s="94"/>
      <c r="Y1973" s="94"/>
      <c r="Z1973" s="94"/>
      <c r="AA1973" s="94"/>
      <c r="AB1973" s="94"/>
      <c r="AC1973" s="94"/>
      <c r="AD1973" s="94"/>
      <c r="AE1973" s="94"/>
      <c r="AF1973" s="94"/>
      <c r="AG1973" s="94"/>
      <c r="AH1973" s="94"/>
    </row>
    <row r="1974" spans="1:34" ht="13.2">
      <c r="A1974" s="150"/>
      <c r="B1974" s="48"/>
      <c r="C1974" s="48"/>
      <c r="D1974" s="151"/>
      <c r="E1974" s="152"/>
      <c r="F1974" s="149"/>
      <c r="G1974" s="103"/>
      <c r="H1974" s="48"/>
      <c r="I1974" s="70"/>
      <c r="J1974" s="104"/>
      <c r="K1974" s="18"/>
      <c r="L1974" s="103"/>
      <c r="M1974" s="103"/>
      <c r="N1974" s="103"/>
      <c r="O1974" s="103"/>
      <c r="P1974" s="48"/>
      <c r="Q1974" s="103"/>
      <c r="R1974" s="48"/>
      <c r="S1974" s="16"/>
      <c r="T1974" s="94"/>
      <c r="U1974" s="94"/>
      <c r="V1974" s="94"/>
      <c r="W1974" s="94"/>
      <c r="X1974" s="94"/>
      <c r="Y1974" s="94"/>
      <c r="Z1974" s="94"/>
      <c r="AA1974" s="94"/>
      <c r="AB1974" s="94"/>
      <c r="AC1974" s="94"/>
      <c r="AD1974" s="94"/>
      <c r="AE1974" s="94"/>
      <c r="AF1974" s="94"/>
      <c r="AG1974" s="94"/>
      <c r="AH1974" s="94"/>
    </row>
    <row r="1975" spans="1:34" ht="13.2">
      <c r="A1975" s="150"/>
      <c r="B1975" s="48"/>
      <c r="C1975" s="48"/>
      <c r="D1975" s="151"/>
      <c r="E1975" s="152"/>
      <c r="F1975" s="149"/>
      <c r="G1975" s="103"/>
      <c r="H1975" s="48"/>
      <c r="I1975" s="70"/>
      <c r="J1975" s="104"/>
      <c r="K1975" s="18"/>
      <c r="L1975" s="103"/>
      <c r="M1975" s="103"/>
      <c r="N1975" s="103"/>
      <c r="O1975" s="103"/>
      <c r="P1975" s="48"/>
      <c r="Q1975" s="103"/>
      <c r="R1975" s="48"/>
      <c r="S1975" s="16"/>
      <c r="T1975" s="94"/>
      <c r="U1975" s="94"/>
      <c r="V1975" s="94"/>
      <c r="W1975" s="94"/>
      <c r="X1975" s="94"/>
      <c r="Y1975" s="94"/>
      <c r="Z1975" s="94"/>
      <c r="AA1975" s="94"/>
      <c r="AB1975" s="94"/>
      <c r="AC1975" s="94"/>
      <c r="AD1975" s="94"/>
      <c r="AE1975" s="94"/>
      <c r="AF1975" s="94"/>
      <c r="AG1975" s="94"/>
      <c r="AH1975" s="94"/>
    </row>
    <row r="1976" spans="1:34" ht="13.2">
      <c r="A1976" s="150"/>
      <c r="B1976" s="48"/>
      <c r="C1976" s="48"/>
      <c r="D1976" s="151"/>
      <c r="E1976" s="152"/>
      <c r="F1976" s="149"/>
      <c r="G1976" s="103"/>
      <c r="H1976" s="48"/>
      <c r="I1976" s="70"/>
      <c r="J1976" s="104"/>
      <c r="K1976" s="18"/>
      <c r="L1976" s="103"/>
      <c r="M1976" s="103"/>
      <c r="N1976" s="103"/>
      <c r="O1976" s="103"/>
      <c r="P1976" s="48"/>
      <c r="Q1976" s="103"/>
      <c r="R1976" s="48"/>
      <c r="S1976" s="16"/>
      <c r="T1976" s="94"/>
      <c r="U1976" s="94"/>
      <c r="V1976" s="94"/>
      <c r="W1976" s="94"/>
      <c r="X1976" s="94"/>
      <c r="Y1976" s="94"/>
      <c r="Z1976" s="94"/>
      <c r="AA1976" s="94"/>
      <c r="AB1976" s="94"/>
      <c r="AC1976" s="94"/>
      <c r="AD1976" s="94"/>
      <c r="AE1976" s="94"/>
      <c r="AF1976" s="94"/>
      <c r="AG1976" s="94"/>
      <c r="AH1976" s="94"/>
    </row>
    <row r="1977" spans="1:34" ht="13.2">
      <c r="A1977" s="150"/>
      <c r="B1977" s="48"/>
      <c r="C1977" s="48"/>
      <c r="D1977" s="151"/>
      <c r="E1977" s="152"/>
      <c r="F1977" s="149"/>
      <c r="G1977" s="103"/>
      <c r="H1977" s="48"/>
      <c r="I1977" s="70"/>
      <c r="J1977" s="104"/>
      <c r="K1977" s="18"/>
      <c r="L1977" s="103"/>
      <c r="M1977" s="103"/>
      <c r="N1977" s="103"/>
      <c r="O1977" s="103"/>
      <c r="P1977" s="48"/>
      <c r="Q1977" s="103"/>
      <c r="R1977" s="48"/>
      <c r="S1977" s="16"/>
      <c r="T1977" s="94"/>
      <c r="U1977" s="94"/>
      <c r="V1977" s="94"/>
      <c r="W1977" s="94"/>
      <c r="X1977" s="94"/>
      <c r="Y1977" s="94"/>
      <c r="Z1977" s="94"/>
      <c r="AA1977" s="94"/>
      <c r="AB1977" s="94"/>
      <c r="AC1977" s="94"/>
      <c r="AD1977" s="94"/>
      <c r="AE1977" s="94"/>
      <c r="AF1977" s="94"/>
      <c r="AG1977" s="94"/>
      <c r="AH1977" s="94"/>
    </row>
    <row r="1978" spans="1:34" ht="13.2">
      <c r="A1978" s="150"/>
      <c r="B1978" s="48"/>
      <c r="C1978" s="48"/>
      <c r="D1978" s="151"/>
      <c r="E1978" s="152"/>
      <c r="F1978" s="149"/>
      <c r="G1978" s="103"/>
      <c r="H1978" s="48"/>
      <c r="I1978" s="70"/>
      <c r="J1978" s="104"/>
      <c r="K1978" s="18"/>
      <c r="L1978" s="103"/>
      <c r="M1978" s="103"/>
      <c r="N1978" s="103"/>
      <c r="O1978" s="103"/>
      <c r="P1978" s="48"/>
      <c r="Q1978" s="103"/>
      <c r="R1978" s="48"/>
      <c r="S1978" s="16"/>
      <c r="T1978" s="94"/>
      <c r="U1978" s="94"/>
      <c r="V1978" s="94"/>
      <c r="W1978" s="94"/>
      <c r="X1978" s="94"/>
      <c r="Y1978" s="94"/>
      <c r="Z1978" s="94"/>
      <c r="AA1978" s="94"/>
      <c r="AB1978" s="94"/>
      <c r="AC1978" s="94"/>
      <c r="AD1978" s="94"/>
      <c r="AE1978" s="94"/>
      <c r="AF1978" s="94"/>
      <c r="AG1978" s="94"/>
      <c r="AH1978" s="94"/>
    </row>
    <row r="1979" spans="1:34" ht="13.2">
      <c r="A1979" s="150"/>
      <c r="B1979" s="48"/>
      <c r="C1979" s="48"/>
      <c r="D1979" s="151"/>
      <c r="E1979" s="152"/>
      <c r="F1979" s="149"/>
      <c r="G1979" s="103"/>
      <c r="H1979" s="48"/>
      <c r="I1979" s="70"/>
      <c r="J1979" s="104"/>
      <c r="K1979" s="18"/>
      <c r="L1979" s="103"/>
      <c r="M1979" s="103"/>
      <c r="N1979" s="103"/>
      <c r="O1979" s="103"/>
      <c r="P1979" s="48"/>
      <c r="Q1979" s="103"/>
      <c r="R1979" s="48"/>
      <c r="S1979" s="16"/>
      <c r="T1979" s="94"/>
      <c r="U1979" s="94"/>
      <c r="V1979" s="94"/>
      <c r="W1979" s="94"/>
      <c r="X1979" s="94"/>
      <c r="Y1979" s="94"/>
      <c r="Z1979" s="94"/>
      <c r="AA1979" s="94"/>
      <c r="AB1979" s="94"/>
      <c r="AC1979" s="94"/>
      <c r="AD1979" s="94"/>
      <c r="AE1979" s="94"/>
      <c r="AF1979" s="94"/>
      <c r="AG1979" s="94"/>
      <c r="AH1979" s="94"/>
    </row>
    <row r="1980" spans="1:34" ht="13.2">
      <c r="A1980" s="150"/>
      <c r="B1980" s="48"/>
      <c r="C1980" s="48"/>
      <c r="D1980" s="151"/>
      <c r="E1980" s="152"/>
      <c r="F1980" s="149"/>
      <c r="G1980" s="103"/>
      <c r="H1980" s="48"/>
      <c r="I1980" s="70"/>
      <c r="J1980" s="104"/>
      <c r="K1980" s="18"/>
      <c r="L1980" s="103"/>
      <c r="M1980" s="103"/>
      <c r="N1980" s="103"/>
      <c r="O1980" s="103"/>
      <c r="P1980" s="48"/>
      <c r="Q1980" s="103"/>
      <c r="R1980" s="48"/>
      <c r="S1980" s="16"/>
      <c r="T1980" s="94"/>
      <c r="U1980" s="94"/>
      <c r="V1980" s="94"/>
      <c r="W1980" s="94"/>
      <c r="X1980" s="94"/>
      <c r="Y1980" s="94"/>
      <c r="Z1980" s="94"/>
      <c r="AA1980" s="94"/>
      <c r="AB1980" s="94"/>
      <c r="AC1980" s="94"/>
      <c r="AD1980" s="94"/>
      <c r="AE1980" s="94"/>
      <c r="AF1980" s="94"/>
      <c r="AG1980" s="94"/>
      <c r="AH1980" s="94"/>
    </row>
    <row r="1981" spans="1:34" ht="13.2">
      <c r="A1981" s="150"/>
      <c r="B1981" s="48"/>
      <c r="C1981" s="48"/>
      <c r="D1981" s="151"/>
      <c r="E1981" s="152"/>
      <c r="F1981" s="149"/>
      <c r="G1981" s="103"/>
      <c r="H1981" s="48"/>
      <c r="I1981" s="70"/>
      <c r="J1981" s="104"/>
      <c r="K1981" s="18"/>
      <c r="L1981" s="103"/>
      <c r="M1981" s="103"/>
      <c r="N1981" s="103"/>
      <c r="O1981" s="103"/>
      <c r="P1981" s="48"/>
      <c r="Q1981" s="103"/>
      <c r="R1981" s="48"/>
      <c r="S1981" s="16"/>
      <c r="T1981" s="94"/>
      <c r="U1981" s="94"/>
      <c r="V1981" s="94"/>
      <c r="W1981" s="94"/>
      <c r="X1981" s="94"/>
      <c r="Y1981" s="94"/>
      <c r="Z1981" s="94"/>
      <c r="AA1981" s="94"/>
      <c r="AB1981" s="94"/>
      <c r="AC1981" s="94"/>
      <c r="AD1981" s="94"/>
      <c r="AE1981" s="94"/>
      <c r="AF1981" s="94"/>
      <c r="AG1981" s="94"/>
      <c r="AH1981" s="94"/>
    </row>
    <row r="1982" spans="1:34" ht="13.2">
      <c r="A1982" s="150"/>
      <c r="B1982" s="48"/>
      <c r="C1982" s="48"/>
      <c r="D1982" s="151"/>
      <c r="E1982" s="152"/>
      <c r="F1982" s="149"/>
      <c r="G1982" s="103"/>
      <c r="H1982" s="48"/>
      <c r="I1982" s="70"/>
      <c r="J1982" s="104"/>
      <c r="K1982" s="18"/>
      <c r="L1982" s="103"/>
      <c r="M1982" s="103"/>
      <c r="N1982" s="103"/>
      <c r="O1982" s="103"/>
      <c r="P1982" s="48"/>
      <c r="Q1982" s="103"/>
      <c r="R1982" s="48"/>
      <c r="S1982" s="16"/>
      <c r="T1982" s="94"/>
      <c r="U1982" s="94"/>
      <c r="V1982" s="94"/>
      <c r="W1982" s="94"/>
      <c r="X1982" s="94"/>
      <c r="Y1982" s="94"/>
      <c r="Z1982" s="94"/>
      <c r="AA1982" s="94"/>
      <c r="AB1982" s="94"/>
      <c r="AC1982" s="94"/>
      <c r="AD1982" s="94"/>
      <c r="AE1982" s="94"/>
      <c r="AF1982" s="94"/>
      <c r="AG1982" s="94"/>
      <c r="AH1982" s="94"/>
    </row>
    <row r="1983" spans="1:34" ht="13.2">
      <c r="A1983" s="150"/>
      <c r="B1983" s="48"/>
      <c r="C1983" s="48"/>
      <c r="D1983" s="151"/>
      <c r="E1983" s="152"/>
      <c r="F1983" s="149"/>
      <c r="G1983" s="103"/>
      <c r="H1983" s="48"/>
      <c r="I1983" s="70"/>
      <c r="J1983" s="104"/>
      <c r="K1983" s="18"/>
      <c r="L1983" s="103"/>
      <c r="M1983" s="103"/>
      <c r="N1983" s="103"/>
      <c r="O1983" s="103"/>
      <c r="P1983" s="48"/>
      <c r="Q1983" s="103"/>
      <c r="R1983" s="48"/>
      <c r="S1983" s="16"/>
      <c r="T1983" s="94"/>
      <c r="U1983" s="94"/>
      <c r="V1983" s="94"/>
      <c r="W1983" s="94"/>
      <c r="X1983" s="94"/>
      <c r="Y1983" s="94"/>
      <c r="Z1983" s="94"/>
      <c r="AA1983" s="94"/>
      <c r="AB1983" s="94"/>
      <c r="AC1983" s="94"/>
      <c r="AD1983" s="94"/>
      <c r="AE1983" s="94"/>
      <c r="AF1983" s="94"/>
      <c r="AG1983" s="94"/>
      <c r="AH1983" s="94"/>
    </row>
    <row r="1984" spans="1:34" ht="13.2">
      <c r="A1984" s="150"/>
      <c r="B1984" s="48"/>
      <c r="C1984" s="48"/>
      <c r="D1984" s="151"/>
      <c r="E1984" s="152"/>
      <c r="F1984" s="149"/>
      <c r="G1984" s="103"/>
      <c r="H1984" s="48"/>
      <c r="I1984" s="70"/>
      <c r="J1984" s="104"/>
      <c r="K1984" s="18"/>
      <c r="L1984" s="103"/>
      <c r="M1984" s="103"/>
      <c r="N1984" s="103"/>
      <c r="O1984" s="103"/>
      <c r="P1984" s="48"/>
      <c r="Q1984" s="103"/>
      <c r="R1984" s="48"/>
      <c r="S1984" s="16"/>
      <c r="T1984" s="94"/>
      <c r="U1984" s="94"/>
      <c r="V1984" s="94"/>
      <c r="W1984" s="94"/>
      <c r="X1984" s="94"/>
      <c r="Y1984" s="94"/>
      <c r="Z1984" s="94"/>
      <c r="AA1984" s="94"/>
      <c r="AB1984" s="94"/>
      <c r="AC1984" s="94"/>
      <c r="AD1984" s="94"/>
      <c r="AE1984" s="94"/>
      <c r="AF1984" s="94"/>
      <c r="AG1984" s="94"/>
      <c r="AH1984" s="94"/>
    </row>
    <row r="1985" spans="1:34" ht="13.2">
      <c r="A1985" s="150"/>
      <c r="B1985" s="48"/>
      <c r="C1985" s="48"/>
      <c r="D1985" s="151"/>
      <c r="E1985" s="152"/>
      <c r="F1985" s="149"/>
      <c r="G1985" s="103"/>
      <c r="H1985" s="48"/>
      <c r="I1985" s="70"/>
      <c r="J1985" s="104"/>
      <c r="K1985" s="18"/>
      <c r="L1985" s="103"/>
      <c r="M1985" s="103"/>
      <c r="N1985" s="103"/>
      <c r="O1985" s="103"/>
      <c r="P1985" s="48"/>
      <c r="Q1985" s="103"/>
      <c r="R1985" s="48"/>
      <c r="S1985" s="16"/>
      <c r="T1985" s="94"/>
      <c r="U1985" s="94"/>
      <c r="V1985" s="94"/>
      <c r="W1985" s="94"/>
      <c r="X1985" s="94"/>
      <c r="Y1985" s="94"/>
      <c r="Z1985" s="94"/>
      <c r="AA1985" s="94"/>
      <c r="AB1985" s="94"/>
      <c r="AC1985" s="94"/>
      <c r="AD1985" s="94"/>
      <c r="AE1985" s="94"/>
      <c r="AF1985" s="94"/>
      <c r="AG1985" s="94"/>
      <c r="AH1985" s="94"/>
    </row>
    <row r="1986" spans="1:34" ht="13.2">
      <c r="A1986" s="150"/>
      <c r="B1986" s="48"/>
      <c r="C1986" s="48"/>
      <c r="D1986" s="151"/>
      <c r="E1986" s="152"/>
      <c r="F1986" s="149"/>
      <c r="G1986" s="103"/>
      <c r="H1986" s="48"/>
      <c r="I1986" s="70"/>
      <c r="J1986" s="104"/>
      <c r="K1986" s="18"/>
      <c r="L1986" s="103"/>
      <c r="M1986" s="103"/>
      <c r="N1986" s="103"/>
      <c r="O1986" s="103"/>
      <c r="P1986" s="48"/>
      <c r="Q1986" s="103"/>
      <c r="R1986" s="48"/>
      <c r="S1986" s="16"/>
      <c r="T1986" s="94"/>
      <c r="U1986" s="94"/>
      <c r="V1986" s="94"/>
      <c r="W1986" s="94"/>
      <c r="X1986" s="94"/>
      <c r="Y1986" s="94"/>
      <c r="Z1986" s="94"/>
      <c r="AA1986" s="94"/>
      <c r="AB1986" s="94"/>
      <c r="AC1986" s="94"/>
      <c r="AD1986" s="94"/>
      <c r="AE1986" s="94"/>
      <c r="AF1986" s="94"/>
      <c r="AG1986" s="94"/>
      <c r="AH1986" s="94"/>
    </row>
    <row r="1987" spans="1:34" ht="13.2">
      <c r="A1987" s="150"/>
      <c r="B1987" s="48"/>
      <c r="C1987" s="48"/>
      <c r="D1987" s="151"/>
      <c r="E1987" s="152"/>
      <c r="F1987" s="149"/>
      <c r="G1987" s="103"/>
      <c r="H1987" s="48"/>
      <c r="I1987" s="70"/>
      <c r="J1987" s="104"/>
      <c r="K1987" s="18"/>
      <c r="L1987" s="103"/>
      <c r="M1987" s="103"/>
      <c r="N1987" s="103"/>
      <c r="O1987" s="103"/>
      <c r="P1987" s="48"/>
      <c r="Q1987" s="103"/>
      <c r="R1987" s="48"/>
      <c r="S1987" s="16"/>
      <c r="T1987" s="94"/>
      <c r="U1987" s="94"/>
      <c r="V1987" s="94"/>
      <c r="W1987" s="94"/>
      <c r="X1987" s="94"/>
      <c r="Y1987" s="94"/>
      <c r="Z1987" s="94"/>
      <c r="AA1987" s="94"/>
      <c r="AB1987" s="94"/>
      <c r="AC1987" s="94"/>
      <c r="AD1987" s="94"/>
      <c r="AE1987" s="94"/>
      <c r="AF1987" s="94"/>
      <c r="AG1987" s="94"/>
      <c r="AH1987" s="94"/>
    </row>
    <row r="1988" spans="1:34" ht="13.2">
      <c r="A1988" s="150"/>
      <c r="B1988" s="48"/>
      <c r="C1988" s="48"/>
      <c r="D1988" s="151"/>
      <c r="E1988" s="152"/>
      <c r="F1988" s="149"/>
      <c r="G1988" s="103"/>
      <c r="H1988" s="48"/>
      <c r="I1988" s="70"/>
      <c r="J1988" s="104"/>
      <c r="K1988" s="18"/>
      <c r="L1988" s="103"/>
      <c r="M1988" s="103"/>
      <c r="N1988" s="103"/>
      <c r="O1988" s="103"/>
      <c r="P1988" s="48"/>
      <c r="Q1988" s="103"/>
      <c r="R1988" s="48"/>
      <c r="S1988" s="16"/>
      <c r="T1988" s="94"/>
      <c r="U1988" s="94"/>
      <c r="V1988" s="94"/>
      <c r="W1988" s="94"/>
      <c r="X1988" s="94"/>
      <c r="Y1988" s="94"/>
      <c r="Z1988" s="94"/>
      <c r="AA1988" s="94"/>
      <c r="AB1988" s="94"/>
      <c r="AC1988" s="94"/>
      <c r="AD1988" s="94"/>
      <c r="AE1988" s="94"/>
      <c r="AF1988" s="94"/>
      <c r="AG1988" s="94"/>
      <c r="AH1988" s="94"/>
    </row>
    <row r="1989" spans="1:34" ht="13.2">
      <c r="A1989" s="150"/>
      <c r="B1989" s="48"/>
      <c r="C1989" s="48"/>
      <c r="D1989" s="151"/>
      <c r="E1989" s="152"/>
      <c r="F1989" s="149"/>
      <c r="G1989" s="103"/>
      <c r="H1989" s="48"/>
      <c r="I1989" s="70"/>
      <c r="J1989" s="104"/>
      <c r="K1989" s="18"/>
      <c r="L1989" s="103"/>
      <c r="M1989" s="103"/>
      <c r="N1989" s="103"/>
      <c r="O1989" s="103"/>
      <c r="P1989" s="48"/>
      <c r="Q1989" s="103"/>
      <c r="R1989" s="48"/>
      <c r="S1989" s="16"/>
      <c r="T1989" s="94"/>
      <c r="U1989" s="94"/>
      <c r="V1989" s="94"/>
      <c r="W1989" s="94"/>
      <c r="X1989" s="94"/>
      <c r="Y1989" s="94"/>
      <c r="Z1989" s="94"/>
      <c r="AA1989" s="94"/>
      <c r="AB1989" s="94"/>
      <c r="AC1989" s="94"/>
      <c r="AD1989" s="94"/>
      <c r="AE1989" s="94"/>
      <c r="AF1989" s="94"/>
      <c r="AG1989" s="94"/>
      <c r="AH1989" s="94"/>
    </row>
    <row r="1990" spans="1:34" ht="13.2">
      <c r="A1990" s="150"/>
      <c r="B1990" s="48"/>
      <c r="C1990" s="48"/>
      <c r="D1990" s="151"/>
      <c r="E1990" s="152"/>
      <c r="F1990" s="149"/>
      <c r="G1990" s="103"/>
      <c r="H1990" s="48"/>
      <c r="I1990" s="70"/>
      <c r="J1990" s="104"/>
      <c r="K1990" s="18"/>
      <c r="L1990" s="103"/>
      <c r="M1990" s="103"/>
      <c r="N1990" s="103"/>
      <c r="O1990" s="103"/>
      <c r="P1990" s="48"/>
      <c r="Q1990" s="103"/>
      <c r="R1990" s="48"/>
      <c r="S1990" s="16"/>
      <c r="T1990" s="94"/>
      <c r="U1990" s="94"/>
      <c r="V1990" s="94"/>
      <c r="W1990" s="94"/>
      <c r="X1990" s="94"/>
      <c r="Y1990" s="94"/>
      <c r="Z1990" s="94"/>
      <c r="AA1990" s="94"/>
      <c r="AB1990" s="94"/>
      <c r="AC1990" s="94"/>
      <c r="AD1990" s="94"/>
      <c r="AE1990" s="94"/>
      <c r="AF1990" s="94"/>
      <c r="AG1990" s="94"/>
      <c r="AH1990" s="94"/>
    </row>
    <row r="1991" spans="1:34" ht="13.2">
      <c r="A1991" s="150"/>
      <c r="B1991" s="48"/>
      <c r="C1991" s="48"/>
      <c r="D1991" s="151"/>
      <c r="E1991" s="152"/>
      <c r="F1991" s="149"/>
      <c r="G1991" s="103"/>
      <c r="H1991" s="48"/>
      <c r="I1991" s="70"/>
      <c r="J1991" s="104"/>
      <c r="K1991" s="18"/>
      <c r="L1991" s="103"/>
      <c r="M1991" s="103"/>
      <c r="N1991" s="103"/>
      <c r="O1991" s="103"/>
      <c r="P1991" s="48"/>
      <c r="Q1991" s="103"/>
      <c r="R1991" s="48"/>
      <c r="S1991" s="16"/>
      <c r="T1991" s="94"/>
      <c r="U1991" s="94"/>
      <c r="V1991" s="94"/>
      <c r="W1991" s="94"/>
      <c r="X1991" s="94"/>
      <c r="Y1991" s="94"/>
      <c r="Z1991" s="94"/>
      <c r="AA1991" s="94"/>
      <c r="AB1991" s="94"/>
      <c r="AC1991" s="94"/>
      <c r="AD1991" s="94"/>
      <c r="AE1991" s="94"/>
      <c r="AF1991" s="94"/>
      <c r="AG1991" s="94"/>
      <c r="AH1991" s="94"/>
    </row>
    <row r="1992" spans="1:34" ht="13.2">
      <c r="A1992" s="150"/>
      <c r="B1992" s="48"/>
      <c r="C1992" s="48"/>
      <c r="D1992" s="151"/>
      <c r="E1992" s="152"/>
      <c r="F1992" s="149"/>
      <c r="G1992" s="103"/>
      <c r="H1992" s="48"/>
      <c r="I1992" s="70"/>
      <c r="J1992" s="104"/>
      <c r="K1992" s="18"/>
      <c r="L1992" s="103"/>
      <c r="M1992" s="103"/>
      <c r="N1992" s="103"/>
      <c r="O1992" s="103"/>
      <c r="P1992" s="48"/>
      <c r="Q1992" s="103"/>
      <c r="R1992" s="48"/>
      <c r="S1992" s="16"/>
      <c r="T1992" s="94"/>
      <c r="U1992" s="94"/>
      <c r="V1992" s="94"/>
      <c r="W1992" s="94"/>
      <c r="X1992" s="94"/>
      <c r="Y1992" s="94"/>
      <c r="Z1992" s="94"/>
      <c r="AA1992" s="94"/>
      <c r="AB1992" s="94"/>
      <c r="AC1992" s="94"/>
      <c r="AD1992" s="94"/>
      <c r="AE1992" s="94"/>
      <c r="AF1992" s="94"/>
      <c r="AG1992" s="94"/>
      <c r="AH1992" s="94"/>
    </row>
    <row r="1993" spans="1:34" ht="13.2">
      <c r="A1993" s="150"/>
      <c r="B1993" s="48"/>
      <c r="C1993" s="48"/>
      <c r="D1993" s="151"/>
      <c r="E1993" s="152"/>
      <c r="F1993" s="149"/>
      <c r="G1993" s="103"/>
      <c r="H1993" s="48"/>
      <c r="I1993" s="70"/>
      <c r="J1993" s="104"/>
      <c r="K1993" s="18"/>
      <c r="L1993" s="103"/>
      <c r="M1993" s="103"/>
      <c r="N1993" s="103"/>
      <c r="O1993" s="103"/>
      <c r="P1993" s="48"/>
      <c r="Q1993" s="103"/>
      <c r="R1993" s="48"/>
      <c r="S1993" s="16"/>
      <c r="T1993" s="94"/>
      <c r="U1993" s="94"/>
      <c r="V1993" s="94"/>
      <c r="W1993" s="94"/>
      <c r="X1993" s="94"/>
      <c r="Y1993" s="94"/>
      <c r="Z1993" s="94"/>
      <c r="AA1993" s="94"/>
      <c r="AB1993" s="94"/>
      <c r="AC1993" s="94"/>
      <c r="AD1993" s="94"/>
      <c r="AE1993" s="94"/>
      <c r="AF1993" s="94"/>
      <c r="AG1993" s="94"/>
      <c r="AH1993" s="94"/>
    </row>
    <row r="1994" spans="1:34" ht="13.2">
      <c r="A1994" s="150"/>
      <c r="B1994" s="48"/>
      <c r="C1994" s="48"/>
      <c r="D1994" s="151"/>
      <c r="E1994" s="152"/>
      <c r="F1994" s="149"/>
      <c r="G1994" s="103"/>
      <c r="H1994" s="48"/>
      <c r="I1994" s="70"/>
      <c r="J1994" s="104"/>
      <c r="K1994" s="18"/>
      <c r="L1994" s="103"/>
      <c r="M1994" s="103"/>
      <c r="N1994" s="103"/>
      <c r="O1994" s="103"/>
      <c r="P1994" s="48"/>
      <c r="Q1994" s="103"/>
      <c r="R1994" s="48"/>
      <c r="S1994" s="16"/>
      <c r="T1994" s="94"/>
      <c r="U1994" s="94"/>
      <c r="V1994" s="94"/>
      <c r="W1994" s="94"/>
      <c r="X1994" s="94"/>
      <c r="Y1994" s="94"/>
      <c r="Z1994" s="94"/>
      <c r="AA1994" s="94"/>
      <c r="AB1994" s="94"/>
      <c r="AC1994" s="94"/>
      <c r="AD1994" s="94"/>
      <c r="AE1994" s="94"/>
      <c r="AF1994" s="94"/>
      <c r="AG1994" s="94"/>
      <c r="AH1994" s="94"/>
    </row>
    <row r="1995" spans="1:34" ht="13.2">
      <c r="A1995" s="150"/>
      <c r="B1995" s="48"/>
      <c r="C1995" s="48"/>
      <c r="D1995" s="151"/>
      <c r="E1995" s="152"/>
      <c r="F1995" s="149"/>
      <c r="G1995" s="103"/>
      <c r="H1995" s="48"/>
      <c r="I1995" s="70"/>
      <c r="J1995" s="104"/>
      <c r="K1995" s="18"/>
      <c r="L1995" s="103"/>
      <c r="M1995" s="103"/>
      <c r="N1995" s="103"/>
      <c r="O1995" s="103"/>
      <c r="P1995" s="48"/>
      <c r="Q1995" s="103"/>
      <c r="R1995" s="48"/>
      <c r="S1995" s="16"/>
      <c r="T1995" s="94"/>
      <c r="U1995" s="94"/>
      <c r="V1995" s="94"/>
      <c r="W1995" s="94"/>
      <c r="X1995" s="94"/>
      <c r="Y1995" s="94"/>
      <c r="Z1995" s="94"/>
      <c r="AA1995" s="94"/>
      <c r="AB1995" s="94"/>
      <c r="AC1995" s="94"/>
      <c r="AD1995" s="94"/>
      <c r="AE1995" s="94"/>
      <c r="AF1995" s="94"/>
      <c r="AG1995" s="94"/>
      <c r="AH1995" s="94"/>
    </row>
    <row r="1996" spans="1:34" ht="13.2">
      <c r="A1996" s="150"/>
      <c r="B1996" s="48"/>
      <c r="C1996" s="48"/>
      <c r="D1996" s="151"/>
      <c r="E1996" s="152"/>
      <c r="F1996" s="149"/>
      <c r="G1996" s="103"/>
      <c r="H1996" s="48"/>
      <c r="I1996" s="70"/>
      <c r="J1996" s="104"/>
      <c r="K1996" s="18"/>
      <c r="L1996" s="103"/>
      <c r="M1996" s="103"/>
      <c r="N1996" s="103"/>
      <c r="O1996" s="103"/>
      <c r="P1996" s="48"/>
      <c r="Q1996" s="103"/>
      <c r="R1996" s="48"/>
      <c r="S1996" s="16"/>
      <c r="T1996" s="94"/>
      <c r="U1996" s="94"/>
      <c r="V1996" s="94"/>
      <c r="W1996" s="94"/>
      <c r="X1996" s="94"/>
      <c r="Y1996" s="94"/>
      <c r="Z1996" s="94"/>
      <c r="AA1996" s="94"/>
      <c r="AB1996" s="94"/>
      <c r="AC1996" s="94"/>
      <c r="AD1996" s="94"/>
      <c r="AE1996" s="94"/>
      <c r="AF1996" s="94"/>
      <c r="AG1996" s="94"/>
      <c r="AH1996" s="94"/>
    </row>
    <row r="1997" spans="1:34" ht="13.2">
      <c r="A1997" s="150"/>
      <c r="B1997" s="48"/>
      <c r="C1997" s="48"/>
      <c r="D1997" s="151"/>
      <c r="E1997" s="152"/>
      <c r="F1997" s="149"/>
      <c r="G1997" s="103"/>
      <c r="H1997" s="48"/>
      <c r="I1997" s="70"/>
      <c r="J1997" s="104"/>
      <c r="K1997" s="18"/>
      <c r="L1997" s="103"/>
      <c r="M1997" s="103"/>
      <c r="N1997" s="103"/>
      <c r="O1997" s="103"/>
      <c r="P1997" s="48"/>
      <c r="Q1997" s="103"/>
      <c r="R1997" s="48"/>
      <c r="S1997" s="16"/>
      <c r="T1997" s="94"/>
      <c r="U1997" s="94"/>
      <c r="V1997" s="94"/>
      <c r="W1997" s="94"/>
      <c r="X1997" s="94"/>
      <c r="Y1997" s="94"/>
      <c r="Z1997" s="94"/>
      <c r="AA1997" s="94"/>
      <c r="AB1997" s="94"/>
      <c r="AC1997" s="94"/>
      <c r="AD1997" s="94"/>
      <c r="AE1997" s="94"/>
      <c r="AF1997" s="94"/>
      <c r="AG1997" s="94"/>
      <c r="AH1997" s="94"/>
    </row>
    <row r="1998" spans="1:34" ht="13.2">
      <c r="A1998" s="150"/>
      <c r="B1998" s="48"/>
      <c r="C1998" s="48"/>
      <c r="D1998" s="151"/>
      <c r="E1998" s="152"/>
      <c r="F1998" s="149"/>
      <c r="G1998" s="103"/>
      <c r="H1998" s="48"/>
      <c r="I1998" s="70"/>
      <c r="J1998" s="104"/>
      <c r="K1998" s="18"/>
      <c r="L1998" s="103"/>
      <c r="M1998" s="103"/>
      <c r="N1998" s="103"/>
      <c r="O1998" s="103"/>
      <c r="P1998" s="48"/>
      <c r="Q1998" s="103"/>
      <c r="R1998" s="48"/>
      <c r="S1998" s="16"/>
      <c r="T1998" s="94"/>
      <c r="U1998" s="94"/>
      <c r="V1998" s="94"/>
      <c r="W1998" s="94"/>
      <c r="X1998" s="94"/>
      <c r="Y1998" s="94"/>
      <c r="Z1998" s="94"/>
      <c r="AA1998" s="94"/>
      <c r="AB1998" s="94"/>
      <c r="AC1998" s="94"/>
      <c r="AD1998" s="94"/>
      <c r="AE1998" s="94"/>
      <c r="AF1998" s="94"/>
      <c r="AG1998" s="94"/>
      <c r="AH1998" s="94"/>
    </row>
    <row r="1999" spans="1:34" ht="13.2">
      <c r="A1999" s="150"/>
      <c r="B1999" s="48"/>
      <c r="C1999" s="48"/>
      <c r="D1999" s="151"/>
      <c r="E1999" s="152"/>
      <c r="F1999" s="149"/>
      <c r="G1999" s="103"/>
      <c r="H1999" s="48"/>
      <c r="I1999" s="70"/>
      <c r="J1999" s="104"/>
      <c r="K1999" s="18"/>
      <c r="L1999" s="103"/>
      <c r="M1999" s="103"/>
      <c r="N1999" s="103"/>
      <c r="O1999" s="103"/>
      <c r="P1999" s="48"/>
      <c r="Q1999" s="103"/>
      <c r="R1999" s="48"/>
      <c r="S1999" s="16"/>
      <c r="T1999" s="94"/>
      <c r="U1999" s="94"/>
      <c r="V1999" s="94"/>
      <c r="W1999" s="94"/>
      <c r="X1999" s="94"/>
      <c r="Y1999" s="94"/>
      <c r="Z1999" s="94"/>
      <c r="AA1999" s="94"/>
      <c r="AB1999" s="94"/>
      <c r="AC1999" s="94"/>
      <c r="AD1999" s="94"/>
      <c r="AE1999" s="94"/>
      <c r="AF1999" s="94"/>
      <c r="AG1999" s="94"/>
      <c r="AH1999" s="94"/>
    </row>
    <row r="2000" spans="1:34" ht="13.2">
      <c r="A2000" s="150"/>
      <c r="B2000" s="48"/>
      <c r="C2000" s="48"/>
      <c r="D2000" s="151"/>
      <c r="E2000" s="152"/>
      <c r="F2000" s="149"/>
      <c r="G2000" s="103"/>
      <c r="H2000" s="48"/>
      <c r="I2000" s="70"/>
      <c r="J2000" s="104"/>
      <c r="K2000" s="18"/>
      <c r="L2000" s="103"/>
      <c r="M2000" s="103"/>
      <c r="N2000" s="103"/>
      <c r="O2000" s="103"/>
      <c r="P2000" s="48"/>
      <c r="Q2000" s="103"/>
      <c r="R2000" s="48"/>
      <c r="S2000" s="16"/>
      <c r="T2000" s="94"/>
      <c r="U2000" s="94"/>
      <c r="V2000" s="94"/>
      <c r="W2000" s="94"/>
      <c r="X2000" s="94"/>
      <c r="Y2000" s="94"/>
      <c r="Z2000" s="94"/>
      <c r="AA2000" s="94"/>
      <c r="AB2000" s="94"/>
      <c r="AC2000" s="94"/>
      <c r="AD2000" s="94"/>
      <c r="AE2000" s="94"/>
      <c r="AF2000" s="94"/>
      <c r="AG2000" s="94"/>
      <c r="AH2000" s="94"/>
    </row>
    <row r="2001" spans="1:34" ht="13.2">
      <c r="A2001" s="150"/>
      <c r="B2001" s="48"/>
      <c r="C2001" s="48"/>
      <c r="D2001" s="151"/>
      <c r="E2001" s="152"/>
      <c r="F2001" s="149"/>
      <c r="G2001" s="103"/>
      <c r="H2001" s="48"/>
      <c r="I2001" s="70"/>
      <c r="J2001" s="104"/>
      <c r="K2001" s="18"/>
      <c r="L2001" s="103"/>
      <c r="M2001" s="103"/>
      <c r="N2001" s="103"/>
      <c r="O2001" s="103"/>
      <c r="P2001" s="48"/>
      <c r="Q2001" s="103"/>
      <c r="R2001" s="48"/>
      <c r="S2001" s="16"/>
      <c r="T2001" s="94"/>
      <c r="U2001" s="94"/>
      <c r="V2001" s="94"/>
      <c r="W2001" s="94"/>
      <c r="X2001" s="94"/>
      <c r="Y2001" s="94"/>
      <c r="Z2001" s="94"/>
      <c r="AA2001" s="94"/>
      <c r="AB2001" s="94"/>
      <c r="AC2001" s="94"/>
      <c r="AD2001" s="94"/>
      <c r="AE2001" s="94"/>
      <c r="AF2001" s="94"/>
      <c r="AG2001" s="94"/>
      <c r="AH2001" s="94"/>
    </row>
    <row r="2002" spans="1:34" ht="13.2">
      <c r="A2002" s="150"/>
      <c r="B2002" s="48"/>
      <c r="C2002" s="48"/>
      <c r="D2002" s="151"/>
      <c r="E2002" s="152"/>
      <c r="F2002" s="149"/>
      <c r="G2002" s="103"/>
      <c r="H2002" s="48"/>
      <c r="I2002" s="70"/>
      <c r="J2002" s="104"/>
      <c r="K2002" s="18"/>
      <c r="L2002" s="103"/>
      <c r="M2002" s="103"/>
      <c r="N2002" s="103"/>
      <c r="O2002" s="103"/>
      <c r="P2002" s="48"/>
      <c r="Q2002" s="103"/>
      <c r="R2002" s="48"/>
      <c r="S2002" s="16"/>
      <c r="T2002" s="94"/>
      <c r="U2002" s="94"/>
      <c r="V2002" s="94"/>
      <c r="W2002" s="94"/>
      <c r="X2002" s="94"/>
      <c r="Y2002" s="94"/>
      <c r="Z2002" s="94"/>
      <c r="AA2002" s="94"/>
      <c r="AB2002" s="94"/>
      <c r="AC2002" s="94"/>
      <c r="AD2002" s="94"/>
      <c r="AE2002" s="94"/>
      <c r="AF2002" s="94"/>
      <c r="AG2002" s="94"/>
      <c r="AH2002" s="94"/>
    </row>
    <row r="2003" spans="1:34" ht="13.2">
      <c r="A2003" s="150"/>
      <c r="B2003" s="48"/>
      <c r="C2003" s="48"/>
      <c r="D2003" s="151"/>
      <c r="E2003" s="152"/>
      <c r="F2003" s="149"/>
      <c r="G2003" s="103"/>
      <c r="H2003" s="48"/>
      <c r="I2003" s="70"/>
      <c r="J2003" s="104"/>
      <c r="K2003" s="18"/>
      <c r="L2003" s="103"/>
      <c r="M2003" s="103"/>
      <c r="N2003" s="103"/>
      <c r="O2003" s="103"/>
      <c r="P2003" s="48"/>
      <c r="Q2003" s="103"/>
      <c r="R2003" s="48"/>
      <c r="S2003" s="16"/>
      <c r="T2003" s="94"/>
      <c r="U2003" s="94"/>
      <c r="V2003" s="94"/>
      <c r="W2003" s="94"/>
      <c r="X2003" s="94"/>
      <c r="Y2003" s="94"/>
      <c r="Z2003" s="94"/>
      <c r="AA2003" s="94"/>
      <c r="AB2003" s="94"/>
      <c r="AC2003" s="94"/>
      <c r="AD2003" s="94"/>
      <c r="AE2003" s="94"/>
      <c r="AF2003" s="94"/>
      <c r="AG2003" s="94"/>
      <c r="AH2003" s="94"/>
    </row>
    <row r="2004" spans="1:34" ht="13.2">
      <c r="A2004" s="150"/>
      <c r="B2004" s="48"/>
      <c r="C2004" s="48"/>
      <c r="D2004" s="151"/>
      <c r="E2004" s="152"/>
      <c r="F2004" s="149"/>
      <c r="G2004" s="103"/>
      <c r="H2004" s="48"/>
      <c r="I2004" s="70"/>
      <c r="J2004" s="104"/>
      <c r="K2004" s="18"/>
      <c r="L2004" s="103"/>
      <c r="M2004" s="103"/>
      <c r="N2004" s="103"/>
      <c r="O2004" s="103"/>
      <c r="P2004" s="48"/>
      <c r="Q2004" s="103"/>
      <c r="R2004" s="48"/>
      <c r="S2004" s="16"/>
      <c r="T2004" s="94"/>
      <c r="U2004" s="94"/>
      <c r="V2004" s="94"/>
      <c r="W2004" s="94"/>
      <c r="X2004" s="94"/>
      <c r="Y2004" s="94"/>
      <c r="Z2004" s="94"/>
      <c r="AA2004" s="94"/>
      <c r="AB2004" s="94"/>
      <c r="AC2004" s="94"/>
      <c r="AD2004" s="94"/>
      <c r="AE2004" s="94"/>
      <c r="AF2004" s="94"/>
      <c r="AG2004" s="94"/>
      <c r="AH2004" s="94"/>
    </row>
    <row r="2005" spans="1:34" ht="13.2">
      <c r="A2005" s="150"/>
      <c r="B2005" s="48"/>
      <c r="C2005" s="48"/>
      <c r="D2005" s="151"/>
      <c r="E2005" s="152"/>
      <c r="F2005" s="149"/>
      <c r="G2005" s="103"/>
      <c r="H2005" s="48"/>
      <c r="I2005" s="70"/>
      <c r="J2005" s="104"/>
      <c r="K2005" s="18"/>
      <c r="L2005" s="103"/>
      <c r="M2005" s="103"/>
      <c r="N2005" s="103"/>
      <c r="O2005" s="103"/>
      <c r="P2005" s="48"/>
      <c r="Q2005" s="103"/>
      <c r="R2005" s="48"/>
      <c r="S2005" s="16"/>
      <c r="T2005" s="94"/>
      <c r="U2005" s="94"/>
      <c r="V2005" s="94"/>
      <c r="W2005" s="94"/>
      <c r="X2005" s="94"/>
      <c r="Y2005" s="94"/>
      <c r="Z2005" s="94"/>
      <c r="AA2005" s="94"/>
      <c r="AB2005" s="94"/>
      <c r="AC2005" s="94"/>
      <c r="AD2005" s="94"/>
      <c r="AE2005" s="94"/>
      <c r="AF2005" s="94"/>
      <c r="AG2005" s="94"/>
      <c r="AH2005" s="94"/>
    </row>
    <row r="2006" spans="1:34" ht="13.2">
      <c r="A2006" s="150"/>
      <c r="B2006" s="48"/>
      <c r="C2006" s="48"/>
      <c r="D2006" s="151"/>
      <c r="E2006" s="152"/>
      <c r="F2006" s="149"/>
      <c r="G2006" s="103"/>
      <c r="H2006" s="48"/>
      <c r="I2006" s="70"/>
      <c r="J2006" s="104"/>
      <c r="K2006" s="18"/>
      <c r="L2006" s="103"/>
      <c r="M2006" s="103"/>
      <c r="N2006" s="103"/>
      <c r="O2006" s="103"/>
      <c r="P2006" s="48"/>
      <c r="Q2006" s="103"/>
      <c r="R2006" s="48"/>
      <c r="S2006" s="16"/>
      <c r="T2006" s="94"/>
      <c r="U2006" s="94"/>
      <c r="V2006" s="94"/>
      <c r="W2006" s="94"/>
      <c r="X2006" s="94"/>
      <c r="Y2006" s="94"/>
      <c r="Z2006" s="94"/>
      <c r="AA2006" s="94"/>
      <c r="AB2006" s="94"/>
      <c r="AC2006" s="94"/>
      <c r="AD2006" s="94"/>
      <c r="AE2006" s="94"/>
      <c r="AF2006" s="94"/>
      <c r="AG2006" s="94"/>
      <c r="AH2006" s="94"/>
    </row>
    <row r="2007" spans="1:34" ht="13.2">
      <c r="A2007" s="150"/>
      <c r="B2007" s="48"/>
      <c r="C2007" s="48"/>
      <c r="D2007" s="151"/>
      <c r="E2007" s="152"/>
      <c r="F2007" s="149"/>
      <c r="G2007" s="103"/>
      <c r="H2007" s="48"/>
      <c r="I2007" s="70"/>
      <c r="J2007" s="104"/>
      <c r="K2007" s="18"/>
      <c r="L2007" s="103"/>
      <c r="M2007" s="103"/>
      <c r="N2007" s="103"/>
      <c r="O2007" s="103"/>
      <c r="P2007" s="48"/>
      <c r="Q2007" s="103"/>
      <c r="R2007" s="48"/>
      <c r="S2007" s="16"/>
      <c r="T2007" s="94"/>
      <c r="U2007" s="94"/>
      <c r="V2007" s="94"/>
      <c r="W2007" s="94"/>
      <c r="X2007" s="94"/>
      <c r="Y2007" s="94"/>
      <c r="Z2007" s="94"/>
      <c r="AA2007" s="94"/>
      <c r="AB2007" s="94"/>
      <c r="AC2007" s="94"/>
      <c r="AD2007" s="94"/>
      <c r="AE2007" s="94"/>
      <c r="AF2007" s="94"/>
      <c r="AG2007" s="94"/>
      <c r="AH2007" s="94"/>
    </row>
    <row r="2008" spans="1:34" ht="13.2">
      <c r="A2008" s="150"/>
      <c r="B2008" s="48"/>
      <c r="C2008" s="48"/>
      <c r="D2008" s="151"/>
      <c r="E2008" s="152"/>
      <c r="F2008" s="149"/>
      <c r="G2008" s="103"/>
      <c r="H2008" s="48"/>
      <c r="I2008" s="70"/>
      <c r="J2008" s="104"/>
      <c r="K2008" s="18"/>
      <c r="L2008" s="103"/>
      <c r="M2008" s="103"/>
      <c r="N2008" s="103"/>
      <c r="O2008" s="103"/>
      <c r="P2008" s="48"/>
      <c r="Q2008" s="103"/>
      <c r="R2008" s="48"/>
      <c r="S2008" s="16"/>
      <c r="T2008" s="94"/>
      <c r="U2008" s="94"/>
      <c r="V2008" s="94"/>
      <c r="W2008" s="94"/>
      <c r="X2008" s="94"/>
      <c r="Y2008" s="94"/>
      <c r="Z2008" s="94"/>
      <c r="AA2008" s="94"/>
      <c r="AB2008" s="94"/>
      <c r="AC2008" s="94"/>
      <c r="AD2008" s="94"/>
      <c r="AE2008" s="94"/>
      <c r="AF2008" s="94"/>
      <c r="AG2008" s="94"/>
      <c r="AH2008" s="94"/>
    </row>
    <row r="2009" spans="1:34" ht="13.2">
      <c r="A2009" s="150"/>
      <c r="B2009" s="48"/>
      <c r="C2009" s="48"/>
      <c r="D2009" s="151"/>
      <c r="E2009" s="152"/>
      <c r="F2009" s="149"/>
      <c r="G2009" s="103"/>
      <c r="H2009" s="48"/>
      <c r="I2009" s="70"/>
      <c r="J2009" s="104"/>
      <c r="K2009" s="18"/>
      <c r="L2009" s="103"/>
      <c r="M2009" s="103"/>
      <c r="N2009" s="103"/>
      <c r="O2009" s="103"/>
      <c r="P2009" s="48"/>
      <c r="Q2009" s="103"/>
      <c r="R2009" s="48"/>
      <c r="S2009" s="16"/>
      <c r="T2009" s="94"/>
      <c r="U2009" s="94"/>
      <c r="V2009" s="94"/>
      <c r="W2009" s="94"/>
      <c r="X2009" s="94"/>
      <c r="Y2009" s="94"/>
      <c r="Z2009" s="94"/>
      <c r="AA2009" s="94"/>
      <c r="AB2009" s="94"/>
      <c r="AC2009" s="94"/>
      <c r="AD2009" s="94"/>
      <c r="AE2009" s="94"/>
      <c r="AF2009" s="94"/>
      <c r="AG2009" s="94"/>
      <c r="AH2009" s="94"/>
    </row>
    <row r="2010" spans="1:34" ht="13.2">
      <c r="A2010" s="150"/>
      <c r="B2010" s="48"/>
      <c r="C2010" s="48"/>
      <c r="D2010" s="151"/>
      <c r="E2010" s="152"/>
      <c r="F2010" s="149"/>
      <c r="G2010" s="103"/>
      <c r="H2010" s="48"/>
      <c r="I2010" s="70"/>
      <c r="J2010" s="104"/>
      <c r="K2010" s="18"/>
      <c r="L2010" s="103"/>
      <c r="M2010" s="103"/>
      <c r="N2010" s="103"/>
      <c r="O2010" s="103"/>
      <c r="P2010" s="48"/>
      <c r="Q2010" s="103"/>
      <c r="R2010" s="48"/>
      <c r="S2010" s="16"/>
      <c r="T2010" s="94"/>
      <c r="U2010" s="94"/>
      <c r="V2010" s="94"/>
      <c r="W2010" s="94"/>
      <c r="X2010" s="94"/>
      <c r="Y2010" s="94"/>
      <c r="Z2010" s="94"/>
      <c r="AA2010" s="94"/>
      <c r="AB2010" s="94"/>
      <c r="AC2010" s="94"/>
      <c r="AD2010" s="94"/>
      <c r="AE2010" s="94"/>
      <c r="AF2010" s="94"/>
      <c r="AG2010" s="94"/>
      <c r="AH2010" s="94"/>
    </row>
    <row r="2011" spans="1:34" ht="13.2">
      <c r="A2011" s="150"/>
      <c r="B2011" s="48"/>
      <c r="C2011" s="48"/>
      <c r="D2011" s="151"/>
      <c r="E2011" s="152"/>
      <c r="F2011" s="149"/>
      <c r="G2011" s="103"/>
      <c r="H2011" s="48"/>
      <c r="I2011" s="70"/>
      <c r="J2011" s="104"/>
      <c r="K2011" s="18"/>
      <c r="L2011" s="103"/>
      <c r="M2011" s="103"/>
      <c r="N2011" s="103"/>
      <c r="O2011" s="103"/>
      <c r="P2011" s="48"/>
      <c r="Q2011" s="103"/>
      <c r="R2011" s="48"/>
      <c r="S2011" s="16"/>
      <c r="T2011" s="94"/>
      <c r="U2011" s="94"/>
      <c r="V2011" s="94"/>
      <c r="W2011" s="94"/>
      <c r="X2011" s="94"/>
      <c r="Y2011" s="94"/>
      <c r="Z2011" s="94"/>
      <c r="AA2011" s="94"/>
      <c r="AB2011" s="94"/>
      <c r="AC2011" s="94"/>
      <c r="AD2011" s="94"/>
      <c r="AE2011" s="94"/>
      <c r="AF2011" s="94"/>
      <c r="AG2011" s="94"/>
      <c r="AH2011" s="94"/>
    </row>
    <row r="2012" spans="1:34" ht="13.2">
      <c r="A2012" s="150"/>
      <c r="B2012" s="48"/>
      <c r="C2012" s="48"/>
      <c r="D2012" s="151"/>
      <c r="E2012" s="152"/>
      <c r="F2012" s="149"/>
      <c r="G2012" s="103"/>
      <c r="H2012" s="48"/>
      <c r="I2012" s="70"/>
      <c r="J2012" s="104"/>
      <c r="K2012" s="18"/>
      <c r="L2012" s="103"/>
      <c r="M2012" s="103"/>
      <c r="N2012" s="103"/>
      <c r="O2012" s="103"/>
      <c r="P2012" s="48"/>
      <c r="Q2012" s="103"/>
      <c r="R2012" s="48"/>
      <c r="S2012" s="16"/>
      <c r="T2012" s="94"/>
      <c r="U2012" s="94"/>
      <c r="V2012" s="94"/>
      <c r="W2012" s="94"/>
      <c r="X2012" s="94"/>
      <c r="Y2012" s="94"/>
      <c r="Z2012" s="94"/>
      <c r="AA2012" s="94"/>
      <c r="AB2012" s="94"/>
      <c r="AC2012" s="94"/>
      <c r="AD2012" s="94"/>
      <c r="AE2012" s="94"/>
      <c r="AF2012" s="94"/>
      <c r="AG2012" s="94"/>
      <c r="AH2012" s="94"/>
    </row>
    <row r="2013" spans="1:34" ht="13.2">
      <c r="A2013" s="150"/>
      <c r="B2013" s="48"/>
      <c r="C2013" s="48"/>
      <c r="D2013" s="151"/>
      <c r="E2013" s="152"/>
      <c r="F2013" s="149"/>
      <c r="G2013" s="103"/>
      <c r="H2013" s="48"/>
      <c r="I2013" s="70"/>
      <c r="J2013" s="104"/>
      <c r="K2013" s="18"/>
      <c r="L2013" s="103"/>
      <c r="M2013" s="103"/>
      <c r="N2013" s="103"/>
      <c r="O2013" s="103"/>
      <c r="P2013" s="48"/>
      <c r="Q2013" s="103"/>
      <c r="R2013" s="48"/>
      <c r="S2013" s="16"/>
      <c r="T2013" s="94"/>
      <c r="U2013" s="94"/>
      <c r="V2013" s="94"/>
      <c r="W2013" s="94"/>
      <c r="X2013" s="94"/>
      <c r="Y2013" s="94"/>
      <c r="Z2013" s="94"/>
      <c r="AA2013" s="94"/>
      <c r="AB2013" s="94"/>
      <c r="AC2013" s="94"/>
      <c r="AD2013" s="94"/>
      <c r="AE2013" s="94"/>
      <c r="AF2013" s="94"/>
      <c r="AG2013" s="94"/>
      <c r="AH2013" s="94"/>
    </row>
    <row r="2014" spans="1:34" ht="13.2">
      <c r="A2014" s="150"/>
      <c r="B2014" s="48"/>
      <c r="C2014" s="48"/>
      <c r="D2014" s="151"/>
      <c r="E2014" s="152"/>
      <c r="F2014" s="149"/>
      <c r="G2014" s="103"/>
      <c r="H2014" s="48"/>
      <c r="I2014" s="70"/>
      <c r="J2014" s="104"/>
      <c r="K2014" s="18"/>
      <c r="L2014" s="103"/>
      <c r="M2014" s="103"/>
      <c r="N2014" s="103"/>
      <c r="O2014" s="103"/>
      <c r="P2014" s="48"/>
      <c r="Q2014" s="103"/>
      <c r="R2014" s="48"/>
      <c r="S2014" s="16"/>
      <c r="T2014" s="94"/>
      <c r="U2014" s="94"/>
      <c r="V2014" s="94"/>
      <c r="W2014" s="94"/>
      <c r="X2014" s="94"/>
      <c r="Y2014" s="94"/>
      <c r="Z2014" s="94"/>
      <c r="AA2014" s="94"/>
      <c r="AB2014" s="94"/>
      <c r="AC2014" s="94"/>
      <c r="AD2014" s="94"/>
      <c r="AE2014" s="94"/>
      <c r="AF2014" s="94"/>
      <c r="AG2014" s="94"/>
      <c r="AH2014" s="94"/>
    </row>
    <row r="2015" spans="1:34" ht="13.2">
      <c r="A2015" s="150"/>
      <c r="B2015" s="48"/>
      <c r="C2015" s="48"/>
      <c r="D2015" s="151"/>
      <c r="E2015" s="152"/>
      <c r="F2015" s="149"/>
      <c r="G2015" s="103"/>
      <c r="H2015" s="48"/>
      <c r="I2015" s="70"/>
      <c r="J2015" s="104"/>
      <c r="K2015" s="18"/>
      <c r="L2015" s="103"/>
      <c r="M2015" s="103"/>
      <c r="N2015" s="103"/>
      <c r="O2015" s="103"/>
      <c r="P2015" s="48"/>
      <c r="Q2015" s="103"/>
      <c r="R2015" s="48"/>
      <c r="S2015" s="16"/>
      <c r="T2015" s="94"/>
      <c r="U2015" s="94"/>
      <c r="V2015" s="94"/>
      <c r="W2015" s="94"/>
      <c r="X2015" s="94"/>
      <c r="Y2015" s="94"/>
      <c r="Z2015" s="94"/>
      <c r="AA2015" s="94"/>
      <c r="AB2015" s="94"/>
      <c r="AC2015" s="94"/>
      <c r="AD2015" s="94"/>
      <c r="AE2015" s="94"/>
      <c r="AF2015" s="94"/>
      <c r="AG2015" s="94"/>
      <c r="AH2015" s="94"/>
    </row>
    <row r="2016" spans="1:34" ht="13.2">
      <c r="A2016" s="150"/>
      <c r="B2016" s="48"/>
      <c r="C2016" s="48"/>
      <c r="D2016" s="151"/>
      <c r="E2016" s="152"/>
      <c r="F2016" s="149"/>
      <c r="G2016" s="103"/>
      <c r="H2016" s="48"/>
      <c r="I2016" s="70"/>
      <c r="J2016" s="104"/>
      <c r="K2016" s="18"/>
      <c r="L2016" s="103"/>
      <c r="M2016" s="103"/>
      <c r="N2016" s="103"/>
      <c r="O2016" s="103"/>
      <c r="P2016" s="48"/>
      <c r="Q2016" s="103"/>
      <c r="R2016" s="48"/>
      <c r="S2016" s="16"/>
      <c r="T2016" s="94"/>
      <c r="U2016" s="94"/>
      <c r="V2016" s="94"/>
      <c r="W2016" s="94"/>
      <c r="X2016" s="94"/>
      <c r="Y2016" s="94"/>
      <c r="Z2016" s="94"/>
      <c r="AA2016" s="94"/>
      <c r="AB2016" s="94"/>
      <c r="AC2016" s="94"/>
      <c r="AD2016" s="94"/>
      <c r="AE2016" s="94"/>
      <c r="AF2016" s="94"/>
      <c r="AG2016" s="94"/>
      <c r="AH2016" s="94"/>
    </row>
    <row r="2017" spans="1:34" ht="13.2">
      <c r="A2017" s="150"/>
      <c r="B2017" s="48"/>
      <c r="C2017" s="48"/>
      <c r="D2017" s="151"/>
      <c r="E2017" s="152"/>
      <c r="F2017" s="149"/>
      <c r="G2017" s="103"/>
      <c r="H2017" s="48"/>
      <c r="I2017" s="70"/>
      <c r="J2017" s="104"/>
      <c r="K2017" s="18"/>
      <c r="L2017" s="103"/>
      <c r="M2017" s="103"/>
      <c r="N2017" s="103"/>
      <c r="O2017" s="103"/>
      <c r="P2017" s="48"/>
      <c r="Q2017" s="103"/>
      <c r="R2017" s="48"/>
      <c r="S2017" s="16"/>
      <c r="T2017" s="94"/>
      <c r="U2017" s="94"/>
      <c r="V2017" s="94"/>
      <c r="W2017" s="94"/>
      <c r="X2017" s="94"/>
      <c r="Y2017" s="94"/>
      <c r="Z2017" s="94"/>
      <c r="AA2017" s="94"/>
      <c r="AB2017" s="94"/>
      <c r="AC2017" s="94"/>
      <c r="AD2017" s="94"/>
      <c r="AE2017" s="94"/>
      <c r="AF2017" s="94"/>
      <c r="AG2017" s="94"/>
      <c r="AH2017" s="94"/>
    </row>
    <row r="2018" spans="1:34" ht="13.2">
      <c r="A2018" s="150"/>
      <c r="B2018" s="48"/>
      <c r="C2018" s="48"/>
      <c r="D2018" s="151"/>
      <c r="E2018" s="152"/>
      <c r="F2018" s="149"/>
      <c r="G2018" s="103"/>
      <c r="H2018" s="48"/>
      <c r="I2018" s="70"/>
      <c r="J2018" s="104"/>
      <c r="K2018" s="18"/>
      <c r="L2018" s="103"/>
      <c r="M2018" s="103"/>
      <c r="N2018" s="103"/>
      <c r="O2018" s="103"/>
      <c r="P2018" s="48"/>
      <c r="Q2018" s="103"/>
      <c r="R2018" s="48"/>
      <c r="S2018" s="16"/>
      <c r="T2018" s="94"/>
      <c r="U2018" s="94"/>
      <c r="V2018" s="94"/>
      <c r="W2018" s="94"/>
      <c r="X2018" s="94"/>
      <c r="Y2018" s="94"/>
      <c r="Z2018" s="94"/>
      <c r="AA2018" s="94"/>
      <c r="AB2018" s="94"/>
      <c r="AC2018" s="94"/>
      <c r="AD2018" s="94"/>
      <c r="AE2018" s="94"/>
      <c r="AF2018" s="94"/>
      <c r="AG2018" s="94"/>
      <c r="AH2018" s="94"/>
    </row>
    <row r="2019" spans="1:34" ht="13.2">
      <c r="A2019" s="150"/>
      <c r="B2019" s="48"/>
      <c r="C2019" s="48"/>
      <c r="D2019" s="151"/>
      <c r="E2019" s="152"/>
      <c r="F2019" s="149"/>
      <c r="G2019" s="103"/>
      <c r="H2019" s="48"/>
      <c r="I2019" s="70"/>
      <c r="J2019" s="104"/>
      <c r="K2019" s="18"/>
      <c r="L2019" s="103"/>
      <c r="M2019" s="103"/>
      <c r="N2019" s="103"/>
      <c r="O2019" s="103"/>
      <c r="P2019" s="48"/>
      <c r="Q2019" s="103"/>
      <c r="R2019" s="48"/>
      <c r="S2019" s="16"/>
      <c r="T2019" s="94"/>
      <c r="U2019" s="94"/>
      <c r="V2019" s="94"/>
      <c r="W2019" s="94"/>
      <c r="X2019" s="94"/>
      <c r="Y2019" s="94"/>
      <c r="Z2019" s="94"/>
      <c r="AA2019" s="94"/>
      <c r="AB2019" s="94"/>
      <c r="AC2019" s="94"/>
      <c r="AD2019" s="94"/>
      <c r="AE2019" s="94"/>
      <c r="AF2019" s="94"/>
      <c r="AG2019" s="94"/>
      <c r="AH2019" s="94"/>
    </row>
    <row r="2020" spans="1:34" ht="13.2">
      <c r="A2020" s="150"/>
      <c r="B2020" s="48"/>
      <c r="C2020" s="48"/>
      <c r="D2020" s="151"/>
      <c r="E2020" s="152"/>
      <c r="F2020" s="149"/>
      <c r="G2020" s="103"/>
      <c r="H2020" s="48"/>
      <c r="I2020" s="70"/>
      <c r="J2020" s="104"/>
      <c r="K2020" s="18"/>
      <c r="L2020" s="103"/>
      <c r="M2020" s="103"/>
      <c r="N2020" s="103"/>
      <c r="O2020" s="103"/>
      <c r="P2020" s="48"/>
      <c r="Q2020" s="103"/>
      <c r="R2020" s="48"/>
      <c r="S2020" s="16"/>
      <c r="T2020" s="94"/>
      <c r="U2020" s="94"/>
      <c r="V2020" s="94"/>
      <c r="W2020" s="94"/>
      <c r="X2020" s="94"/>
      <c r="Y2020" s="94"/>
      <c r="Z2020" s="94"/>
      <c r="AA2020" s="94"/>
      <c r="AB2020" s="94"/>
      <c r="AC2020" s="94"/>
      <c r="AD2020" s="94"/>
      <c r="AE2020" s="94"/>
      <c r="AF2020" s="94"/>
      <c r="AG2020" s="94"/>
      <c r="AH2020" s="94"/>
    </row>
    <row r="2021" spans="1:34" ht="13.2">
      <c r="A2021" s="150"/>
      <c r="B2021" s="48"/>
      <c r="C2021" s="48"/>
      <c r="D2021" s="151"/>
      <c r="E2021" s="152"/>
      <c r="F2021" s="149"/>
      <c r="G2021" s="103"/>
      <c r="H2021" s="48"/>
      <c r="I2021" s="70"/>
      <c r="J2021" s="104"/>
      <c r="K2021" s="18"/>
      <c r="L2021" s="103"/>
      <c r="M2021" s="103"/>
      <c r="N2021" s="103"/>
      <c r="O2021" s="103"/>
      <c r="P2021" s="48"/>
      <c r="Q2021" s="103"/>
      <c r="R2021" s="48"/>
      <c r="S2021" s="16"/>
      <c r="T2021" s="94"/>
      <c r="U2021" s="94"/>
      <c r="V2021" s="94"/>
      <c r="W2021" s="94"/>
      <c r="X2021" s="94"/>
      <c r="Y2021" s="94"/>
      <c r="Z2021" s="94"/>
      <c r="AA2021" s="94"/>
      <c r="AB2021" s="94"/>
      <c r="AC2021" s="94"/>
      <c r="AD2021" s="94"/>
      <c r="AE2021" s="94"/>
      <c r="AF2021" s="94"/>
      <c r="AG2021" s="94"/>
      <c r="AH2021" s="94"/>
    </row>
    <row r="2022" spans="1:34" ht="13.2">
      <c r="A2022" s="150"/>
      <c r="B2022" s="48"/>
      <c r="C2022" s="48"/>
      <c r="D2022" s="151"/>
      <c r="E2022" s="152"/>
      <c r="F2022" s="149"/>
      <c r="G2022" s="103"/>
      <c r="H2022" s="48"/>
      <c r="I2022" s="70"/>
      <c r="J2022" s="104"/>
      <c r="K2022" s="18"/>
      <c r="L2022" s="103"/>
      <c r="M2022" s="103"/>
      <c r="N2022" s="103"/>
      <c r="O2022" s="103"/>
      <c r="P2022" s="48"/>
      <c r="Q2022" s="103"/>
      <c r="R2022" s="48"/>
      <c r="S2022" s="16"/>
      <c r="T2022" s="94"/>
      <c r="U2022" s="94"/>
      <c r="V2022" s="94"/>
      <c r="W2022" s="94"/>
      <c r="X2022" s="94"/>
      <c r="Y2022" s="94"/>
      <c r="Z2022" s="94"/>
      <c r="AA2022" s="94"/>
      <c r="AB2022" s="94"/>
      <c r="AC2022" s="94"/>
      <c r="AD2022" s="94"/>
      <c r="AE2022" s="94"/>
      <c r="AF2022" s="94"/>
      <c r="AG2022" s="94"/>
      <c r="AH2022" s="94"/>
    </row>
    <row r="2023" spans="1:34" ht="13.2">
      <c r="A2023" s="150"/>
      <c r="B2023" s="48"/>
      <c r="C2023" s="48"/>
      <c r="D2023" s="151"/>
      <c r="E2023" s="152"/>
      <c r="F2023" s="149"/>
      <c r="G2023" s="103"/>
      <c r="H2023" s="48"/>
      <c r="I2023" s="70"/>
      <c r="J2023" s="104"/>
      <c r="K2023" s="18"/>
      <c r="L2023" s="103"/>
      <c r="M2023" s="103"/>
      <c r="N2023" s="103"/>
      <c r="O2023" s="103"/>
      <c r="P2023" s="48"/>
      <c r="Q2023" s="103"/>
      <c r="R2023" s="48"/>
      <c r="S2023" s="16"/>
      <c r="T2023" s="94"/>
      <c r="U2023" s="94"/>
      <c r="V2023" s="94"/>
      <c r="W2023" s="94"/>
      <c r="X2023" s="94"/>
      <c r="Y2023" s="94"/>
      <c r="Z2023" s="94"/>
      <c r="AA2023" s="94"/>
      <c r="AB2023" s="94"/>
      <c r="AC2023" s="94"/>
      <c r="AD2023" s="94"/>
      <c r="AE2023" s="94"/>
      <c r="AF2023" s="94"/>
      <c r="AG2023" s="94"/>
      <c r="AH2023" s="94"/>
    </row>
    <row r="2024" spans="1:34" ht="13.2">
      <c r="A2024" s="150"/>
      <c r="B2024" s="48"/>
      <c r="C2024" s="48"/>
      <c r="D2024" s="151"/>
      <c r="E2024" s="152"/>
      <c r="F2024" s="149"/>
      <c r="G2024" s="103"/>
      <c r="H2024" s="48"/>
      <c r="I2024" s="70"/>
      <c r="J2024" s="104"/>
      <c r="K2024" s="18"/>
      <c r="L2024" s="103"/>
      <c r="M2024" s="103"/>
      <c r="N2024" s="103"/>
      <c r="O2024" s="103"/>
      <c r="P2024" s="48"/>
      <c r="Q2024" s="103"/>
      <c r="R2024" s="48"/>
      <c r="S2024" s="16"/>
      <c r="T2024" s="94"/>
      <c r="U2024" s="94"/>
      <c r="V2024" s="94"/>
      <c r="W2024" s="94"/>
      <c r="X2024" s="94"/>
      <c r="Y2024" s="94"/>
      <c r="Z2024" s="94"/>
      <c r="AA2024" s="94"/>
      <c r="AB2024" s="94"/>
      <c r="AC2024" s="94"/>
      <c r="AD2024" s="94"/>
      <c r="AE2024" s="94"/>
      <c r="AF2024" s="94"/>
      <c r="AG2024" s="94"/>
      <c r="AH2024" s="94"/>
    </row>
    <row r="2025" spans="1:34" ht="13.2">
      <c r="A2025" s="150"/>
      <c r="B2025" s="48"/>
      <c r="C2025" s="48"/>
      <c r="D2025" s="151"/>
      <c r="E2025" s="152"/>
      <c r="F2025" s="149"/>
      <c r="G2025" s="103"/>
      <c r="H2025" s="48"/>
      <c r="I2025" s="70"/>
      <c r="J2025" s="104"/>
      <c r="K2025" s="18"/>
      <c r="L2025" s="103"/>
      <c r="M2025" s="103"/>
      <c r="N2025" s="103"/>
      <c r="O2025" s="103"/>
      <c r="P2025" s="48"/>
      <c r="Q2025" s="103"/>
      <c r="R2025" s="48"/>
      <c r="S2025" s="16"/>
      <c r="T2025" s="94"/>
      <c r="U2025" s="94"/>
      <c r="V2025" s="94"/>
      <c r="W2025" s="94"/>
      <c r="X2025" s="94"/>
      <c r="Y2025" s="94"/>
      <c r="Z2025" s="94"/>
      <c r="AA2025" s="94"/>
      <c r="AB2025" s="94"/>
      <c r="AC2025" s="94"/>
      <c r="AD2025" s="94"/>
      <c r="AE2025" s="94"/>
      <c r="AF2025" s="94"/>
      <c r="AG2025" s="94"/>
      <c r="AH2025" s="94"/>
    </row>
    <row r="2026" spans="1:34" ht="13.2">
      <c r="A2026" s="150"/>
      <c r="B2026" s="48"/>
      <c r="C2026" s="48"/>
      <c r="D2026" s="151"/>
      <c r="E2026" s="152"/>
      <c r="F2026" s="149"/>
      <c r="G2026" s="103"/>
      <c r="H2026" s="48"/>
      <c r="I2026" s="70"/>
      <c r="J2026" s="104"/>
      <c r="K2026" s="18"/>
      <c r="L2026" s="103"/>
      <c r="M2026" s="103"/>
      <c r="N2026" s="103"/>
      <c r="O2026" s="103"/>
      <c r="P2026" s="48"/>
      <c r="Q2026" s="103"/>
      <c r="R2026" s="48"/>
      <c r="S2026" s="16"/>
      <c r="T2026" s="94"/>
      <c r="U2026" s="94"/>
      <c r="V2026" s="94"/>
      <c r="W2026" s="94"/>
      <c r="X2026" s="94"/>
      <c r="Y2026" s="94"/>
      <c r="Z2026" s="94"/>
      <c r="AA2026" s="94"/>
      <c r="AB2026" s="94"/>
      <c r="AC2026" s="94"/>
      <c r="AD2026" s="94"/>
      <c r="AE2026" s="94"/>
      <c r="AF2026" s="94"/>
      <c r="AG2026" s="94"/>
      <c r="AH2026" s="94"/>
    </row>
    <row r="2027" spans="1:34" ht="13.2">
      <c r="A2027" s="150"/>
      <c r="B2027" s="48"/>
      <c r="C2027" s="48"/>
      <c r="D2027" s="151"/>
      <c r="E2027" s="152"/>
      <c r="F2027" s="149"/>
      <c r="G2027" s="103"/>
      <c r="H2027" s="48"/>
      <c r="I2027" s="70"/>
      <c r="J2027" s="104"/>
      <c r="K2027" s="18"/>
      <c r="L2027" s="103"/>
      <c r="M2027" s="103"/>
      <c r="N2027" s="103"/>
      <c r="O2027" s="103"/>
      <c r="P2027" s="48"/>
      <c r="Q2027" s="103"/>
      <c r="R2027" s="48"/>
      <c r="S2027" s="16"/>
      <c r="T2027" s="94"/>
      <c r="U2027" s="94"/>
      <c r="V2027" s="94"/>
      <c r="W2027" s="94"/>
      <c r="X2027" s="94"/>
      <c r="Y2027" s="94"/>
      <c r="Z2027" s="94"/>
      <c r="AA2027" s="94"/>
      <c r="AB2027" s="94"/>
      <c r="AC2027" s="94"/>
      <c r="AD2027" s="94"/>
      <c r="AE2027" s="94"/>
      <c r="AF2027" s="94"/>
      <c r="AG2027" s="94"/>
      <c r="AH2027" s="94"/>
    </row>
    <row r="2028" spans="1:34" ht="13.2">
      <c r="A2028" s="150"/>
      <c r="B2028" s="48"/>
      <c r="C2028" s="48"/>
      <c r="D2028" s="151"/>
      <c r="E2028" s="152"/>
      <c r="F2028" s="149"/>
      <c r="G2028" s="103"/>
      <c r="H2028" s="48"/>
      <c r="I2028" s="70"/>
      <c r="J2028" s="104"/>
      <c r="K2028" s="18"/>
      <c r="L2028" s="103"/>
      <c r="M2028" s="103"/>
      <c r="N2028" s="103"/>
      <c r="O2028" s="103"/>
      <c r="P2028" s="48"/>
      <c r="Q2028" s="103"/>
      <c r="R2028" s="48"/>
      <c r="S2028" s="16"/>
      <c r="T2028" s="94"/>
      <c r="U2028" s="94"/>
      <c r="V2028" s="94"/>
      <c r="W2028" s="94"/>
      <c r="X2028" s="94"/>
      <c r="Y2028" s="94"/>
      <c r="Z2028" s="94"/>
      <c r="AA2028" s="94"/>
      <c r="AB2028" s="94"/>
      <c r="AC2028" s="94"/>
      <c r="AD2028" s="94"/>
      <c r="AE2028" s="94"/>
      <c r="AF2028" s="94"/>
      <c r="AG2028" s="94"/>
      <c r="AH2028" s="94"/>
    </row>
    <row r="2029" spans="1:34" ht="13.2">
      <c r="A2029" s="150"/>
      <c r="B2029" s="48"/>
      <c r="C2029" s="48"/>
      <c r="D2029" s="151"/>
      <c r="E2029" s="152"/>
      <c r="F2029" s="149"/>
      <c r="G2029" s="103"/>
      <c r="H2029" s="48"/>
      <c r="I2029" s="70"/>
      <c r="J2029" s="104"/>
      <c r="K2029" s="18"/>
      <c r="L2029" s="103"/>
      <c r="M2029" s="103"/>
      <c r="N2029" s="103"/>
      <c r="O2029" s="103"/>
      <c r="P2029" s="48"/>
      <c r="Q2029" s="103"/>
      <c r="R2029" s="48"/>
      <c r="S2029" s="16"/>
      <c r="T2029" s="94"/>
      <c r="U2029" s="94"/>
      <c r="V2029" s="94"/>
      <c r="W2029" s="94"/>
      <c r="X2029" s="94"/>
      <c r="Y2029" s="94"/>
      <c r="Z2029" s="94"/>
      <c r="AA2029" s="94"/>
      <c r="AB2029" s="94"/>
      <c r="AC2029" s="94"/>
      <c r="AD2029" s="94"/>
      <c r="AE2029" s="94"/>
      <c r="AF2029" s="94"/>
      <c r="AG2029" s="94"/>
      <c r="AH2029" s="94"/>
    </row>
    <row r="2030" spans="1:34" ht="13.2">
      <c r="A2030" s="150"/>
      <c r="B2030" s="48"/>
      <c r="C2030" s="48"/>
      <c r="D2030" s="151"/>
      <c r="E2030" s="152"/>
      <c r="F2030" s="149"/>
      <c r="G2030" s="103"/>
      <c r="H2030" s="48"/>
      <c r="I2030" s="70"/>
      <c r="J2030" s="104"/>
      <c r="K2030" s="18"/>
      <c r="L2030" s="103"/>
      <c r="M2030" s="103"/>
      <c r="N2030" s="103"/>
      <c r="O2030" s="103"/>
      <c r="P2030" s="48"/>
      <c r="Q2030" s="103"/>
      <c r="R2030" s="48"/>
      <c r="S2030" s="16"/>
      <c r="T2030" s="94"/>
      <c r="U2030" s="94"/>
      <c r="V2030" s="94"/>
      <c r="W2030" s="94"/>
      <c r="X2030" s="94"/>
      <c r="Y2030" s="94"/>
      <c r="Z2030" s="94"/>
      <c r="AA2030" s="94"/>
      <c r="AB2030" s="94"/>
      <c r="AC2030" s="94"/>
      <c r="AD2030" s="94"/>
      <c r="AE2030" s="94"/>
      <c r="AF2030" s="94"/>
      <c r="AG2030" s="94"/>
      <c r="AH2030" s="94"/>
    </row>
    <row r="2031" spans="1:34" ht="13.2">
      <c r="A2031" s="150"/>
      <c r="B2031" s="48"/>
      <c r="C2031" s="48"/>
      <c r="D2031" s="151"/>
      <c r="E2031" s="152"/>
      <c r="F2031" s="149"/>
      <c r="G2031" s="103"/>
      <c r="H2031" s="48"/>
      <c r="I2031" s="70"/>
      <c r="J2031" s="104"/>
      <c r="K2031" s="18"/>
      <c r="L2031" s="103"/>
      <c r="M2031" s="103"/>
      <c r="N2031" s="103"/>
      <c r="O2031" s="103"/>
      <c r="P2031" s="48"/>
      <c r="Q2031" s="103"/>
      <c r="R2031" s="48"/>
      <c r="S2031" s="16"/>
      <c r="T2031" s="94"/>
      <c r="U2031" s="94"/>
      <c r="V2031" s="94"/>
      <c r="W2031" s="94"/>
      <c r="X2031" s="94"/>
      <c r="Y2031" s="94"/>
      <c r="Z2031" s="94"/>
      <c r="AA2031" s="94"/>
      <c r="AB2031" s="94"/>
      <c r="AC2031" s="94"/>
      <c r="AD2031" s="94"/>
      <c r="AE2031" s="94"/>
      <c r="AF2031" s="94"/>
      <c r="AG2031" s="94"/>
      <c r="AH2031" s="94"/>
    </row>
    <row r="2032" spans="1:34" ht="13.2">
      <c r="A2032" s="150"/>
      <c r="B2032" s="48"/>
      <c r="C2032" s="48"/>
      <c r="D2032" s="151"/>
      <c r="E2032" s="152"/>
      <c r="F2032" s="149"/>
      <c r="G2032" s="103"/>
      <c r="H2032" s="48"/>
      <c r="I2032" s="70"/>
      <c r="J2032" s="104"/>
      <c r="K2032" s="18"/>
      <c r="L2032" s="103"/>
      <c r="M2032" s="103"/>
      <c r="N2032" s="103"/>
      <c r="O2032" s="103"/>
      <c r="P2032" s="48"/>
      <c r="Q2032" s="103"/>
      <c r="R2032" s="48"/>
      <c r="S2032" s="16"/>
      <c r="T2032" s="94"/>
      <c r="U2032" s="94"/>
      <c r="V2032" s="94"/>
      <c r="W2032" s="94"/>
      <c r="X2032" s="94"/>
      <c r="Y2032" s="94"/>
      <c r="Z2032" s="94"/>
      <c r="AA2032" s="94"/>
      <c r="AB2032" s="94"/>
      <c r="AC2032" s="94"/>
      <c r="AD2032" s="94"/>
      <c r="AE2032" s="94"/>
      <c r="AF2032" s="94"/>
      <c r="AG2032" s="94"/>
      <c r="AH2032" s="94"/>
    </row>
    <row r="2033" spans="1:34" ht="13.2">
      <c r="A2033" s="150"/>
      <c r="B2033" s="48"/>
      <c r="C2033" s="48"/>
      <c r="D2033" s="151"/>
      <c r="E2033" s="152"/>
      <c r="F2033" s="149"/>
      <c r="G2033" s="103"/>
      <c r="H2033" s="48"/>
      <c r="I2033" s="70"/>
      <c r="J2033" s="104"/>
      <c r="K2033" s="18"/>
      <c r="L2033" s="103"/>
      <c r="M2033" s="103"/>
      <c r="N2033" s="103"/>
      <c r="O2033" s="103"/>
      <c r="P2033" s="48"/>
      <c r="Q2033" s="103"/>
      <c r="R2033" s="48"/>
      <c r="S2033" s="16"/>
      <c r="T2033" s="94"/>
      <c r="U2033" s="94"/>
      <c r="V2033" s="94"/>
      <c r="W2033" s="94"/>
      <c r="X2033" s="94"/>
      <c r="Y2033" s="94"/>
      <c r="Z2033" s="94"/>
      <c r="AA2033" s="94"/>
      <c r="AB2033" s="94"/>
      <c r="AC2033" s="94"/>
      <c r="AD2033" s="94"/>
      <c r="AE2033" s="94"/>
      <c r="AF2033" s="94"/>
      <c r="AG2033" s="94"/>
      <c r="AH2033" s="94"/>
    </row>
    <row r="2034" spans="1:34" ht="13.2">
      <c r="A2034" s="150"/>
      <c r="B2034" s="48"/>
      <c r="C2034" s="48"/>
      <c r="D2034" s="151"/>
      <c r="E2034" s="152"/>
      <c r="F2034" s="149"/>
      <c r="G2034" s="103"/>
      <c r="H2034" s="48"/>
      <c r="I2034" s="70"/>
      <c r="J2034" s="104"/>
      <c r="K2034" s="18"/>
      <c r="L2034" s="103"/>
      <c r="M2034" s="103"/>
      <c r="N2034" s="103"/>
      <c r="O2034" s="103"/>
      <c r="P2034" s="48"/>
      <c r="Q2034" s="103"/>
      <c r="R2034" s="48"/>
      <c r="S2034" s="16"/>
      <c r="T2034" s="94"/>
      <c r="U2034" s="94"/>
      <c r="V2034" s="94"/>
      <c r="W2034" s="94"/>
      <c r="X2034" s="94"/>
      <c r="Y2034" s="94"/>
      <c r="Z2034" s="94"/>
      <c r="AA2034" s="94"/>
      <c r="AB2034" s="94"/>
      <c r="AC2034" s="94"/>
      <c r="AD2034" s="94"/>
      <c r="AE2034" s="94"/>
      <c r="AF2034" s="94"/>
      <c r="AG2034" s="94"/>
      <c r="AH2034" s="94"/>
    </row>
    <row r="2035" spans="1:34" ht="13.2">
      <c r="A2035" s="150"/>
      <c r="B2035" s="48"/>
      <c r="C2035" s="48"/>
      <c r="D2035" s="151"/>
      <c r="E2035" s="152"/>
      <c r="F2035" s="149"/>
      <c r="G2035" s="103"/>
      <c r="H2035" s="48"/>
      <c r="I2035" s="70"/>
      <c r="J2035" s="104"/>
      <c r="K2035" s="18"/>
      <c r="L2035" s="103"/>
      <c r="M2035" s="103"/>
      <c r="N2035" s="103"/>
      <c r="O2035" s="103"/>
      <c r="P2035" s="48"/>
      <c r="Q2035" s="103"/>
      <c r="R2035" s="48"/>
      <c r="S2035" s="16"/>
      <c r="T2035" s="94"/>
      <c r="U2035" s="94"/>
      <c r="V2035" s="94"/>
      <c r="W2035" s="94"/>
      <c r="X2035" s="94"/>
      <c r="Y2035" s="94"/>
      <c r="Z2035" s="94"/>
      <c r="AA2035" s="94"/>
      <c r="AB2035" s="94"/>
      <c r="AC2035" s="94"/>
      <c r="AD2035" s="94"/>
      <c r="AE2035" s="94"/>
      <c r="AF2035" s="94"/>
      <c r="AG2035" s="94"/>
      <c r="AH2035" s="94"/>
    </row>
    <row r="2036" spans="1:34" ht="13.2">
      <c r="A2036" s="150"/>
      <c r="B2036" s="48"/>
      <c r="C2036" s="48"/>
      <c r="D2036" s="151"/>
      <c r="E2036" s="152"/>
      <c r="F2036" s="149"/>
      <c r="G2036" s="103"/>
      <c r="H2036" s="48"/>
      <c r="I2036" s="70"/>
      <c r="J2036" s="104"/>
      <c r="K2036" s="18"/>
      <c r="L2036" s="103"/>
      <c r="M2036" s="103"/>
      <c r="N2036" s="103"/>
      <c r="O2036" s="103"/>
      <c r="P2036" s="48"/>
      <c r="Q2036" s="103"/>
      <c r="R2036" s="48"/>
      <c r="S2036" s="16"/>
      <c r="T2036" s="94"/>
      <c r="U2036" s="94"/>
      <c r="V2036" s="94"/>
      <c r="W2036" s="94"/>
      <c r="X2036" s="94"/>
      <c r="Y2036" s="94"/>
      <c r="Z2036" s="94"/>
      <c r="AA2036" s="94"/>
      <c r="AB2036" s="94"/>
      <c r="AC2036" s="94"/>
      <c r="AD2036" s="94"/>
      <c r="AE2036" s="94"/>
      <c r="AF2036" s="94"/>
      <c r="AG2036" s="94"/>
      <c r="AH2036" s="94"/>
    </row>
    <row r="2037" spans="1:34" ht="13.2">
      <c r="A2037" s="150"/>
      <c r="B2037" s="48"/>
      <c r="C2037" s="48"/>
      <c r="D2037" s="151"/>
      <c r="E2037" s="152"/>
      <c r="F2037" s="149"/>
      <c r="G2037" s="103"/>
      <c r="H2037" s="48"/>
      <c r="I2037" s="70"/>
      <c r="J2037" s="104"/>
      <c r="K2037" s="18"/>
      <c r="L2037" s="103"/>
      <c r="M2037" s="103"/>
      <c r="N2037" s="103"/>
      <c r="O2037" s="103"/>
      <c r="P2037" s="48"/>
      <c r="Q2037" s="103"/>
      <c r="R2037" s="48"/>
      <c r="S2037" s="16"/>
      <c r="T2037" s="94"/>
      <c r="U2037" s="94"/>
      <c r="V2037" s="94"/>
      <c r="W2037" s="94"/>
      <c r="X2037" s="94"/>
      <c r="Y2037" s="94"/>
      <c r="Z2037" s="94"/>
      <c r="AA2037" s="94"/>
      <c r="AB2037" s="94"/>
      <c r="AC2037" s="94"/>
      <c r="AD2037" s="94"/>
      <c r="AE2037" s="94"/>
      <c r="AF2037" s="94"/>
      <c r="AG2037" s="94"/>
      <c r="AH2037" s="94"/>
    </row>
    <row r="2038" spans="1:34" ht="13.2">
      <c r="A2038" s="150"/>
      <c r="B2038" s="48"/>
      <c r="C2038" s="48"/>
      <c r="D2038" s="151"/>
      <c r="E2038" s="152"/>
      <c r="F2038" s="149"/>
      <c r="G2038" s="103"/>
      <c r="H2038" s="48"/>
      <c r="I2038" s="70"/>
      <c r="J2038" s="104"/>
      <c r="K2038" s="18"/>
      <c r="L2038" s="103"/>
      <c r="M2038" s="103"/>
      <c r="N2038" s="103"/>
      <c r="O2038" s="103"/>
      <c r="P2038" s="48"/>
      <c r="Q2038" s="103"/>
      <c r="R2038" s="48"/>
      <c r="S2038" s="16"/>
      <c r="T2038" s="94"/>
      <c r="U2038" s="94"/>
      <c r="V2038" s="94"/>
      <c r="W2038" s="94"/>
      <c r="X2038" s="94"/>
      <c r="Y2038" s="94"/>
      <c r="Z2038" s="94"/>
      <c r="AA2038" s="94"/>
      <c r="AB2038" s="94"/>
      <c r="AC2038" s="94"/>
      <c r="AD2038" s="94"/>
      <c r="AE2038" s="94"/>
      <c r="AF2038" s="94"/>
      <c r="AG2038" s="94"/>
      <c r="AH2038" s="94"/>
    </row>
    <row r="2039" spans="1:34" ht="13.2">
      <c r="A2039" s="150"/>
      <c r="B2039" s="48"/>
      <c r="C2039" s="48"/>
      <c r="D2039" s="151"/>
      <c r="E2039" s="152"/>
      <c r="F2039" s="149"/>
      <c r="G2039" s="103"/>
      <c r="H2039" s="48"/>
      <c r="I2039" s="70"/>
      <c r="J2039" s="104"/>
      <c r="K2039" s="18"/>
      <c r="L2039" s="103"/>
      <c r="M2039" s="103"/>
      <c r="N2039" s="103"/>
      <c r="O2039" s="103"/>
      <c r="P2039" s="48"/>
      <c r="Q2039" s="103"/>
      <c r="R2039" s="48"/>
      <c r="S2039" s="16"/>
      <c r="T2039" s="94"/>
      <c r="U2039" s="94"/>
      <c r="V2039" s="94"/>
      <c r="W2039" s="94"/>
      <c r="X2039" s="94"/>
      <c r="Y2039" s="94"/>
      <c r="Z2039" s="94"/>
      <c r="AA2039" s="94"/>
      <c r="AB2039" s="94"/>
      <c r="AC2039" s="94"/>
      <c r="AD2039" s="94"/>
      <c r="AE2039" s="94"/>
      <c r="AF2039" s="94"/>
      <c r="AG2039" s="94"/>
      <c r="AH2039" s="94"/>
    </row>
    <row r="2040" spans="1:34" ht="13.2">
      <c r="A2040" s="150"/>
      <c r="B2040" s="48"/>
      <c r="C2040" s="48"/>
      <c r="D2040" s="151"/>
      <c r="E2040" s="152"/>
      <c r="F2040" s="149"/>
      <c r="G2040" s="103"/>
      <c r="H2040" s="48"/>
      <c r="I2040" s="70"/>
      <c r="J2040" s="104"/>
      <c r="K2040" s="18"/>
      <c r="L2040" s="103"/>
      <c r="M2040" s="103"/>
      <c r="N2040" s="103"/>
      <c r="O2040" s="103"/>
      <c r="P2040" s="48"/>
      <c r="Q2040" s="103"/>
      <c r="R2040" s="48"/>
      <c r="S2040" s="16"/>
      <c r="T2040" s="94"/>
      <c r="U2040" s="94"/>
      <c r="V2040" s="94"/>
      <c r="W2040" s="94"/>
      <c r="X2040" s="94"/>
      <c r="Y2040" s="94"/>
      <c r="Z2040" s="94"/>
      <c r="AA2040" s="94"/>
      <c r="AB2040" s="94"/>
      <c r="AC2040" s="94"/>
      <c r="AD2040" s="94"/>
      <c r="AE2040" s="94"/>
      <c r="AF2040" s="94"/>
      <c r="AG2040" s="94"/>
      <c r="AH2040" s="94"/>
    </row>
    <row r="2041" spans="1:34" ht="13.2">
      <c r="A2041" s="150"/>
      <c r="B2041" s="48"/>
      <c r="C2041" s="48"/>
      <c r="D2041" s="151"/>
      <c r="E2041" s="152"/>
      <c r="F2041" s="149"/>
      <c r="G2041" s="103"/>
      <c r="H2041" s="48"/>
      <c r="I2041" s="70"/>
      <c r="J2041" s="104"/>
      <c r="K2041" s="18"/>
      <c r="L2041" s="103"/>
      <c r="M2041" s="103"/>
      <c r="N2041" s="103"/>
      <c r="O2041" s="103"/>
      <c r="P2041" s="48"/>
      <c r="Q2041" s="103"/>
      <c r="R2041" s="48"/>
      <c r="S2041" s="16"/>
      <c r="T2041" s="94"/>
      <c r="U2041" s="94"/>
      <c r="V2041" s="94"/>
      <c r="W2041" s="94"/>
      <c r="X2041" s="94"/>
      <c r="Y2041" s="94"/>
      <c r="Z2041" s="94"/>
      <c r="AA2041" s="94"/>
      <c r="AB2041" s="94"/>
      <c r="AC2041" s="94"/>
      <c r="AD2041" s="94"/>
      <c r="AE2041" s="94"/>
      <c r="AF2041" s="94"/>
      <c r="AG2041" s="94"/>
      <c r="AH2041" s="94"/>
    </row>
    <row r="2042" spans="1:34" ht="13.2">
      <c r="A2042" s="150"/>
      <c r="B2042" s="48"/>
      <c r="C2042" s="48"/>
      <c r="D2042" s="151"/>
      <c r="E2042" s="152"/>
      <c r="F2042" s="149"/>
      <c r="G2042" s="103"/>
      <c r="H2042" s="48"/>
      <c r="I2042" s="70"/>
      <c r="J2042" s="104"/>
      <c r="K2042" s="18"/>
      <c r="L2042" s="103"/>
      <c r="M2042" s="103"/>
      <c r="N2042" s="103"/>
      <c r="O2042" s="103"/>
      <c r="P2042" s="48"/>
      <c r="Q2042" s="103"/>
      <c r="R2042" s="48"/>
      <c r="S2042" s="16"/>
      <c r="T2042" s="94"/>
      <c r="U2042" s="94"/>
      <c r="V2042" s="94"/>
      <c r="W2042" s="94"/>
      <c r="X2042" s="94"/>
      <c r="Y2042" s="94"/>
      <c r="Z2042" s="94"/>
      <c r="AA2042" s="94"/>
      <c r="AB2042" s="94"/>
      <c r="AC2042" s="94"/>
      <c r="AD2042" s="94"/>
      <c r="AE2042" s="94"/>
      <c r="AF2042" s="94"/>
      <c r="AG2042" s="94"/>
      <c r="AH2042" s="94"/>
    </row>
    <row r="2043" spans="1:34" ht="13.2">
      <c r="A2043" s="150"/>
      <c r="B2043" s="48"/>
      <c r="C2043" s="48"/>
      <c r="D2043" s="151"/>
      <c r="E2043" s="152"/>
      <c r="F2043" s="149"/>
      <c r="G2043" s="103"/>
      <c r="H2043" s="48"/>
      <c r="I2043" s="70"/>
      <c r="J2043" s="104"/>
      <c r="K2043" s="18"/>
      <c r="L2043" s="103"/>
      <c r="M2043" s="103"/>
      <c r="N2043" s="103"/>
      <c r="O2043" s="103"/>
      <c r="P2043" s="48"/>
      <c r="Q2043" s="103"/>
      <c r="R2043" s="48"/>
      <c r="S2043" s="16"/>
      <c r="T2043" s="94"/>
      <c r="U2043" s="94"/>
      <c r="V2043" s="94"/>
      <c r="W2043" s="94"/>
      <c r="X2043" s="94"/>
      <c r="Y2043" s="94"/>
      <c r="Z2043" s="94"/>
      <c r="AA2043" s="94"/>
      <c r="AB2043" s="94"/>
      <c r="AC2043" s="94"/>
      <c r="AD2043" s="94"/>
      <c r="AE2043" s="94"/>
      <c r="AF2043" s="94"/>
      <c r="AG2043" s="94"/>
      <c r="AH2043" s="94"/>
    </row>
    <row r="2044" spans="1:34" ht="13.2">
      <c r="A2044" s="150"/>
      <c r="B2044" s="48"/>
      <c r="C2044" s="48"/>
      <c r="D2044" s="151"/>
      <c r="E2044" s="152"/>
      <c r="F2044" s="149"/>
      <c r="G2044" s="103"/>
      <c r="H2044" s="48"/>
      <c r="I2044" s="70"/>
      <c r="J2044" s="104"/>
      <c r="K2044" s="18"/>
      <c r="L2044" s="103"/>
      <c r="M2044" s="103"/>
      <c r="N2044" s="103"/>
      <c r="O2044" s="103"/>
      <c r="P2044" s="48"/>
      <c r="Q2044" s="103"/>
      <c r="R2044" s="48"/>
      <c r="S2044" s="16"/>
      <c r="T2044" s="94"/>
      <c r="U2044" s="94"/>
      <c r="V2044" s="94"/>
      <c r="W2044" s="94"/>
      <c r="X2044" s="94"/>
      <c r="Y2044" s="94"/>
      <c r="Z2044" s="94"/>
      <c r="AA2044" s="94"/>
      <c r="AB2044" s="94"/>
      <c r="AC2044" s="94"/>
      <c r="AD2044" s="94"/>
      <c r="AE2044" s="94"/>
      <c r="AF2044" s="94"/>
      <c r="AG2044" s="94"/>
      <c r="AH2044" s="94"/>
    </row>
    <row r="2045" spans="1:34" ht="13.2">
      <c r="A2045" s="150"/>
      <c r="B2045" s="48"/>
      <c r="C2045" s="48"/>
      <c r="D2045" s="151"/>
      <c r="E2045" s="152"/>
      <c r="F2045" s="149"/>
      <c r="G2045" s="103"/>
      <c r="H2045" s="48"/>
      <c r="I2045" s="70"/>
      <c r="J2045" s="104"/>
      <c r="K2045" s="18"/>
      <c r="L2045" s="103"/>
      <c r="M2045" s="103"/>
      <c r="N2045" s="103"/>
      <c r="O2045" s="103"/>
      <c r="P2045" s="48"/>
      <c r="Q2045" s="103"/>
      <c r="R2045" s="48"/>
      <c r="S2045" s="16"/>
      <c r="T2045" s="94"/>
      <c r="U2045" s="94"/>
      <c r="V2045" s="94"/>
      <c r="W2045" s="94"/>
      <c r="X2045" s="94"/>
      <c r="Y2045" s="94"/>
      <c r="Z2045" s="94"/>
      <c r="AA2045" s="94"/>
      <c r="AB2045" s="94"/>
      <c r="AC2045" s="94"/>
      <c r="AD2045" s="94"/>
      <c r="AE2045" s="94"/>
      <c r="AF2045" s="94"/>
      <c r="AG2045" s="94"/>
      <c r="AH2045" s="94"/>
    </row>
    <row r="2046" spans="1:34" ht="13.2">
      <c r="A2046" s="150"/>
      <c r="B2046" s="48"/>
      <c r="C2046" s="48"/>
      <c r="D2046" s="151"/>
      <c r="E2046" s="152"/>
      <c r="F2046" s="149"/>
      <c r="G2046" s="103"/>
      <c r="H2046" s="48"/>
      <c r="I2046" s="70"/>
      <c r="J2046" s="104"/>
      <c r="K2046" s="18"/>
      <c r="L2046" s="103"/>
      <c r="M2046" s="103"/>
      <c r="N2046" s="103"/>
      <c r="O2046" s="103"/>
      <c r="P2046" s="48"/>
      <c r="Q2046" s="103"/>
      <c r="R2046" s="48"/>
      <c r="S2046" s="16"/>
      <c r="T2046" s="94"/>
      <c r="U2046" s="94"/>
      <c r="V2046" s="94"/>
      <c r="W2046" s="94"/>
      <c r="X2046" s="94"/>
      <c r="Y2046" s="94"/>
      <c r="Z2046" s="94"/>
      <c r="AA2046" s="94"/>
      <c r="AB2046" s="94"/>
      <c r="AC2046" s="94"/>
      <c r="AD2046" s="94"/>
      <c r="AE2046" s="94"/>
      <c r="AF2046" s="94"/>
      <c r="AG2046" s="94"/>
      <c r="AH2046" s="94"/>
    </row>
    <row r="2047" spans="1:34" ht="13.2">
      <c r="A2047" s="150"/>
      <c r="B2047" s="48"/>
      <c r="C2047" s="48"/>
      <c r="D2047" s="151"/>
      <c r="E2047" s="152"/>
      <c r="F2047" s="149"/>
      <c r="G2047" s="103"/>
      <c r="H2047" s="48"/>
      <c r="I2047" s="70"/>
      <c r="J2047" s="104"/>
      <c r="K2047" s="18"/>
      <c r="L2047" s="103"/>
      <c r="M2047" s="103"/>
      <c r="N2047" s="103"/>
      <c r="O2047" s="103"/>
      <c r="P2047" s="48"/>
      <c r="Q2047" s="103"/>
      <c r="R2047" s="48"/>
      <c r="S2047" s="16"/>
      <c r="T2047" s="94"/>
      <c r="U2047" s="94"/>
      <c r="V2047" s="94"/>
      <c r="W2047" s="94"/>
      <c r="X2047" s="94"/>
      <c r="Y2047" s="94"/>
      <c r="Z2047" s="94"/>
      <c r="AA2047" s="94"/>
      <c r="AB2047" s="94"/>
      <c r="AC2047" s="94"/>
      <c r="AD2047" s="94"/>
      <c r="AE2047" s="94"/>
      <c r="AF2047" s="94"/>
      <c r="AG2047" s="94"/>
      <c r="AH2047" s="94"/>
    </row>
    <row r="2048" spans="1:34" ht="13.2">
      <c r="A2048" s="150"/>
      <c r="B2048" s="48"/>
      <c r="C2048" s="48"/>
      <c r="D2048" s="151"/>
      <c r="E2048" s="152"/>
      <c r="F2048" s="149"/>
      <c r="G2048" s="103"/>
      <c r="H2048" s="48"/>
      <c r="I2048" s="70"/>
      <c r="J2048" s="104"/>
      <c r="K2048" s="18"/>
      <c r="L2048" s="103"/>
      <c r="M2048" s="103"/>
      <c r="N2048" s="103"/>
      <c r="O2048" s="103"/>
      <c r="P2048" s="48"/>
      <c r="Q2048" s="103"/>
      <c r="R2048" s="48"/>
      <c r="S2048" s="16"/>
      <c r="T2048" s="94"/>
      <c r="U2048" s="94"/>
      <c r="V2048" s="94"/>
      <c r="W2048" s="94"/>
      <c r="X2048" s="94"/>
      <c r="Y2048" s="94"/>
      <c r="Z2048" s="94"/>
      <c r="AA2048" s="94"/>
      <c r="AB2048" s="94"/>
      <c r="AC2048" s="94"/>
      <c r="AD2048" s="94"/>
      <c r="AE2048" s="94"/>
      <c r="AF2048" s="94"/>
      <c r="AG2048" s="94"/>
      <c r="AH2048" s="94"/>
    </row>
    <row r="2049" spans="1:34" ht="13.2">
      <c r="A2049" s="150"/>
      <c r="B2049" s="48"/>
      <c r="C2049" s="48"/>
      <c r="D2049" s="151"/>
      <c r="E2049" s="152"/>
      <c r="F2049" s="149"/>
      <c r="G2049" s="103"/>
      <c r="H2049" s="48"/>
      <c r="I2049" s="70"/>
      <c r="J2049" s="104"/>
      <c r="K2049" s="18"/>
      <c r="L2049" s="103"/>
      <c r="M2049" s="103"/>
      <c r="N2049" s="103"/>
      <c r="O2049" s="103"/>
      <c r="P2049" s="48"/>
      <c r="Q2049" s="103"/>
      <c r="R2049" s="48"/>
      <c r="S2049" s="16"/>
      <c r="T2049" s="94"/>
      <c r="U2049" s="94"/>
      <c r="V2049" s="94"/>
      <c r="W2049" s="94"/>
      <c r="X2049" s="94"/>
      <c r="Y2049" s="94"/>
      <c r="Z2049" s="94"/>
      <c r="AA2049" s="94"/>
      <c r="AB2049" s="94"/>
      <c r="AC2049" s="94"/>
      <c r="AD2049" s="94"/>
      <c r="AE2049" s="94"/>
      <c r="AF2049" s="94"/>
      <c r="AG2049" s="94"/>
      <c r="AH2049" s="94"/>
    </row>
    <row r="2050" spans="1:34" ht="13.2">
      <c r="A2050" s="150"/>
      <c r="B2050" s="48"/>
      <c r="C2050" s="48"/>
      <c r="D2050" s="151"/>
      <c r="E2050" s="152"/>
      <c r="F2050" s="149"/>
      <c r="G2050" s="103"/>
      <c r="H2050" s="48"/>
      <c r="I2050" s="70"/>
      <c r="J2050" s="104"/>
      <c r="K2050" s="18"/>
      <c r="L2050" s="103"/>
      <c r="M2050" s="103"/>
      <c r="N2050" s="103"/>
      <c r="O2050" s="103"/>
      <c r="P2050" s="48"/>
      <c r="Q2050" s="103"/>
      <c r="R2050" s="48"/>
      <c r="S2050" s="16"/>
      <c r="T2050" s="94"/>
      <c r="U2050" s="94"/>
      <c r="V2050" s="94"/>
      <c r="W2050" s="94"/>
      <c r="X2050" s="94"/>
      <c r="Y2050" s="94"/>
      <c r="Z2050" s="94"/>
      <c r="AA2050" s="94"/>
      <c r="AB2050" s="94"/>
      <c r="AC2050" s="94"/>
      <c r="AD2050" s="94"/>
      <c r="AE2050" s="94"/>
      <c r="AF2050" s="94"/>
      <c r="AG2050" s="94"/>
      <c r="AH2050" s="94"/>
    </row>
    <row r="2051" spans="1:34" ht="13.2">
      <c r="A2051" s="150"/>
      <c r="B2051" s="48"/>
      <c r="C2051" s="48"/>
      <c r="D2051" s="151"/>
      <c r="E2051" s="152"/>
      <c r="F2051" s="149"/>
      <c r="G2051" s="103"/>
      <c r="H2051" s="48"/>
      <c r="I2051" s="70"/>
      <c r="J2051" s="104"/>
      <c r="K2051" s="18"/>
      <c r="L2051" s="103"/>
      <c r="M2051" s="103"/>
      <c r="N2051" s="103"/>
      <c r="O2051" s="103"/>
      <c r="P2051" s="48"/>
      <c r="Q2051" s="103"/>
      <c r="R2051" s="48"/>
      <c r="S2051" s="16"/>
      <c r="T2051" s="94"/>
      <c r="U2051" s="94"/>
      <c r="V2051" s="94"/>
      <c r="W2051" s="94"/>
      <c r="X2051" s="94"/>
      <c r="Y2051" s="94"/>
      <c r="Z2051" s="94"/>
      <c r="AA2051" s="94"/>
      <c r="AB2051" s="94"/>
      <c r="AC2051" s="94"/>
      <c r="AD2051" s="94"/>
      <c r="AE2051" s="94"/>
      <c r="AF2051" s="94"/>
      <c r="AG2051" s="94"/>
      <c r="AH2051" s="94"/>
    </row>
    <row r="2052" spans="1:34" ht="13.2">
      <c r="A2052" s="150"/>
      <c r="B2052" s="48"/>
      <c r="C2052" s="48"/>
      <c r="D2052" s="151"/>
      <c r="E2052" s="152"/>
      <c r="F2052" s="149"/>
      <c r="G2052" s="103"/>
      <c r="H2052" s="48"/>
      <c r="I2052" s="70"/>
      <c r="J2052" s="104"/>
      <c r="K2052" s="18"/>
      <c r="L2052" s="103"/>
      <c r="M2052" s="103"/>
      <c r="N2052" s="103"/>
      <c r="O2052" s="103"/>
      <c r="P2052" s="48"/>
      <c r="Q2052" s="103"/>
      <c r="R2052" s="48"/>
      <c r="S2052" s="16"/>
      <c r="T2052" s="94"/>
      <c r="U2052" s="94"/>
      <c r="V2052" s="94"/>
      <c r="W2052" s="94"/>
      <c r="X2052" s="94"/>
      <c r="Y2052" s="94"/>
      <c r="Z2052" s="94"/>
      <c r="AA2052" s="94"/>
      <c r="AB2052" s="94"/>
      <c r="AC2052" s="94"/>
      <c r="AD2052" s="94"/>
      <c r="AE2052" s="94"/>
      <c r="AF2052" s="94"/>
      <c r="AG2052" s="94"/>
      <c r="AH2052" s="94"/>
    </row>
    <row r="2053" spans="1:34" ht="13.2">
      <c r="A2053" s="150"/>
      <c r="B2053" s="48"/>
      <c r="C2053" s="48"/>
      <c r="D2053" s="151"/>
      <c r="E2053" s="152"/>
      <c r="F2053" s="149"/>
      <c r="G2053" s="103"/>
      <c r="H2053" s="48"/>
      <c r="I2053" s="70"/>
      <c r="J2053" s="104"/>
      <c r="K2053" s="18"/>
      <c r="L2053" s="103"/>
      <c r="M2053" s="103"/>
      <c r="N2053" s="103"/>
      <c r="O2053" s="103"/>
      <c r="P2053" s="48"/>
      <c r="Q2053" s="103"/>
      <c r="R2053" s="48"/>
      <c r="S2053" s="16"/>
      <c r="T2053" s="94"/>
      <c r="U2053" s="94"/>
      <c r="V2053" s="94"/>
      <c r="W2053" s="94"/>
      <c r="X2053" s="94"/>
      <c r="Y2053" s="94"/>
      <c r="Z2053" s="94"/>
      <c r="AA2053" s="94"/>
      <c r="AB2053" s="94"/>
      <c r="AC2053" s="94"/>
      <c r="AD2053" s="94"/>
      <c r="AE2053" s="94"/>
      <c r="AF2053" s="94"/>
      <c r="AG2053" s="94"/>
      <c r="AH2053" s="94"/>
    </row>
    <row r="2054" spans="1:34" ht="13.2">
      <c r="A2054" s="150"/>
      <c r="B2054" s="48"/>
      <c r="C2054" s="48"/>
      <c r="D2054" s="151"/>
      <c r="E2054" s="152"/>
      <c r="F2054" s="149"/>
      <c r="G2054" s="103"/>
      <c r="H2054" s="48"/>
      <c r="I2054" s="70"/>
      <c r="J2054" s="104"/>
      <c r="K2054" s="18"/>
      <c r="L2054" s="103"/>
      <c r="M2054" s="103"/>
      <c r="N2054" s="103"/>
      <c r="O2054" s="103"/>
      <c r="P2054" s="48"/>
      <c r="Q2054" s="103"/>
      <c r="R2054" s="48"/>
      <c r="S2054" s="16"/>
      <c r="T2054" s="94"/>
      <c r="U2054" s="94"/>
      <c r="V2054" s="94"/>
      <c r="W2054" s="94"/>
      <c r="X2054" s="94"/>
      <c r="Y2054" s="94"/>
      <c r="Z2054" s="94"/>
      <c r="AA2054" s="94"/>
      <c r="AB2054" s="94"/>
      <c r="AC2054" s="94"/>
      <c r="AD2054" s="94"/>
      <c r="AE2054" s="94"/>
      <c r="AF2054" s="94"/>
      <c r="AG2054" s="94"/>
      <c r="AH2054" s="94"/>
    </row>
    <row r="2055" spans="1:34" ht="13.2">
      <c r="A2055" s="150"/>
      <c r="B2055" s="48"/>
      <c r="C2055" s="48"/>
      <c r="D2055" s="151"/>
      <c r="E2055" s="152"/>
      <c r="F2055" s="149"/>
      <c r="G2055" s="103"/>
      <c r="H2055" s="48"/>
      <c r="I2055" s="70"/>
      <c r="J2055" s="104"/>
      <c r="K2055" s="18"/>
      <c r="L2055" s="103"/>
      <c r="M2055" s="103"/>
      <c r="N2055" s="103"/>
      <c r="O2055" s="103"/>
      <c r="P2055" s="48"/>
      <c r="Q2055" s="103"/>
      <c r="R2055" s="48"/>
      <c r="S2055" s="16"/>
      <c r="T2055" s="94"/>
      <c r="U2055" s="94"/>
      <c r="V2055" s="94"/>
      <c r="W2055" s="94"/>
      <c r="X2055" s="94"/>
      <c r="Y2055" s="94"/>
      <c r="Z2055" s="94"/>
      <c r="AA2055" s="94"/>
      <c r="AB2055" s="94"/>
      <c r="AC2055" s="94"/>
      <c r="AD2055" s="94"/>
      <c r="AE2055" s="94"/>
      <c r="AF2055" s="94"/>
      <c r="AG2055" s="94"/>
      <c r="AH2055" s="94"/>
    </row>
    <row r="2056" spans="1:34" ht="13.2">
      <c r="A2056" s="150"/>
      <c r="B2056" s="48"/>
      <c r="C2056" s="48"/>
      <c r="D2056" s="151"/>
      <c r="E2056" s="152"/>
      <c r="F2056" s="149"/>
      <c r="G2056" s="103"/>
      <c r="H2056" s="48"/>
      <c r="I2056" s="70"/>
      <c r="J2056" s="104"/>
      <c r="K2056" s="18"/>
      <c r="L2056" s="103"/>
      <c r="M2056" s="103"/>
      <c r="N2056" s="103"/>
      <c r="O2056" s="103"/>
      <c r="P2056" s="48"/>
      <c r="Q2056" s="103"/>
      <c r="R2056" s="48"/>
      <c r="S2056" s="16"/>
      <c r="T2056" s="94"/>
      <c r="U2056" s="94"/>
      <c r="V2056" s="94"/>
      <c r="W2056" s="94"/>
      <c r="X2056" s="94"/>
      <c r="Y2056" s="94"/>
      <c r="Z2056" s="94"/>
      <c r="AA2056" s="94"/>
      <c r="AB2056" s="94"/>
      <c r="AC2056" s="94"/>
      <c r="AD2056" s="94"/>
      <c r="AE2056" s="94"/>
      <c r="AF2056" s="94"/>
      <c r="AG2056" s="94"/>
      <c r="AH2056" s="94"/>
    </row>
    <row r="2057" spans="1:34" ht="13.2">
      <c r="A2057" s="150"/>
      <c r="B2057" s="48"/>
      <c r="C2057" s="48"/>
      <c r="D2057" s="151"/>
      <c r="E2057" s="152"/>
      <c r="F2057" s="149"/>
      <c r="G2057" s="103"/>
      <c r="H2057" s="48"/>
      <c r="I2057" s="70"/>
      <c r="J2057" s="104"/>
      <c r="K2057" s="18"/>
      <c r="L2057" s="103"/>
      <c r="M2057" s="103"/>
      <c r="N2057" s="103"/>
      <c r="O2057" s="103"/>
      <c r="P2057" s="48"/>
      <c r="Q2057" s="103"/>
      <c r="R2057" s="48"/>
      <c r="S2057" s="16"/>
      <c r="T2057" s="94"/>
      <c r="U2057" s="94"/>
      <c r="V2057" s="94"/>
      <c r="W2057" s="94"/>
      <c r="X2057" s="94"/>
      <c r="Y2057" s="94"/>
      <c r="Z2057" s="94"/>
      <c r="AA2057" s="94"/>
      <c r="AB2057" s="94"/>
      <c r="AC2057" s="94"/>
      <c r="AD2057" s="94"/>
      <c r="AE2057" s="94"/>
      <c r="AF2057" s="94"/>
      <c r="AG2057" s="94"/>
      <c r="AH2057" s="94"/>
    </row>
    <row r="2058" spans="1:34" ht="13.2">
      <c r="A2058" s="150"/>
      <c r="B2058" s="48"/>
      <c r="C2058" s="48"/>
      <c r="D2058" s="151"/>
      <c r="E2058" s="152"/>
      <c r="F2058" s="149"/>
      <c r="G2058" s="103"/>
      <c r="H2058" s="48"/>
      <c r="I2058" s="70"/>
      <c r="J2058" s="104"/>
      <c r="K2058" s="18"/>
      <c r="L2058" s="103"/>
      <c r="M2058" s="103"/>
      <c r="N2058" s="103"/>
      <c r="O2058" s="103"/>
      <c r="P2058" s="48"/>
      <c r="Q2058" s="103"/>
      <c r="R2058" s="48"/>
      <c r="S2058" s="16"/>
      <c r="T2058" s="94"/>
      <c r="U2058" s="94"/>
      <c r="V2058" s="94"/>
      <c r="W2058" s="94"/>
      <c r="X2058" s="94"/>
      <c r="Y2058" s="94"/>
      <c r="Z2058" s="94"/>
      <c r="AA2058" s="94"/>
      <c r="AB2058" s="94"/>
      <c r="AC2058" s="94"/>
      <c r="AD2058" s="94"/>
      <c r="AE2058" s="94"/>
      <c r="AF2058" s="94"/>
      <c r="AG2058" s="94"/>
      <c r="AH2058" s="94"/>
    </row>
    <row r="2059" spans="1:34" ht="13.2">
      <c r="A2059" s="150"/>
      <c r="B2059" s="48"/>
      <c r="C2059" s="48"/>
      <c r="D2059" s="151"/>
      <c r="E2059" s="152"/>
      <c r="F2059" s="149"/>
      <c r="G2059" s="103"/>
      <c r="H2059" s="48"/>
      <c r="I2059" s="70"/>
      <c r="J2059" s="104"/>
      <c r="K2059" s="18"/>
      <c r="L2059" s="103"/>
      <c r="M2059" s="103"/>
      <c r="N2059" s="103"/>
      <c r="O2059" s="103"/>
      <c r="P2059" s="48"/>
      <c r="Q2059" s="103"/>
      <c r="R2059" s="48"/>
      <c r="S2059" s="16"/>
      <c r="T2059" s="94"/>
      <c r="U2059" s="94"/>
      <c r="V2059" s="94"/>
      <c r="W2059" s="94"/>
      <c r="X2059" s="94"/>
      <c r="Y2059" s="94"/>
      <c r="Z2059" s="94"/>
      <c r="AA2059" s="94"/>
      <c r="AB2059" s="94"/>
      <c r="AC2059" s="94"/>
      <c r="AD2059" s="94"/>
      <c r="AE2059" s="94"/>
      <c r="AF2059" s="94"/>
      <c r="AG2059" s="94"/>
      <c r="AH2059" s="94"/>
    </row>
    <row r="2060" spans="1:34" ht="13.2">
      <c r="A2060" s="150"/>
      <c r="B2060" s="48"/>
      <c r="C2060" s="48"/>
      <c r="D2060" s="151"/>
      <c r="E2060" s="152"/>
      <c r="F2060" s="149"/>
      <c r="G2060" s="103"/>
      <c r="H2060" s="48"/>
      <c r="I2060" s="70"/>
      <c r="J2060" s="104"/>
      <c r="K2060" s="18"/>
      <c r="L2060" s="103"/>
      <c r="M2060" s="103"/>
      <c r="N2060" s="103"/>
      <c r="O2060" s="103"/>
      <c r="P2060" s="48"/>
      <c r="Q2060" s="103"/>
      <c r="R2060" s="48"/>
      <c r="S2060" s="16"/>
      <c r="T2060" s="94"/>
      <c r="U2060" s="94"/>
      <c r="V2060" s="94"/>
      <c r="W2060" s="94"/>
      <c r="X2060" s="94"/>
      <c r="Y2060" s="94"/>
      <c r="Z2060" s="94"/>
      <c r="AA2060" s="94"/>
      <c r="AB2060" s="94"/>
      <c r="AC2060" s="94"/>
      <c r="AD2060" s="94"/>
      <c r="AE2060" s="94"/>
      <c r="AF2060" s="94"/>
      <c r="AG2060" s="94"/>
      <c r="AH2060" s="94"/>
    </row>
    <row r="2061" spans="1:34" ht="13.2">
      <c r="A2061" s="150"/>
      <c r="B2061" s="48"/>
      <c r="C2061" s="48"/>
      <c r="D2061" s="151"/>
      <c r="E2061" s="152"/>
      <c r="F2061" s="149"/>
      <c r="G2061" s="103"/>
      <c r="H2061" s="48"/>
      <c r="I2061" s="70"/>
      <c r="J2061" s="104"/>
      <c r="K2061" s="18"/>
      <c r="L2061" s="103"/>
      <c r="M2061" s="103"/>
      <c r="N2061" s="103"/>
      <c r="O2061" s="103"/>
      <c r="P2061" s="48"/>
      <c r="Q2061" s="103"/>
      <c r="R2061" s="48"/>
      <c r="S2061" s="16"/>
      <c r="T2061" s="94"/>
      <c r="U2061" s="94"/>
      <c r="V2061" s="94"/>
      <c r="W2061" s="94"/>
      <c r="X2061" s="94"/>
      <c r="Y2061" s="94"/>
      <c r="Z2061" s="94"/>
      <c r="AA2061" s="94"/>
      <c r="AB2061" s="94"/>
      <c r="AC2061" s="94"/>
      <c r="AD2061" s="94"/>
      <c r="AE2061" s="94"/>
      <c r="AF2061" s="94"/>
      <c r="AG2061" s="94"/>
      <c r="AH2061" s="94"/>
    </row>
    <row r="2062" spans="1:34" ht="13.2">
      <c r="A2062" s="150"/>
      <c r="B2062" s="48"/>
      <c r="C2062" s="48"/>
      <c r="D2062" s="151"/>
      <c r="E2062" s="152"/>
      <c r="F2062" s="149"/>
      <c r="G2062" s="103"/>
      <c r="H2062" s="48"/>
      <c r="I2062" s="70"/>
      <c r="J2062" s="104"/>
      <c r="K2062" s="18"/>
      <c r="L2062" s="103"/>
      <c r="M2062" s="103"/>
      <c r="N2062" s="103"/>
      <c r="O2062" s="103"/>
      <c r="P2062" s="48"/>
      <c r="Q2062" s="103"/>
      <c r="R2062" s="48"/>
      <c r="S2062" s="16"/>
      <c r="T2062" s="94"/>
      <c r="U2062" s="94"/>
      <c r="V2062" s="94"/>
      <c r="W2062" s="94"/>
      <c r="X2062" s="94"/>
      <c r="Y2062" s="94"/>
      <c r="Z2062" s="94"/>
      <c r="AA2062" s="94"/>
      <c r="AB2062" s="94"/>
      <c r="AC2062" s="94"/>
      <c r="AD2062" s="94"/>
      <c r="AE2062" s="94"/>
      <c r="AF2062" s="94"/>
      <c r="AG2062" s="94"/>
      <c r="AH2062" s="94"/>
    </row>
    <row r="2063" spans="1:34" ht="13.2">
      <c r="A2063" s="150"/>
      <c r="B2063" s="48"/>
      <c r="C2063" s="48"/>
      <c r="D2063" s="151"/>
      <c r="E2063" s="152"/>
      <c r="F2063" s="149"/>
      <c r="G2063" s="103"/>
      <c r="H2063" s="48"/>
      <c r="I2063" s="70"/>
      <c r="J2063" s="104"/>
      <c r="K2063" s="18"/>
      <c r="L2063" s="103"/>
      <c r="M2063" s="103"/>
      <c r="N2063" s="103"/>
      <c r="O2063" s="103"/>
      <c r="P2063" s="48"/>
      <c r="Q2063" s="103"/>
      <c r="R2063" s="48"/>
      <c r="S2063" s="16"/>
      <c r="T2063" s="94"/>
      <c r="U2063" s="94"/>
      <c r="V2063" s="94"/>
      <c r="W2063" s="94"/>
      <c r="X2063" s="94"/>
      <c r="Y2063" s="94"/>
      <c r="Z2063" s="94"/>
      <c r="AA2063" s="94"/>
      <c r="AB2063" s="94"/>
      <c r="AC2063" s="94"/>
      <c r="AD2063" s="94"/>
      <c r="AE2063" s="94"/>
      <c r="AF2063" s="94"/>
      <c r="AG2063" s="94"/>
      <c r="AH2063" s="94"/>
    </row>
    <row r="2064" spans="1:34" ht="13.2">
      <c r="A2064" s="150"/>
      <c r="B2064" s="48"/>
      <c r="C2064" s="48"/>
      <c r="D2064" s="151"/>
      <c r="E2064" s="152"/>
      <c r="F2064" s="149"/>
      <c r="G2064" s="103"/>
      <c r="H2064" s="48"/>
      <c r="I2064" s="70"/>
      <c r="J2064" s="104"/>
      <c r="K2064" s="18"/>
      <c r="L2064" s="103"/>
      <c r="M2064" s="103"/>
      <c r="N2064" s="103"/>
      <c r="O2064" s="103"/>
      <c r="P2064" s="48"/>
      <c r="Q2064" s="103"/>
      <c r="R2064" s="48"/>
      <c r="S2064" s="16"/>
      <c r="T2064" s="94"/>
      <c r="U2064" s="94"/>
      <c r="V2064" s="94"/>
      <c r="W2064" s="94"/>
      <c r="X2064" s="94"/>
      <c r="Y2064" s="94"/>
      <c r="Z2064" s="94"/>
      <c r="AA2064" s="94"/>
      <c r="AB2064" s="94"/>
      <c r="AC2064" s="94"/>
      <c r="AD2064" s="94"/>
      <c r="AE2064" s="94"/>
      <c r="AF2064" s="94"/>
      <c r="AG2064" s="94"/>
      <c r="AH2064" s="94"/>
    </row>
    <row r="2065" spans="1:34" ht="13.2">
      <c r="A2065" s="150"/>
      <c r="B2065" s="48"/>
      <c r="C2065" s="48"/>
      <c r="D2065" s="151"/>
      <c r="E2065" s="152"/>
      <c r="F2065" s="149"/>
      <c r="G2065" s="103"/>
      <c r="H2065" s="48"/>
      <c r="I2065" s="70"/>
      <c r="J2065" s="104"/>
      <c r="K2065" s="18"/>
      <c r="L2065" s="103"/>
      <c r="M2065" s="103"/>
      <c r="N2065" s="103"/>
      <c r="O2065" s="103"/>
      <c r="P2065" s="48"/>
      <c r="Q2065" s="103"/>
      <c r="R2065" s="48"/>
      <c r="S2065" s="16"/>
      <c r="T2065" s="94"/>
      <c r="U2065" s="94"/>
      <c r="V2065" s="94"/>
      <c r="W2065" s="94"/>
      <c r="X2065" s="94"/>
      <c r="Y2065" s="94"/>
      <c r="Z2065" s="94"/>
      <c r="AA2065" s="94"/>
      <c r="AB2065" s="94"/>
      <c r="AC2065" s="94"/>
      <c r="AD2065" s="94"/>
      <c r="AE2065" s="94"/>
      <c r="AF2065" s="94"/>
      <c r="AG2065" s="94"/>
      <c r="AH2065" s="94"/>
    </row>
    <row r="2066" spans="1:34" ht="13.2">
      <c r="A2066" s="150"/>
      <c r="B2066" s="48"/>
      <c r="C2066" s="48"/>
      <c r="D2066" s="151"/>
      <c r="E2066" s="152"/>
      <c r="F2066" s="149"/>
      <c r="G2066" s="103"/>
      <c r="H2066" s="48"/>
      <c r="I2066" s="70"/>
      <c r="J2066" s="104"/>
      <c r="K2066" s="18"/>
      <c r="L2066" s="103"/>
      <c r="M2066" s="103"/>
      <c r="N2066" s="103"/>
      <c r="O2066" s="103"/>
      <c r="P2066" s="48"/>
      <c r="Q2066" s="103"/>
      <c r="R2066" s="48"/>
      <c r="S2066" s="16"/>
      <c r="T2066" s="94"/>
      <c r="U2066" s="94"/>
      <c r="V2066" s="94"/>
      <c r="W2066" s="94"/>
      <c r="X2066" s="94"/>
      <c r="Y2066" s="94"/>
      <c r="Z2066" s="94"/>
      <c r="AA2066" s="94"/>
      <c r="AB2066" s="94"/>
      <c r="AC2066" s="94"/>
      <c r="AD2066" s="94"/>
      <c r="AE2066" s="94"/>
      <c r="AF2066" s="94"/>
      <c r="AG2066" s="94"/>
      <c r="AH2066" s="94"/>
    </row>
    <row r="2067" spans="1:34" ht="13.2">
      <c r="A2067" s="150"/>
      <c r="B2067" s="48"/>
      <c r="C2067" s="48"/>
      <c r="D2067" s="151"/>
      <c r="E2067" s="152"/>
      <c r="F2067" s="149"/>
      <c r="G2067" s="103"/>
      <c r="H2067" s="48"/>
      <c r="I2067" s="70"/>
      <c r="J2067" s="104"/>
      <c r="K2067" s="18"/>
      <c r="L2067" s="103"/>
      <c r="M2067" s="103"/>
      <c r="N2067" s="103"/>
      <c r="O2067" s="103"/>
      <c r="P2067" s="48"/>
      <c r="Q2067" s="103"/>
      <c r="R2067" s="48"/>
      <c r="S2067" s="16"/>
      <c r="T2067" s="94"/>
      <c r="U2067" s="94"/>
      <c r="V2067" s="94"/>
      <c r="W2067" s="94"/>
      <c r="X2067" s="94"/>
      <c r="Y2067" s="94"/>
      <c r="Z2067" s="94"/>
      <c r="AA2067" s="94"/>
      <c r="AB2067" s="94"/>
      <c r="AC2067" s="94"/>
      <c r="AD2067" s="94"/>
      <c r="AE2067" s="94"/>
      <c r="AF2067" s="94"/>
      <c r="AG2067" s="94"/>
      <c r="AH2067" s="94"/>
    </row>
    <row r="2068" spans="1:34" ht="13.2">
      <c r="A2068" s="150"/>
      <c r="B2068" s="48"/>
      <c r="C2068" s="48"/>
      <c r="D2068" s="151"/>
      <c r="E2068" s="152"/>
      <c r="F2068" s="149"/>
      <c r="G2068" s="103"/>
      <c r="H2068" s="48"/>
      <c r="I2068" s="70"/>
      <c r="J2068" s="104"/>
      <c r="K2068" s="18"/>
      <c r="L2068" s="103"/>
      <c r="M2068" s="103"/>
      <c r="N2068" s="103"/>
      <c r="O2068" s="103"/>
      <c r="P2068" s="48"/>
      <c r="Q2068" s="103"/>
      <c r="R2068" s="48"/>
      <c r="S2068" s="16"/>
      <c r="T2068" s="94"/>
      <c r="U2068" s="94"/>
      <c r="V2068" s="94"/>
      <c r="W2068" s="94"/>
      <c r="X2068" s="94"/>
      <c r="Y2068" s="94"/>
      <c r="Z2068" s="94"/>
      <c r="AA2068" s="94"/>
      <c r="AB2068" s="94"/>
      <c r="AC2068" s="94"/>
      <c r="AD2068" s="94"/>
      <c r="AE2068" s="94"/>
      <c r="AF2068" s="94"/>
      <c r="AG2068" s="94"/>
      <c r="AH2068" s="94"/>
    </row>
    <row r="2069" spans="1:34" ht="13.2">
      <c r="A2069" s="150"/>
      <c r="B2069" s="48"/>
      <c r="C2069" s="48"/>
      <c r="D2069" s="151"/>
      <c r="E2069" s="152"/>
      <c r="F2069" s="149"/>
      <c r="G2069" s="103"/>
      <c r="H2069" s="48"/>
      <c r="I2069" s="70"/>
      <c r="J2069" s="104"/>
      <c r="K2069" s="18"/>
      <c r="L2069" s="103"/>
      <c r="M2069" s="103"/>
      <c r="N2069" s="103"/>
      <c r="O2069" s="103"/>
      <c r="P2069" s="48"/>
      <c r="Q2069" s="103"/>
      <c r="R2069" s="48"/>
      <c r="S2069" s="16"/>
      <c r="T2069" s="94"/>
      <c r="U2069" s="94"/>
      <c r="V2069" s="94"/>
      <c r="W2069" s="94"/>
      <c r="X2069" s="94"/>
      <c r="Y2069" s="94"/>
      <c r="Z2069" s="94"/>
      <c r="AA2069" s="94"/>
      <c r="AB2069" s="94"/>
      <c r="AC2069" s="94"/>
      <c r="AD2069" s="94"/>
      <c r="AE2069" s="94"/>
      <c r="AF2069" s="94"/>
      <c r="AG2069" s="94"/>
      <c r="AH2069" s="94"/>
    </row>
    <row r="2070" spans="1:34" ht="13.2">
      <c r="A2070" s="150"/>
      <c r="B2070" s="48"/>
      <c r="C2070" s="48"/>
      <c r="D2070" s="151"/>
      <c r="E2070" s="152"/>
      <c r="F2070" s="149"/>
      <c r="G2070" s="103"/>
      <c r="H2070" s="48"/>
      <c r="I2070" s="70"/>
      <c r="J2070" s="104"/>
      <c r="K2070" s="18"/>
      <c r="L2070" s="103"/>
      <c r="M2070" s="103"/>
      <c r="N2070" s="103"/>
      <c r="O2070" s="103"/>
      <c r="P2070" s="48"/>
      <c r="Q2070" s="103"/>
      <c r="R2070" s="48"/>
      <c r="S2070" s="16"/>
      <c r="T2070" s="94"/>
      <c r="U2070" s="94"/>
      <c r="V2070" s="94"/>
      <c r="W2070" s="94"/>
      <c r="X2070" s="94"/>
      <c r="Y2070" s="94"/>
      <c r="Z2070" s="94"/>
      <c r="AA2070" s="94"/>
      <c r="AB2070" s="94"/>
      <c r="AC2070" s="94"/>
      <c r="AD2070" s="94"/>
      <c r="AE2070" s="94"/>
      <c r="AF2070" s="94"/>
      <c r="AG2070" s="94"/>
      <c r="AH2070" s="94"/>
    </row>
    <row r="2071" spans="1:34" ht="13.2">
      <c r="A2071" s="150"/>
      <c r="B2071" s="48"/>
      <c r="C2071" s="48"/>
      <c r="D2071" s="151"/>
      <c r="E2071" s="152"/>
      <c r="F2071" s="149"/>
      <c r="G2071" s="103"/>
      <c r="H2071" s="48"/>
      <c r="I2071" s="70"/>
      <c r="J2071" s="104"/>
      <c r="K2071" s="18"/>
      <c r="L2071" s="103"/>
      <c r="M2071" s="103"/>
      <c r="N2071" s="103"/>
      <c r="O2071" s="103"/>
      <c r="P2071" s="48"/>
      <c r="Q2071" s="103"/>
      <c r="R2071" s="48"/>
      <c r="S2071" s="16"/>
      <c r="T2071" s="94"/>
      <c r="U2071" s="94"/>
      <c r="V2071" s="94"/>
      <c r="W2071" s="94"/>
      <c r="X2071" s="94"/>
      <c r="Y2071" s="94"/>
      <c r="Z2071" s="94"/>
      <c r="AA2071" s="94"/>
      <c r="AB2071" s="94"/>
      <c r="AC2071" s="94"/>
      <c r="AD2071" s="94"/>
      <c r="AE2071" s="94"/>
      <c r="AF2071" s="94"/>
      <c r="AG2071" s="94"/>
      <c r="AH2071" s="94"/>
    </row>
    <row r="2072" spans="1:34" ht="13.2">
      <c r="A2072" s="150"/>
      <c r="B2072" s="48"/>
      <c r="C2072" s="48"/>
      <c r="D2072" s="151"/>
      <c r="E2072" s="152"/>
      <c r="F2072" s="149"/>
      <c r="G2072" s="103"/>
      <c r="H2072" s="48"/>
      <c r="I2072" s="70"/>
      <c r="J2072" s="104"/>
      <c r="K2072" s="18"/>
      <c r="L2072" s="103"/>
      <c r="M2072" s="103"/>
      <c r="N2072" s="103"/>
      <c r="O2072" s="103"/>
      <c r="P2072" s="48"/>
      <c r="Q2072" s="103"/>
      <c r="R2072" s="48"/>
      <c r="S2072" s="16"/>
      <c r="T2072" s="94"/>
      <c r="U2072" s="94"/>
      <c r="V2072" s="94"/>
      <c r="W2072" s="94"/>
      <c r="X2072" s="94"/>
      <c r="Y2072" s="94"/>
      <c r="Z2072" s="94"/>
      <c r="AA2072" s="94"/>
      <c r="AB2072" s="94"/>
      <c r="AC2072" s="94"/>
      <c r="AD2072" s="94"/>
      <c r="AE2072" s="94"/>
      <c r="AF2072" s="94"/>
      <c r="AG2072" s="94"/>
      <c r="AH2072" s="94"/>
    </row>
    <row r="2073" spans="1:34" ht="13.2">
      <c r="A2073" s="150"/>
      <c r="B2073" s="48"/>
      <c r="C2073" s="48"/>
      <c r="D2073" s="151"/>
      <c r="E2073" s="152"/>
      <c r="F2073" s="149"/>
      <c r="G2073" s="103"/>
      <c r="H2073" s="48"/>
      <c r="I2073" s="70"/>
      <c r="J2073" s="104"/>
      <c r="K2073" s="18"/>
      <c r="L2073" s="103"/>
      <c r="M2073" s="103"/>
      <c r="N2073" s="103"/>
      <c r="O2073" s="103"/>
      <c r="P2073" s="48"/>
      <c r="Q2073" s="103"/>
      <c r="R2073" s="48"/>
      <c r="S2073" s="16"/>
      <c r="T2073" s="94"/>
      <c r="U2073" s="94"/>
      <c r="V2073" s="94"/>
      <c r="W2073" s="94"/>
      <c r="X2073" s="94"/>
      <c r="Y2073" s="94"/>
      <c r="Z2073" s="94"/>
      <c r="AA2073" s="94"/>
      <c r="AB2073" s="94"/>
      <c r="AC2073" s="94"/>
      <c r="AD2073" s="94"/>
      <c r="AE2073" s="94"/>
      <c r="AF2073" s="94"/>
      <c r="AG2073" s="94"/>
      <c r="AH2073" s="94"/>
    </row>
    <row r="2074" spans="1:34" ht="13.2">
      <c r="A2074" s="150"/>
      <c r="B2074" s="48"/>
      <c r="C2074" s="48"/>
      <c r="D2074" s="151"/>
      <c r="E2074" s="152"/>
      <c r="F2074" s="149"/>
      <c r="G2074" s="103"/>
      <c r="H2074" s="48"/>
      <c r="I2074" s="70"/>
      <c r="J2074" s="104"/>
      <c r="K2074" s="18"/>
      <c r="L2074" s="103"/>
      <c r="M2074" s="103"/>
      <c r="N2074" s="103"/>
      <c r="O2074" s="103"/>
      <c r="P2074" s="48"/>
      <c r="Q2074" s="103"/>
      <c r="R2074" s="48"/>
      <c r="S2074" s="16"/>
      <c r="T2074" s="94"/>
      <c r="U2074" s="94"/>
      <c r="V2074" s="94"/>
      <c r="W2074" s="94"/>
      <c r="X2074" s="94"/>
      <c r="Y2074" s="94"/>
      <c r="Z2074" s="94"/>
      <c r="AA2074" s="94"/>
      <c r="AB2074" s="94"/>
      <c r="AC2074" s="94"/>
      <c r="AD2074" s="94"/>
      <c r="AE2074" s="94"/>
      <c r="AF2074" s="94"/>
      <c r="AG2074" s="94"/>
      <c r="AH2074" s="94"/>
    </row>
    <row r="2075" spans="1:34" ht="13.2">
      <c r="A2075" s="150"/>
      <c r="B2075" s="48"/>
      <c r="C2075" s="48"/>
      <c r="D2075" s="151"/>
      <c r="E2075" s="152"/>
      <c r="F2075" s="149"/>
      <c r="G2075" s="103"/>
      <c r="H2075" s="48"/>
      <c r="I2075" s="70"/>
      <c r="J2075" s="104"/>
      <c r="K2075" s="18"/>
      <c r="L2075" s="103"/>
      <c r="M2075" s="103"/>
      <c r="N2075" s="103"/>
      <c r="O2075" s="103"/>
      <c r="P2075" s="48"/>
      <c r="Q2075" s="103"/>
      <c r="R2075" s="48"/>
      <c r="S2075" s="16"/>
      <c r="T2075" s="94"/>
      <c r="U2075" s="94"/>
      <c r="V2075" s="94"/>
      <c r="W2075" s="94"/>
      <c r="X2075" s="94"/>
      <c r="Y2075" s="94"/>
      <c r="Z2075" s="94"/>
      <c r="AA2075" s="94"/>
      <c r="AB2075" s="94"/>
      <c r="AC2075" s="94"/>
      <c r="AD2075" s="94"/>
      <c r="AE2075" s="94"/>
      <c r="AF2075" s="94"/>
      <c r="AG2075" s="94"/>
      <c r="AH2075" s="94"/>
    </row>
    <row r="2076" spans="1:34" ht="13.2">
      <c r="A2076" s="150"/>
      <c r="B2076" s="48"/>
      <c r="C2076" s="48"/>
      <c r="D2076" s="151"/>
      <c r="E2076" s="152"/>
      <c r="F2076" s="149"/>
      <c r="G2076" s="103"/>
      <c r="H2076" s="48"/>
      <c r="I2076" s="70"/>
      <c r="J2076" s="104"/>
      <c r="K2076" s="18"/>
      <c r="L2076" s="103"/>
      <c r="M2076" s="103"/>
      <c r="N2076" s="103"/>
      <c r="O2076" s="103"/>
      <c r="P2076" s="48"/>
      <c r="Q2076" s="103"/>
      <c r="R2076" s="48"/>
      <c r="S2076" s="16"/>
      <c r="T2076" s="94"/>
      <c r="U2076" s="94"/>
      <c r="V2076" s="94"/>
      <c r="W2076" s="94"/>
      <c r="X2076" s="94"/>
      <c r="Y2076" s="94"/>
      <c r="Z2076" s="94"/>
      <c r="AA2076" s="94"/>
      <c r="AB2076" s="94"/>
      <c r="AC2076" s="94"/>
      <c r="AD2076" s="94"/>
      <c r="AE2076" s="94"/>
      <c r="AF2076" s="94"/>
      <c r="AG2076" s="94"/>
      <c r="AH2076" s="94"/>
    </row>
    <row r="2077" spans="1:34" ht="13.2">
      <c r="A2077" s="150"/>
      <c r="B2077" s="48"/>
      <c r="C2077" s="48"/>
      <c r="D2077" s="151"/>
      <c r="E2077" s="152"/>
      <c r="F2077" s="149"/>
      <c r="G2077" s="103"/>
      <c r="H2077" s="48"/>
      <c r="I2077" s="70"/>
      <c r="J2077" s="104"/>
      <c r="K2077" s="18"/>
      <c r="L2077" s="103"/>
      <c r="M2077" s="103"/>
      <c r="N2077" s="103"/>
      <c r="O2077" s="103"/>
      <c r="P2077" s="48"/>
      <c r="Q2077" s="103"/>
      <c r="R2077" s="48"/>
      <c r="S2077" s="16"/>
      <c r="T2077" s="94"/>
      <c r="U2077" s="94"/>
      <c r="V2077" s="94"/>
      <c r="W2077" s="94"/>
      <c r="X2077" s="94"/>
      <c r="Y2077" s="94"/>
      <c r="Z2077" s="94"/>
      <c r="AA2077" s="94"/>
      <c r="AB2077" s="94"/>
      <c r="AC2077" s="94"/>
      <c r="AD2077" s="94"/>
      <c r="AE2077" s="94"/>
      <c r="AF2077" s="94"/>
      <c r="AG2077" s="94"/>
      <c r="AH2077" s="94"/>
    </row>
    <row r="2078" spans="1:34" ht="13.2">
      <c r="A2078" s="150"/>
      <c r="B2078" s="48"/>
      <c r="C2078" s="48"/>
      <c r="D2078" s="151"/>
      <c r="E2078" s="152"/>
      <c r="F2078" s="149"/>
      <c r="G2078" s="103"/>
      <c r="H2078" s="48"/>
      <c r="I2078" s="70"/>
      <c r="J2078" s="104"/>
      <c r="K2078" s="18"/>
      <c r="L2078" s="103"/>
      <c r="M2078" s="103"/>
      <c r="N2078" s="103"/>
      <c r="O2078" s="103"/>
      <c r="P2078" s="48"/>
      <c r="Q2078" s="103"/>
      <c r="R2078" s="48"/>
      <c r="S2078" s="16"/>
      <c r="T2078" s="94"/>
      <c r="U2078" s="94"/>
      <c r="V2078" s="94"/>
      <c r="W2078" s="94"/>
      <c r="X2078" s="94"/>
      <c r="Y2078" s="94"/>
      <c r="Z2078" s="94"/>
      <c r="AA2078" s="94"/>
      <c r="AB2078" s="94"/>
      <c r="AC2078" s="94"/>
      <c r="AD2078" s="94"/>
      <c r="AE2078" s="94"/>
      <c r="AF2078" s="94"/>
      <c r="AG2078" s="94"/>
      <c r="AH2078" s="94"/>
    </row>
    <row r="2079" spans="1:34" ht="13.2">
      <c r="A2079" s="150"/>
      <c r="B2079" s="48"/>
      <c r="C2079" s="48"/>
      <c r="D2079" s="151"/>
      <c r="E2079" s="152"/>
      <c r="F2079" s="149"/>
      <c r="G2079" s="103"/>
      <c r="H2079" s="48"/>
      <c r="I2079" s="70"/>
      <c r="J2079" s="104"/>
      <c r="K2079" s="18"/>
      <c r="L2079" s="103"/>
      <c r="M2079" s="103"/>
      <c r="N2079" s="103"/>
      <c r="O2079" s="103"/>
      <c r="P2079" s="48"/>
      <c r="Q2079" s="103"/>
      <c r="R2079" s="48"/>
      <c r="S2079" s="16"/>
      <c r="T2079" s="94"/>
      <c r="U2079" s="94"/>
      <c r="V2079" s="94"/>
      <c r="W2079" s="94"/>
      <c r="X2079" s="94"/>
      <c r="Y2079" s="94"/>
      <c r="Z2079" s="94"/>
      <c r="AA2079" s="94"/>
      <c r="AB2079" s="94"/>
      <c r="AC2079" s="94"/>
      <c r="AD2079" s="94"/>
      <c r="AE2079" s="94"/>
      <c r="AF2079" s="94"/>
      <c r="AG2079" s="94"/>
      <c r="AH2079" s="94"/>
    </row>
    <row r="2080" spans="1:34" ht="13.2">
      <c r="A2080" s="150"/>
      <c r="B2080" s="48"/>
      <c r="C2080" s="48"/>
      <c r="D2080" s="151"/>
      <c r="E2080" s="152"/>
      <c r="F2080" s="149"/>
      <c r="G2080" s="103"/>
      <c r="H2080" s="48"/>
      <c r="I2080" s="70"/>
      <c r="J2080" s="104"/>
      <c r="K2080" s="18"/>
      <c r="L2080" s="103"/>
      <c r="M2080" s="103"/>
      <c r="N2080" s="103"/>
      <c r="O2080" s="103"/>
      <c r="P2080" s="48"/>
      <c r="Q2080" s="103"/>
      <c r="R2080" s="48"/>
      <c r="S2080" s="16"/>
      <c r="T2080" s="94"/>
      <c r="U2080" s="94"/>
      <c r="V2080" s="94"/>
      <c r="W2080" s="94"/>
      <c r="X2080" s="94"/>
      <c r="Y2080" s="94"/>
      <c r="Z2080" s="94"/>
      <c r="AA2080" s="94"/>
      <c r="AB2080" s="94"/>
      <c r="AC2080" s="94"/>
      <c r="AD2080" s="94"/>
      <c r="AE2080" s="94"/>
      <c r="AF2080" s="94"/>
      <c r="AG2080" s="94"/>
      <c r="AH2080" s="94"/>
    </row>
    <row r="2081" spans="1:34" ht="13.2">
      <c r="A2081" s="150"/>
      <c r="B2081" s="48"/>
      <c r="C2081" s="48"/>
      <c r="D2081" s="151"/>
      <c r="E2081" s="152"/>
      <c r="F2081" s="149"/>
      <c r="G2081" s="103"/>
      <c r="H2081" s="48"/>
      <c r="I2081" s="70"/>
      <c r="J2081" s="104"/>
      <c r="K2081" s="18"/>
      <c r="L2081" s="103"/>
      <c r="M2081" s="103"/>
      <c r="N2081" s="103"/>
      <c r="O2081" s="103"/>
      <c r="P2081" s="48"/>
      <c r="Q2081" s="103"/>
      <c r="R2081" s="48"/>
      <c r="S2081" s="16"/>
      <c r="T2081" s="94"/>
      <c r="U2081" s="94"/>
      <c r="V2081" s="94"/>
      <c r="W2081" s="94"/>
      <c r="X2081" s="94"/>
      <c r="Y2081" s="94"/>
      <c r="Z2081" s="94"/>
      <c r="AA2081" s="94"/>
      <c r="AB2081" s="94"/>
      <c r="AC2081" s="94"/>
      <c r="AD2081" s="94"/>
      <c r="AE2081" s="94"/>
      <c r="AF2081" s="94"/>
      <c r="AG2081" s="94"/>
      <c r="AH2081" s="94"/>
    </row>
    <row r="2082" spans="1:34" ht="13.2">
      <c r="A2082" s="150"/>
      <c r="B2082" s="48"/>
      <c r="C2082" s="48"/>
      <c r="D2082" s="151"/>
      <c r="E2082" s="152"/>
      <c r="F2082" s="149"/>
      <c r="G2082" s="103"/>
      <c r="H2082" s="48"/>
      <c r="I2082" s="70"/>
      <c r="J2082" s="104"/>
      <c r="K2082" s="18"/>
      <c r="L2082" s="103"/>
      <c r="M2082" s="103"/>
      <c r="N2082" s="103"/>
      <c r="O2082" s="103"/>
      <c r="P2082" s="48"/>
      <c r="Q2082" s="103"/>
      <c r="R2082" s="48"/>
      <c r="S2082" s="16"/>
      <c r="T2082" s="94"/>
      <c r="U2082" s="94"/>
      <c r="V2082" s="94"/>
      <c r="W2082" s="94"/>
      <c r="X2082" s="94"/>
      <c r="Y2082" s="94"/>
      <c r="Z2082" s="94"/>
      <c r="AA2082" s="94"/>
      <c r="AB2082" s="94"/>
      <c r="AC2082" s="94"/>
      <c r="AD2082" s="94"/>
      <c r="AE2082" s="94"/>
      <c r="AF2082" s="94"/>
      <c r="AG2082" s="94"/>
      <c r="AH2082" s="94"/>
    </row>
    <row r="2083" spans="1:34" ht="13.2">
      <c r="A2083" s="150"/>
      <c r="B2083" s="48"/>
      <c r="C2083" s="48"/>
      <c r="D2083" s="151"/>
      <c r="E2083" s="152"/>
      <c r="F2083" s="149"/>
      <c r="G2083" s="103"/>
      <c r="H2083" s="48"/>
      <c r="I2083" s="70"/>
      <c r="J2083" s="104"/>
      <c r="K2083" s="18"/>
      <c r="L2083" s="103"/>
      <c r="M2083" s="103"/>
      <c r="N2083" s="103"/>
      <c r="O2083" s="103"/>
      <c r="P2083" s="48"/>
      <c r="Q2083" s="103"/>
      <c r="R2083" s="48"/>
      <c r="S2083" s="16"/>
      <c r="T2083" s="94"/>
      <c r="U2083" s="94"/>
      <c r="V2083" s="94"/>
      <c r="W2083" s="94"/>
      <c r="X2083" s="94"/>
      <c r="Y2083" s="94"/>
      <c r="Z2083" s="94"/>
      <c r="AA2083" s="94"/>
      <c r="AB2083" s="94"/>
      <c r="AC2083" s="94"/>
      <c r="AD2083" s="94"/>
      <c r="AE2083" s="94"/>
      <c r="AF2083" s="94"/>
      <c r="AG2083" s="94"/>
      <c r="AH2083" s="94"/>
    </row>
    <row r="2084" spans="1:34" ht="13.2">
      <c r="A2084" s="150"/>
      <c r="B2084" s="48"/>
      <c r="C2084" s="48"/>
      <c r="D2084" s="151"/>
      <c r="E2084" s="152"/>
      <c r="F2084" s="149"/>
      <c r="G2084" s="103"/>
      <c r="H2084" s="48"/>
      <c r="I2084" s="70"/>
      <c r="J2084" s="104"/>
      <c r="K2084" s="18"/>
      <c r="L2084" s="103"/>
      <c r="M2084" s="103"/>
      <c r="N2084" s="103"/>
      <c r="O2084" s="103"/>
      <c r="P2084" s="48"/>
      <c r="Q2084" s="103"/>
      <c r="R2084" s="48"/>
      <c r="S2084" s="16"/>
      <c r="T2084" s="94"/>
      <c r="U2084" s="94"/>
      <c r="V2084" s="94"/>
      <c r="W2084" s="94"/>
      <c r="X2084" s="94"/>
      <c r="Y2084" s="94"/>
      <c r="Z2084" s="94"/>
      <c r="AA2084" s="94"/>
      <c r="AB2084" s="94"/>
      <c r="AC2084" s="94"/>
      <c r="AD2084" s="94"/>
      <c r="AE2084" s="94"/>
      <c r="AF2084" s="94"/>
      <c r="AG2084" s="94"/>
      <c r="AH2084" s="94"/>
    </row>
    <row r="2085" spans="1:34" ht="13.2">
      <c r="A2085" s="150"/>
      <c r="B2085" s="48"/>
      <c r="C2085" s="48"/>
      <c r="D2085" s="151"/>
      <c r="E2085" s="152"/>
      <c r="F2085" s="149"/>
      <c r="G2085" s="103"/>
      <c r="H2085" s="48"/>
      <c r="I2085" s="70"/>
      <c r="J2085" s="104"/>
      <c r="K2085" s="18"/>
      <c r="L2085" s="103"/>
      <c r="M2085" s="103"/>
      <c r="N2085" s="103"/>
      <c r="O2085" s="103"/>
      <c r="P2085" s="48"/>
      <c r="Q2085" s="103"/>
      <c r="R2085" s="48"/>
      <c r="S2085" s="16"/>
      <c r="T2085" s="94"/>
      <c r="U2085" s="94"/>
      <c r="V2085" s="94"/>
      <c r="W2085" s="94"/>
      <c r="X2085" s="94"/>
      <c r="Y2085" s="94"/>
      <c r="Z2085" s="94"/>
      <c r="AA2085" s="94"/>
      <c r="AB2085" s="94"/>
      <c r="AC2085" s="94"/>
      <c r="AD2085" s="94"/>
      <c r="AE2085" s="94"/>
      <c r="AF2085" s="94"/>
      <c r="AG2085" s="94"/>
      <c r="AH2085" s="94"/>
    </row>
    <row r="2086" spans="1:34" ht="13.2">
      <c r="A2086" s="150"/>
      <c r="B2086" s="48"/>
      <c r="C2086" s="48"/>
      <c r="D2086" s="151"/>
      <c r="E2086" s="152"/>
      <c r="F2086" s="149"/>
      <c r="G2086" s="103"/>
      <c r="H2086" s="48"/>
      <c r="I2086" s="70"/>
      <c r="J2086" s="104"/>
      <c r="K2086" s="18"/>
      <c r="L2086" s="103"/>
      <c r="M2086" s="103"/>
      <c r="N2086" s="103"/>
      <c r="O2086" s="103"/>
      <c r="P2086" s="48"/>
      <c r="Q2086" s="103"/>
      <c r="R2086" s="48"/>
      <c r="S2086" s="16"/>
      <c r="T2086" s="94"/>
      <c r="U2086" s="94"/>
      <c r="V2086" s="94"/>
      <c r="W2086" s="94"/>
      <c r="X2086" s="94"/>
      <c r="Y2086" s="94"/>
      <c r="Z2086" s="94"/>
      <c r="AA2086" s="94"/>
      <c r="AB2086" s="94"/>
      <c r="AC2086" s="94"/>
      <c r="AD2086" s="94"/>
      <c r="AE2086" s="94"/>
      <c r="AF2086" s="94"/>
      <c r="AG2086" s="94"/>
      <c r="AH2086" s="94"/>
    </row>
    <row r="2087" spans="1:34" ht="13.2">
      <c r="A2087" s="150"/>
      <c r="B2087" s="48"/>
      <c r="C2087" s="48"/>
      <c r="D2087" s="151"/>
      <c r="E2087" s="152"/>
      <c r="F2087" s="149"/>
      <c r="G2087" s="103"/>
      <c r="H2087" s="48"/>
      <c r="I2087" s="70"/>
      <c r="J2087" s="104"/>
      <c r="K2087" s="18"/>
      <c r="L2087" s="103"/>
      <c r="M2087" s="103"/>
      <c r="N2087" s="103"/>
      <c r="O2087" s="103"/>
      <c r="P2087" s="48"/>
      <c r="Q2087" s="103"/>
      <c r="R2087" s="48"/>
      <c r="S2087" s="16"/>
      <c r="T2087" s="94"/>
      <c r="U2087" s="94"/>
      <c r="V2087" s="94"/>
      <c r="W2087" s="94"/>
      <c r="X2087" s="94"/>
      <c r="Y2087" s="94"/>
      <c r="Z2087" s="94"/>
      <c r="AA2087" s="94"/>
      <c r="AB2087" s="94"/>
      <c r="AC2087" s="94"/>
      <c r="AD2087" s="94"/>
      <c r="AE2087" s="94"/>
      <c r="AF2087" s="94"/>
      <c r="AG2087" s="94"/>
      <c r="AH2087" s="94"/>
    </row>
    <row r="2088" spans="1:34" ht="13.2">
      <c r="A2088" s="150"/>
      <c r="B2088" s="48"/>
      <c r="C2088" s="48"/>
      <c r="D2088" s="151"/>
      <c r="E2088" s="152"/>
      <c r="F2088" s="149"/>
      <c r="G2088" s="103"/>
      <c r="H2088" s="48"/>
      <c r="I2088" s="70"/>
      <c r="J2088" s="104"/>
      <c r="K2088" s="18"/>
      <c r="L2088" s="103"/>
      <c r="M2088" s="103"/>
      <c r="N2088" s="103"/>
      <c r="O2088" s="103"/>
      <c r="P2088" s="48"/>
      <c r="Q2088" s="103"/>
      <c r="R2088" s="48"/>
      <c r="S2088" s="16"/>
      <c r="T2088" s="94"/>
      <c r="U2088" s="94"/>
      <c r="V2088" s="94"/>
      <c r="W2088" s="94"/>
      <c r="X2088" s="94"/>
      <c r="Y2088" s="94"/>
      <c r="Z2088" s="94"/>
      <c r="AA2088" s="94"/>
      <c r="AB2088" s="94"/>
      <c r="AC2088" s="94"/>
      <c r="AD2088" s="94"/>
      <c r="AE2088" s="94"/>
      <c r="AF2088" s="94"/>
      <c r="AG2088" s="94"/>
      <c r="AH2088" s="94"/>
    </row>
    <row r="2089" spans="1:34" ht="13.2">
      <c r="A2089" s="150"/>
      <c r="B2089" s="48"/>
      <c r="C2089" s="48"/>
      <c r="D2089" s="151"/>
      <c r="E2089" s="152"/>
      <c r="F2089" s="149"/>
      <c r="G2089" s="103"/>
      <c r="H2089" s="48"/>
      <c r="I2089" s="70"/>
      <c r="J2089" s="104"/>
      <c r="K2089" s="18"/>
      <c r="L2089" s="103"/>
      <c r="M2089" s="103"/>
      <c r="N2089" s="103"/>
      <c r="O2089" s="103"/>
      <c r="P2089" s="48"/>
      <c r="Q2089" s="103"/>
      <c r="R2089" s="48"/>
      <c r="S2089" s="16"/>
      <c r="T2089" s="94"/>
      <c r="U2089" s="94"/>
      <c r="V2089" s="94"/>
      <c r="W2089" s="94"/>
      <c r="X2089" s="94"/>
      <c r="Y2089" s="94"/>
      <c r="Z2089" s="94"/>
      <c r="AA2089" s="94"/>
      <c r="AB2089" s="94"/>
      <c r="AC2089" s="94"/>
      <c r="AD2089" s="94"/>
      <c r="AE2089" s="94"/>
      <c r="AF2089" s="94"/>
      <c r="AG2089" s="94"/>
      <c r="AH2089" s="94"/>
    </row>
    <row r="2090" spans="1:34" ht="13.2">
      <c r="A2090" s="150"/>
      <c r="B2090" s="48"/>
      <c r="C2090" s="48"/>
      <c r="D2090" s="151"/>
      <c r="E2090" s="152"/>
      <c r="F2090" s="149"/>
      <c r="G2090" s="103"/>
      <c r="H2090" s="48"/>
      <c r="I2090" s="70"/>
      <c r="J2090" s="104"/>
      <c r="K2090" s="18"/>
      <c r="L2090" s="103"/>
      <c r="M2090" s="103"/>
      <c r="N2090" s="103"/>
      <c r="O2090" s="103"/>
      <c r="P2090" s="48"/>
      <c r="Q2090" s="103"/>
      <c r="R2090" s="48"/>
      <c r="S2090" s="16"/>
      <c r="T2090" s="94"/>
      <c r="U2090" s="94"/>
      <c r="V2090" s="94"/>
      <c r="W2090" s="94"/>
      <c r="X2090" s="94"/>
      <c r="Y2090" s="94"/>
      <c r="Z2090" s="94"/>
      <c r="AA2090" s="94"/>
      <c r="AB2090" s="94"/>
      <c r="AC2090" s="94"/>
      <c r="AD2090" s="94"/>
      <c r="AE2090" s="94"/>
      <c r="AF2090" s="94"/>
      <c r="AG2090" s="94"/>
      <c r="AH2090" s="94"/>
    </row>
    <row r="2091" spans="1:34" ht="13.2">
      <c r="A2091" s="150"/>
      <c r="B2091" s="48"/>
      <c r="C2091" s="48"/>
      <c r="D2091" s="151"/>
      <c r="E2091" s="152"/>
      <c r="F2091" s="149"/>
      <c r="G2091" s="103"/>
      <c r="H2091" s="48"/>
      <c r="I2091" s="70"/>
      <c r="J2091" s="104"/>
      <c r="K2091" s="18"/>
      <c r="L2091" s="103"/>
      <c r="M2091" s="103"/>
      <c r="N2091" s="103"/>
      <c r="O2091" s="103"/>
      <c r="P2091" s="48"/>
      <c r="Q2091" s="103"/>
      <c r="R2091" s="48"/>
      <c r="S2091" s="16"/>
      <c r="T2091" s="94"/>
      <c r="U2091" s="94"/>
      <c r="V2091" s="94"/>
      <c r="W2091" s="94"/>
      <c r="X2091" s="94"/>
      <c r="Y2091" s="94"/>
      <c r="Z2091" s="94"/>
      <c r="AA2091" s="94"/>
      <c r="AB2091" s="94"/>
      <c r="AC2091" s="94"/>
      <c r="AD2091" s="94"/>
      <c r="AE2091" s="94"/>
      <c r="AF2091" s="94"/>
      <c r="AG2091" s="94"/>
      <c r="AH2091" s="94"/>
    </row>
    <row r="2092" spans="1:34" ht="13.2">
      <c r="A2092" s="150"/>
      <c r="B2092" s="48"/>
      <c r="C2092" s="48"/>
      <c r="D2092" s="151"/>
      <c r="E2092" s="152"/>
      <c r="F2092" s="149"/>
      <c r="G2092" s="103"/>
      <c r="H2092" s="48"/>
      <c r="I2092" s="70"/>
      <c r="J2092" s="104"/>
      <c r="K2092" s="18"/>
      <c r="L2092" s="103"/>
      <c r="M2092" s="103"/>
      <c r="N2092" s="103"/>
      <c r="O2092" s="103"/>
      <c r="P2092" s="48"/>
      <c r="Q2092" s="103"/>
      <c r="R2092" s="48"/>
      <c r="S2092" s="16"/>
      <c r="T2092" s="94"/>
      <c r="U2092" s="94"/>
      <c r="V2092" s="94"/>
      <c r="W2092" s="94"/>
      <c r="X2092" s="94"/>
      <c r="Y2092" s="94"/>
      <c r="Z2092" s="94"/>
      <c r="AA2092" s="94"/>
      <c r="AB2092" s="94"/>
      <c r="AC2092" s="94"/>
      <c r="AD2092" s="94"/>
      <c r="AE2092" s="94"/>
      <c r="AF2092" s="94"/>
      <c r="AG2092" s="94"/>
      <c r="AH2092" s="94"/>
    </row>
    <row r="2093" spans="1:34" ht="13.2">
      <c r="A2093" s="150"/>
      <c r="B2093" s="48"/>
      <c r="C2093" s="48"/>
      <c r="D2093" s="151"/>
      <c r="E2093" s="152"/>
      <c r="F2093" s="149"/>
      <c r="G2093" s="103"/>
      <c r="H2093" s="48"/>
      <c r="I2093" s="70"/>
      <c r="J2093" s="104"/>
      <c r="K2093" s="18"/>
      <c r="L2093" s="103"/>
      <c r="M2093" s="103"/>
      <c r="N2093" s="103"/>
      <c r="O2093" s="103"/>
      <c r="P2093" s="48"/>
      <c r="Q2093" s="103"/>
      <c r="R2093" s="48"/>
      <c r="S2093" s="16"/>
      <c r="T2093" s="94"/>
      <c r="U2093" s="94"/>
      <c r="V2093" s="94"/>
      <c r="W2093" s="94"/>
      <c r="X2093" s="94"/>
      <c r="Y2093" s="94"/>
      <c r="Z2093" s="94"/>
      <c r="AA2093" s="94"/>
      <c r="AB2093" s="94"/>
      <c r="AC2093" s="94"/>
      <c r="AD2093" s="94"/>
      <c r="AE2093" s="94"/>
      <c r="AF2093" s="94"/>
      <c r="AG2093" s="94"/>
      <c r="AH2093" s="94"/>
    </row>
    <row r="2094" spans="1:34" ht="13.2">
      <c r="A2094" s="150"/>
      <c r="B2094" s="48"/>
      <c r="C2094" s="48"/>
      <c r="D2094" s="151"/>
      <c r="E2094" s="152"/>
      <c r="F2094" s="149"/>
      <c r="G2094" s="103"/>
      <c r="H2094" s="48"/>
      <c r="I2094" s="70"/>
      <c r="J2094" s="104"/>
      <c r="K2094" s="18"/>
      <c r="L2094" s="103"/>
      <c r="M2094" s="103"/>
      <c r="N2094" s="103"/>
      <c r="O2094" s="103"/>
      <c r="P2094" s="48"/>
      <c r="Q2094" s="103"/>
      <c r="R2094" s="48"/>
      <c r="S2094" s="16"/>
      <c r="T2094" s="94"/>
      <c r="U2094" s="94"/>
      <c r="V2094" s="94"/>
      <c r="W2094" s="94"/>
      <c r="X2094" s="94"/>
      <c r="Y2094" s="94"/>
      <c r="Z2094" s="94"/>
      <c r="AA2094" s="94"/>
      <c r="AB2094" s="94"/>
      <c r="AC2094" s="94"/>
      <c r="AD2094" s="94"/>
      <c r="AE2094" s="94"/>
      <c r="AF2094" s="94"/>
      <c r="AG2094" s="94"/>
      <c r="AH2094" s="94"/>
    </row>
    <row r="2095" spans="1:34" ht="13.2">
      <c r="A2095" s="150"/>
      <c r="B2095" s="48"/>
      <c r="C2095" s="48"/>
      <c r="D2095" s="151"/>
      <c r="E2095" s="152"/>
      <c r="F2095" s="149"/>
      <c r="G2095" s="103"/>
      <c r="H2095" s="48"/>
      <c r="I2095" s="70"/>
      <c r="J2095" s="104"/>
      <c r="K2095" s="18"/>
      <c r="L2095" s="103"/>
      <c r="M2095" s="103"/>
      <c r="N2095" s="103"/>
      <c r="O2095" s="103"/>
      <c r="P2095" s="48"/>
      <c r="Q2095" s="103"/>
      <c r="R2095" s="48"/>
      <c r="S2095" s="16"/>
      <c r="T2095" s="94"/>
      <c r="U2095" s="94"/>
      <c r="V2095" s="94"/>
      <c r="W2095" s="94"/>
      <c r="X2095" s="94"/>
      <c r="Y2095" s="94"/>
      <c r="Z2095" s="94"/>
      <c r="AA2095" s="94"/>
      <c r="AB2095" s="94"/>
      <c r="AC2095" s="94"/>
      <c r="AD2095" s="94"/>
      <c r="AE2095" s="94"/>
      <c r="AF2095" s="94"/>
      <c r="AG2095" s="94"/>
      <c r="AH2095" s="94"/>
    </row>
    <row r="2096" spans="1:34" ht="13.2">
      <c r="A2096" s="150"/>
      <c r="B2096" s="48"/>
      <c r="C2096" s="48"/>
      <c r="D2096" s="151"/>
      <c r="E2096" s="152"/>
      <c r="F2096" s="149"/>
      <c r="G2096" s="103"/>
      <c r="H2096" s="48"/>
      <c r="I2096" s="70"/>
      <c r="J2096" s="104"/>
      <c r="K2096" s="18"/>
      <c r="L2096" s="103"/>
      <c r="M2096" s="103"/>
      <c r="N2096" s="103"/>
      <c r="O2096" s="103"/>
      <c r="P2096" s="48"/>
      <c r="Q2096" s="103"/>
      <c r="R2096" s="48"/>
      <c r="S2096" s="16"/>
      <c r="T2096" s="94"/>
      <c r="U2096" s="94"/>
      <c r="V2096" s="94"/>
      <c r="W2096" s="94"/>
      <c r="X2096" s="94"/>
      <c r="Y2096" s="94"/>
      <c r="Z2096" s="94"/>
      <c r="AA2096" s="94"/>
      <c r="AB2096" s="94"/>
      <c r="AC2096" s="94"/>
      <c r="AD2096" s="94"/>
      <c r="AE2096" s="94"/>
      <c r="AF2096" s="94"/>
      <c r="AG2096" s="94"/>
      <c r="AH2096" s="94"/>
    </row>
    <row r="2097" spans="1:34" ht="13.2">
      <c r="A2097" s="150"/>
      <c r="B2097" s="48"/>
      <c r="C2097" s="48"/>
      <c r="D2097" s="151"/>
      <c r="E2097" s="152"/>
      <c r="F2097" s="149"/>
      <c r="G2097" s="103"/>
      <c r="H2097" s="48"/>
      <c r="I2097" s="70"/>
      <c r="J2097" s="104"/>
      <c r="K2097" s="18"/>
      <c r="L2097" s="103"/>
      <c r="M2097" s="103"/>
      <c r="N2097" s="103"/>
      <c r="O2097" s="103"/>
      <c r="P2097" s="48"/>
      <c r="Q2097" s="103"/>
      <c r="R2097" s="48"/>
      <c r="S2097" s="16"/>
      <c r="T2097" s="94"/>
      <c r="U2097" s="94"/>
      <c r="V2097" s="94"/>
      <c r="W2097" s="94"/>
      <c r="X2097" s="94"/>
      <c r="Y2097" s="94"/>
      <c r="Z2097" s="94"/>
      <c r="AA2097" s="94"/>
      <c r="AB2097" s="94"/>
      <c r="AC2097" s="94"/>
      <c r="AD2097" s="94"/>
      <c r="AE2097" s="94"/>
      <c r="AF2097" s="94"/>
      <c r="AG2097" s="94"/>
      <c r="AH2097" s="94"/>
    </row>
    <row r="2098" spans="1:34" ht="13.2">
      <c r="A2098" s="150"/>
      <c r="B2098" s="48"/>
      <c r="C2098" s="48"/>
      <c r="D2098" s="151"/>
      <c r="E2098" s="152"/>
      <c r="F2098" s="149"/>
      <c r="G2098" s="103"/>
      <c r="H2098" s="48"/>
      <c r="I2098" s="70"/>
      <c r="J2098" s="104"/>
      <c r="K2098" s="18"/>
      <c r="L2098" s="103"/>
      <c r="M2098" s="103"/>
      <c r="N2098" s="103"/>
      <c r="O2098" s="103"/>
      <c r="P2098" s="48"/>
      <c r="Q2098" s="103"/>
      <c r="R2098" s="48"/>
      <c r="S2098" s="16"/>
      <c r="T2098" s="94"/>
      <c r="U2098" s="94"/>
      <c r="V2098" s="94"/>
      <c r="W2098" s="94"/>
      <c r="X2098" s="94"/>
      <c r="Y2098" s="94"/>
      <c r="Z2098" s="94"/>
      <c r="AA2098" s="94"/>
      <c r="AB2098" s="94"/>
      <c r="AC2098" s="94"/>
      <c r="AD2098" s="94"/>
      <c r="AE2098" s="94"/>
      <c r="AF2098" s="94"/>
      <c r="AG2098" s="94"/>
      <c r="AH2098" s="94"/>
    </row>
    <row r="2099" spans="1:34" ht="13.2">
      <c r="A2099" s="150"/>
      <c r="B2099" s="48"/>
      <c r="C2099" s="48"/>
      <c r="D2099" s="151"/>
      <c r="E2099" s="152"/>
      <c r="F2099" s="149"/>
      <c r="G2099" s="103"/>
      <c r="H2099" s="48"/>
      <c r="I2099" s="70"/>
      <c r="J2099" s="104"/>
      <c r="K2099" s="18"/>
      <c r="L2099" s="103"/>
      <c r="M2099" s="103"/>
      <c r="N2099" s="103"/>
      <c r="O2099" s="103"/>
      <c r="P2099" s="48"/>
      <c r="Q2099" s="103"/>
      <c r="R2099" s="48"/>
      <c r="S2099" s="16"/>
      <c r="T2099" s="94"/>
      <c r="U2099" s="94"/>
      <c r="V2099" s="94"/>
      <c r="W2099" s="94"/>
      <c r="X2099" s="94"/>
      <c r="Y2099" s="94"/>
      <c r="Z2099" s="94"/>
      <c r="AA2099" s="94"/>
      <c r="AB2099" s="94"/>
      <c r="AC2099" s="94"/>
      <c r="AD2099" s="94"/>
      <c r="AE2099" s="94"/>
      <c r="AF2099" s="94"/>
      <c r="AG2099" s="94"/>
      <c r="AH2099" s="94"/>
    </row>
    <row r="2100" spans="1:34" ht="13.2">
      <c r="A2100" s="150"/>
      <c r="B2100" s="48"/>
      <c r="C2100" s="48"/>
      <c r="D2100" s="151"/>
      <c r="E2100" s="152"/>
      <c r="F2100" s="149"/>
      <c r="G2100" s="103"/>
      <c r="H2100" s="48"/>
      <c r="I2100" s="70"/>
      <c r="J2100" s="104"/>
      <c r="K2100" s="18"/>
      <c r="L2100" s="103"/>
      <c r="M2100" s="103"/>
      <c r="N2100" s="103"/>
      <c r="O2100" s="103"/>
      <c r="P2100" s="48"/>
      <c r="Q2100" s="103"/>
      <c r="R2100" s="48"/>
      <c r="S2100" s="16"/>
      <c r="T2100" s="94"/>
      <c r="U2100" s="94"/>
      <c r="V2100" s="94"/>
      <c r="W2100" s="94"/>
      <c r="X2100" s="94"/>
      <c r="Y2100" s="94"/>
      <c r="Z2100" s="94"/>
      <c r="AA2100" s="94"/>
      <c r="AB2100" s="94"/>
      <c r="AC2100" s="94"/>
      <c r="AD2100" s="94"/>
      <c r="AE2100" s="94"/>
      <c r="AF2100" s="94"/>
      <c r="AG2100" s="94"/>
      <c r="AH2100" s="94"/>
    </row>
    <row r="2101" spans="1:34" ht="13.2">
      <c r="A2101" s="150"/>
      <c r="B2101" s="48"/>
      <c r="C2101" s="48"/>
      <c r="D2101" s="151"/>
      <c r="E2101" s="152"/>
      <c r="F2101" s="149"/>
      <c r="G2101" s="103"/>
      <c r="H2101" s="48"/>
      <c r="I2101" s="70"/>
      <c r="J2101" s="104"/>
      <c r="K2101" s="18"/>
      <c r="L2101" s="103"/>
      <c r="M2101" s="103"/>
      <c r="N2101" s="103"/>
      <c r="O2101" s="103"/>
      <c r="P2101" s="48"/>
      <c r="Q2101" s="103"/>
      <c r="R2101" s="48"/>
      <c r="S2101" s="16"/>
      <c r="T2101" s="94"/>
      <c r="U2101" s="94"/>
      <c r="V2101" s="94"/>
      <c r="W2101" s="94"/>
      <c r="X2101" s="94"/>
      <c r="Y2101" s="94"/>
      <c r="Z2101" s="94"/>
      <c r="AA2101" s="94"/>
      <c r="AB2101" s="94"/>
      <c r="AC2101" s="94"/>
      <c r="AD2101" s="94"/>
      <c r="AE2101" s="94"/>
      <c r="AF2101" s="94"/>
      <c r="AG2101" s="94"/>
      <c r="AH2101" s="94"/>
    </row>
    <row r="2102" spans="1:34" ht="13.2">
      <c r="A2102" s="150"/>
      <c r="B2102" s="48"/>
      <c r="C2102" s="48"/>
      <c r="D2102" s="151"/>
      <c r="E2102" s="152"/>
      <c r="F2102" s="149"/>
      <c r="G2102" s="103"/>
      <c r="H2102" s="48"/>
      <c r="I2102" s="70"/>
      <c r="J2102" s="104"/>
      <c r="K2102" s="18"/>
      <c r="L2102" s="103"/>
      <c r="M2102" s="103"/>
      <c r="N2102" s="103"/>
      <c r="O2102" s="103"/>
      <c r="P2102" s="48"/>
      <c r="Q2102" s="103"/>
      <c r="R2102" s="48"/>
      <c r="S2102" s="16"/>
      <c r="T2102" s="94"/>
      <c r="U2102" s="94"/>
      <c r="V2102" s="94"/>
      <c r="W2102" s="94"/>
      <c r="X2102" s="94"/>
      <c r="Y2102" s="94"/>
      <c r="Z2102" s="94"/>
      <c r="AA2102" s="94"/>
      <c r="AB2102" s="94"/>
      <c r="AC2102" s="94"/>
      <c r="AD2102" s="94"/>
      <c r="AE2102" s="94"/>
      <c r="AF2102" s="94"/>
      <c r="AG2102" s="94"/>
      <c r="AH2102" s="94"/>
    </row>
    <row r="2103" spans="1:34" ht="13.2">
      <c r="A2103" s="150"/>
      <c r="B2103" s="48"/>
      <c r="C2103" s="48"/>
      <c r="D2103" s="151"/>
      <c r="E2103" s="152"/>
      <c r="F2103" s="149"/>
      <c r="G2103" s="103"/>
      <c r="H2103" s="48"/>
      <c r="I2103" s="70"/>
      <c r="J2103" s="104"/>
      <c r="K2103" s="18"/>
      <c r="L2103" s="103"/>
      <c r="M2103" s="103"/>
      <c r="N2103" s="103"/>
      <c r="O2103" s="103"/>
      <c r="P2103" s="48"/>
      <c r="Q2103" s="103"/>
      <c r="R2103" s="48"/>
      <c r="S2103" s="16"/>
      <c r="T2103" s="94"/>
      <c r="U2103" s="94"/>
      <c r="V2103" s="94"/>
      <c r="W2103" s="94"/>
      <c r="X2103" s="94"/>
      <c r="Y2103" s="94"/>
      <c r="Z2103" s="94"/>
      <c r="AA2103" s="94"/>
      <c r="AB2103" s="94"/>
      <c r="AC2103" s="94"/>
      <c r="AD2103" s="94"/>
      <c r="AE2103" s="94"/>
      <c r="AF2103" s="94"/>
      <c r="AG2103" s="94"/>
      <c r="AH2103" s="94"/>
    </row>
    <row r="2104" spans="1:34" ht="13.2">
      <c r="A2104" s="150"/>
      <c r="B2104" s="48"/>
      <c r="C2104" s="48"/>
      <c r="D2104" s="151"/>
      <c r="E2104" s="152"/>
      <c r="F2104" s="149"/>
      <c r="G2104" s="103"/>
      <c r="H2104" s="48"/>
      <c r="I2104" s="70"/>
      <c r="J2104" s="104"/>
      <c r="K2104" s="18"/>
      <c r="L2104" s="103"/>
      <c r="M2104" s="103"/>
      <c r="N2104" s="103"/>
      <c r="O2104" s="103"/>
      <c r="P2104" s="48"/>
      <c r="Q2104" s="103"/>
      <c r="R2104" s="48"/>
      <c r="S2104" s="16"/>
      <c r="T2104" s="94"/>
      <c r="U2104" s="94"/>
      <c r="V2104" s="94"/>
      <c r="W2104" s="94"/>
      <c r="X2104" s="94"/>
      <c r="Y2104" s="94"/>
      <c r="Z2104" s="94"/>
      <c r="AA2104" s="94"/>
      <c r="AB2104" s="94"/>
      <c r="AC2104" s="94"/>
      <c r="AD2104" s="94"/>
      <c r="AE2104" s="94"/>
      <c r="AF2104" s="94"/>
      <c r="AG2104" s="94"/>
      <c r="AH2104" s="94"/>
    </row>
    <row r="2105" spans="1:34" ht="13.2">
      <c r="A2105" s="150"/>
      <c r="B2105" s="48"/>
      <c r="C2105" s="48"/>
      <c r="D2105" s="151"/>
      <c r="E2105" s="152"/>
      <c r="F2105" s="149"/>
      <c r="G2105" s="103"/>
      <c r="H2105" s="48"/>
      <c r="I2105" s="70"/>
      <c r="J2105" s="104"/>
      <c r="K2105" s="18"/>
      <c r="L2105" s="103"/>
      <c r="M2105" s="103"/>
      <c r="N2105" s="103"/>
      <c r="O2105" s="103"/>
      <c r="P2105" s="48"/>
      <c r="Q2105" s="103"/>
      <c r="R2105" s="48"/>
      <c r="S2105" s="16"/>
      <c r="T2105" s="94"/>
      <c r="U2105" s="94"/>
      <c r="V2105" s="94"/>
      <c r="W2105" s="94"/>
      <c r="X2105" s="94"/>
      <c r="Y2105" s="94"/>
      <c r="Z2105" s="94"/>
      <c r="AA2105" s="94"/>
      <c r="AB2105" s="94"/>
      <c r="AC2105" s="94"/>
      <c r="AD2105" s="94"/>
      <c r="AE2105" s="94"/>
      <c r="AF2105" s="94"/>
      <c r="AG2105" s="94"/>
      <c r="AH2105" s="94"/>
    </row>
    <row r="2106" spans="1:34" ht="13.2">
      <c r="A2106" s="150"/>
      <c r="B2106" s="48"/>
      <c r="C2106" s="48"/>
      <c r="D2106" s="151"/>
      <c r="E2106" s="152"/>
      <c r="F2106" s="149"/>
      <c r="G2106" s="103"/>
      <c r="H2106" s="48"/>
      <c r="I2106" s="70"/>
      <c r="J2106" s="104"/>
      <c r="K2106" s="18"/>
      <c r="L2106" s="103"/>
      <c r="M2106" s="103"/>
      <c r="N2106" s="103"/>
      <c r="O2106" s="103"/>
      <c r="P2106" s="48"/>
      <c r="Q2106" s="103"/>
      <c r="R2106" s="48"/>
      <c r="S2106" s="16"/>
      <c r="T2106" s="94"/>
      <c r="U2106" s="94"/>
      <c r="V2106" s="94"/>
      <c r="W2106" s="94"/>
      <c r="X2106" s="94"/>
      <c r="Y2106" s="94"/>
      <c r="Z2106" s="94"/>
      <c r="AA2106" s="94"/>
      <c r="AB2106" s="94"/>
      <c r="AC2106" s="94"/>
      <c r="AD2106" s="94"/>
      <c r="AE2106" s="94"/>
      <c r="AF2106" s="94"/>
      <c r="AG2106" s="94"/>
      <c r="AH2106" s="94"/>
    </row>
    <row r="2107" spans="1:34" ht="13.2">
      <c r="A2107" s="150"/>
      <c r="B2107" s="48"/>
      <c r="C2107" s="48"/>
      <c r="D2107" s="151"/>
      <c r="E2107" s="152"/>
      <c r="F2107" s="149"/>
      <c r="G2107" s="103"/>
      <c r="H2107" s="48"/>
      <c r="I2107" s="70"/>
      <c r="J2107" s="104"/>
      <c r="K2107" s="18"/>
      <c r="L2107" s="103"/>
      <c r="M2107" s="103"/>
      <c r="N2107" s="103"/>
      <c r="O2107" s="103"/>
      <c r="P2107" s="48"/>
      <c r="Q2107" s="103"/>
      <c r="R2107" s="48"/>
      <c r="S2107" s="16"/>
      <c r="T2107" s="94"/>
      <c r="U2107" s="94"/>
      <c r="V2107" s="94"/>
      <c r="W2107" s="94"/>
      <c r="X2107" s="94"/>
      <c r="Y2107" s="94"/>
      <c r="Z2107" s="94"/>
      <c r="AA2107" s="94"/>
      <c r="AB2107" s="94"/>
      <c r="AC2107" s="94"/>
      <c r="AD2107" s="94"/>
      <c r="AE2107" s="94"/>
      <c r="AF2107" s="94"/>
      <c r="AG2107" s="94"/>
      <c r="AH2107" s="94"/>
    </row>
    <row r="2108" spans="1:34" ht="13.2">
      <c r="A2108" s="150"/>
      <c r="B2108" s="48"/>
      <c r="C2108" s="48"/>
      <c r="D2108" s="151"/>
      <c r="E2108" s="152"/>
      <c r="F2108" s="149"/>
      <c r="G2108" s="103"/>
      <c r="H2108" s="48"/>
      <c r="I2108" s="70"/>
      <c r="J2108" s="104"/>
      <c r="K2108" s="18"/>
      <c r="L2108" s="103"/>
      <c r="M2108" s="103"/>
      <c r="N2108" s="103"/>
      <c r="O2108" s="103"/>
      <c r="P2108" s="48"/>
      <c r="Q2108" s="103"/>
      <c r="R2108" s="48"/>
      <c r="S2108" s="16"/>
      <c r="T2108" s="94"/>
      <c r="U2108" s="94"/>
      <c r="V2108" s="94"/>
      <c r="W2108" s="94"/>
      <c r="X2108" s="94"/>
      <c r="Y2108" s="94"/>
      <c r="Z2108" s="94"/>
      <c r="AA2108" s="94"/>
      <c r="AB2108" s="94"/>
      <c r="AC2108" s="94"/>
      <c r="AD2108" s="94"/>
      <c r="AE2108" s="94"/>
      <c r="AF2108" s="94"/>
      <c r="AG2108" s="94"/>
      <c r="AH2108" s="94"/>
    </row>
    <row r="2109" spans="1:34" ht="13.2">
      <c r="A2109" s="150"/>
      <c r="B2109" s="48"/>
      <c r="C2109" s="48"/>
      <c r="D2109" s="151"/>
      <c r="E2109" s="152"/>
      <c r="F2109" s="149"/>
      <c r="G2109" s="103"/>
      <c r="H2109" s="48"/>
      <c r="I2109" s="70"/>
      <c r="J2109" s="104"/>
      <c r="K2109" s="18"/>
      <c r="L2109" s="103"/>
      <c r="M2109" s="103"/>
      <c r="N2109" s="103"/>
      <c r="O2109" s="103"/>
      <c r="P2109" s="48"/>
      <c r="Q2109" s="103"/>
      <c r="R2109" s="48"/>
      <c r="S2109" s="16"/>
      <c r="T2109" s="94"/>
      <c r="U2109" s="94"/>
      <c r="V2109" s="94"/>
      <c r="W2109" s="94"/>
      <c r="X2109" s="94"/>
      <c r="Y2109" s="94"/>
      <c r="Z2109" s="94"/>
      <c r="AA2109" s="94"/>
      <c r="AB2109" s="94"/>
      <c r="AC2109" s="94"/>
      <c r="AD2109" s="94"/>
      <c r="AE2109" s="94"/>
      <c r="AF2109" s="94"/>
      <c r="AG2109" s="94"/>
      <c r="AH2109" s="94"/>
    </row>
    <row r="2110" spans="1:34" ht="13.2">
      <c r="A2110" s="150"/>
      <c r="B2110" s="48"/>
      <c r="C2110" s="48"/>
      <c r="D2110" s="151"/>
      <c r="E2110" s="152"/>
      <c r="F2110" s="149"/>
      <c r="G2110" s="103"/>
      <c r="H2110" s="48"/>
      <c r="I2110" s="70"/>
      <c r="J2110" s="104"/>
      <c r="K2110" s="18"/>
      <c r="L2110" s="103"/>
      <c r="M2110" s="103"/>
      <c r="N2110" s="103"/>
      <c r="O2110" s="103"/>
      <c r="P2110" s="48"/>
      <c r="Q2110" s="103"/>
      <c r="R2110" s="48"/>
      <c r="S2110" s="16"/>
      <c r="T2110" s="94"/>
      <c r="U2110" s="94"/>
      <c r="V2110" s="94"/>
      <c r="W2110" s="94"/>
      <c r="X2110" s="94"/>
      <c r="Y2110" s="94"/>
      <c r="Z2110" s="94"/>
      <c r="AA2110" s="94"/>
      <c r="AB2110" s="94"/>
      <c r="AC2110" s="94"/>
      <c r="AD2110" s="94"/>
      <c r="AE2110" s="94"/>
      <c r="AF2110" s="94"/>
      <c r="AG2110" s="94"/>
      <c r="AH2110" s="94"/>
    </row>
    <row r="2111" spans="1:34" ht="13.2">
      <c r="A2111" s="150"/>
      <c r="B2111" s="48"/>
      <c r="C2111" s="48"/>
      <c r="D2111" s="151"/>
      <c r="E2111" s="152"/>
      <c r="F2111" s="149"/>
      <c r="G2111" s="103"/>
      <c r="H2111" s="48"/>
      <c r="I2111" s="70"/>
      <c r="J2111" s="104"/>
      <c r="K2111" s="18"/>
      <c r="L2111" s="103"/>
      <c r="M2111" s="103"/>
      <c r="N2111" s="103"/>
      <c r="O2111" s="103"/>
      <c r="P2111" s="48"/>
      <c r="Q2111" s="103"/>
      <c r="R2111" s="48"/>
      <c r="S2111" s="16"/>
      <c r="T2111" s="94"/>
      <c r="U2111" s="94"/>
      <c r="V2111" s="94"/>
      <c r="W2111" s="94"/>
      <c r="X2111" s="94"/>
      <c r="Y2111" s="94"/>
      <c r="Z2111" s="94"/>
      <c r="AA2111" s="94"/>
      <c r="AB2111" s="94"/>
      <c r="AC2111" s="94"/>
      <c r="AD2111" s="94"/>
      <c r="AE2111" s="94"/>
      <c r="AF2111" s="94"/>
      <c r="AG2111" s="94"/>
      <c r="AH2111" s="94"/>
    </row>
    <row r="2112" spans="1:34" ht="13.2">
      <c r="A2112" s="150"/>
      <c r="B2112" s="48"/>
      <c r="C2112" s="48"/>
      <c r="D2112" s="151"/>
      <c r="E2112" s="152"/>
      <c r="F2112" s="149"/>
      <c r="G2112" s="103"/>
      <c r="H2112" s="48"/>
      <c r="I2112" s="70"/>
      <c r="J2112" s="104"/>
      <c r="K2112" s="18"/>
      <c r="L2112" s="103"/>
      <c r="M2112" s="103"/>
      <c r="N2112" s="103"/>
      <c r="O2112" s="103"/>
      <c r="P2112" s="48"/>
      <c r="Q2112" s="103"/>
      <c r="R2112" s="48"/>
      <c r="S2112" s="16"/>
      <c r="T2112" s="94"/>
      <c r="U2112" s="94"/>
      <c r="V2112" s="94"/>
      <c r="W2112" s="94"/>
      <c r="X2112" s="94"/>
      <c r="Y2112" s="94"/>
      <c r="Z2112" s="94"/>
      <c r="AA2112" s="94"/>
      <c r="AB2112" s="94"/>
      <c r="AC2112" s="94"/>
      <c r="AD2112" s="94"/>
      <c r="AE2112" s="94"/>
      <c r="AF2112" s="94"/>
      <c r="AG2112" s="94"/>
      <c r="AH2112" s="94"/>
    </row>
    <row r="2113" spans="1:34" ht="13.2">
      <c r="A2113" s="150"/>
      <c r="B2113" s="48"/>
      <c r="C2113" s="48"/>
      <c r="D2113" s="151"/>
      <c r="E2113" s="152"/>
      <c r="F2113" s="149"/>
      <c r="G2113" s="103"/>
      <c r="H2113" s="48"/>
      <c r="I2113" s="70"/>
      <c r="J2113" s="104"/>
      <c r="K2113" s="18"/>
      <c r="L2113" s="103"/>
      <c r="M2113" s="103"/>
      <c r="N2113" s="103"/>
      <c r="O2113" s="103"/>
      <c r="P2113" s="48"/>
      <c r="Q2113" s="103"/>
      <c r="R2113" s="48"/>
      <c r="S2113" s="16"/>
      <c r="T2113" s="94"/>
      <c r="U2113" s="94"/>
      <c r="V2113" s="94"/>
      <c r="W2113" s="94"/>
      <c r="X2113" s="94"/>
      <c r="Y2113" s="94"/>
      <c r="Z2113" s="94"/>
      <c r="AA2113" s="94"/>
      <c r="AB2113" s="94"/>
      <c r="AC2113" s="94"/>
      <c r="AD2113" s="94"/>
      <c r="AE2113" s="94"/>
      <c r="AF2113" s="94"/>
      <c r="AG2113" s="94"/>
      <c r="AH2113" s="94"/>
    </row>
    <row r="2114" spans="1:34" ht="13.2">
      <c r="A2114" s="150"/>
      <c r="B2114" s="48"/>
      <c r="C2114" s="48"/>
      <c r="D2114" s="151"/>
      <c r="E2114" s="152"/>
      <c r="F2114" s="149"/>
      <c r="G2114" s="103"/>
      <c r="H2114" s="48"/>
      <c r="I2114" s="70"/>
      <c r="J2114" s="104"/>
      <c r="K2114" s="18"/>
      <c r="L2114" s="103"/>
      <c r="M2114" s="103"/>
      <c r="N2114" s="103"/>
      <c r="O2114" s="103"/>
      <c r="P2114" s="48"/>
      <c r="Q2114" s="103"/>
      <c r="R2114" s="48"/>
      <c r="S2114" s="16"/>
      <c r="T2114" s="94"/>
      <c r="U2114" s="94"/>
      <c r="V2114" s="94"/>
      <c r="W2114" s="94"/>
      <c r="X2114" s="94"/>
      <c r="Y2114" s="94"/>
      <c r="Z2114" s="94"/>
      <c r="AA2114" s="94"/>
      <c r="AB2114" s="94"/>
      <c r="AC2114" s="94"/>
      <c r="AD2114" s="94"/>
      <c r="AE2114" s="94"/>
      <c r="AF2114" s="94"/>
      <c r="AG2114" s="94"/>
      <c r="AH2114" s="94"/>
    </row>
    <row r="2115" spans="1:34" ht="13.2">
      <c r="A2115" s="150"/>
      <c r="B2115" s="48"/>
      <c r="C2115" s="48"/>
      <c r="D2115" s="151"/>
      <c r="E2115" s="152"/>
      <c r="F2115" s="149"/>
      <c r="G2115" s="103"/>
      <c r="H2115" s="48"/>
      <c r="I2115" s="70"/>
      <c r="J2115" s="104"/>
      <c r="K2115" s="18"/>
      <c r="L2115" s="103"/>
      <c r="M2115" s="103"/>
      <c r="N2115" s="103"/>
      <c r="O2115" s="103"/>
      <c r="P2115" s="48"/>
      <c r="Q2115" s="103"/>
      <c r="R2115" s="48"/>
      <c r="S2115" s="16"/>
      <c r="T2115" s="94"/>
      <c r="U2115" s="94"/>
      <c r="V2115" s="94"/>
      <c r="W2115" s="94"/>
      <c r="X2115" s="94"/>
      <c r="Y2115" s="94"/>
      <c r="Z2115" s="94"/>
      <c r="AA2115" s="94"/>
      <c r="AB2115" s="94"/>
      <c r="AC2115" s="94"/>
      <c r="AD2115" s="94"/>
      <c r="AE2115" s="94"/>
      <c r="AF2115" s="94"/>
      <c r="AG2115" s="94"/>
      <c r="AH2115" s="94"/>
    </row>
    <row r="2116" spans="1:34" ht="13.2">
      <c r="A2116" s="150"/>
      <c r="B2116" s="48"/>
      <c r="C2116" s="48"/>
      <c r="D2116" s="151"/>
      <c r="E2116" s="152"/>
      <c r="F2116" s="149"/>
      <c r="G2116" s="103"/>
      <c r="H2116" s="48"/>
      <c r="I2116" s="70"/>
      <c r="J2116" s="104"/>
      <c r="K2116" s="18"/>
      <c r="L2116" s="103"/>
      <c r="M2116" s="103"/>
      <c r="N2116" s="103"/>
      <c r="O2116" s="103"/>
      <c r="P2116" s="48"/>
      <c r="Q2116" s="103"/>
      <c r="R2116" s="48"/>
      <c r="S2116" s="16"/>
      <c r="T2116" s="94"/>
      <c r="U2116" s="94"/>
      <c r="V2116" s="94"/>
      <c r="W2116" s="94"/>
      <c r="X2116" s="94"/>
      <c r="Y2116" s="94"/>
      <c r="Z2116" s="94"/>
      <c r="AA2116" s="94"/>
      <c r="AB2116" s="94"/>
      <c r="AC2116" s="94"/>
      <c r="AD2116" s="94"/>
      <c r="AE2116" s="94"/>
      <c r="AF2116" s="94"/>
      <c r="AG2116" s="94"/>
      <c r="AH2116" s="94"/>
    </row>
    <row r="2117" spans="1:34" ht="13.2">
      <c r="A2117" s="150"/>
      <c r="B2117" s="48"/>
      <c r="C2117" s="48"/>
      <c r="D2117" s="151"/>
      <c r="E2117" s="152"/>
      <c r="F2117" s="149"/>
      <c r="G2117" s="103"/>
      <c r="H2117" s="48"/>
      <c r="I2117" s="70"/>
      <c r="J2117" s="104"/>
      <c r="K2117" s="18"/>
      <c r="L2117" s="103"/>
      <c r="M2117" s="103"/>
      <c r="N2117" s="103"/>
      <c r="O2117" s="103"/>
      <c r="P2117" s="48"/>
      <c r="Q2117" s="103"/>
      <c r="R2117" s="48"/>
      <c r="S2117" s="16"/>
      <c r="T2117" s="94"/>
      <c r="U2117" s="94"/>
      <c r="V2117" s="94"/>
      <c r="W2117" s="94"/>
      <c r="X2117" s="94"/>
      <c r="Y2117" s="94"/>
      <c r="Z2117" s="94"/>
      <c r="AA2117" s="94"/>
      <c r="AB2117" s="94"/>
      <c r="AC2117" s="94"/>
      <c r="AD2117" s="94"/>
      <c r="AE2117" s="94"/>
      <c r="AF2117" s="94"/>
      <c r="AG2117" s="94"/>
      <c r="AH2117" s="94"/>
    </row>
    <row r="2118" spans="1:34" ht="13.2">
      <c r="A2118" s="150"/>
      <c r="B2118" s="48"/>
      <c r="C2118" s="48"/>
      <c r="D2118" s="151"/>
      <c r="E2118" s="152"/>
      <c r="F2118" s="149"/>
      <c r="G2118" s="103"/>
      <c r="H2118" s="48"/>
      <c r="I2118" s="70"/>
      <c r="J2118" s="104"/>
      <c r="K2118" s="18"/>
      <c r="L2118" s="103"/>
      <c r="M2118" s="103"/>
      <c r="N2118" s="103"/>
      <c r="O2118" s="103"/>
      <c r="P2118" s="48"/>
      <c r="Q2118" s="103"/>
      <c r="R2118" s="48"/>
      <c r="S2118" s="16"/>
      <c r="T2118" s="94"/>
      <c r="U2118" s="94"/>
      <c r="V2118" s="94"/>
      <c r="W2118" s="94"/>
      <c r="X2118" s="94"/>
      <c r="Y2118" s="94"/>
      <c r="Z2118" s="94"/>
      <c r="AA2118" s="94"/>
      <c r="AB2118" s="94"/>
      <c r="AC2118" s="94"/>
      <c r="AD2118" s="94"/>
      <c r="AE2118" s="94"/>
      <c r="AF2118" s="94"/>
      <c r="AG2118" s="94"/>
      <c r="AH2118" s="94"/>
    </row>
    <row r="2119" spans="1:34" ht="13.2">
      <c r="A2119" s="150"/>
      <c r="B2119" s="48"/>
      <c r="C2119" s="48"/>
      <c r="D2119" s="151"/>
      <c r="E2119" s="152"/>
      <c r="F2119" s="149"/>
      <c r="G2119" s="103"/>
      <c r="H2119" s="48"/>
      <c r="I2119" s="70"/>
      <c r="J2119" s="104"/>
      <c r="K2119" s="18"/>
      <c r="L2119" s="103"/>
      <c r="M2119" s="103"/>
      <c r="N2119" s="103"/>
      <c r="O2119" s="103"/>
      <c r="P2119" s="48"/>
      <c r="Q2119" s="103"/>
      <c r="R2119" s="48"/>
      <c r="S2119" s="16"/>
      <c r="T2119" s="94"/>
      <c r="U2119" s="94"/>
      <c r="V2119" s="94"/>
      <c r="W2119" s="94"/>
      <c r="X2119" s="94"/>
      <c r="Y2119" s="94"/>
      <c r="Z2119" s="94"/>
      <c r="AA2119" s="94"/>
      <c r="AB2119" s="94"/>
      <c r="AC2119" s="94"/>
      <c r="AD2119" s="94"/>
      <c r="AE2119" s="94"/>
      <c r="AF2119" s="94"/>
      <c r="AG2119" s="94"/>
      <c r="AH2119" s="94"/>
    </row>
    <row r="2120" spans="1:34" ht="13.2">
      <c r="A2120" s="150"/>
      <c r="B2120" s="48"/>
      <c r="C2120" s="48"/>
      <c r="D2120" s="151"/>
      <c r="E2120" s="152"/>
      <c r="F2120" s="149"/>
      <c r="G2120" s="103"/>
      <c r="H2120" s="48"/>
      <c r="I2120" s="70"/>
      <c r="J2120" s="104"/>
      <c r="K2120" s="18"/>
      <c r="L2120" s="103"/>
      <c r="M2120" s="103"/>
      <c r="N2120" s="103"/>
      <c r="O2120" s="103"/>
      <c r="P2120" s="48"/>
      <c r="Q2120" s="103"/>
      <c r="R2120" s="48"/>
      <c r="S2120" s="16"/>
      <c r="T2120" s="94"/>
      <c r="U2120" s="94"/>
      <c r="V2120" s="94"/>
      <c r="W2120" s="94"/>
      <c r="X2120" s="94"/>
      <c r="Y2120" s="94"/>
      <c r="Z2120" s="94"/>
      <c r="AA2120" s="94"/>
      <c r="AB2120" s="94"/>
      <c r="AC2120" s="94"/>
      <c r="AD2120" s="94"/>
      <c r="AE2120" s="94"/>
      <c r="AF2120" s="94"/>
      <c r="AG2120" s="94"/>
      <c r="AH2120" s="94"/>
    </row>
    <row r="2121" spans="1:34" ht="13.2">
      <c r="A2121" s="150"/>
      <c r="B2121" s="48"/>
      <c r="C2121" s="48"/>
      <c r="D2121" s="151"/>
      <c r="E2121" s="152"/>
      <c r="F2121" s="149"/>
      <c r="G2121" s="103"/>
      <c r="H2121" s="48"/>
      <c r="I2121" s="70"/>
      <c r="J2121" s="104"/>
      <c r="K2121" s="18"/>
      <c r="L2121" s="103"/>
      <c r="M2121" s="103"/>
      <c r="N2121" s="103"/>
      <c r="O2121" s="103"/>
      <c r="P2121" s="48"/>
      <c r="Q2121" s="103"/>
      <c r="R2121" s="48"/>
      <c r="S2121" s="16"/>
      <c r="T2121" s="94"/>
      <c r="U2121" s="94"/>
      <c r="V2121" s="94"/>
      <c r="W2121" s="94"/>
      <c r="X2121" s="94"/>
      <c r="Y2121" s="94"/>
      <c r="Z2121" s="94"/>
      <c r="AA2121" s="94"/>
      <c r="AB2121" s="94"/>
      <c r="AC2121" s="94"/>
      <c r="AD2121" s="94"/>
      <c r="AE2121" s="94"/>
      <c r="AF2121" s="94"/>
      <c r="AG2121" s="94"/>
      <c r="AH2121" s="94"/>
    </row>
    <row r="2122" spans="1:34" ht="13.2">
      <c r="A2122" s="150"/>
      <c r="B2122" s="48"/>
      <c r="C2122" s="48"/>
      <c r="D2122" s="151"/>
      <c r="E2122" s="152"/>
      <c r="F2122" s="149"/>
      <c r="G2122" s="103"/>
      <c r="H2122" s="48"/>
      <c r="I2122" s="70"/>
      <c r="J2122" s="104"/>
      <c r="K2122" s="18"/>
      <c r="L2122" s="103"/>
      <c r="M2122" s="103"/>
      <c r="N2122" s="103"/>
      <c r="O2122" s="103"/>
      <c r="P2122" s="48"/>
      <c r="Q2122" s="103"/>
      <c r="R2122" s="48"/>
      <c r="S2122" s="16"/>
      <c r="T2122" s="94"/>
      <c r="U2122" s="94"/>
      <c r="V2122" s="94"/>
      <c r="W2122" s="94"/>
      <c r="X2122" s="94"/>
      <c r="Y2122" s="94"/>
      <c r="Z2122" s="94"/>
      <c r="AA2122" s="94"/>
      <c r="AB2122" s="94"/>
      <c r="AC2122" s="94"/>
      <c r="AD2122" s="94"/>
      <c r="AE2122" s="94"/>
      <c r="AF2122" s="94"/>
      <c r="AG2122" s="94"/>
      <c r="AH2122" s="94"/>
    </row>
    <row r="2123" spans="1:34" ht="13.2">
      <c r="A2123" s="150"/>
      <c r="B2123" s="48"/>
      <c r="C2123" s="48"/>
      <c r="D2123" s="151"/>
      <c r="E2123" s="152"/>
      <c r="F2123" s="149"/>
      <c r="G2123" s="103"/>
      <c r="H2123" s="48"/>
      <c r="I2123" s="70"/>
      <c r="J2123" s="104"/>
      <c r="K2123" s="18"/>
      <c r="L2123" s="103"/>
      <c r="M2123" s="103"/>
      <c r="N2123" s="103"/>
      <c r="O2123" s="103"/>
      <c r="P2123" s="48"/>
      <c r="Q2123" s="103"/>
      <c r="R2123" s="48"/>
      <c r="S2123" s="16"/>
      <c r="T2123" s="94"/>
      <c r="U2123" s="94"/>
      <c r="V2123" s="94"/>
      <c r="W2123" s="94"/>
      <c r="X2123" s="94"/>
      <c r="Y2123" s="94"/>
      <c r="Z2123" s="94"/>
      <c r="AA2123" s="94"/>
      <c r="AB2123" s="94"/>
      <c r="AC2123" s="94"/>
      <c r="AD2123" s="94"/>
      <c r="AE2123" s="94"/>
      <c r="AF2123" s="94"/>
      <c r="AG2123" s="94"/>
      <c r="AH2123" s="94"/>
    </row>
    <row r="2124" spans="1:34" ht="13.2">
      <c r="A2124" s="150"/>
      <c r="B2124" s="48"/>
      <c r="C2124" s="48"/>
      <c r="D2124" s="151"/>
      <c r="E2124" s="152"/>
      <c r="F2124" s="149"/>
      <c r="G2124" s="103"/>
      <c r="H2124" s="48"/>
      <c r="I2124" s="70"/>
      <c r="J2124" s="104"/>
      <c r="K2124" s="18"/>
      <c r="L2124" s="103"/>
      <c r="M2124" s="103"/>
      <c r="N2124" s="103"/>
      <c r="O2124" s="103"/>
      <c r="P2124" s="48"/>
      <c r="Q2124" s="103"/>
      <c r="R2124" s="48"/>
      <c r="S2124" s="16"/>
      <c r="T2124" s="94"/>
      <c r="U2124" s="94"/>
      <c r="V2124" s="94"/>
      <c r="W2124" s="94"/>
      <c r="X2124" s="94"/>
      <c r="Y2124" s="94"/>
      <c r="Z2124" s="94"/>
      <c r="AA2124" s="94"/>
      <c r="AB2124" s="94"/>
      <c r="AC2124" s="94"/>
      <c r="AD2124" s="94"/>
      <c r="AE2124" s="94"/>
      <c r="AF2124" s="94"/>
      <c r="AG2124" s="94"/>
      <c r="AH2124" s="94"/>
    </row>
    <row r="2125" spans="1:34" ht="13.2">
      <c r="A2125" s="150"/>
      <c r="B2125" s="48"/>
      <c r="C2125" s="48"/>
      <c r="D2125" s="151"/>
      <c r="E2125" s="152"/>
      <c r="F2125" s="149"/>
      <c r="G2125" s="103"/>
      <c r="H2125" s="48"/>
      <c r="I2125" s="70"/>
      <c r="J2125" s="104"/>
      <c r="K2125" s="18"/>
      <c r="L2125" s="103"/>
      <c r="M2125" s="103"/>
      <c r="N2125" s="103"/>
      <c r="O2125" s="103"/>
      <c r="P2125" s="48"/>
      <c r="Q2125" s="103"/>
      <c r="R2125" s="48"/>
      <c r="S2125" s="16"/>
      <c r="T2125" s="94"/>
      <c r="U2125" s="94"/>
      <c r="V2125" s="94"/>
      <c r="W2125" s="94"/>
      <c r="X2125" s="94"/>
      <c r="Y2125" s="94"/>
      <c r="Z2125" s="94"/>
      <c r="AA2125" s="94"/>
      <c r="AB2125" s="94"/>
      <c r="AC2125" s="94"/>
      <c r="AD2125" s="94"/>
      <c r="AE2125" s="94"/>
      <c r="AF2125" s="94"/>
      <c r="AG2125" s="94"/>
      <c r="AH2125" s="94"/>
    </row>
    <row r="2126" spans="1:34" ht="13.2">
      <c r="A2126" s="150"/>
      <c r="B2126" s="48"/>
      <c r="C2126" s="48"/>
      <c r="D2126" s="151"/>
      <c r="E2126" s="152"/>
      <c r="F2126" s="149"/>
      <c r="G2126" s="103"/>
      <c r="H2126" s="48"/>
      <c r="I2126" s="70"/>
      <c r="J2126" s="104"/>
      <c r="K2126" s="18"/>
      <c r="L2126" s="103"/>
      <c r="M2126" s="103"/>
      <c r="N2126" s="103"/>
      <c r="O2126" s="103"/>
      <c r="P2126" s="48"/>
      <c r="Q2126" s="103"/>
      <c r="R2126" s="48"/>
      <c r="S2126" s="16"/>
      <c r="T2126" s="94"/>
      <c r="U2126" s="94"/>
      <c r="V2126" s="94"/>
      <c r="W2126" s="94"/>
      <c r="X2126" s="94"/>
      <c r="Y2126" s="94"/>
      <c r="Z2126" s="94"/>
      <c r="AA2126" s="94"/>
      <c r="AB2126" s="94"/>
      <c r="AC2126" s="94"/>
      <c r="AD2126" s="94"/>
      <c r="AE2126" s="94"/>
      <c r="AF2126" s="94"/>
      <c r="AG2126" s="94"/>
      <c r="AH2126" s="94"/>
    </row>
    <row r="2127" spans="1:34" ht="13.2">
      <c r="A2127" s="150"/>
      <c r="B2127" s="48"/>
      <c r="C2127" s="48"/>
      <c r="D2127" s="151"/>
      <c r="E2127" s="152"/>
      <c r="F2127" s="149"/>
      <c r="G2127" s="103"/>
      <c r="H2127" s="48"/>
      <c r="I2127" s="70"/>
      <c r="J2127" s="104"/>
      <c r="K2127" s="18"/>
      <c r="L2127" s="103"/>
      <c r="M2127" s="103"/>
      <c r="N2127" s="103"/>
      <c r="O2127" s="103"/>
      <c r="P2127" s="48"/>
      <c r="Q2127" s="103"/>
      <c r="R2127" s="48"/>
      <c r="S2127" s="16"/>
      <c r="T2127" s="94"/>
      <c r="U2127" s="94"/>
      <c r="V2127" s="94"/>
      <c r="W2127" s="94"/>
      <c r="X2127" s="94"/>
      <c r="Y2127" s="94"/>
      <c r="Z2127" s="94"/>
      <c r="AA2127" s="94"/>
      <c r="AB2127" s="94"/>
      <c r="AC2127" s="94"/>
      <c r="AD2127" s="94"/>
      <c r="AE2127" s="94"/>
      <c r="AF2127" s="94"/>
      <c r="AG2127" s="94"/>
      <c r="AH2127" s="94"/>
    </row>
    <row r="2128" spans="1:34" ht="13.2">
      <c r="A2128" s="150"/>
      <c r="B2128" s="48"/>
      <c r="C2128" s="48"/>
      <c r="D2128" s="151"/>
      <c r="E2128" s="152"/>
      <c r="F2128" s="149"/>
      <c r="G2128" s="103"/>
      <c r="H2128" s="48"/>
      <c r="I2128" s="70"/>
      <c r="J2128" s="104"/>
      <c r="K2128" s="18"/>
      <c r="L2128" s="103"/>
      <c r="M2128" s="103"/>
      <c r="N2128" s="103"/>
      <c r="O2128" s="103"/>
      <c r="P2128" s="48"/>
      <c r="Q2128" s="103"/>
      <c r="R2128" s="48"/>
      <c r="S2128" s="16"/>
      <c r="T2128" s="94"/>
      <c r="U2128" s="94"/>
      <c r="V2128" s="94"/>
      <c r="W2128" s="94"/>
      <c r="X2128" s="94"/>
      <c r="Y2128" s="94"/>
      <c r="Z2128" s="94"/>
      <c r="AA2128" s="94"/>
      <c r="AB2128" s="94"/>
      <c r="AC2128" s="94"/>
      <c r="AD2128" s="94"/>
      <c r="AE2128" s="94"/>
      <c r="AF2128" s="94"/>
      <c r="AG2128" s="94"/>
      <c r="AH2128" s="94"/>
    </row>
    <row r="2129" spans="1:34" ht="13.2">
      <c r="A2129" s="150"/>
      <c r="B2129" s="48"/>
      <c r="C2129" s="48"/>
      <c r="D2129" s="151"/>
      <c r="E2129" s="152"/>
      <c r="F2129" s="149"/>
      <c r="G2129" s="103"/>
      <c r="H2129" s="48"/>
      <c r="I2129" s="70"/>
      <c r="J2129" s="104"/>
      <c r="K2129" s="18"/>
      <c r="L2129" s="103"/>
      <c r="M2129" s="103"/>
      <c r="N2129" s="103"/>
      <c r="O2129" s="103"/>
      <c r="P2129" s="48"/>
      <c r="Q2129" s="103"/>
      <c r="R2129" s="48"/>
      <c r="S2129" s="16"/>
      <c r="T2129" s="94"/>
      <c r="U2129" s="94"/>
      <c r="V2129" s="94"/>
      <c r="W2129" s="94"/>
      <c r="X2129" s="94"/>
      <c r="Y2129" s="94"/>
      <c r="Z2129" s="94"/>
      <c r="AA2129" s="94"/>
      <c r="AB2129" s="94"/>
      <c r="AC2129" s="94"/>
      <c r="AD2129" s="94"/>
      <c r="AE2129" s="94"/>
      <c r="AF2129" s="94"/>
      <c r="AG2129" s="94"/>
      <c r="AH2129" s="94"/>
    </row>
    <row r="2130" spans="1:34" ht="13.2">
      <c r="A2130" s="150"/>
      <c r="B2130" s="48"/>
      <c r="C2130" s="48"/>
      <c r="D2130" s="151"/>
      <c r="E2130" s="152"/>
      <c r="F2130" s="149"/>
      <c r="G2130" s="103"/>
      <c r="H2130" s="48"/>
      <c r="I2130" s="70"/>
      <c r="J2130" s="104"/>
      <c r="K2130" s="18"/>
      <c r="L2130" s="103"/>
      <c r="M2130" s="103"/>
      <c r="N2130" s="103"/>
      <c r="O2130" s="103"/>
      <c r="P2130" s="48"/>
      <c r="Q2130" s="103"/>
      <c r="R2130" s="48"/>
      <c r="S2130" s="16"/>
      <c r="T2130" s="94"/>
      <c r="U2130" s="94"/>
      <c r="V2130" s="94"/>
      <c r="W2130" s="94"/>
      <c r="X2130" s="94"/>
      <c r="Y2130" s="94"/>
      <c r="Z2130" s="94"/>
      <c r="AA2130" s="94"/>
      <c r="AB2130" s="94"/>
      <c r="AC2130" s="94"/>
      <c r="AD2130" s="94"/>
      <c r="AE2130" s="94"/>
      <c r="AF2130" s="94"/>
      <c r="AG2130" s="94"/>
      <c r="AH2130" s="94"/>
    </row>
    <row r="2131" spans="1:34" ht="13.2">
      <c r="A2131" s="150"/>
      <c r="B2131" s="48"/>
      <c r="C2131" s="48"/>
      <c r="D2131" s="151"/>
      <c r="E2131" s="152"/>
      <c r="F2131" s="149"/>
      <c r="G2131" s="103"/>
      <c r="H2131" s="48"/>
      <c r="I2131" s="70"/>
      <c r="J2131" s="104"/>
      <c r="K2131" s="18"/>
      <c r="L2131" s="103"/>
      <c r="M2131" s="103"/>
      <c r="N2131" s="103"/>
      <c r="O2131" s="103"/>
      <c r="P2131" s="48"/>
      <c r="Q2131" s="103"/>
      <c r="R2131" s="48"/>
      <c r="S2131" s="16"/>
      <c r="T2131" s="94"/>
      <c r="U2131" s="94"/>
      <c r="V2131" s="94"/>
      <c r="W2131" s="94"/>
      <c r="X2131" s="94"/>
      <c r="Y2131" s="94"/>
      <c r="Z2131" s="94"/>
      <c r="AA2131" s="94"/>
      <c r="AB2131" s="94"/>
      <c r="AC2131" s="94"/>
      <c r="AD2131" s="94"/>
      <c r="AE2131" s="94"/>
      <c r="AF2131" s="94"/>
      <c r="AG2131" s="94"/>
      <c r="AH2131" s="94"/>
    </row>
    <row r="2132" spans="1:34" ht="13.2">
      <c r="A2132" s="150"/>
      <c r="B2132" s="48"/>
      <c r="C2132" s="48"/>
      <c r="D2132" s="151"/>
      <c r="E2132" s="152"/>
      <c r="F2132" s="149"/>
      <c r="G2132" s="103"/>
      <c r="H2132" s="48"/>
      <c r="I2132" s="70"/>
      <c r="J2132" s="104"/>
      <c r="K2132" s="18"/>
      <c r="L2132" s="103"/>
      <c r="M2132" s="103"/>
      <c r="N2132" s="103"/>
      <c r="O2132" s="103"/>
      <c r="P2132" s="48"/>
      <c r="Q2132" s="103"/>
      <c r="R2132" s="48"/>
      <c r="S2132" s="16"/>
      <c r="T2132" s="94"/>
      <c r="U2132" s="94"/>
      <c r="V2132" s="94"/>
      <c r="W2132" s="94"/>
      <c r="X2132" s="94"/>
      <c r="Y2132" s="94"/>
      <c r="Z2132" s="94"/>
      <c r="AA2132" s="94"/>
      <c r="AB2132" s="94"/>
      <c r="AC2132" s="94"/>
      <c r="AD2132" s="94"/>
      <c r="AE2132" s="94"/>
      <c r="AF2132" s="94"/>
      <c r="AG2132" s="94"/>
      <c r="AH2132" s="94"/>
    </row>
    <row r="2133" spans="1:34" ht="13.2">
      <c r="A2133" s="150"/>
      <c r="B2133" s="48"/>
      <c r="C2133" s="48"/>
      <c r="D2133" s="151"/>
      <c r="E2133" s="152"/>
      <c r="F2133" s="149"/>
      <c r="G2133" s="103"/>
      <c r="H2133" s="48"/>
      <c r="I2133" s="70"/>
      <c r="J2133" s="104"/>
      <c r="K2133" s="18"/>
      <c r="L2133" s="103"/>
      <c r="M2133" s="103"/>
      <c r="N2133" s="103"/>
      <c r="O2133" s="103"/>
      <c r="P2133" s="48"/>
      <c r="Q2133" s="103"/>
      <c r="R2133" s="48"/>
      <c r="S2133" s="16"/>
      <c r="T2133" s="94"/>
      <c r="U2133" s="94"/>
      <c r="V2133" s="94"/>
      <c r="W2133" s="94"/>
      <c r="X2133" s="94"/>
      <c r="Y2133" s="94"/>
      <c r="Z2133" s="94"/>
      <c r="AA2133" s="94"/>
      <c r="AB2133" s="94"/>
      <c r="AC2133" s="94"/>
      <c r="AD2133" s="94"/>
      <c r="AE2133" s="94"/>
      <c r="AF2133" s="94"/>
      <c r="AG2133" s="94"/>
      <c r="AH2133" s="94"/>
    </row>
    <row r="2134" spans="1:34" ht="13.2">
      <c r="A2134" s="150"/>
      <c r="B2134" s="48"/>
      <c r="C2134" s="48"/>
      <c r="D2134" s="151"/>
      <c r="E2134" s="152"/>
      <c r="F2134" s="149"/>
      <c r="G2134" s="103"/>
      <c r="H2134" s="48"/>
      <c r="I2134" s="70"/>
      <c r="J2134" s="104"/>
      <c r="K2134" s="18"/>
      <c r="L2134" s="103"/>
      <c r="M2134" s="103"/>
      <c r="N2134" s="103"/>
      <c r="O2134" s="103"/>
      <c r="P2134" s="48"/>
      <c r="Q2134" s="103"/>
      <c r="R2134" s="48"/>
      <c r="S2134" s="16"/>
      <c r="T2134" s="94"/>
      <c r="U2134" s="94"/>
      <c r="V2134" s="94"/>
      <c r="W2134" s="94"/>
      <c r="X2134" s="94"/>
      <c r="Y2134" s="94"/>
      <c r="Z2134" s="94"/>
      <c r="AA2134" s="94"/>
      <c r="AB2134" s="94"/>
      <c r="AC2134" s="94"/>
      <c r="AD2134" s="94"/>
      <c r="AE2134" s="94"/>
      <c r="AF2134" s="94"/>
      <c r="AG2134" s="94"/>
      <c r="AH2134" s="94"/>
    </row>
    <row r="2135" spans="1:34" ht="13.2">
      <c r="A2135" s="150"/>
      <c r="B2135" s="48"/>
      <c r="C2135" s="48"/>
      <c r="D2135" s="151"/>
      <c r="E2135" s="152"/>
      <c r="F2135" s="149"/>
      <c r="G2135" s="103"/>
      <c r="H2135" s="48"/>
      <c r="I2135" s="70"/>
      <c r="J2135" s="104"/>
      <c r="K2135" s="18"/>
      <c r="L2135" s="103"/>
      <c r="M2135" s="103"/>
      <c r="N2135" s="103"/>
      <c r="O2135" s="103"/>
      <c r="P2135" s="48"/>
      <c r="Q2135" s="103"/>
      <c r="R2135" s="48"/>
      <c r="S2135" s="16"/>
      <c r="T2135" s="94"/>
      <c r="U2135" s="94"/>
      <c r="V2135" s="94"/>
      <c r="W2135" s="94"/>
      <c r="X2135" s="94"/>
      <c r="Y2135" s="94"/>
      <c r="Z2135" s="94"/>
      <c r="AA2135" s="94"/>
      <c r="AB2135" s="94"/>
      <c r="AC2135" s="94"/>
      <c r="AD2135" s="94"/>
      <c r="AE2135" s="94"/>
      <c r="AF2135" s="94"/>
      <c r="AG2135" s="94"/>
      <c r="AH2135" s="94"/>
    </row>
    <row r="2136" spans="1:34" ht="13.2">
      <c r="A2136" s="150"/>
      <c r="B2136" s="48"/>
      <c r="C2136" s="48"/>
      <c r="D2136" s="151"/>
      <c r="E2136" s="152"/>
      <c r="F2136" s="149"/>
      <c r="G2136" s="103"/>
      <c r="H2136" s="48"/>
      <c r="I2136" s="70"/>
      <c r="J2136" s="104"/>
      <c r="K2136" s="18"/>
      <c r="L2136" s="103"/>
      <c r="M2136" s="103"/>
      <c r="N2136" s="103"/>
      <c r="O2136" s="103"/>
      <c r="P2136" s="48"/>
      <c r="Q2136" s="103"/>
      <c r="R2136" s="48"/>
      <c r="S2136" s="16"/>
      <c r="T2136" s="94"/>
      <c r="U2136" s="94"/>
      <c r="V2136" s="94"/>
      <c r="W2136" s="94"/>
      <c r="X2136" s="94"/>
      <c r="Y2136" s="94"/>
      <c r="Z2136" s="94"/>
      <c r="AA2136" s="94"/>
      <c r="AB2136" s="94"/>
      <c r="AC2136" s="94"/>
      <c r="AD2136" s="94"/>
      <c r="AE2136" s="94"/>
      <c r="AF2136" s="94"/>
      <c r="AG2136" s="94"/>
      <c r="AH2136" s="94"/>
    </row>
    <row r="2137" spans="1:34" ht="13.2">
      <c r="A2137" s="150"/>
      <c r="B2137" s="48"/>
      <c r="C2137" s="48"/>
      <c r="D2137" s="151"/>
      <c r="E2137" s="152"/>
      <c r="F2137" s="149"/>
      <c r="G2137" s="103"/>
      <c r="H2137" s="48"/>
      <c r="I2137" s="70"/>
      <c r="J2137" s="104"/>
      <c r="K2137" s="18"/>
      <c r="L2137" s="103"/>
      <c r="M2137" s="103"/>
      <c r="N2137" s="103"/>
      <c r="O2137" s="103"/>
      <c r="P2137" s="48"/>
      <c r="Q2137" s="103"/>
      <c r="R2137" s="48"/>
      <c r="S2137" s="16"/>
      <c r="T2137" s="94"/>
      <c r="U2137" s="94"/>
      <c r="V2137" s="94"/>
      <c r="W2137" s="94"/>
      <c r="X2137" s="94"/>
      <c r="Y2137" s="94"/>
      <c r="Z2137" s="94"/>
      <c r="AA2137" s="94"/>
      <c r="AB2137" s="94"/>
      <c r="AC2137" s="94"/>
      <c r="AD2137" s="94"/>
      <c r="AE2137" s="94"/>
      <c r="AF2137" s="94"/>
      <c r="AG2137" s="94"/>
      <c r="AH2137" s="94"/>
    </row>
    <row r="2138" spans="1:34" ht="13.2">
      <c r="A2138" s="150"/>
      <c r="B2138" s="48"/>
      <c r="C2138" s="48"/>
      <c r="D2138" s="151"/>
      <c r="E2138" s="152"/>
      <c r="F2138" s="149"/>
      <c r="G2138" s="103"/>
      <c r="H2138" s="48"/>
      <c r="I2138" s="70"/>
      <c r="J2138" s="104"/>
      <c r="K2138" s="18"/>
      <c r="L2138" s="103"/>
      <c r="M2138" s="103"/>
      <c r="N2138" s="103"/>
      <c r="O2138" s="103"/>
      <c r="P2138" s="48"/>
      <c r="Q2138" s="103"/>
      <c r="R2138" s="48"/>
      <c r="S2138" s="16"/>
      <c r="T2138" s="94"/>
      <c r="U2138" s="94"/>
      <c r="V2138" s="94"/>
      <c r="W2138" s="94"/>
      <c r="X2138" s="94"/>
      <c r="Y2138" s="94"/>
      <c r="Z2138" s="94"/>
      <c r="AA2138" s="94"/>
      <c r="AB2138" s="94"/>
      <c r="AC2138" s="94"/>
      <c r="AD2138" s="94"/>
      <c r="AE2138" s="94"/>
      <c r="AF2138" s="94"/>
      <c r="AG2138" s="94"/>
      <c r="AH2138" s="94"/>
    </row>
    <row r="2139" spans="1:34" ht="13.2">
      <c r="A2139" s="150"/>
      <c r="B2139" s="48"/>
      <c r="C2139" s="48"/>
      <c r="D2139" s="151"/>
      <c r="E2139" s="152"/>
      <c r="F2139" s="149"/>
      <c r="G2139" s="103"/>
      <c r="H2139" s="48"/>
      <c r="I2139" s="70"/>
      <c r="J2139" s="104"/>
      <c r="K2139" s="18"/>
      <c r="L2139" s="103"/>
      <c r="M2139" s="103"/>
      <c r="N2139" s="103"/>
      <c r="O2139" s="103"/>
      <c r="P2139" s="48"/>
      <c r="Q2139" s="103"/>
      <c r="R2139" s="48"/>
      <c r="S2139" s="16"/>
      <c r="T2139" s="94"/>
      <c r="U2139" s="94"/>
      <c r="V2139" s="94"/>
      <c r="W2139" s="94"/>
      <c r="X2139" s="94"/>
      <c r="Y2139" s="94"/>
      <c r="Z2139" s="94"/>
      <c r="AA2139" s="94"/>
      <c r="AB2139" s="94"/>
      <c r="AC2139" s="94"/>
      <c r="AD2139" s="94"/>
      <c r="AE2139" s="94"/>
      <c r="AF2139" s="94"/>
      <c r="AG2139" s="94"/>
      <c r="AH2139" s="94"/>
    </row>
    <row r="2140" spans="1:34" ht="13.2">
      <c r="A2140" s="150"/>
      <c r="B2140" s="48"/>
      <c r="C2140" s="48"/>
      <c r="D2140" s="151"/>
      <c r="E2140" s="152"/>
      <c r="F2140" s="149"/>
      <c r="G2140" s="103"/>
      <c r="H2140" s="48"/>
      <c r="I2140" s="70"/>
      <c r="J2140" s="104"/>
      <c r="K2140" s="18"/>
      <c r="L2140" s="103"/>
      <c r="M2140" s="103"/>
      <c r="N2140" s="103"/>
      <c r="O2140" s="103"/>
      <c r="P2140" s="48"/>
      <c r="Q2140" s="103"/>
      <c r="R2140" s="48"/>
      <c r="S2140" s="16"/>
      <c r="T2140" s="94"/>
      <c r="U2140" s="94"/>
      <c r="V2140" s="94"/>
      <c r="W2140" s="94"/>
      <c r="X2140" s="94"/>
      <c r="Y2140" s="94"/>
      <c r="Z2140" s="94"/>
      <c r="AA2140" s="94"/>
      <c r="AB2140" s="94"/>
      <c r="AC2140" s="94"/>
      <c r="AD2140" s="94"/>
      <c r="AE2140" s="94"/>
      <c r="AF2140" s="94"/>
      <c r="AG2140" s="94"/>
      <c r="AH2140" s="94"/>
    </row>
    <row r="2141" spans="1:34" ht="13.2">
      <c r="A2141" s="150"/>
      <c r="B2141" s="48"/>
      <c r="C2141" s="48"/>
      <c r="D2141" s="151"/>
      <c r="E2141" s="152"/>
      <c r="F2141" s="149"/>
      <c r="G2141" s="103"/>
      <c r="H2141" s="48"/>
      <c r="I2141" s="70"/>
      <c r="J2141" s="104"/>
      <c r="K2141" s="18"/>
      <c r="L2141" s="103"/>
      <c r="M2141" s="103"/>
      <c r="N2141" s="103"/>
      <c r="O2141" s="103"/>
      <c r="P2141" s="48"/>
      <c r="Q2141" s="103"/>
      <c r="R2141" s="48"/>
      <c r="S2141" s="16"/>
      <c r="T2141" s="94"/>
      <c r="U2141" s="94"/>
      <c r="V2141" s="94"/>
      <c r="W2141" s="94"/>
      <c r="X2141" s="94"/>
      <c r="Y2141" s="94"/>
      <c r="Z2141" s="94"/>
      <c r="AA2141" s="94"/>
      <c r="AB2141" s="94"/>
      <c r="AC2141" s="94"/>
      <c r="AD2141" s="94"/>
      <c r="AE2141" s="94"/>
      <c r="AF2141" s="94"/>
      <c r="AG2141" s="94"/>
      <c r="AH2141" s="94"/>
    </row>
    <row r="2142" spans="1:34" ht="13.2">
      <c r="A2142" s="150"/>
      <c r="B2142" s="48"/>
      <c r="C2142" s="48"/>
      <c r="D2142" s="151"/>
      <c r="E2142" s="152"/>
      <c r="F2142" s="149"/>
      <c r="G2142" s="103"/>
      <c r="H2142" s="48"/>
      <c r="I2142" s="70"/>
      <c r="J2142" s="104"/>
      <c r="K2142" s="18"/>
      <c r="L2142" s="103"/>
      <c r="M2142" s="103"/>
      <c r="N2142" s="103"/>
      <c r="O2142" s="103"/>
      <c r="P2142" s="48"/>
      <c r="Q2142" s="103"/>
      <c r="R2142" s="48"/>
      <c r="S2142" s="16"/>
      <c r="T2142" s="94"/>
      <c r="U2142" s="94"/>
      <c r="V2142" s="94"/>
      <c r="W2142" s="94"/>
      <c r="X2142" s="94"/>
      <c r="Y2142" s="94"/>
      <c r="Z2142" s="94"/>
      <c r="AA2142" s="94"/>
      <c r="AB2142" s="94"/>
      <c r="AC2142" s="94"/>
      <c r="AD2142" s="94"/>
      <c r="AE2142" s="94"/>
      <c r="AF2142" s="94"/>
      <c r="AG2142" s="94"/>
      <c r="AH2142" s="94"/>
    </row>
    <row r="2143" spans="1:34" ht="13.2">
      <c r="A2143" s="150"/>
      <c r="B2143" s="48"/>
      <c r="C2143" s="48"/>
      <c r="D2143" s="151"/>
      <c r="E2143" s="152"/>
      <c r="F2143" s="149"/>
      <c r="G2143" s="103"/>
      <c r="H2143" s="48"/>
      <c r="I2143" s="70"/>
      <c r="J2143" s="104"/>
      <c r="K2143" s="18"/>
      <c r="L2143" s="103"/>
      <c r="M2143" s="103"/>
      <c r="N2143" s="103"/>
      <c r="O2143" s="103"/>
      <c r="P2143" s="48"/>
      <c r="Q2143" s="103"/>
      <c r="R2143" s="48"/>
      <c r="S2143" s="16"/>
      <c r="T2143" s="94"/>
      <c r="U2143" s="94"/>
      <c r="V2143" s="94"/>
      <c r="W2143" s="94"/>
      <c r="X2143" s="94"/>
      <c r="Y2143" s="94"/>
      <c r="Z2143" s="94"/>
      <c r="AA2143" s="94"/>
      <c r="AB2143" s="94"/>
      <c r="AC2143" s="94"/>
      <c r="AD2143" s="94"/>
      <c r="AE2143" s="94"/>
      <c r="AF2143" s="94"/>
      <c r="AG2143" s="94"/>
      <c r="AH2143" s="94"/>
    </row>
    <row r="2144" spans="1:34" ht="13.2">
      <c r="A2144" s="150"/>
      <c r="B2144" s="48"/>
      <c r="C2144" s="48"/>
      <c r="D2144" s="151"/>
      <c r="E2144" s="152"/>
      <c r="F2144" s="149"/>
      <c r="G2144" s="103"/>
      <c r="H2144" s="48"/>
      <c r="I2144" s="70"/>
      <c r="J2144" s="104"/>
      <c r="K2144" s="18"/>
      <c r="L2144" s="103"/>
      <c r="M2144" s="103"/>
      <c r="N2144" s="103"/>
      <c r="O2144" s="103"/>
      <c r="P2144" s="48"/>
      <c r="Q2144" s="103"/>
      <c r="R2144" s="48"/>
      <c r="S2144" s="16"/>
      <c r="T2144" s="94"/>
      <c r="U2144" s="94"/>
      <c r="V2144" s="94"/>
      <c r="W2144" s="94"/>
      <c r="X2144" s="94"/>
      <c r="Y2144" s="94"/>
      <c r="Z2144" s="94"/>
      <c r="AA2144" s="94"/>
      <c r="AB2144" s="94"/>
      <c r="AC2144" s="94"/>
      <c r="AD2144" s="94"/>
      <c r="AE2144" s="94"/>
      <c r="AF2144" s="94"/>
      <c r="AG2144" s="94"/>
      <c r="AH2144" s="94"/>
    </row>
    <row r="2145" spans="1:34" ht="13.2">
      <c r="A2145" s="150"/>
      <c r="B2145" s="48"/>
      <c r="C2145" s="48"/>
      <c r="D2145" s="151"/>
      <c r="E2145" s="152"/>
      <c r="F2145" s="149"/>
      <c r="G2145" s="103"/>
      <c r="H2145" s="48"/>
      <c r="I2145" s="70"/>
      <c r="J2145" s="104"/>
      <c r="K2145" s="18"/>
      <c r="L2145" s="103"/>
      <c r="M2145" s="103"/>
      <c r="N2145" s="103"/>
      <c r="O2145" s="103"/>
      <c r="P2145" s="48"/>
      <c r="Q2145" s="103"/>
      <c r="R2145" s="48"/>
      <c r="S2145" s="16"/>
      <c r="T2145" s="94"/>
      <c r="U2145" s="94"/>
      <c r="V2145" s="94"/>
      <c r="W2145" s="94"/>
      <c r="X2145" s="94"/>
      <c r="Y2145" s="94"/>
      <c r="Z2145" s="94"/>
      <c r="AA2145" s="94"/>
      <c r="AB2145" s="94"/>
      <c r="AC2145" s="94"/>
      <c r="AD2145" s="94"/>
      <c r="AE2145" s="94"/>
      <c r="AF2145" s="94"/>
      <c r="AG2145" s="94"/>
      <c r="AH2145" s="94"/>
    </row>
    <row r="2146" spans="1:34" ht="13.2">
      <c r="A2146" s="150"/>
      <c r="B2146" s="48"/>
      <c r="C2146" s="48"/>
      <c r="D2146" s="151"/>
      <c r="E2146" s="152"/>
      <c r="F2146" s="149"/>
      <c r="G2146" s="103"/>
      <c r="H2146" s="48"/>
      <c r="I2146" s="70"/>
      <c r="J2146" s="104"/>
      <c r="K2146" s="18"/>
      <c r="L2146" s="103"/>
      <c r="M2146" s="103"/>
      <c r="N2146" s="103"/>
      <c r="O2146" s="103"/>
      <c r="P2146" s="48"/>
      <c r="Q2146" s="103"/>
      <c r="R2146" s="48"/>
      <c r="S2146" s="16"/>
      <c r="T2146" s="94"/>
      <c r="U2146" s="94"/>
      <c r="V2146" s="94"/>
      <c r="W2146" s="94"/>
      <c r="X2146" s="94"/>
      <c r="Y2146" s="94"/>
      <c r="Z2146" s="94"/>
      <c r="AA2146" s="94"/>
      <c r="AB2146" s="94"/>
      <c r="AC2146" s="94"/>
      <c r="AD2146" s="94"/>
      <c r="AE2146" s="94"/>
      <c r="AF2146" s="94"/>
      <c r="AG2146" s="94"/>
      <c r="AH2146" s="94"/>
    </row>
    <row r="2147" spans="1:34" ht="13.2">
      <c r="A2147" s="150"/>
      <c r="B2147" s="48"/>
      <c r="C2147" s="48"/>
      <c r="D2147" s="151"/>
      <c r="E2147" s="152"/>
      <c r="F2147" s="149"/>
      <c r="G2147" s="103"/>
      <c r="H2147" s="48"/>
      <c r="I2147" s="70"/>
      <c r="J2147" s="104"/>
      <c r="K2147" s="18"/>
      <c r="L2147" s="103"/>
      <c r="M2147" s="103"/>
      <c r="N2147" s="103"/>
      <c r="O2147" s="103"/>
      <c r="P2147" s="48"/>
      <c r="Q2147" s="103"/>
      <c r="R2147" s="48"/>
      <c r="S2147" s="16"/>
      <c r="T2147" s="94"/>
      <c r="U2147" s="94"/>
      <c r="V2147" s="94"/>
      <c r="W2147" s="94"/>
      <c r="X2147" s="94"/>
      <c r="Y2147" s="94"/>
      <c r="Z2147" s="94"/>
      <c r="AA2147" s="94"/>
      <c r="AB2147" s="94"/>
      <c r="AC2147" s="94"/>
      <c r="AD2147" s="94"/>
      <c r="AE2147" s="94"/>
      <c r="AF2147" s="94"/>
      <c r="AG2147" s="94"/>
      <c r="AH2147" s="94"/>
    </row>
    <row r="2148" spans="1:34" ht="13.2">
      <c r="A2148" s="150"/>
      <c r="B2148" s="48"/>
      <c r="C2148" s="48"/>
      <c r="D2148" s="151"/>
      <c r="E2148" s="152"/>
      <c r="F2148" s="149"/>
      <c r="G2148" s="103"/>
      <c r="H2148" s="48"/>
      <c r="I2148" s="70"/>
      <c r="J2148" s="104"/>
      <c r="K2148" s="18"/>
      <c r="L2148" s="103"/>
      <c r="M2148" s="103"/>
      <c r="N2148" s="103"/>
      <c r="O2148" s="103"/>
      <c r="P2148" s="48"/>
      <c r="Q2148" s="103"/>
      <c r="R2148" s="48"/>
      <c r="S2148" s="16"/>
      <c r="T2148" s="94"/>
      <c r="U2148" s="94"/>
      <c r="V2148" s="94"/>
      <c r="W2148" s="94"/>
      <c r="X2148" s="94"/>
      <c r="Y2148" s="94"/>
      <c r="Z2148" s="94"/>
      <c r="AA2148" s="94"/>
      <c r="AB2148" s="94"/>
      <c r="AC2148" s="94"/>
      <c r="AD2148" s="94"/>
      <c r="AE2148" s="94"/>
      <c r="AF2148" s="94"/>
      <c r="AG2148" s="94"/>
      <c r="AH2148" s="94"/>
    </row>
    <row r="2149" spans="1:34" ht="13.2">
      <c r="A2149" s="150"/>
      <c r="B2149" s="48"/>
      <c r="C2149" s="48"/>
      <c r="D2149" s="151"/>
      <c r="E2149" s="152"/>
      <c r="F2149" s="149"/>
      <c r="G2149" s="103"/>
      <c r="H2149" s="48"/>
      <c r="I2149" s="70"/>
      <c r="J2149" s="104"/>
      <c r="K2149" s="18"/>
      <c r="L2149" s="103"/>
      <c r="M2149" s="103"/>
      <c r="N2149" s="103"/>
      <c r="O2149" s="103"/>
      <c r="P2149" s="48"/>
      <c r="Q2149" s="103"/>
      <c r="R2149" s="48"/>
      <c r="S2149" s="16"/>
      <c r="T2149" s="94"/>
      <c r="U2149" s="94"/>
      <c r="V2149" s="94"/>
      <c r="W2149" s="94"/>
      <c r="X2149" s="94"/>
      <c r="Y2149" s="94"/>
      <c r="Z2149" s="94"/>
      <c r="AA2149" s="94"/>
      <c r="AB2149" s="94"/>
      <c r="AC2149" s="94"/>
      <c r="AD2149" s="94"/>
      <c r="AE2149" s="94"/>
      <c r="AF2149" s="94"/>
      <c r="AG2149" s="94"/>
      <c r="AH2149" s="94"/>
    </row>
    <row r="2150" spans="1:34" ht="13.2">
      <c r="A2150" s="150"/>
      <c r="B2150" s="48"/>
      <c r="C2150" s="48"/>
      <c r="D2150" s="151"/>
      <c r="E2150" s="152"/>
      <c r="F2150" s="149"/>
      <c r="G2150" s="103"/>
      <c r="H2150" s="48"/>
      <c r="I2150" s="70"/>
      <c r="J2150" s="104"/>
      <c r="K2150" s="18"/>
      <c r="L2150" s="103"/>
      <c r="M2150" s="103"/>
      <c r="N2150" s="103"/>
      <c r="O2150" s="103"/>
      <c r="P2150" s="48"/>
      <c r="Q2150" s="103"/>
      <c r="R2150" s="48"/>
      <c r="S2150" s="16"/>
      <c r="T2150" s="94"/>
      <c r="U2150" s="94"/>
      <c r="V2150" s="94"/>
      <c r="W2150" s="94"/>
      <c r="X2150" s="94"/>
      <c r="Y2150" s="94"/>
      <c r="Z2150" s="94"/>
      <c r="AA2150" s="94"/>
      <c r="AB2150" s="94"/>
      <c r="AC2150" s="94"/>
      <c r="AD2150" s="94"/>
      <c r="AE2150" s="94"/>
      <c r="AF2150" s="94"/>
      <c r="AG2150" s="94"/>
      <c r="AH2150" s="94"/>
    </row>
    <row r="2151" spans="1:34" ht="13.2">
      <c r="A2151" s="150"/>
      <c r="B2151" s="48"/>
      <c r="C2151" s="48"/>
      <c r="D2151" s="151"/>
      <c r="E2151" s="152"/>
      <c r="F2151" s="149"/>
      <c r="G2151" s="103"/>
      <c r="H2151" s="48"/>
      <c r="I2151" s="70"/>
      <c r="J2151" s="104"/>
      <c r="K2151" s="18"/>
      <c r="L2151" s="103"/>
      <c r="M2151" s="103"/>
      <c r="N2151" s="103"/>
      <c r="O2151" s="103"/>
      <c r="P2151" s="48"/>
      <c r="Q2151" s="103"/>
      <c r="R2151" s="48"/>
      <c r="S2151" s="16"/>
      <c r="T2151" s="94"/>
      <c r="U2151" s="94"/>
      <c r="V2151" s="94"/>
      <c r="W2151" s="94"/>
      <c r="X2151" s="94"/>
      <c r="Y2151" s="94"/>
      <c r="Z2151" s="94"/>
      <c r="AA2151" s="94"/>
      <c r="AB2151" s="94"/>
      <c r="AC2151" s="94"/>
      <c r="AD2151" s="94"/>
      <c r="AE2151" s="94"/>
      <c r="AF2151" s="94"/>
      <c r="AG2151" s="94"/>
      <c r="AH2151" s="94"/>
    </row>
    <row r="2152" spans="1:34" ht="13.2">
      <c r="A2152" s="150"/>
      <c r="B2152" s="48"/>
      <c r="C2152" s="48"/>
      <c r="D2152" s="151"/>
      <c r="E2152" s="152"/>
      <c r="F2152" s="149"/>
      <c r="G2152" s="103"/>
      <c r="H2152" s="48"/>
      <c r="I2152" s="70"/>
      <c r="J2152" s="104"/>
      <c r="K2152" s="18"/>
      <c r="L2152" s="103"/>
      <c r="M2152" s="103"/>
      <c r="N2152" s="103"/>
      <c r="O2152" s="103"/>
      <c r="P2152" s="48"/>
      <c r="Q2152" s="103"/>
      <c r="R2152" s="48"/>
      <c r="S2152" s="16"/>
      <c r="T2152" s="94"/>
      <c r="U2152" s="94"/>
      <c r="V2152" s="94"/>
      <c r="W2152" s="94"/>
      <c r="X2152" s="94"/>
      <c r="Y2152" s="94"/>
      <c r="Z2152" s="94"/>
      <c r="AA2152" s="94"/>
      <c r="AB2152" s="94"/>
      <c r="AC2152" s="94"/>
      <c r="AD2152" s="94"/>
      <c r="AE2152" s="94"/>
      <c r="AF2152" s="94"/>
      <c r="AG2152" s="94"/>
      <c r="AH2152" s="94"/>
    </row>
    <row r="2153" spans="1:34" ht="13.2">
      <c r="A2153" s="150"/>
      <c r="B2153" s="48"/>
      <c r="C2153" s="48"/>
      <c r="D2153" s="151"/>
      <c r="E2153" s="152"/>
      <c r="F2153" s="149"/>
      <c r="G2153" s="103"/>
      <c r="H2153" s="48"/>
      <c r="I2153" s="70"/>
      <c r="J2153" s="104"/>
      <c r="K2153" s="18"/>
      <c r="L2153" s="103"/>
      <c r="M2153" s="103"/>
      <c r="N2153" s="103"/>
      <c r="O2153" s="103"/>
      <c r="P2153" s="48"/>
      <c r="Q2153" s="103"/>
      <c r="R2153" s="48"/>
      <c r="S2153" s="16"/>
      <c r="T2153" s="94"/>
      <c r="U2153" s="94"/>
      <c r="V2153" s="94"/>
      <c r="W2153" s="94"/>
      <c r="X2153" s="94"/>
      <c r="Y2153" s="94"/>
      <c r="Z2153" s="94"/>
      <c r="AA2153" s="94"/>
      <c r="AB2153" s="94"/>
      <c r="AC2153" s="94"/>
      <c r="AD2153" s="94"/>
      <c r="AE2153" s="94"/>
      <c r="AF2153" s="94"/>
      <c r="AG2153" s="94"/>
      <c r="AH2153" s="94"/>
    </row>
    <row r="2154" spans="1:34" ht="13.2">
      <c r="A2154" s="150"/>
      <c r="B2154" s="48"/>
      <c r="C2154" s="48"/>
      <c r="D2154" s="151"/>
      <c r="E2154" s="152"/>
      <c r="F2154" s="149"/>
      <c r="G2154" s="103"/>
      <c r="H2154" s="48"/>
      <c r="I2154" s="70"/>
      <c r="J2154" s="104"/>
      <c r="K2154" s="18"/>
      <c r="L2154" s="103"/>
      <c r="M2154" s="103"/>
      <c r="N2154" s="103"/>
      <c r="O2154" s="103"/>
      <c r="P2154" s="48"/>
      <c r="Q2154" s="103"/>
      <c r="R2154" s="48"/>
      <c r="S2154" s="16"/>
      <c r="T2154" s="94"/>
      <c r="U2154" s="94"/>
      <c r="V2154" s="94"/>
      <c r="W2154" s="94"/>
      <c r="X2154" s="94"/>
      <c r="Y2154" s="94"/>
      <c r="Z2154" s="94"/>
      <c r="AA2154" s="94"/>
      <c r="AB2154" s="94"/>
      <c r="AC2154" s="94"/>
      <c r="AD2154" s="94"/>
      <c r="AE2154" s="94"/>
      <c r="AF2154" s="94"/>
      <c r="AG2154" s="94"/>
      <c r="AH2154" s="94"/>
    </row>
    <row r="2155" spans="1:34" ht="13.2">
      <c r="A2155" s="150"/>
      <c r="B2155" s="48"/>
      <c r="C2155" s="48"/>
      <c r="D2155" s="151"/>
      <c r="E2155" s="152"/>
      <c r="F2155" s="149"/>
      <c r="G2155" s="103"/>
      <c r="H2155" s="48"/>
      <c r="I2155" s="70"/>
      <c r="J2155" s="104"/>
      <c r="K2155" s="18"/>
      <c r="L2155" s="103"/>
      <c r="M2155" s="103"/>
      <c r="N2155" s="103"/>
      <c r="O2155" s="103"/>
      <c r="P2155" s="48"/>
      <c r="Q2155" s="103"/>
      <c r="R2155" s="48"/>
      <c r="S2155" s="16"/>
      <c r="T2155" s="94"/>
      <c r="U2155" s="94"/>
      <c r="V2155" s="94"/>
      <c r="W2155" s="94"/>
      <c r="X2155" s="94"/>
      <c r="Y2155" s="94"/>
      <c r="Z2155" s="94"/>
      <c r="AA2155" s="94"/>
      <c r="AB2155" s="94"/>
      <c r="AC2155" s="94"/>
      <c r="AD2155" s="94"/>
      <c r="AE2155" s="94"/>
      <c r="AF2155" s="94"/>
      <c r="AG2155" s="94"/>
      <c r="AH2155" s="94"/>
    </row>
    <row r="2156" spans="1:34" ht="13.2">
      <c r="A2156" s="150"/>
      <c r="B2156" s="48"/>
      <c r="C2156" s="48"/>
      <c r="D2156" s="151"/>
      <c r="E2156" s="152"/>
      <c r="F2156" s="149"/>
      <c r="G2156" s="103"/>
      <c r="H2156" s="48"/>
      <c r="I2156" s="70"/>
      <c r="J2156" s="104"/>
      <c r="K2156" s="18"/>
      <c r="L2156" s="103"/>
      <c r="M2156" s="103"/>
      <c r="N2156" s="103"/>
      <c r="O2156" s="103"/>
      <c r="P2156" s="48"/>
      <c r="Q2156" s="103"/>
      <c r="R2156" s="48"/>
      <c r="S2156" s="16"/>
      <c r="T2156" s="94"/>
      <c r="U2156" s="94"/>
      <c r="V2156" s="94"/>
      <c r="W2156" s="94"/>
      <c r="X2156" s="94"/>
      <c r="Y2156" s="94"/>
      <c r="Z2156" s="94"/>
      <c r="AA2156" s="94"/>
      <c r="AB2156" s="94"/>
      <c r="AC2156" s="94"/>
      <c r="AD2156" s="94"/>
      <c r="AE2156" s="94"/>
      <c r="AF2156" s="94"/>
      <c r="AG2156" s="94"/>
      <c r="AH2156" s="94"/>
    </row>
    <row r="2157" spans="1:34" ht="13.2">
      <c r="A2157" s="150"/>
      <c r="B2157" s="48"/>
      <c r="C2157" s="48"/>
      <c r="D2157" s="151"/>
      <c r="E2157" s="152"/>
      <c r="F2157" s="149"/>
      <c r="G2157" s="103"/>
      <c r="H2157" s="48"/>
      <c r="I2157" s="70"/>
      <c r="J2157" s="104"/>
      <c r="K2157" s="18"/>
      <c r="L2157" s="103"/>
      <c r="M2157" s="103"/>
      <c r="N2157" s="103"/>
      <c r="O2157" s="103"/>
      <c r="P2157" s="48"/>
      <c r="Q2157" s="103"/>
      <c r="R2157" s="48"/>
      <c r="S2157" s="16"/>
      <c r="T2157" s="94"/>
      <c r="U2157" s="94"/>
      <c r="V2157" s="94"/>
      <c r="W2157" s="94"/>
      <c r="X2157" s="94"/>
      <c r="Y2157" s="94"/>
      <c r="Z2157" s="94"/>
      <c r="AA2157" s="94"/>
      <c r="AB2157" s="94"/>
      <c r="AC2157" s="94"/>
      <c r="AD2157" s="94"/>
      <c r="AE2157" s="94"/>
      <c r="AF2157" s="94"/>
      <c r="AG2157" s="94"/>
      <c r="AH2157" s="94"/>
    </row>
    <row r="2158" spans="1:34" ht="13.2">
      <c r="A2158" s="150"/>
      <c r="B2158" s="48"/>
      <c r="C2158" s="48"/>
      <c r="D2158" s="151"/>
      <c r="E2158" s="152"/>
      <c r="F2158" s="149"/>
      <c r="G2158" s="103"/>
      <c r="H2158" s="48"/>
      <c r="I2158" s="70"/>
      <c r="J2158" s="104"/>
      <c r="K2158" s="18"/>
      <c r="L2158" s="103"/>
      <c r="M2158" s="103"/>
      <c r="N2158" s="103"/>
      <c r="O2158" s="103"/>
      <c r="P2158" s="48"/>
      <c r="Q2158" s="103"/>
      <c r="R2158" s="48"/>
      <c r="S2158" s="16"/>
      <c r="T2158" s="94"/>
      <c r="U2158" s="94"/>
      <c r="V2158" s="94"/>
      <c r="W2158" s="94"/>
      <c r="X2158" s="94"/>
      <c r="Y2158" s="94"/>
      <c r="Z2158" s="94"/>
      <c r="AA2158" s="94"/>
      <c r="AB2158" s="94"/>
      <c r="AC2158" s="94"/>
      <c r="AD2158" s="94"/>
      <c r="AE2158" s="94"/>
      <c r="AF2158" s="94"/>
      <c r="AG2158" s="94"/>
      <c r="AH2158" s="94"/>
    </row>
    <row r="2159" spans="1:34" ht="13.2">
      <c r="A2159" s="150"/>
      <c r="B2159" s="48"/>
      <c r="C2159" s="48"/>
      <c r="D2159" s="151"/>
      <c r="E2159" s="152"/>
      <c r="F2159" s="149"/>
      <c r="G2159" s="103"/>
      <c r="H2159" s="48"/>
      <c r="I2159" s="70"/>
      <c r="J2159" s="104"/>
      <c r="K2159" s="18"/>
      <c r="L2159" s="103"/>
      <c r="M2159" s="103"/>
      <c r="N2159" s="103"/>
      <c r="O2159" s="103"/>
      <c r="P2159" s="48"/>
      <c r="Q2159" s="103"/>
      <c r="R2159" s="48"/>
      <c r="S2159" s="16"/>
      <c r="T2159" s="94"/>
      <c r="U2159" s="94"/>
      <c r="V2159" s="94"/>
      <c r="W2159" s="94"/>
      <c r="X2159" s="94"/>
      <c r="Y2159" s="94"/>
      <c r="Z2159" s="94"/>
      <c r="AA2159" s="94"/>
      <c r="AB2159" s="94"/>
      <c r="AC2159" s="94"/>
      <c r="AD2159" s="94"/>
      <c r="AE2159" s="94"/>
      <c r="AF2159" s="94"/>
      <c r="AG2159" s="94"/>
      <c r="AH2159" s="94"/>
    </row>
    <row r="2160" spans="1:34" ht="13.2">
      <c r="A2160" s="150"/>
      <c r="B2160" s="48"/>
      <c r="C2160" s="48"/>
      <c r="D2160" s="151"/>
      <c r="E2160" s="152"/>
      <c r="F2160" s="149"/>
      <c r="G2160" s="103"/>
      <c r="H2160" s="48"/>
      <c r="I2160" s="70"/>
      <c r="J2160" s="104"/>
      <c r="K2160" s="18"/>
      <c r="L2160" s="103"/>
      <c r="M2160" s="103"/>
      <c r="N2160" s="103"/>
      <c r="O2160" s="103"/>
      <c r="P2160" s="48"/>
      <c r="Q2160" s="103"/>
      <c r="R2160" s="48"/>
      <c r="S2160" s="16"/>
      <c r="T2160" s="94"/>
      <c r="U2160" s="94"/>
      <c r="V2160" s="94"/>
      <c r="W2160" s="94"/>
      <c r="X2160" s="94"/>
      <c r="Y2160" s="94"/>
      <c r="Z2160" s="94"/>
      <c r="AA2160" s="94"/>
      <c r="AB2160" s="94"/>
      <c r="AC2160" s="94"/>
      <c r="AD2160" s="94"/>
      <c r="AE2160" s="94"/>
      <c r="AF2160" s="94"/>
      <c r="AG2160" s="94"/>
      <c r="AH2160" s="94"/>
    </row>
    <row r="2161" spans="1:34" ht="13.2">
      <c r="A2161" s="150"/>
      <c r="B2161" s="48"/>
      <c r="C2161" s="48"/>
      <c r="D2161" s="151"/>
      <c r="E2161" s="152"/>
      <c r="F2161" s="149"/>
      <c r="G2161" s="103"/>
      <c r="H2161" s="48"/>
      <c r="I2161" s="70"/>
      <c r="J2161" s="104"/>
      <c r="K2161" s="18"/>
      <c r="L2161" s="103"/>
      <c r="M2161" s="103"/>
      <c r="N2161" s="103"/>
      <c r="O2161" s="103"/>
      <c r="P2161" s="48"/>
      <c r="Q2161" s="103"/>
      <c r="R2161" s="48"/>
      <c r="S2161" s="16"/>
      <c r="T2161" s="94"/>
      <c r="U2161" s="94"/>
      <c r="V2161" s="94"/>
      <c r="W2161" s="94"/>
      <c r="X2161" s="94"/>
      <c r="Y2161" s="94"/>
      <c r="Z2161" s="94"/>
      <c r="AA2161" s="94"/>
      <c r="AB2161" s="94"/>
      <c r="AC2161" s="94"/>
      <c r="AD2161" s="94"/>
      <c r="AE2161" s="94"/>
      <c r="AF2161" s="94"/>
      <c r="AG2161" s="94"/>
      <c r="AH2161" s="94"/>
    </row>
    <row r="2162" spans="1:34" ht="13.2">
      <c r="A2162" s="150"/>
      <c r="B2162" s="48"/>
      <c r="C2162" s="48"/>
      <c r="D2162" s="151"/>
      <c r="E2162" s="152"/>
      <c r="F2162" s="149"/>
      <c r="G2162" s="103"/>
      <c r="H2162" s="48"/>
      <c r="I2162" s="70"/>
      <c r="J2162" s="104"/>
      <c r="K2162" s="18"/>
      <c r="L2162" s="103"/>
      <c r="M2162" s="103"/>
      <c r="N2162" s="103"/>
      <c r="O2162" s="103"/>
      <c r="P2162" s="48"/>
      <c r="Q2162" s="103"/>
      <c r="R2162" s="48"/>
      <c r="S2162" s="16"/>
      <c r="T2162" s="94"/>
      <c r="U2162" s="94"/>
      <c r="V2162" s="94"/>
      <c r="W2162" s="94"/>
      <c r="X2162" s="94"/>
      <c r="Y2162" s="94"/>
      <c r="Z2162" s="94"/>
      <c r="AA2162" s="94"/>
      <c r="AB2162" s="94"/>
      <c r="AC2162" s="94"/>
      <c r="AD2162" s="94"/>
      <c r="AE2162" s="94"/>
      <c r="AF2162" s="94"/>
      <c r="AG2162" s="94"/>
      <c r="AH2162" s="94"/>
    </row>
    <row r="2163" spans="1:34" ht="13.2">
      <c r="A2163" s="150"/>
      <c r="B2163" s="48"/>
      <c r="C2163" s="48"/>
      <c r="D2163" s="151"/>
      <c r="E2163" s="152"/>
      <c r="F2163" s="149"/>
      <c r="G2163" s="103"/>
      <c r="H2163" s="48"/>
      <c r="I2163" s="70"/>
      <c r="J2163" s="104"/>
      <c r="K2163" s="18"/>
      <c r="L2163" s="103"/>
      <c r="M2163" s="103"/>
      <c r="N2163" s="103"/>
      <c r="O2163" s="103"/>
      <c r="P2163" s="48"/>
      <c r="Q2163" s="103"/>
      <c r="R2163" s="48"/>
      <c r="S2163" s="16"/>
      <c r="T2163" s="94"/>
      <c r="U2163" s="94"/>
      <c r="V2163" s="94"/>
      <c r="W2163" s="94"/>
      <c r="X2163" s="94"/>
      <c r="Y2163" s="94"/>
      <c r="Z2163" s="94"/>
      <c r="AA2163" s="94"/>
      <c r="AB2163" s="94"/>
      <c r="AC2163" s="94"/>
      <c r="AD2163" s="94"/>
      <c r="AE2163" s="94"/>
      <c r="AF2163" s="94"/>
      <c r="AG2163" s="94"/>
      <c r="AH2163" s="94"/>
    </row>
    <row r="2164" spans="1:34" ht="13.2">
      <c r="A2164" s="150"/>
      <c r="B2164" s="48"/>
      <c r="C2164" s="48"/>
      <c r="D2164" s="151"/>
      <c r="E2164" s="152"/>
      <c r="F2164" s="149"/>
      <c r="G2164" s="103"/>
      <c r="H2164" s="48"/>
      <c r="I2164" s="70"/>
      <c r="J2164" s="104"/>
      <c r="K2164" s="18"/>
      <c r="L2164" s="103"/>
      <c r="M2164" s="103"/>
      <c r="N2164" s="103"/>
      <c r="O2164" s="103"/>
      <c r="P2164" s="48"/>
      <c r="Q2164" s="103"/>
      <c r="R2164" s="48"/>
      <c r="S2164" s="16"/>
      <c r="T2164" s="94"/>
      <c r="U2164" s="94"/>
      <c r="V2164" s="94"/>
      <c r="W2164" s="94"/>
      <c r="X2164" s="94"/>
      <c r="Y2164" s="94"/>
      <c r="Z2164" s="94"/>
      <c r="AA2164" s="94"/>
      <c r="AB2164" s="94"/>
      <c r="AC2164" s="94"/>
      <c r="AD2164" s="94"/>
      <c r="AE2164" s="94"/>
      <c r="AF2164" s="94"/>
      <c r="AG2164" s="94"/>
      <c r="AH2164" s="94"/>
    </row>
    <row r="2165" spans="1:34" ht="13.2">
      <c r="A2165" s="150"/>
      <c r="B2165" s="48"/>
      <c r="C2165" s="48"/>
      <c r="D2165" s="151"/>
      <c r="E2165" s="152"/>
      <c r="F2165" s="149"/>
      <c r="G2165" s="103"/>
      <c r="H2165" s="48"/>
      <c r="I2165" s="70"/>
      <c r="J2165" s="104"/>
      <c r="K2165" s="18"/>
      <c r="L2165" s="103"/>
      <c r="M2165" s="103"/>
      <c r="N2165" s="103"/>
      <c r="O2165" s="103"/>
      <c r="P2165" s="48"/>
      <c r="Q2165" s="103"/>
      <c r="R2165" s="48"/>
      <c r="S2165" s="16"/>
      <c r="T2165" s="94"/>
      <c r="U2165" s="94"/>
      <c r="V2165" s="94"/>
      <c r="W2165" s="94"/>
      <c r="X2165" s="94"/>
      <c r="Y2165" s="94"/>
      <c r="Z2165" s="94"/>
      <c r="AA2165" s="94"/>
      <c r="AB2165" s="94"/>
      <c r="AC2165" s="94"/>
      <c r="AD2165" s="94"/>
      <c r="AE2165" s="94"/>
      <c r="AF2165" s="94"/>
      <c r="AG2165" s="94"/>
      <c r="AH2165" s="94"/>
    </row>
    <row r="2166" spans="1:34" ht="13.2">
      <c r="A2166" s="150"/>
      <c r="B2166" s="48"/>
      <c r="C2166" s="48"/>
      <c r="D2166" s="151"/>
      <c r="E2166" s="152"/>
      <c r="F2166" s="149"/>
      <c r="G2166" s="103"/>
      <c r="H2166" s="48"/>
      <c r="I2166" s="70"/>
      <c r="J2166" s="104"/>
      <c r="K2166" s="18"/>
      <c r="L2166" s="103"/>
      <c r="M2166" s="103"/>
      <c r="N2166" s="103"/>
      <c r="O2166" s="103"/>
      <c r="P2166" s="48"/>
      <c r="Q2166" s="103"/>
      <c r="R2166" s="48"/>
      <c r="S2166" s="16"/>
      <c r="T2166" s="94"/>
      <c r="U2166" s="94"/>
      <c r="V2166" s="94"/>
      <c r="W2166" s="94"/>
      <c r="X2166" s="94"/>
      <c r="Y2166" s="94"/>
      <c r="Z2166" s="94"/>
      <c r="AA2166" s="94"/>
      <c r="AB2166" s="94"/>
      <c r="AC2166" s="94"/>
      <c r="AD2166" s="94"/>
      <c r="AE2166" s="94"/>
      <c r="AF2166" s="94"/>
      <c r="AG2166" s="94"/>
      <c r="AH2166" s="94"/>
    </row>
    <row r="2167" spans="1:34" ht="13.2">
      <c r="A2167" s="150"/>
      <c r="B2167" s="48"/>
      <c r="C2167" s="48"/>
      <c r="D2167" s="151"/>
      <c r="E2167" s="152"/>
      <c r="F2167" s="149"/>
      <c r="G2167" s="103"/>
      <c r="H2167" s="48"/>
      <c r="I2167" s="70"/>
      <c r="J2167" s="104"/>
      <c r="K2167" s="18"/>
      <c r="L2167" s="103"/>
      <c r="M2167" s="103"/>
      <c r="N2167" s="103"/>
      <c r="O2167" s="103"/>
      <c r="P2167" s="48"/>
      <c r="Q2167" s="103"/>
      <c r="R2167" s="48"/>
      <c r="S2167" s="16"/>
      <c r="T2167" s="94"/>
      <c r="U2167" s="94"/>
      <c r="V2167" s="94"/>
      <c r="W2167" s="94"/>
      <c r="X2167" s="94"/>
      <c r="Y2167" s="94"/>
      <c r="Z2167" s="94"/>
      <c r="AA2167" s="94"/>
      <c r="AB2167" s="94"/>
      <c r="AC2167" s="94"/>
      <c r="AD2167" s="94"/>
      <c r="AE2167" s="94"/>
      <c r="AF2167" s="94"/>
      <c r="AG2167" s="94"/>
      <c r="AH2167" s="94"/>
    </row>
    <row r="2168" spans="1:34" ht="13.2">
      <c r="A2168" s="150"/>
      <c r="B2168" s="48"/>
      <c r="C2168" s="48"/>
      <c r="D2168" s="151"/>
      <c r="E2168" s="152"/>
      <c r="F2168" s="149"/>
      <c r="G2168" s="103"/>
      <c r="H2168" s="48"/>
      <c r="I2168" s="70"/>
      <c r="J2168" s="104"/>
      <c r="K2168" s="18"/>
      <c r="L2168" s="103"/>
      <c r="M2168" s="103"/>
      <c r="N2168" s="103"/>
      <c r="O2168" s="103"/>
      <c r="P2168" s="48"/>
      <c r="Q2168" s="103"/>
      <c r="R2168" s="48"/>
      <c r="S2168" s="16"/>
      <c r="T2168" s="94"/>
      <c r="U2168" s="94"/>
      <c r="V2168" s="94"/>
      <c r="W2168" s="94"/>
      <c r="X2168" s="94"/>
      <c r="Y2168" s="94"/>
      <c r="Z2168" s="94"/>
      <c r="AA2168" s="94"/>
      <c r="AB2168" s="94"/>
      <c r="AC2168" s="94"/>
      <c r="AD2168" s="94"/>
      <c r="AE2168" s="94"/>
      <c r="AF2168" s="94"/>
      <c r="AG2168" s="94"/>
      <c r="AH2168" s="94"/>
    </row>
    <row r="2169" spans="1:34" ht="13.2">
      <c r="A2169" s="150"/>
      <c r="B2169" s="48"/>
      <c r="C2169" s="48"/>
      <c r="D2169" s="151"/>
      <c r="E2169" s="152"/>
      <c r="F2169" s="149"/>
      <c r="G2169" s="103"/>
      <c r="H2169" s="48"/>
      <c r="I2169" s="70"/>
      <c r="J2169" s="104"/>
      <c r="K2169" s="18"/>
      <c r="L2169" s="103"/>
      <c r="M2169" s="103"/>
      <c r="N2169" s="103"/>
      <c r="O2169" s="103"/>
      <c r="P2169" s="48"/>
      <c r="Q2169" s="103"/>
      <c r="R2169" s="48"/>
      <c r="S2169" s="16"/>
      <c r="T2169" s="94"/>
      <c r="U2169" s="94"/>
      <c r="V2169" s="94"/>
      <c r="W2169" s="94"/>
      <c r="X2169" s="94"/>
      <c r="Y2169" s="94"/>
      <c r="Z2169" s="94"/>
      <c r="AA2169" s="94"/>
      <c r="AB2169" s="94"/>
      <c r="AC2169" s="94"/>
      <c r="AD2169" s="94"/>
      <c r="AE2169" s="94"/>
      <c r="AF2169" s="94"/>
      <c r="AG2169" s="94"/>
      <c r="AH2169" s="94"/>
    </row>
    <row r="2170" spans="1:34" ht="13.2">
      <c r="A2170" s="150"/>
      <c r="B2170" s="48"/>
      <c r="C2170" s="48"/>
      <c r="D2170" s="151"/>
      <c r="E2170" s="152"/>
      <c r="F2170" s="149"/>
      <c r="G2170" s="103"/>
      <c r="H2170" s="48"/>
      <c r="I2170" s="70"/>
      <c r="J2170" s="104"/>
      <c r="K2170" s="18"/>
      <c r="L2170" s="103"/>
      <c r="M2170" s="103"/>
      <c r="N2170" s="103"/>
      <c r="O2170" s="103"/>
      <c r="P2170" s="48"/>
      <c r="Q2170" s="103"/>
      <c r="R2170" s="48"/>
      <c r="S2170" s="16"/>
      <c r="T2170" s="94"/>
      <c r="U2170" s="94"/>
      <c r="V2170" s="94"/>
      <c r="W2170" s="94"/>
      <c r="X2170" s="94"/>
      <c r="Y2170" s="94"/>
      <c r="Z2170" s="94"/>
      <c r="AA2170" s="94"/>
      <c r="AB2170" s="94"/>
      <c r="AC2170" s="94"/>
      <c r="AD2170" s="94"/>
      <c r="AE2170" s="94"/>
      <c r="AF2170" s="94"/>
      <c r="AG2170" s="94"/>
      <c r="AH2170" s="94"/>
    </row>
    <row r="2171" spans="1:34" ht="13.2">
      <c r="A2171" s="150"/>
      <c r="B2171" s="48"/>
      <c r="C2171" s="48"/>
      <c r="D2171" s="151"/>
      <c r="E2171" s="152"/>
      <c r="F2171" s="149"/>
      <c r="G2171" s="103"/>
      <c r="H2171" s="48"/>
      <c r="I2171" s="70"/>
      <c r="J2171" s="104"/>
      <c r="K2171" s="18"/>
      <c r="L2171" s="103"/>
      <c r="M2171" s="103"/>
      <c r="N2171" s="103"/>
      <c r="O2171" s="103"/>
      <c r="P2171" s="48"/>
      <c r="Q2171" s="103"/>
      <c r="R2171" s="48"/>
      <c r="S2171" s="16"/>
      <c r="T2171" s="94"/>
      <c r="U2171" s="94"/>
      <c r="V2171" s="94"/>
      <c r="W2171" s="94"/>
      <c r="X2171" s="94"/>
      <c r="Y2171" s="94"/>
      <c r="Z2171" s="94"/>
      <c r="AA2171" s="94"/>
      <c r="AB2171" s="94"/>
      <c r="AC2171" s="94"/>
      <c r="AD2171" s="94"/>
      <c r="AE2171" s="94"/>
      <c r="AF2171" s="94"/>
      <c r="AG2171" s="94"/>
      <c r="AH2171" s="94"/>
    </row>
    <row r="2172" spans="1:34" ht="13.2">
      <c r="A2172" s="150"/>
      <c r="B2172" s="48"/>
      <c r="C2172" s="48"/>
      <c r="D2172" s="151"/>
      <c r="E2172" s="152"/>
      <c r="F2172" s="149"/>
      <c r="G2172" s="103"/>
      <c r="H2172" s="48"/>
      <c r="I2172" s="70"/>
      <c r="J2172" s="104"/>
      <c r="K2172" s="18"/>
      <c r="L2172" s="103"/>
      <c r="M2172" s="103"/>
      <c r="N2172" s="103"/>
      <c r="O2172" s="103"/>
      <c r="P2172" s="48"/>
      <c r="Q2172" s="103"/>
      <c r="R2172" s="48"/>
      <c r="S2172" s="16"/>
      <c r="T2172" s="94"/>
      <c r="U2172" s="94"/>
      <c r="V2172" s="94"/>
      <c r="W2172" s="94"/>
      <c r="X2172" s="94"/>
      <c r="Y2172" s="94"/>
      <c r="Z2172" s="94"/>
      <c r="AA2172" s="94"/>
      <c r="AB2172" s="94"/>
      <c r="AC2172" s="94"/>
      <c r="AD2172" s="94"/>
      <c r="AE2172" s="94"/>
      <c r="AF2172" s="94"/>
      <c r="AG2172" s="94"/>
      <c r="AH2172" s="94"/>
    </row>
    <row r="2173" spans="1:34" ht="13.2">
      <c r="A2173" s="150"/>
      <c r="B2173" s="48"/>
      <c r="C2173" s="48"/>
      <c r="D2173" s="151"/>
      <c r="E2173" s="152"/>
      <c r="F2173" s="149"/>
      <c r="G2173" s="103"/>
      <c r="H2173" s="48"/>
      <c r="I2173" s="70"/>
      <c r="J2173" s="104"/>
      <c r="K2173" s="18"/>
      <c r="L2173" s="103"/>
      <c r="M2173" s="103"/>
      <c r="N2173" s="103"/>
      <c r="O2173" s="103"/>
      <c r="P2173" s="48"/>
      <c r="Q2173" s="103"/>
      <c r="R2173" s="48"/>
      <c r="S2173" s="16"/>
      <c r="T2173" s="94"/>
      <c r="U2173" s="94"/>
      <c r="V2173" s="94"/>
      <c r="W2173" s="94"/>
      <c r="X2173" s="94"/>
      <c r="Y2173" s="94"/>
      <c r="Z2173" s="94"/>
      <c r="AA2173" s="94"/>
      <c r="AB2173" s="94"/>
      <c r="AC2173" s="94"/>
      <c r="AD2173" s="94"/>
      <c r="AE2173" s="94"/>
      <c r="AF2173" s="94"/>
      <c r="AG2173" s="94"/>
      <c r="AH2173" s="94"/>
    </row>
    <row r="2174" spans="1:34" ht="13.2">
      <c r="A2174" s="150"/>
      <c r="B2174" s="48"/>
      <c r="C2174" s="48"/>
      <c r="D2174" s="151"/>
      <c r="E2174" s="152"/>
      <c r="F2174" s="149"/>
      <c r="G2174" s="103"/>
      <c r="H2174" s="48"/>
      <c r="I2174" s="70"/>
      <c r="J2174" s="104"/>
      <c r="K2174" s="18"/>
      <c r="L2174" s="103"/>
      <c r="M2174" s="103"/>
      <c r="N2174" s="103"/>
      <c r="O2174" s="103"/>
      <c r="P2174" s="48"/>
      <c r="Q2174" s="103"/>
      <c r="R2174" s="48"/>
      <c r="S2174" s="16"/>
      <c r="T2174" s="94"/>
      <c r="U2174" s="94"/>
      <c r="V2174" s="94"/>
      <c r="W2174" s="94"/>
      <c r="X2174" s="94"/>
      <c r="Y2174" s="94"/>
      <c r="Z2174" s="94"/>
      <c r="AA2174" s="94"/>
      <c r="AB2174" s="94"/>
      <c r="AC2174" s="94"/>
      <c r="AD2174" s="94"/>
      <c r="AE2174" s="94"/>
      <c r="AF2174" s="94"/>
      <c r="AG2174" s="94"/>
      <c r="AH2174" s="94"/>
    </row>
    <row r="2175" spans="1:34" ht="13.2">
      <c r="A2175" s="150"/>
      <c r="B2175" s="48"/>
      <c r="C2175" s="48"/>
      <c r="D2175" s="151"/>
      <c r="E2175" s="152"/>
      <c r="F2175" s="149"/>
      <c r="G2175" s="103"/>
      <c r="H2175" s="48"/>
      <c r="I2175" s="70"/>
      <c r="J2175" s="104"/>
      <c r="K2175" s="18"/>
      <c r="L2175" s="103"/>
      <c r="M2175" s="103"/>
      <c r="N2175" s="103"/>
      <c r="O2175" s="103"/>
      <c r="P2175" s="48"/>
      <c r="Q2175" s="103"/>
      <c r="R2175" s="48"/>
      <c r="S2175" s="16"/>
      <c r="T2175" s="94"/>
      <c r="U2175" s="94"/>
      <c r="V2175" s="94"/>
      <c r="W2175" s="94"/>
      <c r="X2175" s="94"/>
      <c r="Y2175" s="94"/>
      <c r="Z2175" s="94"/>
      <c r="AA2175" s="94"/>
      <c r="AB2175" s="94"/>
      <c r="AC2175" s="94"/>
      <c r="AD2175" s="94"/>
      <c r="AE2175" s="94"/>
      <c r="AF2175" s="94"/>
      <c r="AG2175" s="94"/>
      <c r="AH2175" s="94"/>
    </row>
    <row r="2176" spans="1:34" ht="13.2">
      <c r="A2176" s="150"/>
      <c r="B2176" s="48"/>
      <c r="C2176" s="48"/>
      <c r="D2176" s="151"/>
      <c r="E2176" s="152"/>
      <c r="F2176" s="149"/>
      <c r="G2176" s="103"/>
      <c r="H2176" s="48"/>
      <c r="I2176" s="70"/>
      <c r="J2176" s="104"/>
      <c r="K2176" s="18"/>
      <c r="L2176" s="103"/>
      <c r="M2176" s="103"/>
      <c r="N2176" s="103"/>
      <c r="O2176" s="103"/>
      <c r="P2176" s="48"/>
      <c r="Q2176" s="103"/>
      <c r="R2176" s="48"/>
      <c r="S2176" s="16"/>
      <c r="T2176" s="94"/>
      <c r="U2176" s="94"/>
      <c r="V2176" s="94"/>
      <c r="W2176" s="94"/>
      <c r="X2176" s="94"/>
      <c r="Y2176" s="94"/>
      <c r="Z2176" s="94"/>
      <c r="AA2176" s="94"/>
      <c r="AB2176" s="94"/>
      <c r="AC2176" s="94"/>
      <c r="AD2176" s="94"/>
      <c r="AE2176" s="94"/>
      <c r="AF2176" s="94"/>
      <c r="AG2176" s="94"/>
      <c r="AH2176" s="94"/>
    </row>
    <row r="2177" spans="1:34" ht="13.2">
      <c r="A2177" s="150"/>
      <c r="B2177" s="48"/>
      <c r="C2177" s="48"/>
      <c r="D2177" s="151"/>
      <c r="E2177" s="152"/>
      <c r="F2177" s="149"/>
      <c r="G2177" s="103"/>
      <c r="H2177" s="48"/>
      <c r="I2177" s="70"/>
      <c r="J2177" s="104"/>
      <c r="K2177" s="18"/>
      <c r="L2177" s="103"/>
      <c r="M2177" s="103"/>
      <c r="N2177" s="103"/>
      <c r="O2177" s="103"/>
      <c r="P2177" s="48"/>
      <c r="Q2177" s="103"/>
      <c r="R2177" s="48"/>
      <c r="S2177" s="16"/>
      <c r="T2177" s="94"/>
      <c r="U2177" s="94"/>
      <c r="V2177" s="94"/>
      <c r="W2177" s="94"/>
      <c r="X2177" s="94"/>
      <c r="Y2177" s="94"/>
      <c r="Z2177" s="94"/>
      <c r="AA2177" s="94"/>
      <c r="AB2177" s="94"/>
      <c r="AC2177" s="94"/>
      <c r="AD2177" s="94"/>
      <c r="AE2177" s="94"/>
      <c r="AF2177" s="94"/>
      <c r="AG2177" s="94"/>
      <c r="AH2177" s="94"/>
    </row>
    <row r="2178" spans="1:34" ht="13.2">
      <c r="A2178" s="150"/>
      <c r="B2178" s="48"/>
      <c r="C2178" s="48"/>
      <c r="D2178" s="151"/>
      <c r="E2178" s="152"/>
      <c r="F2178" s="149"/>
      <c r="G2178" s="103"/>
      <c r="H2178" s="48"/>
      <c r="I2178" s="70"/>
      <c r="J2178" s="104"/>
      <c r="K2178" s="18"/>
      <c r="L2178" s="103"/>
      <c r="M2178" s="103"/>
      <c r="N2178" s="103"/>
      <c r="O2178" s="103"/>
      <c r="P2178" s="48"/>
      <c r="Q2178" s="103"/>
      <c r="R2178" s="48"/>
      <c r="S2178" s="16"/>
      <c r="T2178" s="94"/>
      <c r="U2178" s="94"/>
      <c r="V2178" s="94"/>
      <c r="W2178" s="94"/>
      <c r="X2178" s="94"/>
      <c r="Y2178" s="94"/>
      <c r="Z2178" s="94"/>
      <c r="AA2178" s="94"/>
      <c r="AB2178" s="94"/>
      <c r="AC2178" s="94"/>
      <c r="AD2178" s="94"/>
      <c r="AE2178" s="94"/>
      <c r="AF2178" s="94"/>
      <c r="AG2178" s="94"/>
      <c r="AH2178" s="94"/>
    </row>
    <row r="2179" spans="1:34" ht="13.2">
      <c r="A2179" s="150"/>
      <c r="B2179" s="48"/>
      <c r="C2179" s="48"/>
      <c r="D2179" s="151"/>
      <c r="E2179" s="152"/>
      <c r="F2179" s="149"/>
      <c r="G2179" s="103"/>
      <c r="H2179" s="48"/>
      <c r="I2179" s="70"/>
      <c r="J2179" s="104"/>
      <c r="K2179" s="18"/>
      <c r="L2179" s="103"/>
      <c r="M2179" s="103"/>
      <c r="N2179" s="103"/>
      <c r="O2179" s="103"/>
      <c r="P2179" s="48"/>
      <c r="Q2179" s="103"/>
      <c r="R2179" s="48"/>
      <c r="S2179" s="16"/>
      <c r="T2179" s="94"/>
      <c r="U2179" s="94"/>
      <c r="V2179" s="94"/>
      <c r="W2179" s="94"/>
      <c r="X2179" s="94"/>
      <c r="Y2179" s="94"/>
      <c r="Z2179" s="94"/>
      <c r="AA2179" s="94"/>
      <c r="AB2179" s="94"/>
      <c r="AC2179" s="94"/>
      <c r="AD2179" s="94"/>
      <c r="AE2179" s="94"/>
      <c r="AF2179" s="94"/>
      <c r="AG2179" s="94"/>
      <c r="AH2179" s="94"/>
    </row>
    <row r="2180" spans="1:34" ht="13.2">
      <c r="A2180" s="150"/>
      <c r="B2180" s="48"/>
      <c r="C2180" s="48"/>
      <c r="D2180" s="151"/>
      <c r="E2180" s="152"/>
      <c r="F2180" s="149"/>
      <c r="G2180" s="103"/>
      <c r="H2180" s="48"/>
      <c r="I2180" s="70"/>
      <c r="J2180" s="104"/>
      <c r="K2180" s="18"/>
      <c r="L2180" s="103"/>
      <c r="M2180" s="103"/>
      <c r="N2180" s="103"/>
      <c r="O2180" s="103"/>
      <c r="P2180" s="48"/>
      <c r="Q2180" s="103"/>
      <c r="R2180" s="48"/>
      <c r="S2180" s="16"/>
      <c r="T2180" s="94"/>
      <c r="U2180" s="94"/>
      <c r="V2180" s="94"/>
      <c r="W2180" s="94"/>
      <c r="X2180" s="94"/>
      <c r="Y2180" s="94"/>
      <c r="Z2180" s="94"/>
      <c r="AA2180" s="94"/>
      <c r="AB2180" s="94"/>
      <c r="AC2180" s="94"/>
      <c r="AD2180" s="94"/>
      <c r="AE2180" s="94"/>
      <c r="AF2180" s="94"/>
      <c r="AG2180" s="94"/>
      <c r="AH2180" s="94"/>
    </row>
    <row r="2181" spans="1:34" ht="13.2">
      <c r="A2181" s="150"/>
      <c r="B2181" s="48"/>
      <c r="C2181" s="48"/>
      <c r="D2181" s="151"/>
      <c r="E2181" s="152"/>
      <c r="F2181" s="149"/>
      <c r="G2181" s="103"/>
      <c r="H2181" s="48"/>
      <c r="I2181" s="70"/>
      <c r="J2181" s="104"/>
      <c r="K2181" s="18"/>
      <c r="L2181" s="103"/>
      <c r="M2181" s="103"/>
      <c r="N2181" s="103"/>
      <c r="O2181" s="103"/>
      <c r="P2181" s="48"/>
      <c r="Q2181" s="103"/>
      <c r="R2181" s="48"/>
      <c r="S2181" s="16"/>
      <c r="T2181" s="94"/>
      <c r="U2181" s="94"/>
      <c r="V2181" s="94"/>
      <c r="W2181" s="94"/>
      <c r="X2181" s="94"/>
      <c r="Y2181" s="94"/>
      <c r="Z2181" s="94"/>
      <c r="AA2181" s="94"/>
      <c r="AB2181" s="94"/>
      <c r="AC2181" s="94"/>
      <c r="AD2181" s="94"/>
      <c r="AE2181" s="94"/>
      <c r="AF2181" s="94"/>
      <c r="AG2181" s="94"/>
      <c r="AH2181" s="94"/>
    </row>
    <row r="2182" spans="1:34" ht="13.2">
      <c r="A2182" s="150"/>
      <c r="B2182" s="48"/>
      <c r="C2182" s="48"/>
      <c r="D2182" s="151"/>
      <c r="E2182" s="152"/>
      <c r="F2182" s="149"/>
      <c r="G2182" s="103"/>
      <c r="H2182" s="48"/>
      <c r="I2182" s="70"/>
      <c r="J2182" s="104"/>
      <c r="K2182" s="18"/>
      <c r="L2182" s="103"/>
      <c r="M2182" s="103"/>
      <c r="N2182" s="103"/>
      <c r="O2182" s="103"/>
      <c r="P2182" s="48"/>
      <c r="Q2182" s="103"/>
      <c r="R2182" s="48"/>
      <c r="S2182" s="16"/>
      <c r="T2182" s="94"/>
      <c r="U2182" s="94"/>
      <c r="V2182" s="94"/>
      <c r="W2182" s="94"/>
      <c r="X2182" s="94"/>
      <c r="Y2182" s="94"/>
      <c r="Z2182" s="94"/>
      <c r="AA2182" s="94"/>
      <c r="AB2182" s="94"/>
      <c r="AC2182" s="94"/>
      <c r="AD2182" s="94"/>
      <c r="AE2182" s="94"/>
      <c r="AF2182" s="94"/>
      <c r="AG2182" s="94"/>
      <c r="AH2182" s="94"/>
    </row>
    <row r="2183" spans="1:34" ht="13.2">
      <c r="A2183" s="150"/>
      <c r="B2183" s="48"/>
      <c r="C2183" s="48"/>
      <c r="D2183" s="151"/>
      <c r="E2183" s="152"/>
      <c r="F2183" s="149"/>
      <c r="G2183" s="103"/>
      <c r="H2183" s="48"/>
      <c r="I2183" s="70"/>
      <c r="J2183" s="104"/>
      <c r="K2183" s="18"/>
      <c r="L2183" s="103"/>
      <c r="M2183" s="103"/>
      <c r="N2183" s="103"/>
      <c r="O2183" s="103"/>
      <c r="P2183" s="48"/>
      <c r="Q2183" s="103"/>
      <c r="R2183" s="48"/>
      <c r="S2183" s="16"/>
      <c r="T2183" s="94"/>
      <c r="U2183" s="94"/>
      <c r="V2183" s="94"/>
      <c r="W2183" s="94"/>
      <c r="X2183" s="94"/>
      <c r="Y2183" s="94"/>
      <c r="Z2183" s="94"/>
      <c r="AA2183" s="94"/>
      <c r="AB2183" s="94"/>
      <c r="AC2183" s="94"/>
      <c r="AD2183" s="94"/>
      <c r="AE2183" s="94"/>
      <c r="AF2183" s="94"/>
      <c r="AG2183" s="94"/>
      <c r="AH2183" s="94"/>
    </row>
    <row r="2184" spans="1:34" ht="13.2">
      <c r="A2184" s="150"/>
      <c r="B2184" s="48"/>
      <c r="C2184" s="48"/>
      <c r="D2184" s="151"/>
      <c r="E2184" s="152"/>
      <c r="F2184" s="149"/>
      <c r="G2184" s="103"/>
      <c r="H2184" s="48"/>
      <c r="I2184" s="70"/>
      <c r="J2184" s="104"/>
      <c r="K2184" s="18"/>
      <c r="L2184" s="103"/>
      <c r="M2184" s="103"/>
      <c r="N2184" s="103"/>
      <c r="O2184" s="103"/>
      <c r="P2184" s="48"/>
      <c r="Q2184" s="103"/>
      <c r="R2184" s="48"/>
      <c r="S2184" s="16"/>
      <c r="T2184" s="94"/>
      <c r="U2184" s="94"/>
      <c r="V2184" s="94"/>
      <c r="W2184" s="94"/>
      <c r="X2184" s="94"/>
      <c r="Y2184" s="94"/>
      <c r="Z2184" s="94"/>
      <c r="AA2184" s="94"/>
      <c r="AB2184" s="94"/>
      <c r="AC2184" s="94"/>
      <c r="AD2184" s="94"/>
      <c r="AE2184" s="94"/>
      <c r="AF2184" s="94"/>
      <c r="AG2184" s="94"/>
      <c r="AH2184" s="94"/>
    </row>
    <row r="2185" spans="1:34" ht="13.2">
      <c r="A2185" s="150"/>
      <c r="B2185" s="48"/>
      <c r="C2185" s="48"/>
      <c r="D2185" s="151"/>
      <c r="E2185" s="152"/>
      <c r="F2185" s="149"/>
      <c r="G2185" s="103"/>
      <c r="H2185" s="48"/>
      <c r="I2185" s="70"/>
      <c r="J2185" s="104"/>
      <c r="K2185" s="18"/>
      <c r="L2185" s="103"/>
      <c r="M2185" s="103"/>
      <c r="N2185" s="103"/>
      <c r="O2185" s="103"/>
      <c r="P2185" s="48"/>
      <c r="Q2185" s="103"/>
      <c r="R2185" s="48"/>
      <c r="S2185" s="16"/>
      <c r="T2185" s="94"/>
      <c r="U2185" s="94"/>
      <c r="V2185" s="94"/>
      <c r="W2185" s="94"/>
      <c r="X2185" s="94"/>
      <c r="Y2185" s="94"/>
      <c r="Z2185" s="94"/>
      <c r="AA2185" s="94"/>
      <c r="AB2185" s="94"/>
      <c r="AC2185" s="94"/>
      <c r="AD2185" s="94"/>
      <c r="AE2185" s="94"/>
      <c r="AF2185" s="94"/>
      <c r="AG2185" s="94"/>
      <c r="AH2185" s="94"/>
    </row>
    <row r="2186" spans="1:34" ht="13.2">
      <c r="A2186" s="150"/>
      <c r="B2186" s="48"/>
      <c r="C2186" s="48"/>
      <c r="D2186" s="151"/>
      <c r="E2186" s="152"/>
      <c r="F2186" s="149"/>
      <c r="G2186" s="103"/>
      <c r="H2186" s="48"/>
      <c r="I2186" s="70"/>
      <c r="J2186" s="104"/>
      <c r="K2186" s="18"/>
      <c r="L2186" s="103"/>
      <c r="M2186" s="103"/>
      <c r="N2186" s="103"/>
      <c r="O2186" s="103"/>
      <c r="P2186" s="48"/>
      <c r="Q2186" s="103"/>
      <c r="R2186" s="48"/>
      <c r="S2186" s="16"/>
      <c r="T2186" s="94"/>
      <c r="U2186" s="94"/>
      <c r="V2186" s="94"/>
      <c r="W2186" s="94"/>
      <c r="X2186" s="94"/>
      <c r="Y2186" s="94"/>
      <c r="Z2186" s="94"/>
      <c r="AA2186" s="94"/>
      <c r="AB2186" s="94"/>
      <c r="AC2186" s="94"/>
      <c r="AD2186" s="94"/>
      <c r="AE2186" s="94"/>
      <c r="AF2186" s="94"/>
      <c r="AG2186" s="94"/>
      <c r="AH2186" s="94"/>
    </row>
    <row r="2187" spans="1:34" ht="13.2">
      <c r="A2187" s="150"/>
      <c r="B2187" s="48"/>
      <c r="C2187" s="48"/>
      <c r="D2187" s="151"/>
      <c r="E2187" s="152"/>
      <c r="F2187" s="149"/>
      <c r="G2187" s="103"/>
      <c r="H2187" s="48"/>
      <c r="I2187" s="70"/>
      <c r="J2187" s="104"/>
      <c r="K2187" s="18"/>
      <c r="L2187" s="103"/>
      <c r="M2187" s="103"/>
      <c r="N2187" s="103"/>
      <c r="O2187" s="103"/>
      <c r="P2187" s="48"/>
      <c r="Q2187" s="103"/>
      <c r="R2187" s="48"/>
      <c r="S2187" s="16"/>
      <c r="T2187" s="94"/>
      <c r="U2187" s="94"/>
      <c r="V2187" s="94"/>
      <c r="W2187" s="94"/>
      <c r="X2187" s="94"/>
      <c r="Y2187" s="94"/>
      <c r="Z2187" s="94"/>
      <c r="AA2187" s="94"/>
      <c r="AB2187" s="94"/>
      <c r="AC2187" s="94"/>
      <c r="AD2187" s="94"/>
      <c r="AE2187" s="94"/>
      <c r="AF2187" s="94"/>
      <c r="AG2187" s="94"/>
      <c r="AH2187" s="94"/>
    </row>
    <row r="2188" spans="1:34" ht="13.2">
      <c r="A2188" s="150"/>
      <c r="B2188" s="48"/>
      <c r="C2188" s="48"/>
      <c r="D2188" s="151"/>
      <c r="E2188" s="152"/>
      <c r="F2188" s="149"/>
      <c r="G2188" s="103"/>
      <c r="H2188" s="48"/>
      <c r="I2188" s="70"/>
      <c r="J2188" s="104"/>
      <c r="K2188" s="18"/>
      <c r="L2188" s="103"/>
      <c r="M2188" s="103"/>
      <c r="N2188" s="103"/>
      <c r="O2188" s="103"/>
      <c r="P2188" s="48"/>
      <c r="Q2188" s="103"/>
      <c r="R2188" s="48"/>
      <c r="S2188" s="16"/>
      <c r="T2188" s="94"/>
      <c r="U2188" s="94"/>
      <c r="V2188" s="94"/>
      <c r="W2188" s="94"/>
      <c r="X2188" s="94"/>
      <c r="Y2188" s="94"/>
      <c r="Z2188" s="94"/>
      <c r="AA2188" s="94"/>
      <c r="AB2188" s="94"/>
      <c r="AC2188" s="94"/>
      <c r="AD2188" s="94"/>
      <c r="AE2188" s="94"/>
      <c r="AF2188" s="94"/>
      <c r="AG2188" s="94"/>
      <c r="AH2188" s="94"/>
    </row>
    <row r="2189" spans="1:34" ht="13.2">
      <c r="A2189" s="150"/>
      <c r="B2189" s="48"/>
      <c r="C2189" s="48"/>
      <c r="D2189" s="151"/>
      <c r="E2189" s="152"/>
      <c r="F2189" s="149"/>
      <c r="G2189" s="103"/>
      <c r="H2189" s="48"/>
      <c r="I2189" s="70"/>
      <c r="J2189" s="104"/>
      <c r="K2189" s="18"/>
      <c r="L2189" s="103"/>
      <c r="M2189" s="103"/>
      <c r="N2189" s="103"/>
      <c r="O2189" s="103"/>
      <c r="P2189" s="48"/>
      <c r="Q2189" s="103"/>
      <c r="R2189" s="48"/>
      <c r="S2189" s="16"/>
      <c r="T2189" s="94"/>
      <c r="U2189" s="94"/>
      <c r="V2189" s="94"/>
      <c r="W2189" s="94"/>
      <c r="X2189" s="94"/>
      <c r="Y2189" s="94"/>
      <c r="Z2189" s="94"/>
      <c r="AA2189" s="94"/>
      <c r="AB2189" s="94"/>
      <c r="AC2189" s="94"/>
      <c r="AD2189" s="94"/>
      <c r="AE2189" s="94"/>
      <c r="AF2189" s="94"/>
      <c r="AG2189" s="94"/>
      <c r="AH2189" s="94"/>
    </row>
    <row r="2190" spans="1:34" ht="13.2">
      <c r="A2190" s="150"/>
      <c r="B2190" s="48"/>
      <c r="C2190" s="48"/>
      <c r="D2190" s="151"/>
      <c r="E2190" s="152"/>
      <c r="F2190" s="149"/>
      <c r="G2190" s="103"/>
      <c r="H2190" s="48"/>
      <c r="I2190" s="70"/>
      <c r="J2190" s="104"/>
      <c r="K2190" s="18"/>
      <c r="L2190" s="103"/>
      <c r="M2190" s="103"/>
      <c r="N2190" s="103"/>
      <c r="O2190" s="103"/>
      <c r="P2190" s="48"/>
      <c r="Q2190" s="103"/>
      <c r="R2190" s="48"/>
      <c r="S2190" s="16"/>
      <c r="T2190" s="94"/>
      <c r="U2190" s="94"/>
      <c r="V2190" s="94"/>
      <c r="W2190" s="94"/>
      <c r="X2190" s="94"/>
      <c r="Y2190" s="94"/>
      <c r="Z2190" s="94"/>
      <c r="AA2190" s="94"/>
      <c r="AB2190" s="94"/>
      <c r="AC2190" s="94"/>
      <c r="AD2190" s="94"/>
      <c r="AE2190" s="94"/>
      <c r="AF2190" s="94"/>
      <c r="AG2190" s="94"/>
      <c r="AH2190" s="94"/>
    </row>
    <row r="2191" spans="1:34" ht="13.2">
      <c r="A2191" s="150"/>
      <c r="B2191" s="48"/>
      <c r="C2191" s="48"/>
      <c r="D2191" s="151"/>
      <c r="E2191" s="152"/>
      <c r="F2191" s="149"/>
      <c r="G2191" s="103"/>
      <c r="H2191" s="48"/>
      <c r="I2191" s="70"/>
      <c r="J2191" s="104"/>
      <c r="K2191" s="18"/>
      <c r="L2191" s="103"/>
      <c r="M2191" s="103"/>
      <c r="N2191" s="103"/>
      <c r="O2191" s="103"/>
      <c r="P2191" s="48"/>
      <c r="Q2191" s="103"/>
      <c r="R2191" s="48"/>
      <c r="S2191" s="16"/>
      <c r="T2191" s="94"/>
      <c r="U2191" s="94"/>
      <c r="V2191" s="94"/>
      <c r="W2191" s="94"/>
      <c r="X2191" s="94"/>
      <c r="Y2191" s="94"/>
      <c r="Z2191" s="94"/>
      <c r="AA2191" s="94"/>
      <c r="AB2191" s="94"/>
      <c r="AC2191" s="94"/>
      <c r="AD2191" s="94"/>
      <c r="AE2191" s="94"/>
      <c r="AF2191" s="94"/>
      <c r="AG2191" s="94"/>
      <c r="AH2191" s="94"/>
    </row>
    <row r="2192" spans="1:34" ht="13.2">
      <c r="A2192" s="150"/>
      <c r="B2192" s="48"/>
      <c r="C2192" s="48"/>
      <c r="D2192" s="151"/>
      <c r="E2192" s="152"/>
      <c r="F2192" s="149"/>
      <c r="G2192" s="103"/>
      <c r="H2192" s="48"/>
      <c r="I2192" s="70"/>
      <c r="J2192" s="104"/>
      <c r="K2192" s="18"/>
      <c r="L2192" s="103"/>
      <c r="M2192" s="103"/>
      <c r="N2192" s="103"/>
      <c r="O2192" s="103"/>
      <c r="P2192" s="48"/>
      <c r="Q2192" s="103"/>
      <c r="R2192" s="48"/>
      <c r="S2192" s="16"/>
      <c r="T2192" s="94"/>
      <c r="U2192" s="94"/>
      <c r="V2192" s="94"/>
      <c r="W2192" s="94"/>
      <c r="X2192" s="94"/>
      <c r="Y2192" s="94"/>
      <c r="Z2192" s="94"/>
      <c r="AA2192" s="94"/>
      <c r="AB2192" s="94"/>
      <c r="AC2192" s="94"/>
      <c r="AD2192" s="94"/>
      <c r="AE2192" s="94"/>
      <c r="AF2192" s="94"/>
      <c r="AG2192" s="94"/>
      <c r="AH2192" s="94"/>
    </row>
    <row r="2193" spans="1:34" ht="13.2">
      <c r="A2193" s="150"/>
      <c r="B2193" s="48"/>
      <c r="C2193" s="48"/>
      <c r="D2193" s="151"/>
      <c r="E2193" s="152"/>
      <c r="F2193" s="149"/>
      <c r="G2193" s="103"/>
      <c r="H2193" s="48"/>
      <c r="I2193" s="70"/>
      <c r="J2193" s="104"/>
      <c r="K2193" s="18"/>
      <c r="L2193" s="103"/>
      <c r="M2193" s="103"/>
      <c r="N2193" s="103"/>
      <c r="O2193" s="103"/>
      <c r="P2193" s="48"/>
      <c r="Q2193" s="103"/>
      <c r="R2193" s="48"/>
      <c r="S2193" s="16"/>
      <c r="T2193" s="94"/>
      <c r="U2193" s="94"/>
      <c r="V2193" s="94"/>
      <c r="W2193" s="94"/>
      <c r="X2193" s="94"/>
      <c r="Y2193" s="94"/>
      <c r="Z2193" s="94"/>
      <c r="AA2193" s="94"/>
      <c r="AB2193" s="94"/>
      <c r="AC2193" s="94"/>
      <c r="AD2193" s="94"/>
      <c r="AE2193" s="94"/>
      <c r="AF2193" s="94"/>
      <c r="AG2193" s="94"/>
      <c r="AH2193" s="94"/>
    </row>
    <row r="2194" spans="1:34" ht="13.2">
      <c r="A2194" s="150"/>
      <c r="B2194" s="48"/>
      <c r="C2194" s="48"/>
      <c r="D2194" s="151"/>
      <c r="E2194" s="152"/>
      <c r="F2194" s="149"/>
      <c r="G2194" s="103"/>
      <c r="H2194" s="48"/>
      <c r="I2194" s="70"/>
      <c r="J2194" s="104"/>
      <c r="K2194" s="18"/>
      <c r="L2194" s="103"/>
      <c r="M2194" s="103"/>
      <c r="N2194" s="103"/>
      <c r="O2194" s="103"/>
      <c r="P2194" s="48"/>
      <c r="Q2194" s="103"/>
      <c r="R2194" s="48"/>
      <c r="S2194" s="16"/>
      <c r="T2194" s="94"/>
      <c r="U2194" s="94"/>
      <c r="V2194" s="94"/>
      <c r="W2194" s="94"/>
      <c r="X2194" s="94"/>
      <c r="Y2194" s="94"/>
      <c r="Z2194" s="94"/>
      <c r="AA2194" s="94"/>
      <c r="AB2194" s="94"/>
      <c r="AC2194" s="94"/>
      <c r="AD2194" s="94"/>
      <c r="AE2194" s="94"/>
      <c r="AF2194" s="94"/>
      <c r="AG2194" s="94"/>
      <c r="AH2194" s="94"/>
    </row>
    <row r="2195" spans="1:34" ht="13.2">
      <c r="A2195" s="150"/>
      <c r="B2195" s="48"/>
      <c r="C2195" s="48"/>
      <c r="D2195" s="151"/>
      <c r="E2195" s="152"/>
      <c r="F2195" s="149"/>
      <c r="G2195" s="103"/>
      <c r="H2195" s="48"/>
      <c r="I2195" s="70"/>
      <c r="J2195" s="104"/>
      <c r="K2195" s="18"/>
      <c r="L2195" s="103"/>
      <c r="M2195" s="103"/>
      <c r="N2195" s="103"/>
      <c r="O2195" s="103"/>
      <c r="P2195" s="48"/>
      <c r="Q2195" s="103"/>
      <c r="R2195" s="48"/>
      <c r="S2195" s="16"/>
      <c r="T2195" s="94"/>
      <c r="U2195" s="94"/>
      <c r="V2195" s="94"/>
      <c r="W2195" s="94"/>
      <c r="X2195" s="94"/>
      <c r="Y2195" s="94"/>
      <c r="Z2195" s="94"/>
      <c r="AA2195" s="94"/>
      <c r="AB2195" s="94"/>
      <c r="AC2195" s="94"/>
      <c r="AD2195" s="94"/>
      <c r="AE2195" s="94"/>
      <c r="AF2195" s="94"/>
      <c r="AG2195" s="94"/>
      <c r="AH2195" s="94"/>
    </row>
    <row r="2196" spans="1:34" ht="13.2">
      <c r="A2196" s="150"/>
      <c r="B2196" s="48"/>
      <c r="C2196" s="48"/>
      <c r="D2196" s="151"/>
      <c r="E2196" s="152"/>
      <c r="F2196" s="149"/>
      <c r="G2196" s="103"/>
      <c r="H2196" s="48"/>
      <c r="I2196" s="70"/>
      <c r="J2196" s="104"/>
      <c r="K2196" s="18"/>
      <c r="L2196" s="103"/>
      <c r="M2196" s="103"/>
      <c r="N2196" s="103"/>
      <c r="O2196" s="103"/>
      <c r="P2196" s="48"/>
      <c r="Q2196" s="103"/>
      <c r="R2196" s="48"/>
      <c r="S2196" s="16"/>
      <c r="T2196" s="94"/>
      <c r="U2196" s="94"/>
      <c r="V2196" s="94"/>
      <c r="W2196" s="94"/>
      <c r="X2196" s="94"/>
      <c r="Y2196" s="94"/>
      <c r="Z2196" s="94"/>
      <c r="AA2196" s="94"/>
      <c r="AB2196" s="94"/>
      <c r="AC2196" s="94"/>
      <c r="AD2196" s="94"/>
      <c r="AE2196" s="94"/>
      <c r="AF2196" s="94"/>
      <c r="AG2196" s="94"/>
      <c r="AH2196" s="94"/>
    </row>
    <row r="2197" spans="1:34" ht="13.2">
      <c r="A2197" s="150"/>
      <c r="B2197" s="48"/>
      <c r="C2197" s="48"/>
      <c r="D2197" s="151"/>
      <c r="E2197" s="152"/>
      <c r="F2197" s="149"/>
      <c r="G2197" s="103"/>
      <c r="H2197" s="48"/>
      <c r="I2197" s="70"/>
      <c r="J2197" s="104"/>
      <c r="K2197" s="18"/>
      <c r="L2197" s="103"/>
      <c r="M2197" s="103"/>
      <c r="N2197" s="103"/>
      <c r="O2197" s="103"/>
      <c r="P2197" s="48"/>
      <c r="Q2197" s="103"/>
      <c r="R2197" s="48"/>
      <c r="S2197" s="16"/>
      <c r="T2197" s="94"/>
      <c r="U2197" s="94"/>
      <c r="V2197" s="94"/>
      <c r="W2197" s="94"/>
      <c r="X2197" s="94"/>
      <c r="Y2197" s="94"/>
      <c r="Z2197" s="94"/>
      <c r="AA2197" s="94"/>
      <c r="AB2197" s="94"/>
      <c r="AC2197" s="94"/>
      <c r="AD2197" s="94"/>
      <c r="AE2197" s="94"/>
      <c r="AF2197" s="94"/>
      <c r="AG2197" s="94"/>
      <c r="AH2197" s="94"/>
    </row>
    <row r="2198" spans="1:34" ht="13.2">
      <c r="A2198" s="150"/>
      <c r="B2198" s="48"/>
      <c r="C2198" s="48"/>
      <c r="D2198" s="151"/>
      <c r="E2198" s="152"/>
      <c r="F2198" s="149"/>
      <c r="G2198" s="103"/>
      <c r="H2198" s="48"/>
      <c r="I2198" s="70"/>
      <c r="J2198" s="104"/>
      <c r="K2198" s="18"/>
      <c r="L2198" s="103"/>
      <c r="M2198" s="103"/>
      <c r="N2198" s="103"/>
      <c r="O2198" s="103"/>
      <c r="P2198" s="48"/>
      <c r="Q2198" s="103"/>
      <c r="R2198" s="48"/>
      <c r="S2198" s="16"/>
      <c r="T2198" s="94"/>
      <c r="U2198" s="94"/>
      <c r="V2198" s="94"/>
      <c r="W2198" s="94"/>
      <c r="X2198" s="94"/>
      <c r="Y2198" s="94"/>
      <c r="Z2198" s="94"/>
      <c r="AA2198" s="94"/>
      <c r="AB2198" s="94"/>
      <c r="AC2198" s="94"/>
      <c r="AD2198" s="94"/>
      <c r="AE2198" s="94"/>
      <c r="AF2198" s="94"/>
      <c r="AG2198" s="94"/>
      <c r="AH2198" s="94"/>
    </row>
    <row r="2199" spans="1:34" ht="13.2">
      <c r="A2199" s="150"/>
      <c r="B2199" s="48"/>
      <c r="C2199" s="48"/>
      <c r="D2199" s="151"/>
      <c r="E2199" s="152"/>
      <c r="F2199" s="149"/>
      <c r="G2199" s="103"/>
      <c r="H2199" s="48"/>
      <c r="I2199" s="70"/>
      <c r="J2199" s="104"/>
      <c r="K2199" s="18"/>
      <c r="L2199" s="103"/>
      <c r="M2199" s="103"/>
      <c r="N2199" s="103"/>
      <c r="O2199" s="103"/>
      <c r="P2199" s="48"/>
      <c r="Q2199" s="103"/>
      <c r="R2199" s="48"/>
      <c r="S2199" s="16"/>
      <c r="T2199" s="94"/>
      <c r="U2199" s="94"/>
      <c r="V2199" s="94"/>
      <c r="W2199" s="94"/>
      <c r="X2199" s="94"/>
      <c r="Y2199" s="94"/>
      <c r="Z2199" s="94"/>
      <c r="AA2199" s="94"/>
      <c r="AB2199" s="94"/>
      <c r="AC2199" s="94"/>
      <c r="AD2199" s="94"/>
      <c r="AE2199" s="94"/>
      <c r="AF2199" s="94"/>
      <c r="AG2199" s="94"/>
      <c r="AH2199" s="94"/>
    </row>
    <row r="2200" spans="1:34" ht="13.2">
      <c r="A2200" s="150"/>
      <c r="B2200" s="48"/>
      <c r="C2200" s="48"/>
      <c r="D2200" s="151"/>
      <c r="E2200" s="152"/>
      <c r="F2200" s="149"/>
      <c r="G2200" s="103"/>
      <c r="H2200" s="48"/>
      <c r="I2200" s="70"/>
      <c r="J2200" s="104"/>
      <c r="K2200" s="18"/>
      <c r="L2200" s="103"/>
      <c r="M2200" s="103"/>
      <c r="N2200" s="103"/>
      <c r="O2200" s="103"/>
      <c r="P2200" s="48"/>
      <c r="Q2200" s="103"/>
      <c r="R2200" s="48"/>
      <c r="S2200" s="16"/>
      <c r="T2200" s="94"/>
      <c r="U2200" s="94"/>
      <c r="V2200" s="94"/>
      <c r="W2200" s="94"/>
      <c r="X2200" s="94"/>
      <c r="Y2200" s="94"/>
      <c r="Z2200" s="94"/>
      <c r="AA2200" s="94"/>
      <c r="AB2200" s="94"/>
      <c r="AC2200" s="94"/>
      <c r="AD2200" s="94"/>
      <c r="AE2200" s="94"/>
      <c r="AF2200" s="94"/>
      <c r="AG2200" s="94"/>
      <c r="AH2200" s="94"/>
    </row>
    <row r="2201" spans="1:34" ht="13.2">
      <c r="A2201" s="150"/>
      <c r="B2201" s="48"/>
      <c r="C2201" s="48"/>
      <c r="D2201" s="151"/>
      <c r="E2201" s="152"/>
      <c r="F2201" s="149"/>
      <c r="G2201" s="103"/>
      <c r="H2201" s="48"/>
      <c r="I2201" s="70"/>
      <c r="J2201" s="104"/>
      <c r="K2201" s="18"/>
      <c r="L2201" s="103"/>
      <c r="M2201" s="103"/>
      <c r="N2201" s="103"/>
      <c r="O2201" s="103"/>
      <c r="P2201" s="48"/>
      <c r="Q2201" s="103"/>
      <c r="R2201" s="48"/>
      <c r="S2201" s="16"/>
      <c r="T2201" s="94"/>
      <c r="U2201" s="94"/>
      <c r="V2201" s="94"/>
      <c r="W2201" s="94"/>
      <c r="X2201" s="94"/>
      <c r="Y2201" s="94"/>
      <c r="Z2201" s="94"/>
      <c r="AA2201" s="94"/>
      <c r="AB2201" s="94"/>
      <c r="AC2201" s="94"/>
      <c r="AD2201" s="94"/>
      <c r="AE2201" s="94"/>
      <c r="AF2201" s="94"/>
      <c r="AG2201" s="94"/>
      <c r="AH2201" s="94"/>
    </row>
    <row r="2202" spans="1:34" ht="13.2">
      <c r="A2202" s="150"/>
      <c r="B2202" s="48"/>
      <c r="C2202" s="48"/>
      <c r="D2202" s="151"/>
      <c r="E2202" s="152"/>
      <c r="F2202" s="149"/>
      <c r="G2202" s="103"/>
      <c r="H2202" s="48"/>
      <c r="I2202" s="70"/>
      <c r="J2202" s="104"/>
      <c r="K2202" s="18"/>
      <c r="L2202" s="103"/>
      <c r="M2202" s="103"/>
      <c r="N2202" s="103"/>
      <c r="O2202" s="103"/>
      <c r="P2202" s="48"/>
      <c r="Q2202" s="103"/>
      <c r="R2202" s="48"/>
      <c r="S2202" s="16"/>
      <c r="T2202" s="94"/>
      <c r="U2202" s="94"/>
      <c r="V2202" s="94"/>
      <c r="W2202" s="94"/>
      <c r="X2202" s="94"/>
      <c r="Y2202" s="94"/>
      <c r="Z2202" s="94"/>
      <c r="AA2202" s="94"/>
      <c r="AB2202" s="94"/>
      <c r="AC2202" s="94"/>
      <c r="AD2202" s="94"/>
      <c r="AE2202" s="94"/>
      <c r="AF2202" s="94"/>
      <c r="AG2202" s="94"/>
      <c r="AH2202" s="94"/>
    </row>
    <row r="2203" spans="1:34" ht="13.2">
      <c r="A2203" s="150"/>
      <c r="B2203" s="48"/>
      <c r="C2203" s="48"/>
      <c r="D2203" s="151"/>
      <c r="E2203" s="152"/>
      <c r="F2203" s="149"/>
      <c r="G2203" s="103"/>
      <c r="H2203" s="48"/>
      <c r="I2203" s="70"/>
      <c r="J2203" s="104"/>
      <c r="K2203" s="18"/>
      <c r="L2203" s="103"/>
      <c r="M2203" s="103"/>
      <c r="N2203" s="103"/>
      <c r="O2203" s="103"/>
      <c r="P2203" s="48"/>
      <c r="Q2203" s="103"/>
      <c r="R2203" s="48"/>
      <c r="S2203" s="16"/>
      <c r="T2203" s="94"/>
      <c r="U2203" s="94"/>
      <c r="V2203" s="94"/>
      <c r="W2203" s="94"/>
      <c r="X2203" s="94"/>
      <c r="Y2203" s="94"/>
      <c r="Z2203" s="94"/>
      <c r="AA2203" s="94"/>
      <c r="AB2203" s="94"/>
      <c r="AC2203" s="94"/>
      <c r="AD2203" s="94"/>
      <c r="AE2203" s="94"/>
      <c r="AF2203" s="94"/>
      <c r="AG2203" s="94"/>
      <c r="AH2203" s="94"/>
    </row>
    <row r="2204" spans="1:34" ht="13.2">
      <c r="A2204" s="150"/>
      <c r="B2204" s="48"/>
      <c r="C2204" s="48"/>
      <c r="D2204" s="151"/>
      <c r="E2204" s="152"/>
      <c r="F2204" s="149"/>
      <c r="G2204" s="103"/>
      <c r="H2204" s="48"/>
      <c r="I2204" s="70"/>
      <c r="J2204" s="104"/>
      <c r="K2204" s="18"/>
      <c r="L2204" s="103"/>
      <c r="M2204" s="103"/>
      <c r="N2204" s="103"/>
      <c r="O2204" s="103"/>
      <c r="P2204" s="48"/>
      <c r="Q2204" s="103"/>
      <c r="R2204" s="48"/>
      <c r="S2204" s="16"/>
      <c r="T2204" s="94"/>
      <c r="U2204" s="94"/>
      <c r="V2204" s="94"/>
      <c r="W2204" s="94"/>
      <c r="X2204" s="94"/>
      <c r="Y2204" s="94"/>
      <c r="Z2204" s="94"/>
      <c r="AA2204" s="94"/>
      <c r="AB2204" s="94"/>
      <c r="AC2204" s="94"/>
      <c r="AD2204" s="94"/>
      <c r="AE2204" s="94"/>
      <c r="AF2204" s="94"/>
      <c r="AG2204" s="94"/>
      <c r="AH2204" s="94"/>
    </row>
    <row r="2205" spans="1:34" ht="13.2">
      <c r="A2205" s="150"/>
      <c r="B2205" s="48"/>
      <c r="C2205" s="48"/>
      <c r="D2205" s="151"/>
      <c r="E2205" s="152"/>
      <c r="F2205" s="149"/>
      <c r="G2205" s="103"/>
      <c r="H2205" s="48"/>
      <c r="I2205" s="70"/>
      <c r="J2205" s="104"/>
      <c r="K2205" s="18"/>
      <c r="L2205" s="103"/>
      <c r="M2205" s="103"/>
      <c r="N2205" s="103"/>
      <c r="O2205" s="103"/>
      <c r="P2205" s="48"/>
      <c r="Q2205" s="103"/>
      <c r="R2205" s="48"/>
      <c r="S2205" s="16"/>
      <c r="T2205" s="94"/>
      <c r="U2205" s="94"/>
      <c r="V2205" s="94"/>
      <c r="W2205" s="94"/>
      <c r="X2205" s="94"/>
      <c r="Y2205" s="94"/>
      <c r="Z2205" s="94"/>
      <c r="AA2205" s="94"/>
      <c r="AB2205" s="94"/>
      <c r="AC2205" s="94"/>
      <c r="AD2205" s="94"/>
      <c r="AE2205" s="94"/>
      <c r="AF2205" s="94"/>
      <c r="AG2205" s="94"/>
      <c r="AH2205" s="94"/>
    </row>
    <row r="2206" spans="1:34" ht="13.2">
      <c r="A2206" s="150"/>
      <c r="B2206" s="48"/>
      <c r="C2206" s="48"/>
      <c r="D2206" s="151"/>
      <c r="E2206" s="152"/>
      <c r="F2206" s="149"/>
      <c r="G2206" s="103"/>
      <c r="H2206" s="48"/>
      <c r="I2206" s="70"/>
      <c r="J2206" s="104"/>
      <c r="K2206" s="18"/>
      <c r="L2206" s="103"/>
      <c r="M2206" s="103"/>
      <c r="N2206" s="103"/>
      <c r="O2206" s="103"/>
      <c r="P2206" s="48"/>
      <c r="Q2206" s="103"/>
      <c r="R2206" s="48"/>
      <c r="S2206" s="16"/>
      <c r="T2206" s="94"/>
      <c r="U2206" s="94"/>
      <c r="V2206" s="94"/>
      <c r="W2206" s="94"/>
      <c r="X2206" s="94"/>
      <c r="Y2206" s="94"/>
      <c r="Z2206" s="94"/>
      <c r="AA2206" s="94"/>
      <c r="AB2206" s="94"/>
      <c r="AC2206" s="94"/>
      <c r="AD2206" s="94"/>
      <c r="AE2206" s="94"/>
      <c r="AF2206" s="94"/>
      <c r="AG2206" s="94"/>
      <c r="AH2206" s="94"/>
    </row>
    <row r="2207" spans="1:34" ht="13.2">
      <c r="A2207" s="150"/>
      <c r="B2207" s="48"/>
      <c r="C2207" s="48"/>
      <c r="D2207" s="151"/>
      <c r="E2207" s="152"/>
      <c r="F2207" s="149"/>
      <c r="G2207" s="103"/>
      <c r="H2207" s="48"/>
      <c r="I2207" s="70"/>
      <c r="J2207" s="104"/>
      <c r="K2207" s="18"/>
      <c r="L2207" s="103"/>
      <c r="M2207" s="103"/>
      <c r="N2207" s="103"/>
      <c r="O2207" s="103"/>
      <c r="P2207" s="48"/>
      <c r="Q2207" s="103"/>
      <c r="R2207" s="48"/>
      <c r="S2207" s="16"/>
      <c r="T2207" s="94"/>
      <c r="U2207" s="94"/>
      <c r="V2207" s="94"/>
      <c r="W2207" s="94"/>
      <c r="X2207" s="94"/>
      <c r="Y2207" s="94"/>
      <c r="Z2207" s="94"/>
      <c r="AA2207" s="94"/>
      <c r="AB2207" s="94"/>
      <c r="AC2207" s="94"/>
      <c r="AD2207" s="94"/>
      <c r="AE2207" s="94"/>
      <c r="AF2207" s="94"/>
      <c r="AG2207" s="94"/>
      <c r="AH2207" s="94"/>
    </row>
    <row r="2208" spans="1:34" ht="13.2">
      <c r="A2208" s="150"/>
      <c r="B2208" s="48"/>
      <c r="C2208" s="48"/>
      <c r="D2208" s="151"/>
      <c r="E2208" s="152"/>
      <c r="F2208" s="149"/>
      <c r="G2208" s="103"/>
      <c r="H2208" s="48"/>
      <c r="I2208" s="70"/>
      <c r="J2208" s="104"/>
      <c r="K2208" s="18"/>
      <c r="L2208" s="103"/>
      <c r="M2208" s="103"/>
      <c r="N2208" s="103"/>
      <c r="O2208" s="103"/>
      <c r="P2208" s="48"/>
      <c r="Q2208" s="103"/>
      <c r="R2208" s="48"/>
      <c r="S2208" s="16"/>
      <c r="T2208" s="94"/>
      <c r="U2208" s="94"/>
      <c r="V2208" s="94"/>
      <c r="W2208" s="94"/>
      <c r="X2208" s="94"/>
      <c r="Y2208" s="94"/>
      <c r="Z2208" s="94"/>
      <c r="AA2208" s="94"/>
      <c r="AB2208" s="94"/>
      <c r="AC2208" s="94"/>
      <c r="AD2208" s="94"/>
      <c r="AE2208" s="94"/>
      <c r="AF2208" s="94"/>
      <c r="AG2208" s="94"/>
      <c r="AH2208" s="94"/>
    </row>
    <row r="2209" spans="1:34" ht="13.2">
      <c r="A2209" s="150"/>
      <c r="B2209" s="48"/>
      <c r="C2209" s="48"/>
      <c r="D2209" s="151"/>
      <c r="E2209" s="152"/>
      <c r="F2209" s="149"/>
      <c r="G2209" s="103"/>
      <c r="H2209" s="48"/>
      <c r="I2209" s="70"/>
      <c r="J2209" s="104"/>
      <c r="K2209" s="18"/>
      <c r="L2209" s="103"/>
      <c r="M2209" s="103"/>
      <c r="N2209" s="103"/>
      <c r="O2209" s="103"/>
      <c r="P2209" s="48"/>
      <c r="Q2209" s="103"/>
      <c r="R2209" s="48"/>
      <c r="S2209" s="16"/>
      <c r="T2209" s="94"/>
      <c r="U2209" s="94"/>
      <c r="V2209" s="94"/>
      <c r="W2209" s="94"/>
      <c r="X2209" s="94"/>
      <c r="Y2209" s="94"/>
      <c r="Z2209" s="94"/>
      <c r="AA2209" s="94"/>
      <c r="AB2209" s="94"/>
      <c r="AC2209" s="94"/>
      <c r="AD2209" s="94"/>
      <c r="AE2209" s="94"/>
      <c r="AF2209" s="94"/>
      <c r="AG2209" s="94"/>
      <c r="AH2209" s="94"/>
    </row>
    <row r="2210" spans="1:34" ht="13.2">
      <c r="A2210" s="150"/>
      <c r="B2210" s="48"/>
      <c r="C2210" s="48"/>
      <c r="D2210" s="151"/>
      <c r="E2210" s="152"/>
      <c r="F2210" s="149"/>
      <c r="G2210" s="103"/>
      <c r="H2210" s="48"/>
      <c r="I2210" s="70"/>
      <c r="J2210" s="104"/>
      <c r="K2210" s="18"/>
      <c r="L2210" s="103"/>
      <c r="M2210" s="103"/>
      <c r="N2210" s="103"/>
      <c r="O2210" s="103"/>
      <c r="P2210" s="48"/>
      <c r="Q2210" s="103"/>
      <c r="R2210" s="48"/>
      <c r="S2210" s="16"/>
      <c r="T2210" s="94"/>
      <c r="U2210" s="94"/>
      <c r="V2210" s="94"/>
      <c r="W2210" s="94"/>
      <c r="X2210" s="94"/>
      <c r="Y2210" s="94"/>
      <c r="Z2210" s="94"/>
      <c r="AA2210" s="94"/>
      <c r="AB2210" s="94"/>
      <c r="AC2210" s="94"/>
      <c r="AD2210" s="94"/>
      <c r="AE2210" s="94"/>
      <c r="AF2210" s="94"/>
      <c r="AG2210" s="94"/>
      <c r="AH2210" s="94"/>
    </row>
    <row r="2211" spans="1:34" ht="13.2">
      <c r="A2211" s="150"/>
      <c r="B2211" s="48"/>
      <c r="C2211" s="48"/>
      <c r="D2211" s="151"/>
      <c r="E2211" s="152"/>
      <c r="F2211" s="149"/>
      <c r="G2211" s="103"/>
      <c r="H2211" s="48"/>
      <c r="I2211" s="70"/>
      <c r="J2211" s="104"/>
      <c r="K2211" s="18"/>
      <c r="L2211" s="103"/>
      <c r="M2211" s="103"/>
      <c r="N2211" s="103"/>
      <c r="O2211" s="103"/>
      <c r="P2211" s="48"/>
      <c r="Q2211" s="103"/>
      <c r="R2211" s="48"/>
      <c r="S2211" s="16"/>
      <c r="T2211" s="94"/>
      <c r="U2211" s="94"/>
      <c r="V2211" s="94"/>
      <c r="W2211" s="94"/>
      <c r="X2211" s="94"/>
      <c r="Y2211" s="94"/>
      <c r="Z2211" s="94"/>
      <c r="AA2211" s="94"/>
      <c r="AB2211" s="94"/>
      <c r="AC2211" s="94"/>
      <c r="AD2211" s="94"/>
      <c r="AE2211" s="94"/>
      <c r="AF2211" s="94"/>
      <c r="AG2211" s="94"/>
      <c r="AH2211" s="94"/>
    </row>
    <row r="2212" spans="1:34" ht="13.2">
      <c r="A2212" s="150"/>
      <c r="B2212" s="48"/>
      <c r="C2212" s="48"/>
      <c r="D2212" s="151"/>
      <c r="E2212" s="152"/>
      <c r="F2212" s="149"/>
      <c r="G2212" s="103"/>
      <c r="H2212" s="48"/>
      <c r="I2212" s="70"/>
      <c r="J2212" s="104"/>
      <c r="K2212" s="18"/>
      <c r="L2212" s="103"/>
      <c r="M2212" s="103"/>
      <c r="N2212" s="103"/>
      <c r="O2212" s="103"/>
      <c r="P2212" s="48"/>
      <c r="Q2212" s="103"/>
      <c r="R2212" s="48"/>
      <c r="S2212" s="16"/>
      <c r="T2212" s="94"/>
      <c r="U2212" s="94"/>
      <c r="V2212" s="94"/>
      <c r="W2212" s="94"/>
      <c r="X2212" s="94"/>
      <c r="Y2212" s="94"/>
      <c r="Z2212" s="94"/>
      <c r="AA2212" s="94"/>
      <c r="AB2212" s="94"/>
      <c r="AC2212" s="94"/>
      <c r="AD2212" s="94"/>
      <c r="AE2212" s="94"/>
      <c r="AF2212" s="94"/>
      <c r="AG2212" s="94"/>
      <c r="AH2212" s="94"/>
    </row>
    <row r="2213" spans="1:34" ht="13.2">
      <c r="A2213" s="150"/>
      <c r="B2213" s="48"/>
      <c r="C2213" s="48"/>
      <c r="D2213" s="151"/>
      <c r="E2213" s="152"/>
      <c r="F2213" s="149"/>
      <c r="G2213" s="103"/>
      <c r="H2213" s="48"/>
      <c r="I2213" s="70"/>
      <c r="J2213" s="104"/>
      <c r="K2213" s="18"/>
      <c r="L2213" s="103"/>
      <c r="M2213" s="103"/>
      <c r="N2213" s="103"/>
      <c r="O2213" s="103"/>
      <c r="P2213" s="48"/>
      <c r="Q2213" s="103"/>
      <c r="R2213" s="48"/>
      <c r="S2213" s="16"/>
      <c r="T2213" s="94"/>
      <c r="U2213" s="94"/>
      <c r="V2213" s="94"/>
      <c r="W2213" s="94"/>
      <c r="X2213" s="94"/>
      <c r="Y2213" s="94"/>
      <c r="Z2213" s="94"/>
      <c r="AA2213" s="94"/>
      <c r="AB2213" s="94"/>
      <c r="AC2213" s="94"/>
      <c r="AD2213" s="94"/>
      <c r="AE2213" s="94"/>
      <c r="AF2213" s="94"/>
      <c r="AG2213" s="94"/>
      <c r="AH2213" s="94"/>
    </row>
    <row r="2214" spans="1:34" ht="13.2">
      <c r="A2214" s="150"/>
      <c r="B2214" s="48"/>
      <c r="C2214" s="48"/>
      <c r="D2214" s="151"/>
      <c r="E2214" s="152"/>
      <c r="F2214" s="149"/>
      <c r="G2214" s="103"/>
      <c r="H2214" s="48"/>
      <c r="I2214" s="70"/>
      <c r="J2214" s="104"/>
      <c r="K2214" s="18"/>
      <c r="L2214" s="103"/>
      <c r="M2214" s="103"/>
      <c r="N2214" s="103"/>
      <c r="O2214" s="103"/>
      <c r="P2214" s="48"/>
      <c r="Q2214" s="103"/>
      <c r="R2214" s="48"/>
      <c r="S2214" s="16"/>
      <c r="T2214" s="94"/>
      <c r="U2214" s="94"/>
      <c r="V2214" s="94"/>
      <c r="W2214" s="94"/>
      <c r="X2214" s="94"/>
      <c r="Y2214" s="94"/>
      <c r="Z2214" s="94"/>
      <c r="AA2214" s="94"/>
      <c r="AB2214" s="94"/>
      <c r="AC2214" s="94"/>
      <c r="AD2214" s="94"/>
      <c r="AE2214" s="94"/>
      <c r="AF2214" s="94"/>
      <c r="AG2214" s="94"/>
      <c r="AH2214" s="94"/>
    </row>
    <row r="2215" spans="1:34" ht="13.2">
      <c r="A2215" s="150"/>
      <c r="B2215" s="48"/>
      <c r="C2215" s="48"/>
      <c r="D2215" s="151"/>
      <c r="E2215" s="152"/>
      <c r="F2215" s="149"/>
      <c r="G2215" s="103"/>
      <c r="H2215" s="48"/>
      <c r="I2215" s="70"/>
      <c r="J2215" s="104"/>
      <c r="K2215" s="18"/>
      <c r="L2215" s="103"/>
      <c r="M2215" s="103"/>
      <c r="N2215" s="103"/>
      <c r="O2215" s="103"/>
      <c r="P2215" s="48"/>
      <c r="Q2215" s="103"/>
      <c r="R2215" s="48"/>
      <c r="S2215" s="16"/>
      <c r="T2215" s="94"/>
      <c r="U2215" s="94"/>
      <c r="V2215" s="94"/>
      <c r="W2215" s="94"/>
      <c r="X2215" s="94"/>
      <c r="Y2215" s="94"/>
      <c r="Z2215" s="94"/>
      <c r="AA2215" s="94"/>
      <c r="AB2215" s="94"/>
      <c r="AC2215" s="94"/>
      <c r="AD2215" s="94"/>
      <c r="AE2215" s="94"/>
      <c r="AF2215" s="94"/>
      <c r="AG2215" s="94"/>
      <c r="AH2215" s="94"/>
    </row>
    <row r="2216" spans="1:34" ht="13.2">
      <c r="A2216" s="150"/>
      <c r="B2216" s="48"/>
      <c r="C2216" s="48"/>
      <c r="D2216" s="151"/>
      <c r="E2216" s="152"/>
      <c r="F2216" s="149"/>
      <c r="G2216" s="103"/>
      <c r="H2216" s="48"/>
      <c r="I2216" s="70"/>
      <c r="J2216" s="104"/>
      <c r="K2216" s="18"/>
      <c r="L2216" s="103"/>
      <c r="M2216" s="103"/>
      <c r="N2216" s="103"/>
      <c r="O2216" s="103"/>
      <c r="P2216" s="48"/>
      <c r="Q2216" s="103"/>
      <c r="R2216" s="48"/>
      <c r="S2216" s="16"/>
      <c r="T2216" s="94"/>
      <c r="U2216" s="94"/>
      <c r="V2216" s="94"/>
      <c r="W2216" s="94"/>
      <c r="X2216" s="94"/>
      <c r="Y2216" s="94"/>
      <c r="Z2216" s="94"/>
      <c r="AA2216" s="94"/>
      <c r="AB2216" s="94"/>
      <c r="AC2216" s="94"/>
      <c r="AD2216" s="94"/>
      <c r="AE2216" s="94"/>
      <c r="AF2216" s="94"/>
      <c r="AG2216" s="94"/>
      <c r="AH2216" s="94"/>
    </row>
    <row r="2217" spans="1:34" ht="13.2">
      <c r="A2217" s="150"/>
      <c r="B2217" s="48"/>
      <c r="C2217" s="48"/>
      <c r="D2217" s="151"/>
      <c r="E2217" s="152"/>
      <c r="F2217" s="149"/>
      <c r="G2217" s="103"/>
      <c r="H2217" s="48"/>
      <c r="I2217" s="70"/>
      <c r="J2217" s="104"/>
      <c r="K2217" s="18"/>
      <c r="L2217" s="103"/>
      <c r="M2217" s="103"/>
      <c r="N2217" s="103"/>
      <c r="O2217" s="103"/>
      <c r="P2217" s="48"/>
      <c r="Q2217" s="103"/>
      <c r="R2217" s="48"/>
      <c r="S2217" s="16"/>
      <c r="T2217" s="94"/>
      <c r="U2217" s="94"/>
      <c r="V2217" s="94"/>
      <c r="W2217" s="94"/>
      <c r="X2217" s="94"/>
      <c r="Y2217" s="94"/>
      <c r="Z2217" s="94"/>
      <c r="AA2217" s="94"/>
      <c r="AB2217" s="94"/>
      <c r="AC2217" s="94"/>
      <c r="AD2217" s="94"/>
      <c r="AE2217" s="94"/>
      <c r="AF2217" s="94"/>
      <c r="AG2217" s="94"/>
      <c r="AH2217" s="94"/>
    </row>
    <row r="2218" spans="1:34" ht="13.2">
      <c r="A2218" s="150"/>
      <c r="B2218" s="48"/>
      <c r="C2218" s="48"/>
      <c r="D2218" s="151"/>
      <c r="E2218" s="152"/>
      <c r="F2218" s="149"/>
      <c r="G2218" s="103"/>
      <c r="H2218" s="48"/>
      <c r="I2218" s="70"/>
      <c r="J2218" s="104"/>
      <c r="K2218" s="18"/>
      <c r="L2218" s="103"/>
      <c r="M2218" s="103"/>
      <c r="N2218" s="103"/>
      <c r="O2218" s="103"/>
      <c r="P2218" s="48"/>
      <c r="Q2218" s="103"/>
      <c r="R2218" s="48"/>
      <c r="S2218" s="16"/>
      <c r="T2218" s="94"/>
      <c r="U2218" s="94"/>
      <c r="V2218" s="94"/>
      <c r="W2218" s="94"/>
      <c r="X2218" s="94"/>
      <c r="Y2218" s="94"/>
      <c r="Z2218" s="94"/>
      <c r="AA2218" s="94"/>
      <c r="AB2218" s="94"/>
      <c r="AC2218" s="94"/>
      <c r="AD2218" s="94"/>
      <c r="AE2218" s="94"/>
      <c r="AF2218" s="94"/>
      <c r="AG2218" s="94"/>
      <c r="AH2218" s="94"/>
    </row>
    <row r="2219" spans="1:34" ht="13.2">
      <c r="A2219" s="150"/>
      <c r="B2219" s="48"/>
      <c r="C2219" s="48"/>
      <c r="D2219" s="151"/>
      <c r="E2219" s="152"/>
      <c r="F2219" s="149"/>
      <c r="G2219" s="103"/>
      <c r="H2219" s="48"/>
      <c r="I2219" s="70"/>
      <c r="J2219" s="104"/>
      <c r="K2219" s="18"/>
      <c r="L2219" s="103"/>
      <c r="M2219" s="103"/>
      <c r="N2219" s="103"/>
      <c r="O2219" s="103"/>
      <c r="P2219" s="48"/>
      <c r="Q2219" s="103"/>
      <c r="R2219" s="48"/>
      <c r="S2219" s="16"/>
      <c r="T2219" s="94"/>
      <c r="U2219" s="94"/>
      <c r="V2219" s="94"/>
      <c r="W2219" s="94"/>
      <c r="X2219" s="94"/>
      <c r="Y2219" s="94"/>
      <c r="Z2219" s="94"/>
      <c r="AA2219" s="94"/>
      <c r="AB2219" s="94"/>
      <c r="AC2219" s="94"/>
      <c r="AD2219" s="94"/>
      <c r="AE2219" s="94"/>
      <c r="AF2219" s="94"/>
      <c r="AG2219" s="94"/>
      <c r="AH2219" s="94"/>
    </row>
    <row r="2220" spans="1:34" ht="13.2">
      <c r="A2220" s="150"/>
      <c r="B2220" s="48"/>
      <c r="C2220" s="48"/>
      <c r="D2220" s="151"/>
      <c r="E2220" s="152"/>
      <c r="F2220" s="149"/>
      <c r="G2220" s="103"/>
      <c r="H2220" s="48"/>
      <c r="I2220" s="70"/>
      <c r="J2220" s="104"/>
      <c r="K2220" s="18"/>
      <c r="L2220" s="103"/>
      <c r="M2220" s="103"/>
      <c r="N2220" s="103"/>
      <c r="O2220" s="103"/>
      <c r="P2220" s="48"/>
      <c r="Q2220" s="103"/>
      <c r="R2220" s="48"/>
      <c r="S2220" s="16"/>
      <c r="T2220" s="94"/>
      <c r="U2220" s="94"/>
      <c r="V2220" s="94"/>
      <c r="W2220" s="94"/>
      <c r="X2220" s="94"/>
      <c r="Y2220" s="94"/>
      <c r="Z2220" s="94"/>
      <c r="AA2220" s="94"/>
      <c r="AB2220" s="94"/>
      <c r="AC2220" s="94"/>
      <c r="AD2220" s="94"/>
      <c r="AE2220" s="94"/>
      <c r="AF2220" s="94"/>
      <c r="AG2220" s="94"/>
      <c r="AH2220" s="94"/>
    </row>
    <row r="2221" spans="1:34" ht="13.2">
      <c r="A2221" s="150"/>
      <c r="B2221" s="48"/>
      <c r="C2221" s="48"/>
      <c r="D2221" s="151"/>
      <c r="E2221" s="152"/>
      <c r="F2221" s="149"/>
      <c r="G2221" s="103"/>
      <c r="H2221" s="48"/>
      <c r="I2221" s="70"/>
      <c r="J2221" s="104"/>
      <c r="K2221" s="18"/>
      <c r="L2221" s="103"/>
      <c r="M2221" s="103"/>
      <c r="N2221" s="103"/>
      <c r="O2221" s="103"/>
      <c r="P2221" s="48"/>
      <c r="Q2221" s="103"/>
      <c r="R2221" s="48"/>
      <c r="S2221" s="16"/>
      <c r="T2221" s="94"/>
      <c r="U2221" s="94"/>
      <c r="V2221" s="94"/>
      <c r="W2221" s="94"/>
      <c r="X2221" s="94"/>
      <c r="Y2221" s="94"/>
      <c r="Z2221" s="94"/>
      <c r="AA2221" s="94"/>
      <c r="AB2221" s="94"/>
      <c r="AC2221" s="94"/>
      <c r="AD2221" s="94"/>
      <c r="AE2221" s="94"/>
      <c r="AF2221" s="94"/>
      <c r="AG2221" s="94"/>
      <c r="AH2221" s="94"/>
    </row>
    <row r="2222" spans="1:34" ht="13.2">
      <c r="A2222" s="150"/>
      <c r="B2222" s="48"/>
      <c r="C2222" s="48"/>
      <c r="D2222" s="151"/>
      <c r="E2222" s="152"/>
      <c r="F2222" s="149"/>
      <c r="G2222" s="103"/>
      <c r="H2222" s="48"/>
      <c r="I2222" s="70"/>
      <c r="J2222" s="104"/>
      <c r="K2222" s="18"/>
      <c r="L2222" s="103"/>
      <c r="M2222" s="103"/>
      <c r="N2222" s="103"/>
      <c r="O2222" s="103"/>
      <c r="P2222" s="48"/>
      <c r="Q2222" s="103"/>
      <c r="R2222" s="48"/>
      <c r="S2222" s="16"/>
      <c r="T2222" s="94"/>
      <c r="U2222" s="94"/>
      <c r="V2222" s="94"/>
      <c r="W2222" s="94"/>
      <c r="X2222" s="94"/>
      <c r="Y2222" s="94"/>
      <c r="Z2222" s="94"/>
      <c r="AA2222" s="94"/>
      <c r="AB2222" s="94"/>
      <c r="AC2222" s="94"/>
      <c r="AD2222" s="94"/>
      <c r="AE2222" s="94"/>
      <c r="AF2222" s="94"/>
      <c r="AG2222" s="94"/>
      <c r="AH2222" s="94"/>
    </row>
    <row r="2223" spans="1:34" ht="13.2">
      <c r="A2223" s="150"/>
      <c r="B2223" s="48"/>
      <c r="C2223" s="48"/>
      <c r="D2223" s="151"/>
      <c r="E2223" s="152"/>
      <c r="F2223" s="149"/>
      <c r="G2223" s="103"/>
      <c r="H2223" s="48"/>
      <c r="I2223" s="70"/>
      <c r="J2223" s="104"/>
      <c r="K2223" s="18"/>
      <c r="L2223" s="103"/>
      <c r="M2223" s="103"/>
      <c r="N2223" s="103"/>
      <c r="O2223" s="103"/>
      <c r="P2223" s="48"/>
      <c r="Q2223" s="103"/>
      <c r="R2223" s="48"/>
      <c r="S2223" s="16"/>
      <c r="T2223" s="94"/>
      <c r="U2223" s="94"/>
      <c r="V2223" s="94"/>
      <c r="W2223" s="94"/>
      <c r="X2223" s="94"/>
      <c r="Y2223" s="94"/>
      <c r="Z2223" s="94"/>
      <c r="AA2223" s="94"/>
      <c r="AB2223" s="94"/>
      <c r="AC2223" s="94"/>
      <c r="AD2223" s="94"/>
      <c r="AE2223" s="94"/>
      <c r="AF2223" s="94"/>
      <c r="AG2223" s="94"/>
      <c r="AH2223" s="94"/>
    </row>
    <row r="2224" spans="1:34" ht="13.2">
      <c r="A2224" s="150"/>
      <c r="B2224" s="48"/>
      <c r="C2224" s="48"/>
      <c r="D2224" s="151"/>
      <c r="E2224" s="152"/>
      <c r="F2224" s="149"/>
      <c r="G2224" s="103"/>
      <c r="H2224" s="48"/>
      <c r="I2224" s="70"/>
      <c r="J2224" s="104"/>
      <c r="K2224" s="18"/>
      <c r="L2224" s="103"/>
      <c r="M2224" s="103"/>
      <c r="N2224" s="103"/>
      <c r="O2224" s="103"/>
      <c r="P2224" s="48"/>
      <c r="Q2224" s="103"/>
      <c r="R2224" s="48"/>
      <c r="S2224" s="16"/>
      <c r="T2224" s="94"/>
      <c r="U2224" s="94"/>
      <c r="V2224" s="94"/>
      <c r="W2224" s="94"/>
      <c r="X2224" s="94"/>
      <c r="Y2224" s="94"/>
      <c r="Z2224" s="94"/>
      <c r="AA2224" s="94"/>
      <c r="AB2224" s="94"/>
      <c r="AC2224" s="94"/>
      <c r="AD2224" s="94"/>
      <c r="AE2224" s="94"/>
      <c r="AF2224" s="94"/>
      <c r="AG2224" s="94"/>
      <c r="AH2224" s="94"/>
    </row>
    <row r="2225" spans="1:34" ht="13.2">
      <c r="A2225" s="150"/>
      <c r="B2225" s="48"/>
      <c r="C2225" s="48"/>
      <c r="D2225" s="151"/>
      <c r="E2225" s="152"/>
      <c r="F2225" s="149"/>
      <c r="G2225" s="103"/>
      <c r="H2225" s="48"/>
      <c r="I2225" s="70"/>
      <c r="J2225" s="104"/>
      <c r="K2225" s="18"/>
      <c r="L2225" s="103"/>
      <c r="M2225" s="103"/>
      <c r="N2225" s="103"/>
      <c r="O2225" s="103"/>
      <c r="P2225" s="48"/>
      <c r="Q2225" s="103"/>
      <c r="R2225" s="48"/>
      <c r="S2225" s="16"/>
      <c r="T2225" s="94"/>
      <c r="U2225" s="94"/>
      <c r="V2225" s="94"/>
      <c r="W2225" s="94"/>
      <c r="X2225" s="94"/>
      <c r="Y2225" s="94"/>
      <c r="Z2225" s="94"/>
      <c r="AA2225" s="94"/>
      <c r="AB2225" s="94"/>
      <c r="AC2225" s="94"/>
      <c r="AD2225" s="94"/>
      <c r="AE2225" s="94"/>
      <c r="AF2225" s="94"/>
      <c r="AG2225" s="94"/>
      <c r="AH2225" s="94"/>
    </row>
    <row r="2226" spans="1:34" ht="13.2">
      <c r="A2226" s="150"/>
      <c r="B2226" s="48"/>
      <c r="C2226" s="48"/>
      <c r="D2226" s="151"/>
      <c r="E2226" s="152"/>
      <c r="F2226" s="149"/>
      <c r="G2226" s="103"/>
      <c r="H2226" s="48"/>
      <c r="I2226" s="70"/>
      <c r="J2226" s="104"/>
      <c r="K2226" s="18"/>
      <c r="L2226" s="103"/>
      <c r="M2226" s="103"/>
      <c r="N2226" s="103"/>
      <c r="O2226" s="103"/>
      <c r="P2226" s="48"/>
      <c r="Q2226" s="103"/>
      <c r="R2226" s="48"/>
      <c r="S2226" s="16"/>
      <c r="T2226" s="94"/>
      <c r="U2226" s="94"/>
      <c r="V2226" s="94"/>
      <c r="W2226" s="94"/>
      <c r="X2226" s="94"/>
      <c r="Y2226" s="94"/>
      <c r="Z2226" s="94"/>
      <c r="AA2226" s="94"/>
      <c r="AB2226" s="94"/>
      <c r="AC2226" s="94"/>
      <c r="AD2226" s="94"/>
      <c r="AE2226" s="94"/>
      <c r="AF2226" s="94"/>
      <c r="AG2226" s="94"/>
      <c r="AH2226" s="94"/>
    </row>
    <row r="2227" spans="1:34" ht="13.2">
      <c r="A2227" s="150"/>
      <c r="B2227" s="48"/>
      <c r="C2227" s="48"/>
      <c r="D2227" s="151"/>
      <c r="E2227" s="152"/>
      <c r="F2227" s="149"/>
      <c r="G2227" s="103"/>
      <c r="H2227" s="48"/>
      <c r="I2227" s="70"/>
      <c r="J2227" s="104"/>
      <c r="K2227" s="18"/>
      <c r="L2227" s="103"/>
      <c r="M2227" s="103"/>
      <c r="N2227" s="103"/>
      <c r="O2227" s="103"/>
      <c r="P2227" s="48"/>
      <c r="Q2227" s="103"/>
      <c r="R2227" s="48"/>
      <c r="S2227" s="16"/>
      <c r="T2227" s="94"/>
      <c r="U2227" s="94"/>
      <c r="V2227" s="94"/>
      <c r="W2227" s="94"/>
      <c r="X2227" s="94"/>
      <c r="Y2227" s="94"/>
      <c r="Z2227" s="94"/>
      <c r="AA2227" s="94"/>
      <c r="AB2227" s="94"/>
      <c r="AC2227" s="94"/>
      <c r="AD2227" s="94"/>
      <c r="AE2227" s="94"/>
      <c r="AF2227" s="94"/>
      <c r="AG2227" s="94"/>
      <c r="AH2227" s="94"/>
    </row>
    <row r="2228" spans="1:34" ht="13.2">
      <c r="A2228" s="150"/>
      <c r="B2228" s="48"/>
      <c r="C2228" s="48"/>
      <c r="D2228" s="151"/>
      <c r="E2228" s="152"/>
      <c r="F2228" s="149"/>
      <c r="G2228" s="103"/>
      <c r="H2228" s="48"/>
      <c r="I2228" s="70"/>
      <c r="J2228" s="104"/>
      <c r="K2228" s="18"/>
      <c r="L2228" s="103"/>
      <c r="M2228" s="103"/>
      <c r="N2228" s="103"/>
      <c r="O2228" s="103"/>
      <c r="P2228" s="48"/>
      <c r="Q2228" s="103"/>
      <c r="R2228" s="48"/>
      <c r="S2228" s="16"/>
      <c r="T2228" s="94"/>
      <c r="U2228" s="94"/>
      <c r="V2228" s="94"/>
      <c r="W2228" s="94"/>
      <c r="X2228" s="94"/>
      <c r="Y2228" s="94"/>
      <c r="Z2228" s="94"/>
      <c r="AA2228" s="94"/>
      <c r="AB2228" s="94"/>
      <c r="AC2228" s="94"/>
      <c r="AD2228" s="94"/>
      <c r="AE2228" s="94"/>
      <c r="AF2228" s="94"/>
      <c r="AG2228" s="94"/>
      <c r="AH2228" s="94"/>
    </row>
    <row r="2229" spans="1:34" ht="13.2">
      <c r="A2229" s="150"/>
      <c r="B2229" s="48"/>
      <c r="C2229" s="48"/>
      <c r="D2229" s="151"/>
      <c r="E2229" s="152"/>
      <c r="F2229" s="149"/>
      <c r="G2229" s="103"/>
      <c r="H2229" s="48"/>
      <c r="I2229" s="70"/>
      <c r="J2229" s="104"/>
      <c r="K2229" s="18"/>
      <c r="L2229" s="103"/>
      <c r="M2229" s="103"/>
      <c r="N2229" s="103"/>
      <c r="O2229" s="103"/>
      <c r="P2229" s="48"/>
      <c r="Q2229" s="103"/>
      <c r="R2229" s="48"/>
      <c r="S2229" s="16"/>
      <c r="T2229" s="94"/>
      <c r="U2229" s="94"/>
      <c r="V2229" s="94"/>
      <c r="W2229" s="94"/>
      <c r="X2229" s="94"/>
      <c r="Y2229" s="94"/>
      <c r="Z2229" s="94"/>
      <c r="AA2229" s="94"/>
      <c r="AB2229" s="94"/>
      <c r="AC2229" s="94"/>
      <c r="AD2229" s="94"/>
      <c r="AE2229" s="94"/>
      <c r="AF2229" s="94"/>
      <c r="AG2229" s="94"/>
      <c r="AH2229" s="94"/>
    </row>
    <row r="2230" spans="1:34" ht="13.2">
      <c r="A2230" s="150"/>
      <c r="B2230" s="48"/>
      <c r="C2230" s="48"/>
      <c r="D2230" s="151"/>
      <c r="E2230" s="152"/>
      <c r="F2230" s="149"/>
      <c r="G2230" s="103"/>
      <c r="H2230" s="48"/>
      <c r="I2230" s="70"/>
      <c r="J2230" s="104"/>
      <c r="K2230" s="18"/>
      <c r="L2230" s="103"/>
      <c r="M2230" s="103"/>
      <c r="N2230" s="103"/>
      <c r="O2230" s="103"/>
      <c r="P2230" s="48"/>
      <c r="Q2230" s="103"/>
      <c r="R2230" s="48"/>
      <c r="S2230" s="16"/>
      <c r="T2230" s="94"/>
      <c r="U2230" s="94"/>
      <c r="V2230" s="94"/>
      <c r="W2230" s="94"/>
      <c r="X2230" s="94"/>
      <c r="Y2230" s="94"/>
      <c r="Z2230" s="94"/>
      <c r="AA2230" s="94"/>
      <c r="AB2230" s="94"/>
      <c r="AC2230" s="94"/>
      <c r="AD2230" s="94"/>
      <c r="AE2230" s="94"/>
      <c r="AF2230" s="94"/>
      <c r="AG2230" s="94"/>
      <c r="AH2230" s="94"/>
    </row>
    <row r="2231" spans="1:34" ht="13.2">
      <c r="A2231" s="150"/>
      <c r="B2231" s="48"/>
      <c r="C2231" s="48"/>
      <c r="D2231" s="151"/>
      <c r="E2231" s="152"/>
      <c r="F2231" s="149"/>
      <c r="G2231" s="103"/>
      <c r="H2231" s="48"/>
      <c r="I2231" s="70"/>
      <c r="J2231" s="104"/>
      <c r="K2231" s="18"/>
      <c r="L2231" s="103"/>
      <c r="M2231" s="103"/>
      <c r="N2231" s="103"/>
      <c r="O2231" s="103"/>
      <c r="P2231" s="48"/>
      <c r="Q2231" s="103"/>
      <c r="R2231" s="48"/>
      <c r="S2231" s="16"/>
      <c r="T2231" s="94"/>
      <c r="U2231" s="94"/>
      <c r="V2231" s="94"/>
      <c r="W2231" s="94"/>
      <c r="X2231" s="94"/>
      <c r="Y2231" s="94"/>
      <c r="Z2231" s="94"/>
      <c r="AA2231" s="94"/>
      <c r="AB2231" s="94"/>
      <c r="AC2231" s="94"/>
      <c r="AD2231" s="94"/>
      <c r="AE2231" s="94"/>
      <c r="AF2231" s="94"/>
      <c r="AG2231" s="94"/>
      <c r="AH2231" s="94"/>
    </row>
    <row r="2232" spans="1:34" ht="13.2">
      <c r="A2232" s="150"/>
      <c r="B2232" s="48"/>
      <c r="C2232" s="48"/>
      <c r="D2232" s="151"/>
      <c r="E2232" s="152"/>
      <c r="F2232" s="149"/>
      <c r="G2232" s="103"/>
      <c r="H2232" s="48"/>
      <c r="I2232" s="70"/>
      <c r="J2232" s="104"/>
      <c r="K2232" s="18"/>
      <c r="L2232" s="103"/>
      <c r="M2232" s="103"/>
      <c r="N2232" s="103"/>
      <c r="O2232" s="103"/>
      <c r="P2232" s="48"/>
      <c r="Q2232" s="103"/>
      <c r="R2232" s="48"/>
      <c r="S2232" s="16"/>
      <c r="T2232" s="94"/>
      <c r="U2232" s="94"/>
      <c r="V2232" s="94"/>
      <c r="W2232" s="94"/>
      <c r="X2232" s="94"/>
      <c r="Y2232" s="94"/>
      <c r="Z2232" s="94"/>
      <c r="AA2232" s="94"/>
      <c r="AB2232" s="94"/>
      <c r="AC2232" s="94"/>
      <c r="AD2232" s="94"/>
      <c r="AE2232" s="94"/>
      <c r="AF2232" s="94"/>
      <c r="AG2232" s="94"/>
      <c r="AH2232" s="94"/>
    </row>
    <row r="2233" spans="1:34" ht="13.2">
      <c r="A2233" s="150"/>
      <c r="B2233" s="48"/>
      <c r="C2233" s="48"/>
      <c r="D2233" s="151"/>
      <c r="E2233" s="152"/>
      <c r="F2233" s="149"/>
      <c r="G2233" s="103"/>
      <c r="H2233" s="48"/>
      <c r="I2233" s="70"/>
      <c r="J2233" s="104"/>
      <c r="K2233" s="18"/>
      <c r="L2233" s="103"/>
      <c r="M2233" s="103"/>
      <c r="N2233" s="103"/>
      <c r="O2233" s="103"/>
      <c r="P2233" s="48"/>
      <c r="Q2233" s="103"/>
      <c r="R2233" s="48"/>
      <c r="S2233" s="16"/>
      <c r="T2233" s="94"/>
      <c r="U2233" s="94"/>
      <c r="V2233" s="94"/>
      <c r="W2233" s="94"/>
      <c r="X2233" s="94"/>
      <c r="Y2233" s="94"/>
      <c r="Z2233" s="94"/>
      <c r="AA2233" s="94"/>
      <c r="AB2233" s="94"/>
      <c r="AC2233" s="94"/>
      <c r="AD2233" s="94"/>
      <c r="AE2233" s="94"/>
      <c r="AF2233" s="94"/>
      <c r="AG2233" s="94"/>
      <c r="AH2233" s="94"/>
    </row>
    <row r="2234" spans="1:34" ht="13.2">
      <c r="A2234" s="150"/>
      <c r="B2234" s="48"/>
      <c r="C2234" s="48"/>
      <c r="D2234" s="151"/>
      <c r="E2234" s="152"/>
      <c r="F2234" s="149"/>
      <c r="G2234" s="103"/>
      <c r="H2234" s="48"/>
      <c r="I2234" s="70"/>
      <c r="J2234" s="104"/>
      <c r="K2234" s="18"/>
      <c r="L2234" s="103"/>
      <c r="M2234" s="103"/>
      <c r="N2234" s="103"/>
      <c r="O2234" s="103"/>
      <c r="P2234" s="48"/>
      <c r="Q2234" s="103"/>
      <c r="R2234" s="48"/>
      <c r="S2234" s="16"/>
      <c r="T2234" s="94"/>
      <c r="U2234" s="94"/>
      <c r="V2234" s="94"/>
      <c r="W2234" s="94"/>
      <c r="X2234" s="94"/>
      <c r="Y2234" s="94"/>
      <c r="Z2234" s="94"/>
      <c r="AA2234" s="94"/>
      <c r="AB2234" s="94"/>
      <c r="AC2234" s="94"/>
      <c r="AD2234" s="94"/>
      <c r="AE2234" s="94"/>
      <c r="AF2234" s="94"/>
      <c r="AG2234" s="94"/>
      <c r="AH2234" s="94"/>
    </row>
    <row r="2235" spans="1:34" ht="13.2">
      <c r="A2235" s="150"/>
      <c r="B2235" s="48"/>
      <c r="C2235" s="48"/>
      <c r="D2235" s="151"/>
      <c r="E2235" s="152"/>
      <c r="F2235" s="149"/>
      <c r="G2235" s="103"/>
      <c r="H2235" s="48"/>
      <c r="I2235" s="70"/>
      <c r="J2235" s="104"/>
      <c r="K2235" s="18"/>
      <c r="L2235" s="103"/>
      <c r="M2235" s="103"/>
      <c r="N2235" s="103"/>
      <c r="O2235" s="103"/>
      <c r="P2235" s="48"/>
      <c r="Q2235" s="103"/>
      <c r="R2235" s="48"/>
      <c r="S2235" s="16"/>
      <c r="T2235" s="94"/>
      <c r="U2235" s="94"/>
      <c r="V2235" s="94"/>
      <c r="W2235" s="94"/>
      <c r="X2235" s="94"/>
      <c r="Y2235" s="94"/>
      <c r="Z2235" s="94"/>
      <c r="AA2235" s="94"/>
      <c r="AB2235" s="94"/>
      <c r="AC2235" s="94"/>
      <c r="AD2235" s="94"/>
      <c r="AE2235" s="94"/>
      <c r="AF2235" s="94"/>
      <c r="AG2235" s="94"/>
      <c r="AH2235" s="94"/>
    </row>
    <row r="2236" spans="1:34" ht="13.2">
      <c r="A2236" s="150"/>
      <c r="B2236" s="48"/>
      <c r="C2236" s="48"/>
      <c r="D2236" s="151"/>
      <c r="E2236" s="152"/>
      <c r="F2236" s="149"/>
      <c r="G2236" s="103"/>
      <c r="H2236" s="48"/>
      <c r="I2236" s="70"/>
      <c r="J2236" s="104"/>
      <c r="K2236" s="18"/>
      <c r="L2236" s="103"/>
      <c r="M2236" s="103"/>
      <c r="N2236" s="103"/>
      <c r="O2236" s="103"/>
      <c r="P2236" s="48"/>
      <c r="Q2236" s="103"/>
      <c r="R2236" s="48"/>
      <c r="S2236" s="16"/>
      <c r="T2236" s="94"/>
      <c r="U2236" s="94"/>
      <c r="V2236" s="94"/>
      <c r="W2236" s="94"/>
      <c r="X2236" s="94"/>
      <c r="Y2236" s="94"/>
      <c r="Z2236" s="94"/>
      <c r="AA2236" s="94"/>
      <c r="AB2236" s="94"/>
      <c r="AC2236" s="94"/>
      <c r="AD2236" s="94"/>
      <c r="AE2236" s="94"/>
      <c r="AF2236" s="94"/>
      <c r="AG2236" s="94"/>
      <c r="AH2236" s="94"/>
    </row>
    <row r="2237" spans="1:34" ht="13.2">
      <c r="A2237" s="150"/>
      <c r="B2237" s="48"/>
      <c r="C2237" s="48"/>
      <c r="D2237" s="151"/>
      <c r="E2237" s="152"/>
      <c r="F2237" s="149"/>
      <c r="G2237" s="103"/>
      <c r="H2237" s="48"/>
      <c r="I2237" s="70"/>
      <c r="J2237" s="104"/>
      <c r="K2237" s="18"/>
      <c r="L2237" s="103"/>
      <c r="M2237" s="103"/>
      <c r="N2237" s="103"/>
      <c r="O2237" s="103"/>
      <c r="P2237" s="48"/>
      <c r="Q2237" s="103"/>
      <c r="R2237" s="48"/>
      <c r="S2237" s="16"/>
      <c r="T2237" s="94"/>
      <c r="U2237" s="94"/>
      <c r="V2237" s="94"/>
      <c r="W2237" s="94"/>
      <c r="X2237" s="94"/>
      <c r="Y2237" s="94"/>
      <c r="Z2237" s="94"/>
      <c r="AA2237" s="94"/>
      <c r="AB2237" s="94"/>
      <c r="AC2237" s="94"/>
      <c r="AD2237" s="94"/>
      <c r="AE2237" s="94"/>
      <c r="AF2237" s="94"/>
      <c r="AG2237" s="94"/>
      <c r="AH2237" s="94"/>
    </row>
    <row r="2238" spans="1:34" ht="13.2">
      <c r="A2238" s="150"/>
      <c r="B2238" s="48"/>
      <c r="C2238" s="48"/>
      <c r="D2238" s="151"/>
      <c r="E2238" s="152"/>
      <c r="F2238" s="149"/>
      <c r="G2238" s="103"/>
      <c r="H2238" s="48"/>
      <c r="I2238" s="70"/>
      <c r="J2238" s="104"/>
      <c r="K2238" s="18"/>
      <c r="L2238" s="103"/>
      <c r="M2238" s="103"/>
      <c r="N2238" s="103"/>
      <c r="O2238" s="103"/>
      <c r="P2238" s="48"/>
      <c r="Q2238" s="103"/>
      <c r="R2238" s="48"/>
      <c r="S2238" s="16"/>
      <c r="T2238" s="94"/>
      <c r="U2238" s="94"/>
      <c r="V2238" s="94"/>
      <c r="W2238" s="94"/>
      <c r="X2238" s="94"/>
      <c r="Y2238" s="94"/>
      <c r="Z2238" s="94"/>
      <c r="AA2238" s="94"/>
      <c r="AB2238" s="94"/>
      <c r="AC2238" s="94"/>
      <c r="AD2238" s="94"/>
      <c r="AE2238" s="94"/>
      <c r="AF2238" s="94"/>
      <c r="AG2238" s="94"/>
      <c r="AH2238" s="94"/>
    </row>
    <row r="2239" spans="1:34" ht="13.2">
      <c r="A2239" s="150"/>
      <c r="B2239" s="48"/>
      <c r="C2239" s="48"/>
      <c r="D2239" s="151"/>
      <c r="E2239" s="152"/>
      <c r="F2239" s="149"/>
      <c r="G2239" s="103"/>
      <c r="H2239" s="48"/>
      <c r="I2239" s="70"/>
      <c r="J2239" s="104"/>
      <c r="K2239" s="18"/>
      <c r="L2239" s="103"/>
      <c r="M2239" s="103"/>
      <c r="N2239" s="103"/>
      <c r="O2239" s="103"/>
      <c r="P2239" s="48"/>
      <c r="Q2239" s="103"/>
      <c r="R2239" s="48"/>
      <c r="S2239" s="16"/>
      <c r="T2239" s="94"/>
      <c r="U2239" s="94"/>
      <c r="V2239" s="94"/>
      <c r="W2239" s="94"/>
      <c r="X2239" s="94"/>
      <c r="Y2239" s="94"/>
      <c r="Z2239" s="94"/>
      <c r="AA2239" s="94"/>
      <c r="AB2239" s="94"/>
      <c r="AC2239" s="94"/>
      <c r="AD2239" s="94"/>
      <c r="AE2239" s="94"/>
      <c r="AF2239" s="94"/>
      <c r="AG2239" s="94"/>
      <c r="AH2239" s="94"/>
    </row>
    <row r="2240" spans="1:34" ht="13.2">
      <c r="A2240" s="150"/>
      <c r="B2240" s="48"/>
      <c r="C2240" s="48"/>
      <c r="D2240" s="151"/>
      <c r="E2240" s="152"/>
      <c r="F2240" s="149"/>
      <c r="G2240" s="103"/>
      <c r="H2240" s="48"/>
      <c r="I2240" s="70"/>
      <c r="J2240" s="104"/>
      <c r="K2240" s="18"/>
      <c r="L2240" s="103"/>
      <c r="M2240" s="103"/>
      <c r="N2240" s="103"/>
      <c r="O2240" s="103"/>
      <c r="P2240" s="48"/>
      <c r="Q2240" s="103"/>
      <c r="R2240" s="48"/>
      <c r="S2240" s="16"/>
      <c r="T2240" s="94"/>
      <c r="U2240" s="94"/>
      <c r="V2240" s="94"/>
      <c r="W2240" s="94"/>
      <c r="X2240" s="94"/>
      <c r="Y2240" s="94"/>
      <c r="Z2240" s="94"/>
      <c r="AA2240" s="94"/>
      <c r="AB2240" s="94"/>
      <c r="AC2240" s="94"/>
      <c r="AD2240" s="94"/>
      <c r="AE2240" s="94"/>
      <c r="AF2240" s="94"/>
      <c r="AG2240" s="94"/>
      <c r="AH2240" s="94"/>
    </row>
    <row r="2241" spans="1:34" ht="13.2">
      <c r="A2241" s="150"/>
      <c r="B2241" s="48"/>
      <c r="C2241" s="48"/>
      <c r="D2241" s="151"/>
      <c r="E2241" s="152"/>
      <c r="F2241" s="149"/>
      <c r="G2241" s="103"/>
      <c r="H2241" s="48"/>
      <c r="I2241" s="70"/>
      <c r="J2241" s="104"/>
      <c r="K2241" s="18"/>
      <c r="L2241" s="103"/>
      <c r="M2241" s="103"/>
      <c r="N2241" s="103"/>
      <c r="O2241" s="103"/>
      <c r="P2241" s="48"/>
      <c r="Q2241" s="103"/>
      <c r="R2241" s="48"/>
      <c r="S2241" s="16"/>
      <c r="T2241" s="94"/>
      <c r="U2241" s="94"/>
      <c r="V2241" s="94"/>
      <c r="W2241" s="94"/>
      <c r="X2241" s="94"/>
      <c r="Y2241" s="94"/>
      <c r="Z2241" s="94"/>
      <c r="AA2241" s="94"/>
      <c r="AB2241" s="94"/>
      <c r="AC2241" s="94"/>
      <c r="AD2241" s="94"/>
      <c r="AE2241" s="94"/>
      <c r="AF2241" s="94"/>
      <c r="AG2241" s="94"/>
      <c r="AH2241" s="94"/>
    </row>
    <row r="2242" spans="1:34" ht="13.2">
      <c r="A2242" s="150"/>
      <c r="B2242" s="48"/>
      <c r="C2242" s="48"/>
      <c r="D2242" s="151"/>
      <c r="E2242" s="152"/>
      <c r="F2242" s="149"/>
      <c r="G2242" s="103"/>
      <c r="H2242" s="48"/>
      <c r="I2242" s="70"/>
      <c r="J2242" s="104"/>
      <c r="K2242" s="18"/>
      <c r="L2242" s="103"/>
      <c r="M2242" s="103"/>
      <c r="N2242" s="103"/>
      <c r="O2242" s="103"/>
      <c r="P2242" s="48"/>
      <c r="Q2242" s="103"/>
      <c r="R2242" s="48"/>
      <c r="S2242" s="16"/>
      <c r="T2242" s="94"/>
      <c r="U2242" s="94"/>
      <c r="V2242" s="94"/>
      <c r="W2242" s="94"/>
      <c r="X2242" s="94"/>
      <c r="Y2242" s="94"/>
      <c r="Z2242" s="94"/>
      <c r="AA2242" s="94"/>
      <c r="AB2242" s="94"/>
      <c r="AC2242" s="94"/>
      <c r="AD2242" s="94"/>
      <c r="AE2242" s="94"/>
      <c r="AF2242" s="94"/>
      <c r="AG2242" s="94"/>
      <c r="AH2242" s="94"/>
    </row>
    <row r="2243" spans="1:34" ht="13.2">
      <c r="A2243" s="150"/>
      <c r="B2243" s="48"/>
      <c r="C2243" s="48"/>
      <c r="D2243" s="151"/>
      <c r="E2243" s="152"/>
      <c r="F2243" s="149"/>
      <c r="G2243" s="103"/>
      <c r="H2243" s="48"/>
      <c r="I2243" s="70"/>
      <c r="J2243" s="104"/>
      <c r="K2243" s="18"/>
      <c r="L2243" s="103"/>
      <c r="M2243" s="103"/>
      <c r="N2243" s="103"/>
      <c r="O2243" s="103"/>
      <c r="P2243" s="48"/>
      <c r="Q2243" s="103"/>
      <c r="R2243" s="48"/>
      <c r="S2243" s="16"/>
      <c r="T2243" s="94"/>
      <c r="U2243" s="94"/>
      <c r="V2243" s="94"/>
      <c r="W2243" s="94"/>
      <c r="X2243" s="94"/>
      <c r="Y2243" s="94"/>
      <c r="Z2243" s="94"/>
      <c r="AA2243" s="94"/>
      <c r="AB2243" s="94"/>
      <c r="AC2243" s="94"/>
      <c r="AD2243" s="94"/>
      <c r="AE2243" s="94"/>
      <c r="AF2243" s="94"/>
      <c r="AG2243" s="94"/>
      <c r="AH2243" s="94"/>
    </row>
    <row r="2244" spans="1:34" ht="13.2">
      <c r="A2244" s="150"/>
      <c r="B2244" s="48"/>
      <c r="C2244" s="48"/>
      <c r="D2244" s="151"/>
      <c r="E2244" s="152"/>
      <c r="F2244" s="149"/>
      <c r="G2244" s="103"/>
      <c r="H2244" s="48"/>
      <c r="I2244" s="70"/>
      <c r="J2244" s="104"/>
      <c r="K2244" s="18"/>
      <c r="L2244" s="103"/>
      <c r="M2244" s="103"/>
      <c r="N2244" s="103"/>
      <c r="O2244" s="103"/>
      <c r="P2244" s="48"/>
      <c r="Q2244" s="103"/>
      <c r="R2244" s="48"/>
      <c r="S2244" s="16"/>
      <c r="T2244" s="94"/>
      <c r="U2244" s="94"/>
      <c r="V2244" s="94"/>
      <c r="W2244" s="94"/>
      <c r="X2244" s="94"/>
      <c r="Y2244" s="94"/>
      <c r="Z2244" s="94"/>
      <c r="AA2244" s="94"/>
      <c r="AB2244" s="94"/>
      <c r="AC2244" s="94"/>
      <c r="AD2244" s="94"/>
      <c r="AE2244" s="94"/>
      <c r="AF2244" s="94"/>
      <c r="AG2244" s="94"/>
      <c r="AH2244" s="94"/>
    </row>
    <row r="2245" spans="1:34" ht="13.2">
      <c r="A2245" s="150"/>
      <c r="B2245" s="48"/>
      <c r="C2245" s="48"/>
      <c r="D2245" s="151"/>
      <c r="E2245" s="152"/>
      <c r="F2245" s="149"/>
      <c r="G2245" s="103"/>
      <c r="H2245" s="48"/>
      <c r="I2245" s="70"/>
      <c r="J2245" s="104"/>
      <c r="K2245" s="18"/>
      <c r="L2245" s="103"/>
      <c r="M2245" s="103"/>
      <c r="N2245" s="103"/>
      <c r="O2245" s="103"/>
      <c r="P2245" s="48"/>
      <c r="Q2245" s="103"/>
      <c r="R2245" s="48"/>
      <c r="S2245" s="16"/>
      <c r="T2245" s="94"/>
      <c r="U2245" s="94"/>
      <c r="V2245" s="94"/>
      <c r="W2245" s="94"/>
      <c r="X2245" s="94"/>
      <c r="Y2245" s="94"/>
      <c r="Z2245" s="94"/>
      <c r="AA2245" s="94"/>
      <c r="AB2245" s="94"/>
      <c r="AC2245" s="94"/>
      <c r="AD2245" s="94"/>
      <c r="AE2245" s="94"/>
      <c r="AF2245" s="94"/>
      <c r="AG2245" s="94"/>
      <c r="AH2245" s="94"/>
    </row>
    <row r="2246" spans="1:34" ht="13.2">
      <c r="A2246" s="150"/>
      <c r="B2246" s="48"/>
      <c r="C2246" s="48"/>
      <c r="D2246" s="151"/>
      <c r="E2246" s="152"/>
      <c r="F2246" s="149"/>
      <c r="G2246" s="103"/>
      <c r="H2246" s="48"/>
      <c r="I2246" s="70"/>
      <c r="J2246" s="104"/>
      <c r="K2246" s="18"/>
      <c r="L2246" s="103"/>
      <c r="M2246" s="103"/>
      <c r="N2246" s="103"/>
      <c r="O2246" s="103"/>
      <c r="P2246" s="48"/>
      <c r="Q2246" s="103"/>
      <c r="R2246" s="48"/>
      <c r="S2246" s="16"/>
      <c r="T2246" s="94"/>
      <c r="U2246" s="94"/>
      <c r="V2246" s="94"/>
      <c r="W2246" s="94"/>
      <c r="X2246" s="94"/>
      <c r="Y2246" s="94"/>
      <c r="Z2246" s="94"/>
      <c r="AA2246" s="94"/>
      <c r="AB2246" s="94"/>
      <c r="AC2246" s="94"/>
      <c r="AD2246" s="94"/>
      <c r="AE2246" s="94"/>
      <c r="AF2246" s="94"/>
      <c r="AG2246" s="94"/>
      <c r="AH2246" s="94"/>
    </row>
    <row r="2247" spans="1:34" ht="13.2">
      <c r="A2247" s="150"/>
      <c r="B2247" s="48"/>
      <c r="C2247" s="48"/>
      <c r="D2247" s="151"/>
      <c r="E2247" s="152"/>
      <c r="F2247" s="149"/>
      <c r="G2247" s="103"/>
      <c r="H2247" s="48"/>
      <c r="I2247" s="70"/>
      <c r="J2247" s="104"/>
      <c r="K2247" s="18"/>
      <c r="L2247" s="103"/>
      <c r="M2247" s="103"/>
      <c r="N2247" s="103"/>
      <c r="O2247" s="103"/>
      <c r="P2247" s="48"/>
      <c r="Q2247" s="103"/>
      <c r="R2247" s="48"/>
      <c r="S2247" s="16"/>
      <c r="T2247" s="94"/>
      <c r="U2247" s="94"/>
      <c r="V2247" s="94"/>
      <c r="W2247" s="94"/>
      <c r="X2247" s="94"/>
      <c r="Y2247" s="94"/>
      <c r="Z2247" s="94"/>
      <c r="AA2247" s="94"/>
      <c r="AB2247" s="94"/>
      <c r="AC2247" s="94"/>
      <c r="AD2247" s="94"/>
      <c r="AE2247" s="94"/>
      <c r="AF2247" s="94"/>
      <c r="AG2247" s="94"/>
      <c r="AH2247" s="94"/>
    </row>
    <row r="2248" spans="1:34" ht="13.2">
      <c r="A2248" s="150"/>
      <c r="B2248" s="48"/>
      <c r="C2248" s="48"/>
      <c r="D2248" s="151"/>
      <c r="E2248" s="152"/>
      <c r="F2248" s="149"/>
      <c r="G2248" s="103"/>
      <c r="H2248" s="48"/>
      <c r="I2248" s="70"/>
      <c r="J2248" s="104"/>
      <c r="K2248" s="18"/>
      <c r="L2248" s="103"/>
      <c r="M2248" s="103"/>
      <c r="N2248" s="103"/>
      <c r="O2248" s="103"/>
      <c r="P2248" s="48"/>
      <c r="Q2248" s="103"/>
      <c r="R2248" s="48"/>
      <c r="S2248" s="16"/>
      <c r="T2248" s="94"/>
      <c r="U2248" s="94"/>
      <c r="V2248" s="94"/>
      <c r="W2248" s="94"/>
      <c r="X2248" s="94"/>
      <c r="Y2248" s="94"/>
      <c r="Z2248" s="94"/>
      <c r="AA2248" s="94"/>
      <c r="AB2248" s="94"/>
      <c r="AC2248" s="94"/>
      <c r="AD2248" s="94"/>
      <c r="AE2248" s="94"/>
      <c r="AF2248" s="94"/>
      <c r="AG2248" s="94"/>
      <c r="AH2248" s="94"/>
    </row>
    <row r="2249" spans="1:34" ht="13.2">
      <c r="A2249" s="150"/>
      <c r="B2249" s="48"/>
      <c r="C2249" s="48"/>
      <c r="D2249" s="151"/>
      <c r="E2249" s="152"/>
      <c r="F2249" s="149"/>
      <c r="G2249" s="103"/>
      <c r="H2249" s="48"/>
      <c r="I2249" s="70"/>
      <c r="J2249" s="104"/>
      <c r="K2249" s="18"/>
      <c r="L2249" s="103"/>
      <c r="M2249" s="103"/>
      <c r="N2249" s="103"/>
      <c r="O2249" s="103"/>
      <c r="P2249" s="48"/>
      <c r="Q2249" s="103"/>
      <c r="R2249" s="48"/>
      <c r="S2249" s="16"/>
      <c r="T2249" s="94"/>
      <c r="U2249" s="94"/>
      <c r="V2249" s="94"/>
      <c r="W2249" s="94"/>
      <c r="X2249" s="94"/>
      <c r="Y2249" s="94"/>
      <c r="Z2249" s="94"/>
      <c r="AA2249" s="94"/>
      <c r="AB2249" s="94"/>
      <c r="AC2249" s="94"/>
      <c r="AD2249" s="94"/>
      <c r="AE2249" s="94"/>
      <c r="AF2249" s="94"/>
      <c r="AG2249" s="94"/>
      <c r="AH2249" s="94"/>
    </row>
    <row r="2250" spans="1:34" ht="13.2">
      <c r="A2250" s="150"/>
      <c r="B2250" s="48"/>
      <c r="C2250" s="48"/>
      <c r="D2250" s="151"/>
      <c r="E2250" s="152"/>
      <c r="F2250" s="149"/>
      <c r="G2250" s="103"/>
      <c r="H2250" s="48"/>
      <c r="I2250" s="70"/>
      <c r="J2250" s="104"/>
      <c r="K2250" s="18"/>
      <c r="L2250" s="103"/>
      <c r="M2250" s="103"/>
      <c r="N2250" s="103"/>
      <c r="O2250" s="103"/>
      <c r="P2250" s="48"/>
      <c r="Q2250" s="103"/>
      <c r="R2250" s="48"/>
      <c r="S2250" s="16"/>
      <c r="T2250" s="94"/>
      <c r="U2250" s="94"/>
      <c r="V2250" s="94"/>
      <c r="W2250" s="94"/>
      <c r="X2250" s="94"/>
      <c r="Y2250" s="94"/>
      <c r="Z2250" s="94"/>
      <c r="AA2250" s="94"/>
      <c r="AB2250" s="94"/>
      <c r="AC2250" s="94"/>
      <c r="AD2250" s="94"/>
      <c r="AE2250" s="94"/>
      <c r="AF2250" s="94"/>
      <c r="AG2250" s="94"/>
      <c r="AH2250" s="94"/>
    </row>
    <row r="2251" spans="1:34" ht="13.2">
      <c r="A2251" s="150"/>
      <c r="B2251" s="48"/>
      <c r="C2251" s="48"/>
      <c r="D2251" s="151"/>
      <c r="E2251" s="152"/>
      <c r="F2251" s="149"/>
      <c r="G2251" s="103"/>
      <c r="H2251" s="48"/>
      <c r="I2251" s="70"/>
      <c r="J2251" s="104"/>
      <c r="K2251" s="18"/>
      <c r="L2251" s="103"/>
      <c r="M2251" s="103"/>
      <c r="N2251" s="103"/>
      <c r="O2251" s="103"/>
      <c r="P2251" s="48"/>
      <c r="Q2251" s="103"/>
      <c r="R2251" s="48"/>
      <c r="S2251" s="16"/>
      <c r="T2251" s="94"/>
      <c r="U2251" s="94"/>
      <c r="V2251" s="94"/>
      <c r="W2251" s="94"/>
      <c r="X2251" s="94"/>
      <c r="Y2251" s="94"/>
      <c r="Z2251" s="94"/>
      <c r="AA2251" s="94"/>
      <c r="AB2251" s="94"/>
      <c r="AC2251" s="94"/>
      <c r="AD2251" s="94"/>
      <c r="AE2251" s="94"/>
      <c r="AF2251" s="94"/>
      <c r="AG2251" s="94"/>
      <c r="AH2251" s="94"/>
    </row>
    <row r="2252" spans="1:34" ht="13.2">
      <c r="A2252" s="150"/>
      <c r="B2252" s="48"/>
      <c r="C2252" s="48"/>
      <c r="D2252" s="151"/>
      <c r="E2252" s="152"/>
      <c r="F2252" s="149"/>
      <c r="G2252" s="103"/>
      <c r="H2252" s="48"/>
      <c r="I2252" s="70"/>
      <c r="J2252" s="104"/>
      <c r="K2252" s="18"/>
      <c r="L2252" s="103"/>
      <c r="M2252" s="103"/>
      <c r="N2252" s="103"/>
      <c r="O2252" s="103"/>
      <c r="P2252" s="48"/>
      <c r="Q2252" s="103"/>
      <c r="R2252" s="48"/>
      <c r="S2252" s="16"/>
      <c r="T2252" s="94"/>
      <c r="U2252" s="94"/>
      <c r="V2252" s="94"/>
      <c r="W2252" s="94"/>
      <c r="X2252" s="94"/>
      <c r="Y2252" s="94"/>
      <c r="Z2252" s="94"/>
      <c r="AA2252" s="94"/>
      <c r="AB2252" s="94"/>
      <c r="AC2252" s="94"/>
      <c r="AD2252" s="94"/>
      <c r="AE2252" s="94"/>
      <c r="AF2252" s="94"/>
      <c r="AG2252" s="94"/>
      <c r="AH2252" s="94"/>
    </row>
    <row r="2253" spans="1:34" ht="13.2">
      <c r="A2253" s="150"/>
      <c r="B2253" s="48"/>
      <c r="C2253" s="48"/>
      <c r="D2253" s="151"/>
      <c r="E2253" s="152"/>
      <c r="F2253" s="149"/>
      <c r="G2253" s="103"/>
      <c r="H2253" s="48"/>
      <c r="I2253" s="70"/>
      <c r="J2253" s="104"/>
      <c r="K2253" s="18"/>
      <c r="L2253" s="103"/>
      <c r="M2253" s="103"/>
      <c r="N2253" s="103"/>
      <c r="O2253" s="103"/>
      <c r="P2253" s="48"/>
      <c r="Q2253" s="103"/>
      <c r="R2253" s="48"/>
      <c r="S2253" s="16"/>
      <c r="T2253" s="94"/>
      <c r="U2253" s="94"/>
      <c r="V2253" s="94"/>
      <c r="W2253" s="94"/>
      <c r="X2253" s="94"/>
      <c r="Y2253" s="94"/>
      <c r="Z2253" s="94"/>
      <c r="AA2253" s="94"/>
      <c r="AB2253" s="94"/>
      <c r="AC2253" s="94"/>
      <c r="AD2253" s="94"/>
      <c r="AE2253" s="94"/>
      <c r="AF2253" s="94"/>
      <c r="AG2253" s="94"/>
      <c r="AH2253" s="94"/>
    </row>
    <row r="2254" spans="1:34" ht="13.2">
      <c r="A2254" s="150"/>
      <c r="B2254" s="48"/>
      <c r="C2254" s="48"/>
      <c r="D2254" s="151"/>
      <c r="E2254" s="152"/>
      <c r="F2254" s="149"/>
      <c r="G2254" s="103"/>
      <c r="H2254" s="48"/>
      <c r="I2254" s="70"/>
      <c r="J2254" s="104"/>
      <c r="K2254" s="18"/>
      <c r="L2254" s="103"/>
      <c r="M2254" s="103"/>
      <c r="N2254" s="103"/>
      <c r="O2254" s="103"/>
      <c r="P2254" s="48"/>
      <c r="Q2254" s="103"/>
      <c r="R2254" s="48"/>
      <c r="S2254" s="16"/>
      <c r="T2254" s="94"/>
      <c r="U2254" s="94"/>
      <c r="V2254" s="94"/>
      <c r="W2254" s="94"/>
      <c r="X2254" s="94"/>
      <c r="Y2254" s="94"/>
      <c r="Z2254" s="94"/>
      <c r="AA2254" s="94"/>
      <c r="AB2254" s="94"/>
      <c r="AC2254" s="94"/>
      <c r="AD2254" s="94"/>
      <c r="AE2254" s="94"/>
      <c r="AF2254" s="94"/>
      <c r="AG2254" s="94"/>
      <c r="AH2254" s="94"/>
    </row>
    <row r="2255" spans="1:34" ht="13.2">
      <c r="A2255" s="150"/>
      <c r="B2255" s="48"/>
      <c r="C2255" s="48"/>
      <c r="D2255" s="151"/>
      <c r="E2255" s="152"/>
      <c r="F2255" s="149"/>
      <c r="G2255" s="103"/>
      <c r="H2255" s="48"/>
      <c r="I2255" s="70"/>
      <c r="J2255" s="104"/>
      <c r="K2255" s="18"/>
      <c r="L2255" s="103"/>
      <c r="M2255" s="103"/>
      <c r="N2255" s="103"/>
      <c r="O2255" s="103"/>
      <c r="P2255" s="48"/>
      <c r="Q2255" s="103"/>
      <c r="R2255" s="48"/>
      <c r="S2255" s="16"/>
      <c r="T2255" s="94"/>
      <c r="U2255" s="94"/>
      <c r="V2255" s="94"/>
      <c r="W2255" s="94"/>
      <c r="X2255" s="94"/>
      <c r="Y2255" s="94"/>
      <c r="Z2255" s="94"/>
      <c r="AA2255" s="94"/>
      <c r="AB2255" s="94"/>
      <c r="AC2255" s="94"/>
      <c r="AD2255" s="94"/>
      <c r="AE2255" s="94"/>
      <c r="AF2255" s="94"/>
      <c r="AG2255" s="94"/>
      <c r="AH2255" s="94"/>
    </row>
    <row r="2256" spans="1:34" ht="13.2">
      <c r="A2256" s="150"/>
      <c r="B2256" s="48"/>
      <c r="C2256" s="48"/>
      <c r="D2256" s="151"/>
      <c r="E2256" s="152"/>
      <c r="F2256" s="149"/>
      <c r="G2256" s="103"/>
      <c r="H2256" s="48"/>
      <c r="I2256" s="70"/>
      <c r="J2256" s="104"/>
      <c r="K2256" s="18"/>
      <c r="L2256" s="103"/>
      <c r="M2256" s="103"/>
      <c r="N2256" s="103"/>
      <c r="O2256" s="103"/>
      <c r="P2256" s="48"/>
      <c r="Q2256" s="103"/>
      <c r="R2256" s="48"/>
      <c r="S2256" s="16"/>
      <c r="T2256" s="94"/>
      <c r="U2256" s="94"/>
      <c r="V2256" s="94"/>
      <c r="W2256" s="94"/>
      <c r="X2256" s="94"/>
      <c r="Y2256" s="94"/>
      <c r="Z2256" s="94"/>
      <c r="AA2256" s="94"/>
      <c r="AB2256" s="94"/>
      <c r="AC2256" s="94"/>
      <c r="AD2256" s="94"/>
      <c r="AE2256" s="94"/>
      <c r="AF2256" s="94"/>
      <c r="AG2256" s="94"/>
      <c r="AH2256" s="94"/>
    </row>
    <row r="2257" spans="1:34" ht="13.2">
      <c r="A2257" s="150"/>
      <c r="B2257" s="48"/>
      <c r="C2257" s="48"/>
      <c r="D2257" s="151"/>
      <c r="E2257" s="152"/>
      <c r="F2257" s="149"/>
      <c r="G2257" s="103"/>
      <c r="H2257" s="48"/>
      <c r="I2257" s="70"/>
      <c r="J2257" s="104"/>
      <c r="K2257" s="18"/>
      <c r="L2257" s="103"/>
      <c r="M2257" s="103"/>
      <c r="N2257" s="103"/>
      <c r="O2257" s="103"/>
      <c r="P2257" s="48"/>
      <c r="Q2257" s="103"/>
      <c r="R2257" s="48"/>
      <c r="S2257" s="16"/>
      <c r="T2257" s="94"/>
      <c r="U2257" s="94"/>
      <c r="V2257" s="94"/>
      <c r="W2257" s="94"/>
      <c r="X2257" s="94"/>
      <c r="Y2257" s="94"/>
      <c r="Z2257" s="94"/>
      <c r="AA2257" s="94"/>
      <c r="AB2257" s="94"/>
      <c r="AC2257" s="94"/>
      <c r="AD2257" s="94"/>
      <c r="AE2257" s="94"/>
      <c r="AF2257" s="94"/>
      <c r="AG2257" s="94"/>
      <c r="AH2257" s="94"/>
    </row>
    <row r="2258" spans="1:34" ht="13.2">
      <c r="A2258" s="150"/>
      <c r="B2258" s="48"/>
      <c r="C2258" s="48"/>
      <c r="D2258" s="151"/>
      <c r="E2258" s="152"/>
      <c r="F2258" s="149"/>
      <c r="G2258" s="103"/>
      <c r="H2258" s="48"/>
      <c r="I2258" s="70"/>
      <c r="J2258" s="104"/>
      <c r="K2258" s="18"/>
      <c r="L2258" s="103"/>
      <c r="M2258" s="103"/>
      <c r="N2258" s="103"/>
      <c r="O2258" s="103"/>
      <c r="P2258" s="48"/>
      <c r="Q2258" s="103"/>
      <c r="R2258" s="48"/>
      <c r="S2258" s="16"/>
      <c r="T2258" s="94"/>
      <c r="U2258" s="94"/>
      <c r="V2258" s="94"/>
      <c r="W2258" s="94"/>
      <c r="X2258" s="94"/>
      <c r="Y2258" s="94"/>
      <c r="Z2258" s="94"/>
      <c r="AA2258" s="94"/>
      <c r="AB2258" s="94"/>
      <c r="AC2258" s="94"/>
      <c r="AD2258" s="94"/>
      <c r="AE2258" s="94"/>
      <c r="AF2258" s="94"/>
      <c r="AG2258" s="94"/>
      <c r="AH2258" s="94"/>
    </row>
    <row r="2259" spans="1:34" ht="13.2">
      <c r="A2259" s="150"/>
      <c r="B2259" s="48"/>
      <c r="C2259" s="48"/>
      <c r="D2259" s="151"/>
      <c r="E2259" s="152"/>
      <c r="F2259" s="149"/>
      <c r="G2259" s="103"/>
      <c r="H2259" s="48"/>
      <c r="I2259" s="70"/>
      <c r="J2259" s="104"/>
      <c r="K2259" s="18"/>
      <c r="L2259" s="103"/>
      <c r="M2259" s="103"/>
      <c r="N2259" s="103"/>
      <c r="O2259" s="103"/>
      <c r="P2259" s="48"/>
      <c r="Q2259" s="103"/>
      <c r="R2259" s="48"/>
      <c r="S2259" s="16"/>
      <c r="T2259" s="94"/>
      <c r="U2259" s="94"/>
      <c r="V2259" s="94"/>
      <c r="W2259" s="94"/>
      <c r="X2259" s="94"/>
      <c r="Y2259" s="94"/>
      <c r="Z2259" s="94"/>
      <c r="AA2259" s="94"/>
      <c r="AB2259" s="94"/>
      <c r="AC2259" s="94"/>
      <c r="AD2259" s="94"/>
      <c r="AE2259" s="94"/>
      <c r="AF2259" s="94"/>
      <c r="AG2259" s="94"/>
      <c r="AH2259" s="94"/>
    </row>
    <row r="2260" spans="1:34" ht="13.2">
      <c r="A2260" s="150"/>
      <c r="B2260" s="48"/>
      <c r="C2260" s="48"/>
      <c r="D2260" s="151"/>
      <c r="E2260" s="152"/>
      <c r="F2260" s="149"/>
      <c r="G2260" s="103"/>
      <c r="H2260" s="48"/>
      <c r="I2260" s="70"/>
      <c r="J2260" s="104"/>
      <c r="K2260" s="18"/>
      <c r="L2260" s="103"/>
      <c r="M2260" s="103"/>
      <c r="N2260" s="103"/>
      <c r="O2260" s="103"/>
      <c r="P2260" s="48"/>
      <c r="Q2260" s="103"/>
      <c r="R2260" s="48"/>
      <c r="S2260" s="16"/>
      <c r="T2260" s="94"/>
      <c r="U2260" s="94"/>
      <c r="V2260" s="94"/>
      <c r="W2260" s="94"/>
      <c r="X2260" s="94"/>
      <c r="Y2260" s="94"/>
      <c r="Z2260" s="94"/>
      <c r="AA2260" s="94"/>
      <c r="AB2260" s="94"/>
      <c r="AC2260" s="94"/>
      <c r="AD2260" s="94"/>
      <c r="AE2260" s="94"/>
      <c r="AF2260" s="94"/>
      <c r="AG2260" s="94"/>
      <c r="AH2260" s="94"/>
    </row>
    <row r="2261" spans="1:34" ht="13.2">
      <c r="A2261" s="150"/>
      <c r="B2261" s="48"/>
      <c r="C2261" s="48"/>
      <c r="D2261" s="151"/>
      <c r="E2261" s="152"/>
      <c r="F2261" s="149"/>
      <c r="G2261" s="103"/>
      <c r="H2261" s="48"/>
      <c r="I2261" s="70"/>
      <c r="J2261" s="104"/>
      <c r="K2261" s="18"/>
      <c r="L2261" s="103"/>
      <c r="M2261" s="103"/>
      <c r="N2261" s="103"/>
      <c r="O2261" s="103"/>
      <c r="P2261" s="48"/>
      <c r="Q2261" s="103"/>
      <c r="R2261" s="48"/>
      <c r="S2261" s="16"/>
      <c r="T2261" s="94"/>
      <c r="U2261" s="94"/>
      <c r="V2261" s="94"/>
      <c r="W2261" s="94"/>
      <c r="X2261" s="94"/>
      <c r="Y2261" s="94"/>
      <c r="Z2261" s="94"/>
      <c r="AA2261" s="94"/>
      <c r="AB2261" s="94"/>
      <c r="AC2261" s="94"/>
      <c r="AD2261" s="94"/>
      <c r="AE2261" s="94"/>
      <c r="AF2261" s="94"/>
      <c r="AG2261" s="94"/>
      <c r="AH2261" s="94"/>
    </row>
    <row r="2262" spans="1:34" ht="13.2">
      <c r="A2262" s="150"/>
      <c r="B2262" s="48"/>
      <c r="C2262" s="48"/>
      <c r="D2262" s="151"/>
      <c r="E2262" s="152"/>
      <c r="F2262" s="149"/>
      <c r="G2262" s="103"/>
      <c r="H2262" s="48"/>
      <c r="I2262" s="70"/>
      <c r="J2262" s="104"/>
      <c r="K2262" s="18"/>
      <c r="L2262" s="103"/>
      <c r="M2262" s="103"/>
      <c r="N2262" s="103"/>
      <c r="O2262" s="103"/>
      <c r="P2262" s="48"/>
      <c r="Q2262" s="103"/>
      <c r="R2262" s="48"/>
      <c r="S2262" s="16"/>
      <c r="T2262" s="94"/>
      <c r="U2262" s="94"/>
      <c r="V2262" s="94"/>
      <c r="W2262" s="94"/>
      <c r="X2262" s="94"/>
      <c r="Y2262" s="94"/>
      <c r="Z2262" s="94"/>
      <c r="AA2262" s="94"/>
      <c r="AB2262" s="94"/>
      <c r="AC2262" s="94"/>
      <c r="AD2262" s="94"/>
      <c r="AE2262" s="94"/>
      <c r="AF2262" s="94"/>
      <c r="AG2262" s="94"/>
      <c r="AH2262" s="94"/>
    </row>
    <row r="2263" spans="1:34" ht="13.2">
      <c r="A2263" s="150"/>
      <c r="B2263" s="48"/>
      <c r="C2263" s="48"/>
      <c r="D2263" s="151"/>
      <c r="E2263" s="152"/>
      <c r="F2263" s="149"/>
      <c r="G2263" s="103"/>
      <c r="H2263" s="48"/>
      <c r="I2263" s="70"/>
      <c r="J2263" s="104"/>
      <c r="K2263" s="18"/>
      <c r="L2263" s="103"/>
      <c r="M2263" s="103"/>
      <c r="N2263" s="103"/>
      <c r="O2263" s="103"/>
      <c r="P2263" s="48"/>
      <c r="Q2263" s="103"/>
      <c r="R2263" s="48"/>
      <c r="S2263" s="16"/>
      <c r="T2263" s="94"/>
      <c r="U2263" s="94"/>
      <c r="V2263" s="94"/>
      <c r="W2263" s="94"/>
      <c r="X2263" s="94"/>
      <c r="Y2263" s="94"/>
      <c r="Z2263" s="94"/>
      <c r="AA2263" s="94"/>
      <c r="AB2263" s="94"/>
      <c r="AC2263" s="94"/>
      <c r="AD2263" s="94"/>
      <c r="AE2263" s="94"/>
      <c r="AF2263" s="94"/>
      <c r="AG2263" s="94"/>
      <c r="AH2263" s="94"/>
    </row>
    <row r="2264" spans="1:34" ht="13.2">
      <c r="A2264" s="150"/>
      <c r="B2264" s="48"/>
      <c r="C2264" s="48"/>
      <c r="D2264" s="151"/>
      <c r="E2264" s="152"/>
      <c r="F2264" s="149"/>
      <c r="G2264" s="103"/>
      <c r="H2264" s="48"/>
      <c r="I2264" s="70"/>
      <c r="J2264" s="104"/>
      <c r="K2264" s="18"/>
      <c r="L2264" s="103"/>
      <c r="M2264" s="103"/>
      <c r="N2264" s="103"/>
      <c r="O2264" s="103"/>
      <c r="P2264" s="48"/>
      <c r="Q2264" s="103"/>
      <c r="R2264" s="48"/>
      <c r="S2264" s="16"/>
      <c r="T2264" s="94"/>
      <c r="U2264" s="94"/>
      <c r="V2264" s="94"/>
      <c r="W2264" s="94"/>
      <c r="X2264" s="94"/>
      <c r="Y2264" s="94"/>
      <c r="Z2264" s="94"/>
      <c r="AA2264" s="94"/>
      <c r="AB2264" s="94"/>
      <c r="AC2264" s="94"/>
      <c r="AD2264" s="94"/>
      <c r="AE2264" s="94"/>
      <c r="AF2264" s="94"/>
      <c r="AG2264" s="94"/>
      <c r="AH2264" s="94"/>
    </row>
    <row r="2265" spans="1:34" ht="13.2">
      <c r="A2265" s="150"/>
      <c r="B2265" s="48"/>
      <c r="C2265" s="48"/>
      <c r="D2265" s="151"/>
      <c r="E2265" s="152"/>
      <c r="F2265" s="149"/>
      <c r="G2265" s="103"/>
      <c r="H2265" s="48"/>
      <c r="I2265" s="70"/>
      <c r="J2265" s="104"/>
      <c r="K2265" s="18"/>
      <c r="L2265" s="103"/>
      <c r="M2265" s="103"/>
      <c r="N2265" s="103"/>
      <c r="O2265" s="103"/>
      <c r="P2265" s="48"/>
      <c r="Q2265" s="103"/>
      <c r="R2265" s="48"/>
      <c r="S2265" s="16"/>
      <c r="T2265" s="94"/>
      <c r="U2265" s="94"/>
      <c r="V2265" s="94"/>
      <c r="W2265" s="94"/>
      <c r="X2265" s="94"/>
      <c r="Y2265" s="94"/>
      <c r="Z2265" s="94"/>
      <c r="AA2265" s="94"/>
      <c r="AB2265" s="94"/>
      <c r="AC2265" s="94"/>
      <c r="AD2265" s="94"/>
      <c r="AE2265" s="94"/>
      <c r="AF2265" s="94"/>
      <c r="AG2265" s="94"/>
      <c r="AH2265" s="94"/>
    </row>
    <row r="2266" spans="1:34" ht="13.2">
      <c r="A2266" s="150"/>
      <c r="B2266" s="48"/>
      <c r="C2266" s="48"/>
      <c r="D2266" s="151"/>
      <c r="E2266" s="152"/>
      <c r="F2266" s="149"/>
      <c r="G2266" s="103"/>
      <c r="H2266" s="48"/>
      <c r="I2266" s="70"/>
      <c r="J2266" s="104"/>
      <c r="K2266" s="18"/>
      <c r="L2266" s="103"/>
      <c r="M2266" s="103"/>
      <c r="N2266" s="103"/>
      <c r="O2266" s="103"/>
      <c r="P2266" s="48"/>
      <c r="Q2266" s="103"/>
      <c r="R2266" s="48"/>
      <c r="S2266" s="16"/>
      <c r="T2266" s="94"/>
      <c r="U2266" s="94"/>
      <c r="V2266" s="94"/>
      <c r="W2266" s="94"/>
      <c r="X2266" s="94"/>
      <c r="Y2266" s="94"/>
      <c r="Z2266" s="94"/>
      <c r="AA2266" s="94"/>
      <c r="AB2266" s="94"/>
      <c r="AC2266" s="94"/>
      <c r="AD2266" s="94"/>
      <c r="AE2266" s="94"/>
      <c r="AF2266" s="94"/>
      <c r="AG2266" s="94"/>
      <c r="AH2266" s="94"/>
    </row>
    <row r="2267" spans="1:34" ht="13.2">
      <c r="A2267" s="150"/>
      <c r="B2267" s="48"/>
      <c r="C2267" s="48"/>
      <c r="D2267" s="151"/>
      <c r="E2267" s="152"/>
      <c r="F2267" s="149"/>
      <c r="G2267" s="103"/>
      <c r="H2267" s="48"/>
      <c r="I2267" s="70"/>
      <c r="J2267" s="104"/>
      <c r="K2267" s="18"/>
      <c r="L2267" s="103"/>
      <c r="M2267" s="103"/>
      <c r="N2267" s="103"/>
      <c r="O2267" s="103"/>
      <c r="P2267" s="48"/>
      <c r="Q2267" s="103"/>
      <c r="R2267" s="48"/>
      <c r="S2267" s="16"/>
      <c r="T2267" s="94"/>
      <c r="U2267" s="94"/>
      <c r="V2267" s="94"/>
      <c r="W2267" s="94"/>
      <c r="X2267" s="94"/>
      <c r="Y2267" s="94"/>
      <c r="Z2267" s="94"/>
      <c r="AA2267" s="94"/>
      <c r="AB2267" s="94"/>
      <c r="AC2267" s="94"/>
      <c r="AD2267" s="94"/>
      <c r="AE2267" s="94"/>
      <c r="AF2267" s="94"/>
      <c r="AG2267" s="94"/>
      <c r="AH2267" s="94"/>
    </row>
    <row r="2268" spans="1:34" ht="13.2">
      <c r="A2268" s="150"/>
      <c r="B2268" s="48"/>
      <c r="C2268" s="48"/>
      <c r="D2268" s="151"/>
      <c r="E2268" s="152"/>
      <c r="F2268" s="149"/>
      <c r="G2268" s="103"/>
      <c r="H2268" s="48"/>
      <c r="I2268" s="70"/>
      <c r="J2268" s="104"/>
      <c r="K2268" s="18"/>
      <c r="L2268" s="103"/>
      <c r="M2268" s="103"/>
      <c r="N2268" s="103"/>
      <c r="O2268" s="103"/>
      <c r="P2268" s="48"/>
      <c r="Q2268" s="103"/>
      <c r="R2268" s="48"/>
      <c r="S2268" s="16"/>
      <c r="T2268" s="94"/>
      <c r="U2268" s="94"/>
      <c r="V2268" s="94"/>
      <c r="W2268" s="94"/>
      <c r="X2268" s="94"/>
      <c r="Y2268" s="94"/>
      <c r="Z2268" s="94"/>
      <c r="AA2268" s="94"/>
      <c r="AB2268" s="94"/>
      <c r="AC2268" s="94"/>
      <c r="AD2268" s="94"/>
      <c r="AE2268" s="94"/>
      <c r="AF2268" s="94"/>
      <c r="AG2268" s="94"/>
      <c r="AH2268" s="94"/>
    </row>
    <row r="2269" spans="1:34" ht="13.2">
      <c r="A2269" s="150"/>
      <c r="B2269" s="48"/>
      <c r="C2269" s="48"/>
      <c r="D2269" s="151"/>
      <c r="E2269" s="152"/>
      <c r="F2269" s="149"/>
      <c r="G2269" s="103"/>
      <c r="H2269" s="48"/>
      <c r="I2269" s="70"/>
      <c r="J2269" s="104"/>
      <c r="K2269" s="18"/>
      <c r="L2269" s="103"/>
      <c r="M2269" s="103"/>
      <c r="N2269" s="103"/>
      <c r="O2269" s="103"/>
      <c r="P2269" s="48"/>
      <c r="Q2269" s="103"/>
      <c r="R2269" s="48"/>
      <c r="S2269" s="16"/>
      <c r="T2269" s="94"/>
      <c r="U2269" s="94"/>
      <c r="V2269" s="94"/>
      <c r="W2269" s="94"/>
      <c r="X2269" s="94"/>
      <c r="Y2269" s="94"/>
      <c r="Z2269" s="94"/>
      <c r="AA2269" s="94"/>
      <c r="AB2269" s="94"/>
      <c r="AC2269" s="94"/>
      <c r="AD2269" s="94"/>
      <c r="AE2269" s="94"/>
      <c r="AF2269" s="94"/>
      <c r="AG2269" s="94"/>
      <c r="AH2269" s="94"/>
    </row>
    <row r="2270" spans="1:34" ht="13.2">
      <c r="A2270" s="150"/>
      <c r="B2270" s="48"/>
      <c r="C2270" s="48"/>
      <c r="D2270" s="151"/>
      <c r="E2270" s="152"/>
      <c r="F2270" s="149"/>
      <c r="G2270" s="103"/>
      <c r="H2270" s="48"/>
      <c r="I2270" s="70"/>
      <c r="J2270" s="104"/>
      <c r="K2270" s="18"/>
      <c r="L2270" s="103"/>
      <c r="M2270" s="103"/>
      <c r="N2270" s="103"/>
      <c r="O2270" s="103"/>
      <c r="P2270" s="48"/>
      <c r="Q2270" s="103"/>
      <c r="R2270" s="48"/>
      <c r="S2270" s="16"/>
      <c r="T2270" s="94"/>
      <c r="U2270" s="94"/>
      <c r="V2270" s="94"/>
      <c r="W2270" s="94"/>
      <c r="X2270" s="94"/>
      <c r="Y2270" s="94"/>
      <c r="Z2270" s="94"/>
      <c r="AA2270" s="94"/>
      <c r="AB2270" s="94"/>
      <c r="AC2270" s="94"/>
      <c r="AD2270" s="94"/>
      <c r="AE2270" s="94"/>
      <c r="AF2270" s="94"/>
      <c r="AG2270" s="94"/>
      <c r="AH2270" s="94"/>
    </row>
    <row r="2271" spans="1:34" ht="13.2">
      <c r="A2271" s="150"/>
      <c r="B2271" s="48"/>
      <c r="C2271" s="48"/>
      <c r="D2271" s="151"/>
      <c r="E2271" s="152"/>
      <c r="F2271" s="149"/>
      <c r="G2271" s="103"/>
      <c r="H2271" s="48"/>
      <c r="I2271" s="70"/>
      <c r="J2271" s="104"/>
      <c r="K2271" s="18"/>
      <c r="L2271" s="103"/>
      <c r="M2271" s="103"/>
      <c r="N2271" s="103"/>
      <c r="O2271" s="103"/>
      <c r="P2271" s="48"/>
      <c r="Q2271" s="103"/>
      <c r="R2271" s="48"/>
      <c r="S2271" s="16"/>
      <c r="T2271" s="94"/>
      <c r="U2271" s="94"/>
      <c r="V2271" s="94"/>
      <c r="W2271" s="94"/>
      <c r="X2271" s="94"/>
      <c r="Y2271" s="94"/>
      <c r="Z2271" s="94"/>
      <c r="AA2271" s="94"/>
      <c r="AB2271" s="94"/>
      <c r="AC2271" s="94"/>
      <c r="AD2271" s="94"/>
      <c r="AE2271" s="94"/>
      <c r="AF2271" s="94"/>
      <c r="AG2271" s="94"/>
      <c r="AH2271" s="94"/>
    </row>
    <row r="2272" spans="1:34" ht="13.2">
      <c r="A2272" s="150"/>
      <c r="B2272" s="48"/>
      <c r="C2272" s="48"/>
      <c r="D2272" s="151"/>
      <c r="E2272" s="152"/>
      <c r="F2272" s="149"/>
      <c r="G2272" s="103"/>
      <c r="H2272" s="48"/>
      <c r="I2272" s="70"/>
      <c r="J2272" s="104"/>
      <c r="K2272" s="18"/>
      <c r="L2272" s="103"/>
      <c r="M2272" s="103"/>
      <c r="N2272" s="103"/>
      <c r="O2272" s="103"/>
      <c r="P2272" s="48"/>
      <c r="Q2272" s="103"/>
      <c r="R2272" s="48"/>
      <c r="S2272" s="16"/>
      <c r="T2272" s="94"/>
      <c r="U2272" s="94"/>
      <c r="V2272" s="94"/>
      <c r="W2272" s="94"/>
      <c r="X2272" s="94"/>
      <c r="Y2272" s="94"/>
      <c r="Z2272" s="94"/>
      <c r="AA2272" s="94"/>
      <c r="AB2272" s="94"/>
      <c r="AC2272" s="94"/>
      <c r="AD2272" s="94"/>
      <c r="AE2272" s="94"/>
      <c r="AF2272" s="94"/>
      <c r="AG2272" s="94"/>
      <c r="AH2272" s="94"/>
    </row>
    <row r="2273" spans="1:34" ht="13.2">
      <c r="A2273" s="150"/>
      <c r="B2273" s="48"/>
      <c r="C2273" s="48"/>
      <c r="D2273" s="151"/>
      <c r="E2273" s="152"/>
      <c r="F2273" s="149"/>
      <c r="G2273" s="103"/>
      <c r="H2273" s="48"/>
      <c r="I2273" s="70"/>
      <c r="J2273" s="104"/>
      <c r="K2273" s="18"/>
      <c r="L2273" s="103"/>
      <c r="M2273" s="103"/>
      <c r="N2273" s="103"/>
      <c r="O2273" s="103"/>
      <c r="P2273" s="48"/>
      <c r="Q2273" s="103"/>
      <c r="R2273" s="48"/>
      <c r="S2273" s="16"/>
      <c r="T2273" s="94"/>
      <c r="U2273" s="94"/>
      <c r="V2273" s="94"/>
      <c r="W2273" s="94"/>
      <c r="X2273" s="94"/>
      <c r="Y2273" s="94"/>
      <c r="Z2273" s="94"/>
      <c r="AA2273" s="94"/>
      <c r="AB2273" s="94"/>
      <c r="AC2273" s="94"/>
      <c r="AD2273" s="94"/>
      <c r="AE2273" s="94"/>
      <c r="AF2273" s="94"/>
      <c r="AG2273" s="94"/>
      <c r="AH2273" s="94"/>
    </row>
    <row r="2274" spans="1:34" ht="13.2">
      <c r="A2274" s="150"/>
      <c r="B2274" s="48"/>
      <c r="C2274" s="48"/>
      <c r="D2274" s="151"/>
      <c r="E2274" s="152"/>
      <c r="F2274" s="149"/>
      <c r="G2274" s="103"/>
      <c r="H2274" s="48"/>
      <c r="I2274" s="70"/>
      <c r="J2274" s="104"/>
      <c r="K2274" s="18"/>
      <c r="L2274" s="103"/>
      <c r="M2274" s="103"/>
      <c r="N2274" s="103"/>
      <c r="O2274" s="103"/>
      <c r="P2274" s="48"/>
      <c r="Q2274" s="103"/>
      <c r="R2274" s="48"/>
      <c r="S2274" s="16"/>
      <c r="T2274" s="94"/>
      <c r="U2274" s="94"/>
      <c r="V2274" s="94"/>
      <c r="W2274" s="94"/>
      <c r="X2274" s="94"/>
      <c r="Y2274" s="94"/>
      <c r="Z2274" s="94"/>
      <c r="AA2274" s="94"/>
      <c r="AB2274" s="94"/>
      <c r="AC2274" s="94"/>
      <c r="AD2274" s="94"/>
      <c r="AE2274" s="94"/>
      <c r="AF2274" s="94"/>
      <c r="AG2274" s="94"/>
      <c r="AH2274" s="94"/>
    </row>
    <row r="2275" spans="1:34" ht="13.2">
      <c r="A2275" s="150"/>
      <c r="B2275" s="48"/>
      <c r="C2275" s="48"/>
      <c r="D2275" s="151"/>
      <c r="E2275" s="152"/>
      <c r="F2275" s="149"/>
      <c r="G2275" s="103"/>
      <c r="H2275" s="48"/>
      <c r="I2275" s="70"/>
      <c r="J2275" s="104"/>
      <c r="K2275" s="18"/>
      <c r="L2275" s="103"/>
      <c r="M2275" s="103"/>
      <c r="N2275" s="103"/>
      <c r="O2275" s="103"/>
      <c r="P2275" s="48"/>
      <c r="Q2275" s="103"/>
      <c r="R2275" s="48"/>
      <c r="S2275" s="16"/>
      <c r="T2275" s="94"/>
      <c r="U2275" s="94"/>
      <c r="V2275" s="94"/>
      <c r="W2275" s="94"/>
      <c r="X2275" s="94"/>
      <c r="Y2275" s="94"/>
      <c r="Z2275" s="94"/>
      <c r="AA2275" s="94"/>
      <c r="AB2275" s="94"/>
      <c r="AC2275" s="94"/>
      <c r="AD2275" s="94"/>
      <c r="AE2275" s="94"/>
      <c r="AF2275" s="94"/>
      <c r="AG2275" s="94"/>
      <c r="AH2275" s="94"/>
    </row>
    <row r="2276" spans="1:34" ht="13.2">
      <c r="A2276" s="150"/>
      <c r="B2276" s="48"/>
      <c r="C2276" s="48"/>
      <c r="D2276" s="151"/>
      <c r="E2276" s="152"/>
      <c r="F2276" s="149"/>
      <c r="G2276" s="103"/>
      <c r="H2276" s="48"/>
      <c r="I2276" s="70"/>
      <c r="J2276" s="104"/>
      <c r="K2276" s="18"/>
      <c r="L2276" s="103"/>
      <c r="M2276" s="103"/>
      <c r="N2276" s="103"/>
      <c r="O2276" s="103"/>
      <c r="P2276" s="48"/>
      <c r="Q2276" s="103"/>
      <c r="R2276" s="48"/>
      <c r="S2276" s="16"/>
      <c r="T2276" s="94"/>
      <c r="U2276" s="94"/>
      <c r="V2276" s="94"/>
      <c r="W2276" s="94"/>
      <c r="X2276" s="94"/>
      <c r="Y2276" s="94"/>
      <c r="Z2276" s="94"/>
      <c r="AA2276" s="94"/>
      <c r="AB2276" s="94"/>
      <c r="AC2276" s="94"/>
      <c r="AD2276" s="94"/>
      <c r="AE2276" s="94"/>
      <c r="AF2276" s="94"/>
      <c r="AG2276" s="94"/>
      <c r="AH2276" s="94"/>
    </row>
    <row r="2277" spans="1:34" ht="13.2">
      <c r="A2277" s="150"/>
      <c r="B2277" s="48"/>
      <c r="C2277" s="48"/>
      <c r="D2277" s="151"/>
      <c r="E2277" s="152"/>
      <c r="F2277" s="149"/>
      <c r="G2277" s="103"/>
      <c r="H2277" s="48"/>
      <c r="I2277" s="70"/>
      <c r="J2277" s="104"/>
      <c r="K2277" s="18"/>
      <c r="L2277" s="103"/>
      <c r="M2277" s="103"/>
      <c r="N2277" s="103"/>
      <c r="O2277" s="103"/>
      <c r="P2277" s="48"/>
      <c r="Q2277" s="103"/>
      <c r="R2277" s="48"/>
      <c r="S2277" s="16"/>
      <c r="T2277" s="94"/>
      <c r="U2277" s="94"/>
      <c r="V2277" s="94"/>
      <c r="W2277" s="94"/>
      <c r="X2277" s="94"/>
      <c r="Y2277" s="94"/>
      <c r="Z2277" s="94"/>
      <c r="AA2277" s="94"/>
      <c r="AB2277" s="94"/>
      <c r="AC2277" s="94"/>
      <c r="AD2277" s="94"/>
      <c r="AE2277" s="94"/>
      <c r="AF2277" s="94"/>
      <c r="AG2277" s="94"/>
      <c r="AH2277" s="94"/>
    </row>
    <row r="2278" spans="1:34" ht="13.2">
      <c r="A2278" s="150"/>
      <c r="B2278" s="48"/>
      <c r="C2278" s="48"/>
      <c r="D2278" s="151"/>
      <c r="E2278" s="152"/>
      <c r="F2278" s="149"/>
      <c r="G2278" s="103"/>
      <c r="H2278" s="48"/>
      <c r="I2278" s="70"/>
      <c r="J2278" s="104"/>
      <c r="K2278" s="18"/>
      <c r="L2278" s="103"/>
      <c r="M2278" s="103"/>
      <c r="N2278" s="103"/>
      <c r="O2278" s="103"/>
      <c r="P2278" s="48"/>
      <c r="Q2278" s="103"/>
      <c r="R2278" s="48"/>
      <c r="S2278" s="16"/>
      <c r="T2278" s="94"/>
      <c r="U2278" s="94"/>
      <c r="V2278" s="94"/>
      <c r="W2278" s="94"/>
      <c r="X2278" s="94"/>
      <c r="Y2278" s="94"/>
      <c r="Z2278" s="94"/>
      <c r="AA2278" s="94"/>
      <c r="AB2278" s="94"/>
      <c r="AC2278" s="94"/>
      <c r="AD2278" s="94"/>
      <c r="AE2278" s="94"/>
      <c r="AF2278" s="94"/>
      <c r="AG2278" s="94"/>
      <c r="AH2278" s="94"/>
    </row>
    <row r="2279" spans="1:34" ht="13.2">
      <c r="A2279" s="150"/>
      <c r="B2279" s="48"/>
      <c r="C2279" s="48"/>
      <c r="D2279" s="151"/>
      <c r="E2279" s="152"/>
      <c r="F2279" s="149"/>
      <c r="G2279" s="103"/>
      <c r="H2279" s="48"/>
      <c r="I2279" s="70"/>
      <c r="J2279" s="104"/>
      <c r="K2279" s="18"/>
      <c r="L2279" s="103"/>
      <c r="M2279" s="103"/>
      <c r="N2279" s="103"/>
      <c r="O2279" s="103"/>
      <c r="P2279" s="48"/>
      <c r="Q2279" s="103"/>
      <c r="R2279" s="48"/>
      <c r="S2279" s="16"/>
      <c r="T2279" s="94"/>
      <c r="U2279" s="94"/>
      <c r="V2279" s="94"/>
      <c r="W2279" s="94"/>
      <c r="X2279" s="94"/>
      <c r="Y2279" s="94"/>
      <c r="Z2279" s="94"/>
      <c r="AA2279" s="94"/>
      <c r="AB2279" s="94"/>
      <c r="AC2279" s="94"/>
      <c r="AD2279" s="94"/>
      <c r="AE2279" s="94"/>
      <c r="AF2279" s="94"/>
      <c r="AG2279" s="94"/>
      <c r="AH2279" s="94"/>
    </row>
    <row r="2280" spans="1:34" ht="13.2">
      <c r="A2280" s="150"/>
      <c r="B2280" s="48"/>
      <c r="C2280" s="48"/>
      <c r="D2280" s="151"/>
      <c r="E2280" s="152"/>
      <c r="F2280" s="149"/>
      <c r="G2280" s="103"/>
      <c r="H2280" s="48"/>
      <c r="I2280" s="70"/>
      <c r="J2280" s="104"/>
      <c r="K2280" s="18"/>
      <c r="L2280" s="103"/>
      <c r="M2280" s="103"/>
      <c r="N2280" s="103"/>
      <c r="O2280" s="103"/>
      <c r="P2280" s="48"/>
      <c r="Q2280" s="103"/>
      <c r="R2280" s="48"/>
      <c r="S2280" s="16"/>
      <c r="T2280" s="94"/>
      <c r="U2280" s="94"/>
      <c r="V2280" s="94"/>
      <c r="W2280" s="94"/>
      <c r="X2280" s="94"/>
      <c r="Y2280" s="94"/>
      <c r="Z2280" s="94"/>
      <c r="AA2280" s="94"/>
      <c r="AB2280" s="94"/>
      <c r="AC2280" s="94"/>
      <c r="AD2280" s="94"/>
      <c r="AE2280" s="94"/>
      <c r="AF2280" s="94"/>
      <c r="AG2280" s="94"/>
      <c r="AH2280" s="94"/>
    </row>
    <row r="2281" spans="1:34" ht="13.2">
      <c r="A2281" s="150"/>
      <c r="B2281" s="48"/>
      <c r="C2281" s="48"/>
      <c r="D2281" s="151"/>
      <c r="E2281" s="152"/>
      <c r="F2281" s="149"/>
      <c r="G2281" s="103"/>
      <c r="H2281" s="48"/>
      <c r="I2281" s="70"/>
      <c r="J2281" s="104"/>
      <c r="K2281" s="18"/>
      <c r="L2281" s="103"/>
      <c r="M2281" s="103"/>
      <c r="N2281" s="103"/>
      <c r="O2281" s="103"/>
      <c r="P2281" s="48"/>
      <c r="Q2281" s="103"/>
      <c r="R2281" s="48"/>
      <c r="S2281" s="16"/>
      <c r="T2281" s="94"/>
      <c r="U2281" s="94"/>
      <c r="V2281" s="94"/>
      <c r="W2281" s="94"/>
      <c r="X2281" s="94"/>
      <c r="Y2281" s="94"/>
      <c r="Z2281" s="94"/>
      <c r="AA2281" s="94"/>
      <c r="AB2281" s="94"/>
      <c r="AC2281" s="94"/>
      <c r="AD2281" s="94"/>
      <c r="AE2281" s="94"/>
      <c r="AF2281" s="94"/>
      <c r="AG2281" s="94"/>
      <c r="AH2281" s="94"/>
    </row>
    <row r="2282" spans="1:34" ht="13.2">
      <c r="A2282" s="150"/>
      <c r="B2282" s="48"/>
      <c r="C2282" s="48"/>
      <c r="D2282" s="151"/>
      <c r="E2282" s="152"/>
      <c r="F2282" s="149"/>
      <c r="G2282" s="103"/>
      <c r="H2282" s="48"/>
      <c r="I2282" s="70"/>
      <c r="J2282" s="104"/>
      <c r="K2282" s="18"/>
      <c r="L2282" s="103"/>
      <c r="M2282" s="103"/>
      <c r="N2282" s="103"/>
      <c r="O2282" s="103"/>
      <c r="P2282" s="48"/>
      <c r="Q2282" s="103"/>
      <c r="R2282" s="48"/>
      <c r="S2282" s="16"/>
      <c r="T2282" s="94"/>
      <c r="U2282" s="94"/>
      <c r="V2282" s="94"/>
      <c r="W2282" s="94"/>
      <c r="X2282" s="94"/>
      <c r="Y2282" s="94"/>
      <c r="Z2282" s="94"/>
      <c r="AA2282" s="94"/>
      <c r="AB2282" s="94"/>
      <c r="AC2282" s="94"/>
      <c r="AD2282" s="94"/>
      <c r="AE2282" s="94"/>
      <c r="AF2282" s="94"/>
      <c r="AG2282" s="94"/>
      <c r="AH2282" s="94"/>
    </row>
    <row r="2283" spans="1:34" ht="13.2">
      <c r="A2283" s="150"/>
      <c r="B2283" s="48"/>
      <c r="C2283" s="48"/>
      <c r="D2283" s="151"/>
      <c r="E2283" s="152"/>
      <c r="F2283" s="149"/>
      <c r="G2283" s="103"/>
      <c r="H2283" s="48"/>
      <c r="I2283" s="70"/>
      <c r="J2283" s="104"/>
      <c r="K2283" s="18"/>
      <c r="L2283" s="103"/>
      <c r="M2283" s="103"/>
      <c r="N2283" s="103"/>
      <c r="O2283" s="103"/>
      <c r="P2283" s="48"/>
      <c r="Q2283" s="103"/>
      <c r="R2283" s="48"/>
      <c r="S2283" s="16"/>
      <c r="T2283" s="94"/>
      <c r="U2283" s="94"/>
      <c r="V2283" s="94"/>
      <c r="W2283" s="94"/>
      <c r="X2283" s="94"/>
      <c r="Y2283" s="94"/>
      <c r="Z2283" s="94"/>
      <c r="AA2283" s="94"/>
      <c r="AB2283" s="94"/>
      <c r="AC2283" s="94"/>
      <c r="AD2283" s="94"/>
      <c r="AE2283" s="94"/>
      <c r="AF2283" s="94"/>
      <c r="AG2283" s="94"/>
      <c r="AH2283" s="94"/>
    </row>
    <row r="2284" spans="1:34" ht="13.2">
      <c r="A2284" s="150"/>
      <c r="B2284" s="48"/>
      <c r="C2284" s="48"/>
      <c r="D2284" s="151"/>
      <c r="E2284" s="152"/>
      <c r="F2284" s="149"/>
      <c r="G2284" s="103"/>
      <c r="H2284" s="48"/>
      <c r="I2284" s="70"/>
      <c r="J2284" s="104"/>
      <c r="K2284" s="18"/>
      <c r="L2284" s="103"/>
      <c r="M2284" s="103"/>
      <c r="N2284" s="103"/>
      <c r="O2284" s="103"/>
      <c r="P2284" s="48"/>
      <c r="Q2284" s="103"/>
      <c r="R2284" s="48"/>
      <c r="S2284" s="16"/>
      <c r="T2284" s="94"/>
      <c r="U2284" s="94"/>
      <c r="V2284" s="94"/>
      <c r="W2284" s="94"/>
      <c r="X2284" s="94"/>
      <c r="Y2284" s="94"/>
      <c r="Z2284" s="94"/>
      <c r="AA2284" s="94"/>
      <c r="AB2284" s="94"/>
      <c r="AC2284" s="94"/>
      <c r="AD2284" s="94"/>
      <c r="AE2284" s="94"/>
      <c r="AF2284" s="94"/>
      <c r="AG2284" s="94"/>
      <c r="AH2284" s="94"/>
    </row>
    <row r="2285" spans="1:34" ht="13.2">
      <c r="A2285" s="150"/>
      <c r="B2285" s="48"/>
      <c r="C2285" s="48"/>
      <c r="D2285" s="151"/>
      <c r="E2285" s="152"/>
      <c r="F2285" s="149"/>
      <c r="G2285" s="103"/>
      <c r="H2285" s="48"/>
      <c r="I2285" s="70"/>
      <c r="J2285" s="104"/>
      <c r="K2285" s="18"/>
      <c r="L2285" s="103"/>
      <c r="M2285" s="103"/>
      <c r="N2285" s="103"/>
      <c r="O2285" s="103"/>
      <c r="P2285" s="48"/>
      <c r="Q2285" s="103"/>
      <c r="R2285" s="48"/>
      <c r="S2285" s="16"/>
      <c r="T2285" s="94"/>
      <c r="U2285" s="94"/>
      <c r="V2285" s="94"/>
      <c r="W2285" s="94"/>
      <c r="X2285" s="94"/>
      <c r="Y2285" s="94"/>
      <c r="Z2285" s="94"/>
      <c r="AA2285" s="94"/>
      <c r="AB2285" s="94"/>
      <c r="AC2285" s="94"/>
      <c r="AD2285" s="94"/>
      <c r="AE2285" s="94"/>
      <c r="AF2285" s="94"/>
      <c r="AG2285" s="94"/>
      <c r="AH2285" s="94"/>
    </row>
    <row r="2286" spans="1:34" ht="13.2">
      <c r="A2286" s="150"/>
      <c r="B2286" s="48"/>
      <c r="C2286" s="48"/>
      <c r="D2286" s="151"/>
      <c r="E2286" s="152"/>
      <c r="F2286" s="149"/>
      <c r="G2286" s="103"/>
      <c r="H2286" s="48"/>
      <c r="I2286" s="70"/>
      <c r="J2286" s="104"/>
      <c r="K2286" s="18"/>
      <c r="L2286" s="103"/>
      <c r="M2286" s="103"/>
      <c r="N2286" s="103"/>
      <c r="O2286" s="103"/>
      <c r="P2286" s="48"/>
      <c r="Q2286" s="103"/>
      <c r="R2286" s="48"/>
      <c r="S2286" s="16"/>
      <c r="T2286" s="94"/>
      <c r="U2286" s="94"/>
      <c r="V2286" s="94"/>
      <c r="W2286" s="94"/>
      <c r="X2286" s="94"/>
      <c r="Y2286" s="94"/>
      <c r="Z2286" s="94"/>
      <c r="AA2286" s="94"/>
      <c r="AB2286" s="94"/>
      <c r="AC2286" s="94"/>
      <c r="AD2286" s="94"/>
      <c r="AE2286" s="94"/>
      <c r="AF2286" s="94"/>
      <c r="AG2286" s="94"/>
      <c r="AH2286" s="94"/>
    </row>
    <row r="2287" spans="1:34" ht="13.2">
      <c r="A2287" s="150"/>
      <c r="B2287" s="48"/>
      <c r="C2287" s="48"/>
      <c r="D2287" s="151"/>
      <c r="E2287" s="152"/>
      <c r="F2287" s="149"/>
      <c r="G2287" s="103"/>
      <c r="H2287" s="48"/>
      <c r="I2287" s="70"/>
      <c r="J2287" s="104"/>
      <c r="K2287" s="18"/>
      <c r="L2287" s="103"/>
      <c r="M2287" s="103"/>
      <c r="N2287" s="103"/>
      <c r="O2287" s="103"/>
      <c r="P2287" s="48"/>
      <c r="Q2287" s="103"/>
      <c r="R2287" s="48"/>
      <c r="S2287" s="16"/>
      <c r="T2287" s="94"/>
      <c r="U2287" s="94"/>
      <c r="V2287" s="94"/>
      <c r="W2287" s="94"/>
      <c r="X2287" s="94"/>
      <c r="Y2287" s="94"/>
      <c r="Z2287" s="94"/>
      <c r="AA2287" s="94"/>
      <c r="AB2287" s="94"/>
      <c r="AC2287" s="94"/>
      <c r="AD2287" s="94"/>
      <c r="AE2287" s="94"/>
      <c r="AF2287" s="94"/>
      <c r="AG2287" s="94"/>
      <c r="AH2287" s="94"/>
    </row>
    <row r="2288" spans="1:34" ht="13.2">
      <c r="A2288" s="150"/>
      <c r="B2288" s="48"/>
      <c r="C2288" s="48"/>
      <c r="D2288" s="151"/>
      <c r="E2288" s="152"/>
      <c r="F2288" s="149"/>
      <c r="G2288" s="103"/>
      <c r="H2288" s="48"/>
      <c r="I2288" s="70"/>
      <c r="J2288" s="104"/>
      <c r="K2288" s="18"/>
      <c r="L2288" s="103"/>
      <c r="M2288" s="103"/>
      <c r="N2288" s="103"/>
      <c r="O2288" s="103"/>
      <c r="P2288" s="48"/>
      <c r="Q2288" s="103"/>
      <c r="R2288" s="48"/>
      <c r="S2288" s="16"/>
      <c r="T2288" s="94"/>
      <c r="U2288" s="94"/>
      <c r="V2288" s="94"/>
      <c r="W2288" s="94"/>
      <c r="X2288" s="94"/>
      <c r="Y2288" s="94"/>
      <c r="Z2288" s="94"/>
      <c r="AA2288" s="94"/>
      <c r="AB2288" s="94"/>
      <c r="AC2288" s="94"/>
      <c r="AD2288" s="94"/>
      <c r="AE2288" s="94"/>
      <c r="AF2288" s="94"/>
      <c r="AG2288" s="94"/>
      <c r="AH2288" s="94"/>
    </row>
    <row r="2289" spans="1:34" ht="13.2">
      <c r="A2289" s="150"/>
      <c r="B2289" s="48"/>
      <c r="C2289" s="48"/>
      <c r="D2289" s="151"/>
      <c r="E2289" s="152"/>
      <c r="F2289" s="149"/>
      <c r="G2289" s="103"/>
      <c r="H2289" s="48"/>
      <c r="I2289" s="70"/>
      <c r="J2289" s="104"/>
      <c r="K2289" s="18"/>
      <c r="L2289" s="103"/>
      <c r="M2289" s="103"/>
      <c r="N2289" s="103"/>
      <c r="O2289" s="103"/>
      <c r="P2289" s="48"/>
      <c r="Q2289" s="103"/>
      <c r="R2289" s="48"/>
      <c r="S2289" s="16"/>
      <c r="T2289" s="94"/>
      <c r="U2289" s="94"/>
      <c r="V2289" s="94"/>
      <c r="W2289" s="94"/>
      <c r="X2289" s="94"/>
      <c r="Y2289" s="94"/>
      <c r="Z2289" s="94"/>
      <c r="AA2289" s="94"/>
      <c r="AB2289" s="94"/>
      <c r="AC2289" s="94"/>
      <c r="AD2289" s="94"/>
      <c r="AE2289" s="94"/>
      <c r="AF2289" s="94"/>
      <c r="AG2289" s="94"/>
      <c r="AH2289" s="94"/>
    </row>
    <row r="2290" spans="1:34" ht="13.2">
      <c r="A2290" s="150"/>
      <c r="B2290" s="48"/>
      <c r="C2290" s="48"/>
      <c r="D2290" s="151"/>
      <c r="E2290" s="152"/>
      <c r="F2290" s="149"/>
      <c r="G2290" s="103"/>
      <c r="H2290" s="48"/>
      <c r="I2290" s="70"/>
      <c r="J2290" s="104"/>
      <c r="K2290" s="18"/>
      <c r="L2290" s="103"/>
      <c r="M2290" s="103"/>
      <c r="N2290" s="103"/>
      <c r="O2290" s="103"/>
      <c r="P2290" s="48"/>
      <c r="Q2290" s="103"/>
      <c r="R2290" s="48"/>
      <c r="S2290" s="16"/>
      <c r="T2290" s="94"/>
      <c r="U2290" s="94"/>
      <c r="V2290" s="94"/>
      <c r="W2290" s="94"/>
      <c r="X2290" s="94"/>
      <c r="Y2290" s="94"/>
      <c r="Z2290" s="94"/>
      <c r="AA2290" s="94"/>
      <c r="AB2290" s="94"/>
      <c r="AC2290" s="94"/>
      <c r="AD2290" s="94"/>
      <c r="AE2290" s="94"/>
      <c r="AF2290" s="94"/>
      <c r="AG2290" s="94"/>
      <c r="AH2290" s="94"/>
    </row>
    <row r="2291" spans="1:34" ht="13.2">
      <c r="A2291" s="150"/>
      <c r="B2291" s="48"/>
      <c r="C2291" s="48"/>
      <c r="D2291" s="151"/>
      <c r="E2291" s="152"/>
      <c r="F2291" s="149"/>
      <c r="G2291" s="103"/>
      <c r="H2291" s="48"/>
      <c r="I2291" s="70"/>
      <c r="J2291" s="104"/>
      <c r="K2291" s="18"/>
      <c r="L2291" s="103"/>
      <c r="M2291" s="103"/>
      <c r="N2291" s="103"/>
      <c r="O2291" s="103"/>
      <c r="P2291" s="48"/>
      <c r="Q2291" s="103"/>
      <c r="R2291" s="48"/>
      <c r="S2291" s="16"/>
      <c r="T2291" s="94"/>
      <c r="U2291" s="94"/>
      <c r="V2291" s="94"/>
      <c r="W2291" s="94"/>
      <c r="X2291" s="94"/>
      <c r="Y2291" s="94"/>
      <c r="Z2291" s="94"/>
      <c r="AA2291" s="94"/>
      <c r="AB2291" s="94"/>
      <c r="AC2291" s="94"/>
      <c r="AD2291" s="94"/>
      <c r="AE2291" s="94"/>
      <c r="AF2291" s="94"/>
      <c r="AG2291" s="94"/>
      <c r="AH2291" s="94"/>
    </row>
    <row r="2292" spans="1:34" ht="13.2">
      <c r="A2292" s="150"/>
      <c r="B2292" s="48"/>
      <c r="C2292" s="48"/>
      <c r="D2292" s="151"/>
      <c r="E2292" s="152"/>
      <c r="F2292" s="149"/>
      <c r="G2292" s="103"/>
      <c r="H2292" s="48"/>
      <c r="I2292" s="70"/>
      <c r="J2292" s="104"/>
      <c r="K2292" s="18"/>
      <c r="L2292" s="103"/>
      <c r="M2292" s="103"/>
      <c r="N2292" s="103"/>
      <c r="O2292" s="103"/>
      <c r="P2292" s="48"/>
      <c r="Q2292" s="103"/>
      <c r="R2292" s="48"/>
      <c r="S2292" s="16"/>
      <c r="T2292" s="94"/>
      <c r="U2292" s="94"/>
      <c r="V2292" s="94"/>
      <c r="W2292" s="94"/>
      <c r="X2292" s="94"/>
      <c r="Y2292" s="94"/>
      <c r="Z2292" s="94"/>
      <c r="AA2292" s="94"/>
      <c r="AB2292" s="94"/>
      <c r="AC2292" s="94"/>
      <c r="AD2292" s="94"/>
      <c r="AE2292" s="94"/>
      <c r="AF2292" s="94"/>
      <c r="AG2292" s="94"/>
      <c r="AH2292" s="94"/>
    </row>
    <row r="2293" spans="1:34" ht="13.2">
      <c r="A2293" s="150"/>
      <c r="B2293" s="48"/>
      <c r="C2293" s="48"/>
      <c r="D2293" s="151"/>
      <c r="E2293" s="152"/>
      <c r="F2293" s="149"/>
      <c r="G2293" s="103"/>
      <c r="H2293" s="48"/>
      <c r="I2293" s="70"/>
      <c r="J2293" s="104"/>
      <c r="K2293" s="18"/>
      <c r="L2293" s="103"/>
      <c r="M2293" s="103"/>
      <c r="N2293" s="103"/>
      <c r="O2293" s="103"/>
      <c r="P2293" s="48"/>
      <c r="Q2293" s="103"/>
      <c r="R2293" s="48"/>
      <c r="S2293" s="16"/>
      <c r="T2293" s="94"/>
      <c r="U2293" s="94"/>
      <c r="V2293" s="94"/>
      <c r="W2293" s="94"/>
      <c r="X2293" s="94"/>
      <c r="Y2293" s="94"/>
      <c r="Z2293" s="94"/>
      <c r="AA2293" s="94"/>
      <c r="AB2293" s="94"/>
      <c r="AC2293" s="94"/>
      <c r="AD2293" s="94"/>
      <c r="AE2293" s="94"/>
      <c r="AF2293" s="94"/>
      <c r="AG2293" s="94"/>
      <c r="AH2293" s="94"/>
    </row>
    <row r="2294" spans="1:34" ht="13.2">
      <c r="A2294" s="150"/>
      <c r="B2294" s="48"/>
      <c r="C2294" s="48"/>
      <c r="D2294" s="151"/>
      <c r="E2294" s="152"/>
      <c r="F2294" s="149"/>
      <c r="G2294" s="103"/>
      <c r="H2294" s="48"/>
      <c r="I2294" s="70"/>
      <c r="J2294" s="104"/>
      <c r="K2294" s="18"/>
      <c r="L2294" s="103"/>
      <c r="M2294" s="103"/>
      <c r="N2294" s="103"/>
      <c r="O2294" s="103"/>
      <c r="P2294" s="48"/>
      <c r="Q2294" s="103"/>
      <c r="R2294" s="48"/>
      <c r="S2294" s="16"/>
      <c r="T2294" s="94"/>
      <c r="U2294" s="94"/>
      <c r="V2294" s="94"/>
      <c r="W2294" s="94"/>
      <c r="X2294" s="94"/>
      <c r="Y2294" s="94"/>
      <c r="Z2294" s="94"/>
      <c r="AA2294" s="94"/>
      <c r="AB2294" s="94"/>
      <c r="AC2294" s="94"/>
      <c r="AD2294" s="94"/>
      <c r="AE2294" s="94"/>
      <c r="AF2294" s="94"/>
      <c r="AG2294" s="94"/>
      <c r="AH2294" s="94"/>
    </row>
    <row r="2295" spans="1:34" ht="13.2">
      <c r="A2295" s="150"/>
      <c r="B2295" s="48"/>
      <c r="C2295" s="48"/>
      <c r="D2295" s="151"/>
      <c r="E2295" s="152"/>
      <c r="F2295" s="149"/>
      <c r="G2295" s="103"/>
      <c r="H2295" s="48"/>
      <c r="I2295" s="70"/>
      <c r="J2295" s="104"/>
      <c r="K2295" s="18"/>
      <c r="L2295" s="103"/>
      <c r="M2295" s="103"/>
      <c r="N2295" s="103"/>
      <c r="O2295" s="103"/>
      <c r="P2295" s="48"/>
      <c r="Q2295" s="103"/>
      <c r="R2295" s="48"/>
      <c r="S2295" s="16"/>
      <c r="T2295" s="94"/>
      <c r="U2295" s="94"/>
      <c r="V2295" s="94"/>
      <c r="W2295" s="94"/>
      <c r="X2295" s="94"/>
      <c r="Y2295" s="94"/>
      <c r="Z2295" s="94"/>
      <c r="AA2295" s="94"/>
      <c r="AB2295" s="94"/>
      <c r="AC2295" s="94"/>
      <c r="AD2295" s="94"/>
      <c r="AE2295" s="94"/>
      <c r="AF2295" s="94"/>
      <c r="AG2295" s="94"/>
      <c r="AH2295" s="94"/>
    </row>
    <row r="2296" spans="1:34" ht="13.2">
      <c r="A2296" s="150"/>
      <c r="B2296" s="48"/>
      <c r="C2296" s="48"/>
      <c r="D2296" s="151"/>
      <c r="E2296" s="152"/>
      <c r="F2296" s="149"/>
      <c r="G2296" s="103"/>
      <c r="H2296" s="48"/>
      <c r="I2296" s="70"/>
      <c r="J2296" s="104"/>
      <c r="K2296" s="18"/>
      <c r="L2296" s="103"/>
      <c r="M2296" s="103"/>
      <c r="N2296" s="103"/>
      <c r="O2296" s="103"/>
      <c r="P2296" s="48"/>
      <c r="Q2296" s="103"/>
      <c r="R2296" s="48"/>
      <c r="S2296" s="16"/>
      <c r="T2296" s="94"/>
      <c r="U2296" s="94"/>
      <c r="V2296" s="94"/>
      <c r="W2296" s="94"/>
      <c r="X2296" s="94"/>
      <c r="Y2296" s="94"/>
      <c r="Z2296" s="94"/>
      <c r="AA2296" s="94"/>
      <c r="AB2296" s="94"/>
      <c r="AC2296" s="94"/>
      <c r="AD2296" s="94"/>
      <c r="AE2296" s="94"/>
      <c r="AF2296" s="94"/>
      <c r="AG2296" s="94"/>
      <c r="AH2296" s="94"/>
    </row>
    <row r="2297" spans="1:34" ht="13.2">
      <c r="A2297" s="150"/>
      <c r="B2297" s="48"/>
      <c r="C2297" s="48"/>
      <c r="D2297" s="151"/>
      <c r="E2297" s="152"/>
      <c r="F2297" s="149"/>
      <c r="G2297" s="103"/>
      <c r="H2297" s="48"/>
      <c r="I2297" s="70"/>
      <c r="J2297" s="104"/>
      <c r="K2297" s="18"/>
      <c r="L2297" s="103"/>
      <c r="M2297" s="103"/>
      <c r="N2297" s="103"/>
      <c r="O2297" s="103"/>
      <c r="P2297" s="48"/>
      <c r="Q2297" s="103"/>
      <c r="R2297" s="48"/>
      <c r="S2297" s="16"/>
      <c r="T2297" s="94"/>
      <c r="U2297" s="94"/>
      <c r="V2297" s="94"/>
      <c r="W2297" s="94"/>
      <c r="X2297" s="94"/>
      <c r="Y2297" s="94"/>
      <c r="Z2297" s="94"/>
      <c r="AA2297" s="94"/>
      <c r="AB2297" s="94"/>
      <c r="AC2297" s="94"/>
      <c r="AD2297" s="94"/>
      <c r="AE2297" s="94"/>
      <c r="AF2297" s="94"/>
      <c r="AG2297" s="94"/>
      <c r="AH2297" s="94"/>
    </row>
    <row r="2298" spans="1:34" ht="13.2">
      <c r="A2298" s="150"/>
      <c r="B2298" s="48"/>
      <c r="C2298" s="48"/>
      <c r="D2298" s="151"/>
      <c r="E2298" s="152"/>
      <c r="F2298" s="149"/>
      <c r="G2298" s="103"/>
      <c r="H2298" s="48"/>
      <c r="I2298" s="70"/>
      <c r="J2298" s="104"/>
      <c r="K2298" s="18"/>
      <c r="L2298" s="103"/>
      <c r="M2298" s="103"/>
      <c r="N2298" s="103"/>
      <c r="O2298" s="103"/>
      <c r="P2298" s="48"/>
      <c r="Q2298" s="103"/>
      <c r="R2298" s="48"/>
      <c r="S2298" s="16"/>
      <c r="T2298" s="94"/>
      <c r="U2298" s="94"/>
      <c r="V2298" s="94"/>
      <c r="W2298" s="94"/>
      <c r="X2298" s="94"/>
      <c r="Y2298" s="94"/>
      <c r="Z2298" s="94"/>
      <c r="AA2298" s="94"/>
      <c r="AB2298" s="94"/>
      <c r="AC2298" s="94"/>
      <c r="AD2298" s="94"/>
      <c r="AE2298" s="94"/>
      <c r="AF2298" s="94"/>
      <c r="AG2298" s="94"/>
      <c r="AH2298" s="94"/>
    </row>
    <row r="2299" spans="1:34" ht="13.2">
      <c r="A2299" s="150"/>
      <c r="B2299" s="48"/>
      <c r="C2299" s="48"/>
      <c r="D2299" s="151"/>
      <c r="E2299" s="152"/>
      <c r="F2299" s="149"/>
      <c r="G2299" s="103"/>
      <c r="H2299" s="48"/>
      <c r="I2299" s="70"/>
      <c r="J2299" s="104"/>
      <c r="K2299" s="18"/>
      <c r="L2299" s="103"/>
      <c r="M2299" s="103"/>
      <c r="N2299" s="103"/>
      <c r="O2299" s="103"/>
      <c r="P2299" s="48"/>
      <c r="Q2299" s="103"/>
      <c r="R2299" s="48"/>
      <c r="S2299" s="16"/>
      <c r="T2299" s="94"/>
      <c r="U2299" s="94"/>
      <c r="V2299" s="94"/>
      <c r="W2299" s="94"/>
      <c r="X2299" s="94"/>
      <c r="Y2299" s="94"/>
      <c r="Z2299" s="94"/>
      <c r="AA2299" s="94"/>
      <c r="AB2299" s="94"/>
      <c r="AC2299" s="94"/>
      <c r="AD2299" s="94"/>
      <c r="AE2299" s="94"/>
      <c r="AF2299" s="94"/>
      <c r="AG2299" s="94"/>
      <c r="AH2299" s="94"/>
    </row>
    <row r="2300" spans="1:34" ht="13.2">
      <c r="A2300" s="150"/>
      <c r="B2300" s="48"/>
      <c r="C2300" s="48"/>
      <c r="D2300" s="151"/>
      <c r="E2300" s="152"/>
      <c r="F2300" s="149"/>
      <c r="G2300" s="103"/>
      <c r="H2300" s="48"/>
      <c r="I2300" s="70"/>
      <c r="J2300" s="104"/>
      <c r="K2300" s="18"/>
      <c r="L2300" s="103"/>
      <c r="M2300" s="103"/>
      <c r="N2300" s="103"/>
      <c r="O2300" s="103"/>
      <c r="P2300" s="48"/>
      <c r="Q2300" s="103"/>
      <c r="R2300" s="48"/>
      <c r="S2300" s="16"/>
      <c r="T2300" s="94"/>
      <c r="U2300" s="94"/>
      <c r="V2300" s="94"/>
      <c r="W2300" s="94"/>
      <c r="X2300" s="94"/>
      <c r="Y2300" s="94"/>
      <c r="Z2300" s="94"/>
      <c r="AA2300" s="94"/>
      <c r="AB2300" s="94"/>
      <c r="AC2300" s="94"/>
      <c r="AD2300" s="94"/>
      <c r="AE2300" s="94"/>
      <c r="AF2300" s="94"/>
      <c r="AG2300" s="94"/>
      <c r="AH2300" s="94"/>
    </row>
    <row r="2301" spans="1:34" ht="13.2">
      <c r="A2301" s="150"/>
      <c r="B2301" s="48"/>
      <c r="C2301" s="48"/>
      <c r="D2301" s="151"/>
      <c r="E2301" s="152"/>
      <c r="F2301" s="149"/>
      <c r="G2301" s="103"/>
      <c r="H2301" s="48"/>
      <c r="I2301" s="70"/>
      <c r="J2301" s="104"/>
      <c r="K2301" s="18"/>
      <c r="L2301" s="103"/>
      <c r="M2301" s="103"/>
      <c r="N2301" s="103"/>
      <c r="O2301" s="103"/>
      <c r="P2301" s="48"/>
      <c r="Q2301" s="103"/>
      <c r="R2301" s="48"/>
      <c r="S2301" s="16"/>
      <c r="T2301" s="94"/>
      <c r="U2301" s="94"/>
      <c r="V2301" s="94"/>
      <c r="W2301" s="94"/>
      <c r="X2301" s="94"/>
      <c r="Y2301" s="94"/>
      <c r="Z2301" s="94"/>
      <c r="AA2301" s="94"/>
      <c r="AB2301" s="94"/>
      <c r="AC2301" s="94"/>
      <c r="AD2301" s="94"/>
      <c r="AE2301" s="94"/>
      <c r="AF2301" s="94"/>
      <c r="AG2301" s="94"/>
      <c r="AH2301" s="94"/>
    </row>
    <row r="2302" spans="1:34" ht="13.2">
      <c r="A2302" s="150"/>
      <c r="B2302" s="48"/>
      <c r="C2302" s="48"/>
      <c r="D2302" s="151"/>
      <c r="E2302" s="152"/>
      <c r="F2302" s="149"/>
      <c r="G2302" s="103"/>
      <c r="H2302" s="48"/>
      <c r="I2302" s="70"/>
      <c r="J2302" s="104"/>
      <c r="K2302" s="18"/>
      <c r="L2302" s="103"/>
      <c r="M2302" s="103"/>
      <c r="N2302" s="103"/>
      <c r="O2302" s="103"/>
      <c r="P2302" s="48"/>
      <c r="Q2302" s="103"/>
      <c r="R2302" s="48"/>
      <c r="S2302" s="16"/>
      <c r="T2302" s="94"/>
      <c r="U2302" s="94"/>
      <c r="V2302" s="94"/>
      <c r="W2302" s="94"/>
      <c r="X2302" s="94"/>
      <c r="Y2302" s="94"/>
      <c r="Z2302" s="94"/>
      <c r="AA2302" s="94"/>
      <c r="AB2302" s="94"/>
      <c r="AC2302" s="94"/>
      <c r="AD2302" s="94"/>
      <c r="AE2302" s="94"/>
      <c r="AF2302" s="94"/>
      <c r="AG2302" s="94"/>
      <c r="AH2302" s="94"/>
    </row>
    <row r="2303" spans="1:34" ht="13.2">
      <c r="A2303" s="150"/>
      <c r="B2303" s="48"/>
      <c r="C2303" s="48"/>
      <c r="D2303" s="151"/>
      <c r="E2303" s="152"/>
      <c r="F2303" s="149"/>
      <c r="G2303" s="103"/>
      <c r="H2303" s="48"/>
      <c r="I2303" s="70"/>
      <c r="J2303" s="104"/>
      <c r="K2303" s="18"/>
      <c r="L2303" s="103"/>
      <c r="M2303" s="103"/>
      <c r="N2303" s="103"/>
      <c r="O2303" s="103"/>
      <c r="P2303" s="48"/>
      <c r="Q2303" s="103"/>
      <c r="R2303" s="48"/>
      <c r="S2303" s="16"/>
      <c r="T2303" s="94"/>
      <c r="U2303" s="94"/>
      <c r="V2303" s="94"/>
      <c r="W2303" s="94"/>
      <c r="X2303" s="94"/>
      <c r="Y2303" s="94"/>
      <c r="Z2303" s="94"/>
      <c r="AA2303" s="94"/>
      <c r="AB2303" s="94"/>
      <c r="AC2303" s="94"/>
      <c r="AD2303" s="94"/>
      <c r="AE2303" s="94"/>
      <c r="AF2303" s="94"/>
      <c r="AG2303" s="94"/>
      <c r="AH2303" s="94"/>
    </row>
    <row r="2304" spans="1:34" ht="13.2">
      <c r="A2304" s="150"/>
      <c r="B2304" s="48"/>
      <c r="C2304" s="48"/>
      <c r="D2304" s="151"/>
      <c r="E2304" s="152"/>
      <c r="F2304" s="149"/>
      <c r="G2304" s="103"/>
      <c r="H2304" s="48"/>
      <c r="I2304" s="70"/>
      <c r="J2304" s="104"/>
      <c r="K2304" s="18"/>
      <c r="L2304" s="103"/>
      <c r="M2304" s="103"/>
      <c r="N2304" s="103"/>
      <c r="O2304" s="103"/>
      <c r="P2304" s="48"/>
      <c r="Q2304" s="103"/>
      <c r="R2304" s="48"/>
      <c r="S2304" s="16"/>
      <c r="T2304" s="94"/>
      <c r="U2304" s="94"/>
      <c r="V2304" s="94"/>
      <c r="W2304" s="94"/>
      <c r="X2304" s="94"/>
      <c r="Y2304" s="94"/>
      <c r="Z2304" s="94"/>
      <c r="AA2304" s="94"/>
      <c r="AB2304" s="94"/>
      <c r="AC2304" s="94"/>
      <c r="AD2304" s="94"/>
      <c r="AE2304" s="94"/>
      <c r="AF2304" s="94"/>
      <c r="AG2304" s="94"/>
      <c r="AH2304" s="94"/>
    </row>
    <row r="2305" spans="1:34" ht="13.2">
      <c r="A2305" s="150"/>
      <c r="B2305" s="48"/>
      <c r="C2305" s="48"/>
      <c r="D2305" s="151"/>
      <c r="E2305" s="152"/>
      <c r="F2305" s="149"/>
      <c r="G2305" s="103"/>
      <c r="H2305" s="48"/>
      <c r="I2305" s="70"/>
      <c r="J2305" s="104"/>
      <c r="K2305" s="18"/>
      <c r="L2305" s="103"/>
      <c r="M2305" s="103"/>
      <c r="N2305" s="103"/>
      <c r="O2305" s="103"/>
      <c r="P2305" s="48"/>
      <c r="Q2305" s="103"/>
      <c r="R2305" s="48"/>
      <c r="S2305" s="16"/>
      <c r="T2305" s="94"/>
      <c r="U2305" s="94"/>
      <c r="V2305" s="94"/>
      <c r="W2305" s="94"/>
      <c r="X2305" s="94"/>
      <c r="Y2305" s="94"/>
      <c r="Z2305" s="94"/>
      <c r="AA2305" s="94"/>
      <c r="AB2305" s="94"/>
      <c r="AC2305" s="94"/>
      <c r="AD2305" s="94"/>
      <c r="AE2305" s="94"/>
      <c r="AF2305" s="94"/>
      <c r="AG2305" s="94"/>
      <c r="AH2305" s="94"/>
    </row>
    <row r="2306" spans="1:34" ht="13.2">
      <c r="A2306" s="150"/>
      <c r="B2306" s="48"/>
      <c r="C2306" s="48"/>
      <c r="D2306" s="151"/>
      <c r="E2306" s="152"/>
      <c r="F2306" s="149"/>
      <c r="G2306" s="103"/>
      <c r="H2306" s="48"/>
      <c r="I2306" s="70"/>
      <c r="J2306" s="104"/>
      <c r="K2306" s="18"/>
      <c r="L2306" s="103"/>
      <c r="M2306" s="103"/>
      <c r="N2306" s="103"/>
      <c r="O2306" s="103"/>
      <c r="P2306" s="48"/>
      <c r="Q2306" s="103"/>
      <c r="R2306" s="48"/>
      <c r="S2306" s="16"/>
      <c r="T2306" s="94"/>
      <c r="U2306" s="94"/>
      <c r="V2306" s="94"/>
      <c r="W2306" s="94"/>
      <c r="X2306" s="94"/>
      <c r="Y2306" s="94"/>
      <c r="Z2306" s="94"/>
      <c r="AA2306" s="94"/>
      <c r="AB2306" s="94"/>
      <c r="AC2306" s="94"/>
      <c r="AD2306" s="94"/>
      <c r="AE2306" s="94"/>
      <c r="AF2306" s="94"/>
      <c r="AG2306" s="94"/>
      <c r="AH2306" s="94"/>
    </row>
    <row r="2307" spans="1:34" ht="13.2">
      <c r="A2307" s="150"/>
      <c r="B2307" s="48"/>
      <c r="C2307" s="48"/>
      <c r="D2307" s="151"/>
      <c r="E2307" s="152"/>
      <c r="F2307" s="149"/>
      <c r="G2307" s="103"/>
      <c r="H2307" s="48"/>
      <c r="I2307" s="70"/>
      <c r="J2307" s="104"/>
      <c r="K2307" s="18"/>
      <c r="L2307" s="103"/>
      <c r="M2307" s="103"/>
      <c r="N2307" s="103"/>
      <c r="O2307" s="103"/>
      <c r="P2307" s="48"/>
      <c r="Q2307" s="103"/>
      <c r="R2307" s="48"/>
      <c r="S2307" s="16"/>
      <c r="T2307" s="94"/>
      <c r="U2307" s="94"/>
      <c r="V2307" s="94"/>
      <c r="W2307" s="94"/>
      <c r="X2307" s="94"/>
      <c r="Y2307" s="94"/>
      <c r="Z2307" s="94"/>
      <c r="AA2307" s="94"/>
      <c r="AB2307" s="94"/>
      <c r="AC2307" s="94"/>
      <c r="AD2307" s="94"/>
      <c r="AE2307" s="94"/>
      <c r="AF2307" s="94"/>
      <c r="AG2307" s="94"/>
      <c r="AH2307" s="94"/>
    </row>
    <row r="2308" spans="1:34" ht="13.2">
      <c r="A2308" s="150"/>
      <c r="B2308" s="48"/>
      <c r="C2308" s="48"/>
      <c r="D2308" s="151"/>
      <c r="E2308" s="152"/>
      <c r="F2308" s="149"/>
      <c r="G2308" s="103"/>
      <c r="H2308" s="48"/>
      <c r="I2308" s="70"/>
      <c r="J2308" s="104"/>
      <c r="K2308" s="18"/>
      <c r="L2308" s="103"/>
      <c r="M2308" s="103"/>
      <c r="N2308" s="103"/>
      <c r="O2308" s="103"/>
      <c r="P2308" s="48"/>
      <c r="Q2308" s="103"/>
      <c r="R2308" s="48"/>
      <c r="S2308" s="16"/>
      <c r="T2308" s="94"/>
      <c r="U2308" s="94"/>
      <c r="V2308" s="94"/>
      <c r="W2308" s="94"/>
      <c r="X2308" s="94"/>
      <c r="Y2308" s="94"/>
      <c r="Z2308" s="94"/>
      <c r="AA2308" s="94"/>
      <c r="AB2308" s="94"/>
      <c r="AC2308" s="94"/>
      <c r="AD2308" s="94"/>
      <c r="AE2308" s="94"/>
      <c r="AF2308" s="94"/>
      <c r="AG2308" s="94"/>
      <c r="AH2308" s="94"/>
    </row>
    <row r="2309" spans="1:34" ht="13.2">
      <c r="A2309" s="150"/>
      <c r="B2309" s="48"/>
      <c r="C2309" s="48"/>
      <c r="D2309" s="151"/>
      <c r="E2309" s="152"/>
      <c r="F2309" s="149"/>
      <c r="G2309" s="103"/>
      <c r="H2309" s="48"/>
      <c r="I2309" s="70"/>
      <c r="J2309" s="104"/>
      <c r="K2309" s="18"/>
      <c r="L2309" s="103"/>
      <c r="M2309" s="103"/>
      <c r="N2309" s="103"/>
      <c r="O2309" s="103"/>
      <c r="P2309" s="48"/>
      <c r="Q2309" s="103"/>
      <c r="R2309" s="48"/>
      <c r="S2309" s="16"/>
      <c r="T2309" s="94"/>
      <c r="U2309" s="94"/>
      <c r="V2309" s="94"/>
      <c r="W2309" s="94"/>
      <c r="X2309" s="94"/>
      <c r="Y2309" s="94"/>
      <c r="Z2309" s="94"/>
      <c r="AA2309" s="94"/>
      <c r="AB2309" s="94"/>
      <c r="AC2309" s="94"/>
      <c r="AD2309" s="94"/>
      <c r="AE2309" s="94"/>
      <c r="AF2309" s="94"/>
      <c r="AG2309" s="94"/>
      <c r="AH2309" s="94"/>
    </row>
    <row r="2310" spans="1:34" ht="13.2">
      <c r="A2310" s="150"/>
      <c r="B2310" s="48"/>
      <c r="C2310" s="48"/>
      <c r="D2310" s="151"/>
      <c r="E2310" s="152"/>
      <c r="F2310" s="149"/>
      <c r="G2310" s="103"/>
      <c r="H2310" s="48"/>
      <c r="I2310" s="70"/>
      <c r="J2310" s="104"/>
      <c r="K2310" s="18"/>
      <c r="L2310" s="103"/>
      <c r="M2310" s="103"/>
      <c r="N2310" s="103"/>
      <c r="O2310" s="103"/>
      <c r="P2310" s="48"/>
      <c r="Q2310" s="103"/>
      <c r="R2310" s="48"/>
      <c r="S2310" s="16"/>
      <c r="T2310" s="94"/>
      <c r="U2310" s="94"/>
      <c r="V2310" s="94"/>
      <c r="W2310" s="94"/>
      <c r="X2310" s="94"/>
      <c r="Y2310" s="94"/>
      <c r="Z2310" s="94"/>
      <c r="AA2310" s="94"/>
      <c r="AB2310" s="94"/>
      <c r="AC2310" s="94"/>
      <c r="AD2310" s="94"/>
      <c r="AE2310" s="94"/>
      <c r="AF2310" s="94"/>
      <c r="AG2310" s="94"/>
      <c r="AH2310" s="94"/>
    </row>
    <row r="2311" spans="1:34" ht="13.2">
      <c r="A2311" s="150"/>
      <c r="B2311" s="48"/>
      <c r="C2311" s="48"/>
      <c r="D2311" s="151"/>
      <c r="E2311" s="152"/>
      <c r="F2311" s="149"/>
      <c r="G2311" s="103"/>
      <c r="H2311" s="48"/>
      <c r="I2311" s="70"/>
      <c r="J2311" s="104"/>
      <c r="K2311" s="18"/>
      <c r="L2311" s="103"/>
      <c r="M2311" s="103"/>
      <c r="N2311" s="103"/>
      <c r="O2311" s="103"/>
      <c r="P2311" s="48"/>
      <c r="Q2311" s="103"/>
      <c r="R2311" s="48"/>
      <c r="S2311" s="16"/>
      <c r="T2311" s="94"/>
      <c r="U2311" s="94"/>
      <c r="V2311" s="94"/>
      <c r="W2311" s="94"/>
      <c r="X2311" s="94"/>
      <c r="Y2311" s="94"/>
      <c r="Z2311" s="94"/>
      <c r="AA2311" s="94"/>
      <c r="AB2311" s="94"/>
      <c r="AC2311" s="94"/>
      <c r="AD2311" s="94"/>
      <c r="AE2311" s="94"/>
      <c r="AF2311" s="94"/>
      <c r="AG2311" s="94"/>
      <c r="AH2311" s="94"/>
    </row>
    <row r="2312" spans="1:34" ht="13.2">
      <c r="A2312" s="150"/>
      <c r="B2312" s="48"/>
      <c r="C2312" s="48"/>
      <c r="D2312" s="151"/>
      <c r="E2312" s="152"/>
      <c r="F2312" s="149"/>
      <c r="G2312" s="103"/>
      <c r="H2312" s="48"/>
      <c r="I2312" s="70"/>
      <c r="J2312" s="104"/>
      <c r="K2312" s="18"/>
      <c r="L2312" s="103"/>
      <c r="M2312" s="103"/>
      <c r="N2312" s="103"/>
      <c r="O2312" s="103"/>
      <c r="P2312" s="48"/>
      <c r="Q2312" s="103"/>
      <c r="R2312" s="48"/>
      <c r="S2312" s="16"/>
      <c r="T2312" s="94"/>
      <c r="U2312" s="94"/>
      <c r="V2312" s="94"/>
      <c r="W2312" s="94"/>
      <c r="X2312" s="94"/>
      <c r="Y2312" s="94"/>
      <c r="Z2312" s="94"/>
      <c r="AA2312" s="94"/>
      <c r="AB2312" s="94"/>
      <c r="AC2312" s="94"/>
      <c r="AD2312" s="94"/>
      <c r="AE2312" s="94"/>
      <c r="AF2312" s="94"/>
      <c r="AG2312" s="94"/>
      <c r="AH2312" s="94"/>
    </row>
    <row r="2313" spans="1:34" ht="13.2">
      <c r="A2313" s="150"/>
      <c r="B2313" s="48"/>
      <c r="C2313" s="48"/>
      <c r="D2313" s="151"/>
      <c r="E2313" s="152"/>
      <c r="F2313" s="149"/>
      <c r="G2313" s="103"/>
      <c r="H2313" s="48"/>
      <c r="I2313" s="70"/>
      <c r="J2313" s="104"/>
      <c r="K2313" s="18"/>
      <c r="L2313" s="103"/>
      <c r="M2313" s="103"/>
      <c r="N2313" s="103"/>
      <c r="O2313" s="103"/>
      <c r="P2313" s="48"/>
      <c r="Q2313" s="103"/>
      <c r="R2313" s="48"/>
      <c r="S2313" s="16"/>
      <c r="T2313" s="94"/>
      <c r="U2313" s="94"/>
      <c r="V2313" s="94"/>
      <c r="W2313" s="94"/>
      <c r="X2313" s="94"/>
      <c r="Y2313" s="94"/>
      <c r="Z2313" s="94"/>
      <c r="AA2313" s="94"/>
      <c r="AB2313" s="94"/>
      <c r="AC2313" s="94"/>
      <c r="AD2313" s="94"/>
      <c r="AE2313" s="94"/>
      <c r="AF2313" s="94"/>
      <c r="AG2313" s="94"/>
      <c r="AH2313" s="94"/>
    </row>
    <row r="2314" spans="1:34" ht="13.2">
      <c r="A2314" s="150"/>
      <c r="B2314" s="48"/>
      <c r="C2314" s="48"/>
      <c r="D2314" s="151"/>
      <c r="E2314" s="152"/>
      <c r="F2314" s="149"/>
      <c r="G2314" s="103"/>
      <c r="H2314" s="48"/>
      <c r="I2314" s="70"/>
      <c r="J2314" s="104"/>
      <c r="K2314" s="18"/>
      <c r="L2314" s="103"/>
      <c r="M2314" s="103"/>
      <c r="N2314" s="103"/>
      <c r="O2314" s="103"/>
      <c r="P2314" s="48"/>
      <c r="Q2314" s="103"/>
      <c r="R2314" s="48"/>
      <c r="S2314" s="16"/>
      <c r="T2314" s="94"/>
      <c r="U2314" s="94"/>
      <c r="V2314" s="94"/>
      <c r="W2314" s="94"/>
      <c r="X2314" s="94"/>
      <c r="Y2314" s="94"/>
      <c r="Z2314" s="94"/>
      <c r="AA2314" s="94"/>
      <c r="AB2314" s="94"/>
      <c r="AC2314" s="94"/>
      <c r="AD2314" s="94"/>
      <c r="AE2314" s="94"/>
      <c r="AF2314" s="94"/>
      <c r="AG2314" s="94"/>
      <c r="AH2314" s="94"/>
    </row>
    <row r="2315" spans="1:34" ht="13.2">
      <c r="A2315" s="150"/>
      <c r="B2315" s="48"/>
      <c r="C2315" s="48"/>
      <c r="D2315" s="151"/>
      <c r="E2315" s="152"/>
      <c r="F2315" s="149"/>
      <c r="G2315" s="103"/>
      <c r="H2315" s="48"/>
      <c r="I2315" s="70"/>
      <c r="J2315" s="104"/>
      <c r="K2315" s="18"/>
      <c r="L2315" s="103"/>
      <c r="M2315" s="103"/>
      <c r="N2315" s="103"/>
      <c r="O2315" s="103"/>
      <c r="P2315" s="48"/>
      <c r="Q2315" s="103"/>
      <c r="R2315" s="48"/>
      <c r="S2315" s="16"/>
      <c r="T2315" s="94"/>
      <c r="U2315" s="94"/>
      <c r="V2315" s="94"/>
      <c r="W2315" s="94"/>
      <c r="X2315" s="94"/>
      <c r="Y2315" s="94"/>
      <c r="Z2315" s="94"/>
      <c r="AA2315" s="94"/>
      <c r="AB2315" s="94"/>
      <c r="AC2315" s="94"/>
      <c r="AD2315" s="94"/>
      <c r="AE2315" s="94"/>
      <c r="AF2315" s="94"/>
      <c r="AG2315" s="94"/>
      <c r="AH2315" s="94"/>
    </row>
    <row r="2316" spans="1:34" ht="13.2">
      <c r="A2316" s="150"/>
      <c r="B2316" s="48"/>
      <c r="C2316" s="48"/>
      <c r="D2316" s="151"/>
      <c r="E2316" s="152"/>
      <c r="F2316" s="149"/>
      <c r="G2316" s="103"/>
      <c r="H2316" s="48"/>
      <c r="I2316" s="70"/>
      <c r="J2316" s="104"/>
      <c r="K2316" s="18"/>
      <c r="L2316" s="103"/>
      <c r="M2316" s="103"/>
      <c r="N2316" s="103"/>
      <c r="O2316" s="103"/>
      <c r="P2316" s="48"/>
      <c r="Q2316" s="103"/>
      <c r="R2316" s="48"/>
      <c r="S2316" s="16"/>
      <c r="T2316" s="94"/>
      <c r="U2316" s="94"/>
      <c r="V2316" s="94"/>
      <c r="W2316" s="94"/>
      <c r="X2316" s="94"/>
      <c r="Y2316" s="94"/>
      <c r="Z2316" s="94"/>
      <c r="AA2316" s="94"/>
      <c r="AB2316" s="94"/>
      <c r="AC2316" s="94"/>
      <c r="AD2316" s="94"/>
      <c r="AE2316" s="94"/>
      <c r="AF2316" s="94"/>
      <c r="AG2316" s="94"/>
      <c r="AH2316" s="94"/>
    </row>
    <row r="2317" spans="1:34" ht="13.2">
      <c r="A2317" s="150"/>
      <c r="B2317" s="48"/>
      <c r="C2317" s="48"/>
      <c r="D2317" s="151"/>
      <c r="E2317" s="152"/>
      <c r="F2317" s="149"/>
      <c r="G2317" s="103"/>
      <c r="H2317" s="48"/>
      <c r="I2317" s="70"/>
      <c r="J2317" s="104"/>
      <c r="K2317" s="18"/>
      <c r="L2317" s="103"/>
      <c r="M2317" s="103"/>
      <c r="N2317" s="103"/>
      <c r="O2317" s="103"/>
      <c r="P2317" s="48"/>
      <c r="Q2317" s="103"/>
      <c r="R2317" s="48"/>
      <c r="S2317" s="16"/>
      <c r="T2317" s="94"/>
      <c r="U2317" s="94"/>
      <c r="V2317" s="94"/>
      <c r="W2317" s="94"/>
      <c r="X2317" s="94"/>
      <c r="Y2317" s="94"/>
      <c r="Z2317" s="94"/>
      <c r="AA2317" s="94"/>
      <c r="AB2317" s="94"/>
      <c r="AC2317" s="94"/>
      <c r="AD2317" s="94"/>
      <c r="AE2317" s="94"/>
      <c r="AF2317" s="94"/>
      <c r="AG2317" s="94"/>
      <c r="AH2317" s="94"/>
    </row>
    <row r="2318" spans="1:34" ht="13.2">
      <c r="A2318" s="150"/>
      <c r="B2318" s="48"/>
      <c r="C2318" s="48"/>
      <c r="D2318" s="151"/>
      <c r="E2318" s="152"/>
      <c r="F2318" s="149"/>
      <c r="G2318" s="103"/>
      <c r="H2318" s="48"/>
      <c r="I2318" s="70"/>
      <c r="J2318" s="104"/>
      <c r="K2318" s="18"/>
      <c r="L2318" s="103"/>
      <c r="M2318" s="103"/>
      <c r="N2318" s="103"/>
      <c r="O2318" s="103"/>
      <c r="P2318" s="48"/>
      <c r="Q2318" s="103"/>
      <c r="R2318" s="48"/>
      <c r="S2318" s="16"/>
      <c r="T2318" s="94"/>
      <c r="U2318" s="94"/>
      <c r="V2318" s="94"/>
      <c r="W2318" s="94"/>
      <c r="X2318" s="94"/>
      <c r="Y2318" s="94"/>
      <c r="Z2318" s="94"/>
      <c r="AA2318" s="94"/>
      <c r="AB2318" s="94"/>
      <c r="AC2318" s="94"/>
      <c r="AD2318" s="94"/>
      <c r="AE2318" s="94"/>
      <c r="AF2318" s="94"/>
      <c r="AG2318" s="94"/>
      <c r="AH2318" s="94"/>
    </row>
    <row r="2319" spans="1:34" ht="13.2">
      <c r="A2319" s="150"/>
      <c r="B2319" s="48"/>
      <c r="C2319" s="48"/>
      <c r="D2319" s="151"/>
      <c r="E2319" s="152"/>
      <c r="F2319" s="149"/>
      <c r="G2319" s="103"/>
      <c r="H2319" s="48"/>
      <c r="I2319" s="70"/>
      <c r="J2319" s="104"/>
      <c r="K2319" s="18"/>
      <c r="L2319" s="103"/>
      <c r="M2319" s="103"/>
      <c r="N2319" s="103"/>
      <c r="O2319" s="103"/>
      <c r="P2319" s="48"/>
      <c r="Q2319" s="103"/>
      <c r="R2319" s="48"/>
      <c r="S2319" s="16"/>
      <c r="T2319" s="94"/>
      <c r="U2319" s="94"/>
      <c r="V2319" s="94"/>
      <c r="W2319" s="94"/>
      <c r="X2319" s="94"/>
      <c r="Y2319" s="94"/>
      <c r="Z2319" s="94"/>
      <c r="AA2319" s="94"/>
      <c r="AB2319" s="94"/>
      <c r="AC2319" s="94"/>
      <c r="AD2319" s="94"/>
      <c r="AE2319" s="94"/>
      <c r="AF2319" s="94"/>
      <c r="AG2319" s="94"/>
      <c r="AH2319" s="94"/>
    </row>
    <row r="2320" spans="1:34" ht="13.2">
      <c r="A2320" s="150"/>
      <c r="B2320" s="48"/>
      <c r="C2320" s="48"/>
      <c r="D2320" s="151"/>
      <c r="E2320" s="152"/>
      <c r="F2320" s="149"/>
      <c r="G2320" s="103"/>
      <c r="H2320" s="48"/>
      <c r="I2320" s="70"/>
      <c r="J2320" s="104"/>
      <c r="K2320" s="18"/>
      <c r="L2320" s="103"/>
      <c r="M2320" s="103"/>
      <c r="N2320" s="103"/>
      <c r="O2320" s="103"/>
      <c r="P2320" s="48"/>
      <c r="Q2320" s="103"/>
      <c r="R2320" s="48"/>
      <c r="S2320" s="16"/>
      <c r="T2320" s="94"/>
      <c r="U2320" s="94"/>
      <c r="V2320" s="94"/>
      <c r="W2320" s="94"/>
      <c r="X2320" s="94"/>
      <c r="Y2320" s="94"/>
      <c r="Z2320" s="94"/>
      <c r="AA2320" s="94"/>
      <c r="AB2320" s="94"/>
      <c r="AC2320" s="94"/>
      <c r="AD2320" s="94"/>
      <c r="AE2320" s="94"/>
      <c r="AF2320" s="94"/>
      <c r="AG2320" s="94"/>
      <c r="AH2320" s="94"/>
    </row>
    <row r="2321" spans="1:34" ht="13.2">
      <c r="A2321" s="150"/>
      <c r="B2321" s="48"/>
      <c r="C2321" s="48"/>
      <c r="D2321" s="151"/>
      <c r="E2321" s="152"/>
      <c r="F2321" s="149"/>
      <c r="G2321" s="103"/>
      <c r="H2321" s="48"/>
      <c r="I2321" s="70"/>
      <c r="J2321" s="104"/>
      <c r="K2321" s="18"/>
      <c r="L2321" s="103"/>
      <c r="M2321" s="103"/>
      <c r="N2321" s="103"/>
      <c r="O2321" s="103"/>
      <c r="P2321" s="48"/>
      <c r="Q2321" s="103"/>
      <c r="R2321" s="48"/>
      <c r="S2321" s="16"/>
      <c r="T2321" s="94"/>
      <c r="U2321" s="94"/>
      <c r="V2321" s="94"/>
      <c r="W2321" s="94"/>
      <c r="X2321" s="94"/>
      <c r="Y2321" s="94"/>
      <c r="Z2321" s="94"/>
      <c r="AA2321" s="94"/>
      <c r="AB2321" s="94"/>
      <c r="AC2321" s="94"/>
      <c r="AD2321" s="94"/>
      <c r="AE2321" s="94"/>
      <c r="AF2321" s="94"/>
      <c r="AG2321" s="94"/>
      <c r="AH2321" s="94"/>
    </row>
    <row r="2322" spans="1:34" ht="13.2">
      <c r="A2322" s="150"/>
      <c r="B2322" s="48"/>
      <c r="C2322" s="48"/>
      <c r="D2322" s="151"/>
      <c r="E2322" s="152"/>
      <c r="F2322" s="149"/>
      <c r="G2322" s="103"/>
      <c r="H2322" s="48"/>
      <c r="I2322" s="70"/>
      <c r="J2322" s="104"/>
      <c r="K2322" s="18"/>
      <c r="L2322" s="103"/>
      <c r="M2322" s="103"/>
      <c r="N2322" s="103"/>
      <c r="O2322" s="103"/>
      <c r="P2322" s="48"/>
      <c r="Q2322" s="103"/>
      <c r="R2322" s="48"/>
      <c r="S2322" s="16"/>
      <c r="T2322" s="94"/>
      <c r="U2322" s="94"/>
      <c r="V2322" s="94"/>
      <c r="W2322" s="94"/>
      <c r="X2322" s="94"/>
      <c r="Y2322" s="94"/>
      <c r="Z2322" s="94"/>
      <c r="AA2322" s="94"/>
      <c r="AB2322" s="94"/>
      <c r="AC2322" s="94"/>
      <c r="AD2322" s="94"/>
      <c r="AE2322" s="94"/>
      <c r="AF2322" s="94"/>
      <c r="AG2322" s="94"/>
      <c r="AH2322" s="94"/>
    </row>
    <row r="2323" spans="1:34" ht="13.2">
      <c r="A2323" s="150"/>
      <c r="B2323" s="48"/>
      <c r="C2323" s="48"/>
      <c r="D2323" s="151"/>
      <c r="E2323" s="152"/>
      <c r="F2323" s="149"/>
      <c r="G2323" s="103"/>
      <c r="H2323" s="48"/>
      <c r="I2323" s="70"/>
      <c r="J2323" s="104"/>
      <c r="K2323" s="18"/>
      <c r="L2323" s="103"/>
      <c r="M2323" s="103"/>
      <c r="N2323" s="103"/>
      <c r="O2323" s="103"/>
      <c r="P2323" s="48"/>
      <c r="Q2323" s="103"/>
      <c r="R2323" s="48"/>
      <c r="S2323" s="16"/>
      <c r="T2323" s="94"/>
      <c r="U2323" s="94"/>
      <c r="V2323" s="94"/>
      <c r="W2323" s="94"/>
      <c r="X2323" s="94"/>
      <c r="Y2323" s="94"/>
      <c r="Z2323" s="94"/>
      <c r="AA2323" s="94"/>
      <c r="AB2323" s="94"/>
      <c r="AC2323" s="94"/>
      <c r="AD2323" s="94"/>
      <c r="AE2323" s="94"/>
      <c r="AF2323" s="94"/>
      <c r="AG2323" s="94"/>
      <c r="AH2323" s="94"/>
    </row>
    <row r="2324" spans="1:34" ht="13.2">
      <c r="A2324" s="150"/>
      <c r="B2324" s="48"/>
      <c r="C2324" s="48"/>
      <c r="D2324" s="151"/>
      <c r="E2324" s="152"/>
      <c r="F2324" s="149"/>
      <c r="G2324" s="103"/>
      <c r="H2324" s="48"/>
      <c r="I2324" s="70"/>
      <c r="J2324" s="104"/>
      <c r="K2324" s="18"/>
      <c r="L2324" s="103"/>
      <c r="M2324" s="103"/>
      <c r="N2324" s="103"/>
      <c r="O2324" s="103"/>
      <c r="P2324" s="48"/>
      <c r="Q2324" s="103"/>
      <c r="R2324" s="48"/>
      <c r="S2324" s="16"/>
      <c r="T2324" s="94"/>
      <c r="U2324" s="94"/>
      <c r="V2324" s="94"/>
      <c r="W2324" s="94"/>
      <c r="X2324" s="94"/>
      <c r="Y2324" s="94"/>
      <c r="Z2324" s="94"/>
      <c r="AA2324" s="94"/>
      <c r="AB2324" s="94"/>
      <c r="AC2324" s="94"/>
      <c r="AD2324" s="94"/>
      <c r="AE2324" s="94"/>
      <c r="AF2324" s="94"/>
      <c r="AG2324" s="94"/>
      <c r="AH2324" s="94"/>
    </row>
    <row r="2325" spans="1:34" ht="13.2">
      <c r="A2325" s="150"/>
      <c r="B2325" s="48"/>
      <c r="C2325" s="48"/>
      <c r="D2325" s="151"/>
      <c r="E2325" s="152"/>
      <c r="F2325" s="149"/>
      <c r="G2325" s="103"/>
      <c r="H2325" s="48"/>
      <c r="I2325" s="70"/>
      <c r="J2325" s="104"/>
      <c r="K2325" s="18"/>
      <c r="L2325" s="103"/>
      <c r="M2325" s="103"/>
      <c r="N2325" s="103"/>
      <c r="O2325" s="103"/>
      <c r="P2325" s="48"/>
      <c r="Q2325" s="103"/>
      <c r="R2325" s="48"/>
      <c r="S2325" s="16"/>
      <c r="T2325" s="94"/>
      <c r="U2325" s="94"/>
      <c r="V2325" s="94"/>
      <c r="W2325" s="94"/>
      <c r="X2325" s="94"/>
      <c r="Y2325" s="94"/>
      <c r="Z2325" s="94"/>
      <c r="AA2325" s="94"/>
      <c r="AB2325" s="94"/>
      <c r="AC2325" s="94"/>
      <c r="AD2325" s="94"/>
      <c r="AE2325" s="94"/>
      <c r="AF2325" s="94"/>
      <c r="AG2325" s="94"/>
      <c r="AH2325" s="94"/>
    </row>
    <row r="2326" spans="1:34" ht="13.2">
      <c r="A2326" s="150"/>
      <c r="B2326" s="48"/>
      <c r="C2326" s="48"/>
      <c r="D2326" s="151"/>
      <c r="E2326" s="152"/>
      <c r="F2326" s="149"/>
      <c r="G2326" s="103"/>
      <c r="H2326" s="48"/>
      <c r="I2326" s="70"/>
      <c r="J2326" s="104"/>
      <c r="K2326" s="18"/>
      <c r="L2326" s="103"/>
      <c r="M2326" s="103"/>
      <c r="N2326" s="103"/>
      <c r="O2326" s="103"/>
      <c r="P2326" s="48"/>
      <c r="Q2326" s="103"/>
      <c r="R2326" s="48"/>
      <c r="S2326" s="16"/>
      <c r="T2326" s="94"/>
      <c r="U2326" s="94"/>
      <c r="V2326" s="94"/>
      <c r="W2326" s="94"/>
      <c r="X2326" s="94"/>
      <c r="Y2326" s="94"/>
      <c r="Z2326" s="94"/>
      <c r="AA2326" s="94"/>
      <c r="AB2326" s="94"/>
      <c r="AC2326" s="94"/>
      <c r="AD2326" s="94"/>
      <c r="AE2326" s="94"/>
      <c r="AF2326" s="94"/>
      <c r="AG2326" s="94"/>
      <c r="AH2326" s="94"/>
    </row>
    <row r="2327" spans="1:34" ht="13.2">
      <c r="A2327" s="150"/>
      <c r="B2327" s="48"/>
      <c r="C2327" s="48"/>
      <c r="D2327" s="151"/>
      <c r="E2327" s="152"/>
      <c r="F2327" s="149"/>
      <c r="G2327" s="103"/>
      <c r="H2327" s="48"/>
      <c r="I2327" s="70"/>
      <c r="J2327" s="104"/>
      <c r="K2327" s="18"/>
      <c r="L2327" s="103"/>
      <c r="M2327" s="103"/>
      <c r="N2327" s="103"/>
      <c r="O2327" s="103"/>
      <c r="P2327" s="48"/>
      <c r="Q2327" s="103"/>
      <c r="R2327" s="48"/>
      <c r="S2327" s="16"/>
      <c r="T2327" s="94"/>
      <c r="U2327" s="94"/>
      <c r="V2327" s="94"/>
      <c r="W2327" s="94"/>
      <c r="X2327" s="94"/>
      <c r="Y2327" s="94"/>
      <c r="Z2327" s="94"/>
      <c r="AA2327" s="94"/>
      <c r="AB2327" s="94"/>
      <c r="AC2327" s="94"/>
      <c r="AD2327" s="94"/>
      <c r="AE2327" s="94"/>
      <c r="AF2327" s="94"/>
      <c r="AG2327" s="94"/>
      <c r="AH2327" s="94"/>
    </row>
    <row r="2328" spans="1:34" ht="13.2">
      <c r="A2328" s="150"/>
      <c r="B2328" s="48"/>
      <c r="C2328" s="48"/>
      <c r="D2328" s="151"/>
      <c r="E2328" s="152"/>
      <c r="F2328" s="149"/>
      <c r="G2328" s="103"/>
      <c r="H2328" s="48"/>
      <c r="I2328" s="70"/>
      <c r="J2328" s="104"/>
      <c r="K2328" s="18"/>
      <c r="L2328" s="103"/>
      <c r="M2328" s="103"/>
      <c r="N2328" s="103"/>
      <c r="O2328" s="103"/>
      <c r="P2328" s="48"/>
      <c r="Q2328" s="103"/>
      <c r="R2328" s="48"/>
      <c r="S2328" s="16"/>
      <c r="T2328" s="94"/>
      <c r="U2328" s="94"/>
      <c r="V2328" s="94"/>
      <c r="W2328" s="94"/>
      <c r="X2328" s="94"/>
      <c r="Y2328" s="94"/>
      <c r="Z2328" s="94"/>
      <c r="AA2328" s="94"/>
      <c r="AB2328" s="94"/>
      <c r="AC2328" s="94"/>
      <c r="AD2328" s="94"/>
      <c r="AE2328" s="94"/>
      <c r="AF2328" s="94"/>
      <c r="AG2328" s="94"/>
      <c r="AH2328" s="94"/>
    </row>
    <row r="2329" spans="1:34" ht="13.2">
      <c r="A2329" s="150"/>
      <c r="B2329" s="48"/>
      <c r="C2329" s="48"/>
      <c r="D2329" s="151"/>
      <c r="E2329" s="152"/>
      <c r="F2329" s="149"/>
      <c r="G2329" s="103"/>
      <c r="H2329" s="48"/>
      <c r="I2329" s="70"/>
      <c r="J2329" s="104"/>
      <c r="K2329" s="18"/>
      <c r="L2329" s="103"/>
      <c r="M2329" s="103"/>
      <c r="N2329" s="103"/>
      <c r="O2329" s="103"/>
      <c r="P2329" s="48"/>
      <c r="Q2329" s="103"/>
      <c r="R2329" s="48"/>
      <c r="S2329" s="16"/>
      <c r="T2329" s="94"/>
      <c r="U2329" s="94"/>
      <c r="V2329" s="94"/>
      <c r="W2329" s="94"/>
      <c r="X2329" s="94"/>
      <c r="Y2329" s="94"/>
      <c r="Z2329" s="94"/>
      <c r="AA2329" s="94"/>
      <c r="AB2329" s="94"/>
      <c r="AC2329" s="94"/>
      <c r="AD2329" s="94"/>
      <c r="AE2329" s="94"/>
      <c r="AF2329" s="94"/>
      <c r="AG2329" s="94"/>
      <c r="AH2329" s="94"/>
    </row>
    <row r="2330" spans="1:34" ht="13.2">
      <c r="A2330" s="150"/>
      <c r="B2330" s="48"/>
      <c r="C2330" s="48"/>
      <c r="D2330" s="151"/>
      <c r="E2330" s="152"/>
      <c r="F2330" s="149"/>
      <c r="G2330" s="103"/>
      <c r="H2330" s="48"/>
      <c r="I2330" s="70"/>
      <c r="J2330" s="104"/>
      <c r="K2330" s="18"/>
      <c r="L2330" s="103"/>
      <c r="M2330" s="103"/>
      <c r="N2330" s="103"/>
      <c r="O2330" s="103"/>
      <c r="P2330" s="48"/>
      <c r="Q2330" s="103"/>
      <c r="R2330" s="48"/>
      <c r="S2330" s="16"/>
      <c r="T2330" s="94"/>
      <c r="U2330" s="94"/>
      <c r="V2330" s="94"/>
      <c r="W2330" s="94"/>
      <c r="X2330" s="94"/>
      <c r="Y2330" s="94"/>
      <c r="Z2330" s="94"/>
      <c r="AA2330" s="94"/>
      <c r="AB2330" s="94"/>
      <c r="AC2330" s="94"/>
      <c r="AD2330" s="94"/>
      <c r="AE2330" s="94"/>
      <c r="AF2330" s="94"/>
      <c r="AG2330" s="94"/>
      <c r="AH2330" s="94"/>
    </row>
    <row r="2331" spans="1:34" ht="13.2">
      <c r="A2331" s="150"/>
      <c r="B2331" s="48"/>
      <c r="C2331" s="48"/>
      <c r="D2331" s="151"/>
      <c r="E2331" s="152"/>
      <c r="F2331" s="149"/>
      <c r="G2331" s="103"/>
      <c r="H2331" s="48"/>
      <c r="I2331" s="70"/>
      <c r="J2331" s="104"/>
      <c r="K2331" s="18"/>
      <c r="L2331" s="103"/>
      <c r="M2331" s="103"/>
      <c r="N2331" s="103"/>
      <c r="O2331" s="103"/>
      <c r="P2331" s="48"/>
      <c r="Q2331" s="103"/>
      <c r="R2331" s="48"/>
      <c r="S2331" s="16"/>
      <c r="T2331" s="94"/>
      <c r="U2331" s="94"/>
      <c r="V2331" s="94"/>
      <c r="W2331" s="94"/>
      <c r="X2331" s="94"/>
      <c r="Y2331" s="94"/>
      <c r="Z2331" s="94"/>
      <c r="AA2331" s="94"/>
      <c r="AB2331" s="94"/>
      <c r="AC2331" s="94"/>
      <c r="AD2331" s="94"/>
      <c r="AE2331" s="94"/>
      <c r="AF2331" s="94"/>
      <c r="AG2331" s="94"/>
      <c r="AH2331" s="94"/>
    </row>
    <row r="2332" spans="1:34" ht="13.2">
      <c r="A2332" s="150"/>
      <c r="B2332" s="48"/>
      <c r="C2332" s="48"/>
      <c r="D2332" s="151"/>
      <c r="E2332" s="152"/>
      <c r="F2332" s="149"/>
      <c r="G2332" s="103"/>
      <c r="H2332" s="48"/>
      <c r="I2332" s="70"/>
      <c r="J2332" s="104"/>
      <c r="K2332" s="18"/>
      <c r="L2332" s="103"/>
      <c r="M2332" s="103"/>
      <c r="N2332" s="103"/>
      <c r="O2332" s="103"/>
      <c r="P2332" s="48"/>
      <c r="Q2332" s="103"/>
      <c r="R2332" s="48"/>
      <c r="S2332" s="16"/>
      <c r="T2332" s="94"/>
      <c r="U2332" s="94"/>
      <c r="V2332" s="94"/>
      <c r="W2332" s="94"/>
      <c r="X2332" s="94"/>
      <c r="Y2332" s="94"/>
      <c r="Z2332" s="94"/>
      <c r="AA2332" s="94"/>
      <c r="AB2332" s="94"/>
      <c r="AC2332" s="94"/>
      <c r="AD2332" s="94"/>
      <c r="AE2332" s="94"/>
      <c r="AF2332" s="94"/>
      <c r="AG2332" s="94"/>
      <c r="AH2332" s="94"/>
    </row>
    <row r="2333" spans="1:34" ht="13.2">
      <c r="A2333" s="150"/>
      <c r="B2333" s="48"/>
      <c r="C2333" s="48"/>
      <c r="D2333" s="151"/>
      <c r="E2333" s="152"/>
      <c r="F2333" s="149"/>
      <c r="G2333" s="103"/>
      <c r="H2333" s="48"/>
      <c r="I2333" s="70"/>
      <c r="J2333" s="104"/>
      <c r="K2333" s="18"/>
      <c r="L2333" s="103"/>
      <c r="M2333" s="103"/>
      <c r="N2333" s="103"/>
      <c r="O2333" s="103"/>
      <c r="P2333" s="48"/>
      <c r="Q2333" s="103"/>
      <c r="R2333" s="48"/>
      <c r="S2333" s="16"/>
      <c r="T2333" s="94"/>
      <c r="U2333" s="94"/>
      <c r="V2333" s="94"/>
      <c r="W2333" s="94"/>
      <c r="X2333" s="94"/>
      <c r="Y2333" s="94"/>
      <c r="Z2333" s="94"/>
      <c r="AA2333" s="94"/>
      <c r="AB2333" s="94"/>
      <c r="AC2333" s="94"/>
      <c r="AD2333" s="94"/>
      <c r="AE2333" s="94"/>
      <c r="AF2333" s="94"/>
      <c r="AG2333" s="94"/>
      <c r="AH2333" s="94"/>
    </row>
    <row r="2334" spans="1:34" ht="13.2">
      <c r="A2334" s="150"/>
      <c r="B2334" s="48"/>
      <c r="C2334" s="48"/>
      <c r="D2334" s="151"/>
      <c r="E2334" s="152"/>
      <c r="F2334" s="149"/>
      <c r="G2334" s="103"/>
      <c r="H2334" s="48"/>
      <c r="I2334" s="70"/>
      <c r="J2334" s="104"/>
      <c r="K2334" s="18"/>
      <c r="L2334" s="103"/>
      <c r="M2334" s="103"/>
      <c r="N2334" s="103"/>
      <c r="O2334" s="103"/>
      <c r="P2334" s="48"/>
      <c r="Q2334" s="103"/>
      <c r="R2334" s="48"/>
      <c r="S2334" s="16"/>
      <c r="T2334" s="94"/>
      <c r="U2334" s="94"/>
      <c r="V2334" s="94"/>
      <c r="W2334" s="94"/>
      <c r="X2334" s="94"/>
      <c r="Y2334" s="94"/>
      <c r="Z2334" s="94"/>
      <c r="AA2334" s="94"/>
      <c r="AB2334" s="94"/>
      <c r="AC2334" s="94"/>
      <c r="AD2334" s="94"/>
      <c r="AE2334" s="94"/>
      <c r="AF2334" s="94"/>
      <c r="AG2334" s="94"/>
      <c r="AH2334" s="94"/>
    </row>
    <row r="2335" spans="1:34" ht="13.2">
      <c r="A2335" s="150"/>
      <c r="B2335" s="48"/>
      <c r="C2335" s="48"/>
      <c r="D2335" s="151"/>
      <c r="E2335" s="152"/>
      <c r="F2335" s="149"/>
      <c r="G2335" s="103"/>
      <c r="H2335" s="48"/>
      <c r="I2335" s="70"/>
      <c r="J2335" s="104"/>
      <c r="K2335" s="18"/>
      <c r="L2335" s="103"/>
      <c r="M2335" s="103"/>
      <c r="N2335" s="103"/>
      <c r="O2335" s="103"/>
      <c r="P2335" s="48"/>
      <c r="Q2335" s="103"/>
      <c r="R2335" s="48"/>
      <c r="S2335" s="16"/>
      <c r="T2335" s="94"/>
      <c r="U2335" s="94"/>
      <c r="V2335" s="94"/>
      <c r="W2335" s="94"/>
      <c r="X2335" s="94"/>
      <c r="Y2335" s="94"/>
      <c r="Z2335" s="94"/>
      <c r="AA2335" s="94"/>
      <c r="AB2335" s="94"/>
      <c r="AC2335" s="94"/>
      <c r="AD2335" s="94"/>
      <c r="AE2335" s="94"/>
      <c r="AF2335" s="94"/>
      <c r="AG2335" s="94"/>
      <c r="AH2335" s="94"/>
    </row>
    <row r="2336" spans="1:34" ht="13.2">
      <c r="A2336" s="150"/>
      <c r="B2336" s="48"/>
      <c r="C2336" s="48"/>
      <c r="D2336" s="151"/>
      <c r="E2336" s="152"/>
      <c r="F2336" s="149"/>
      <c r="G2336" s="103"/>
      <c r="H2336" s="48"/>
      <c r="I2336" s="70"/>
      <c r="J2336" s="104"/>
      <c r="K2336" s="18"/>
      <c r="L2336" s="103"/>
      <c r="M2336" s="103"/>
      <c r="N2336" s="103"/>
      <c r="O2336" s="103"/>
      <c r="P2336" s="48"/>
      <c r="Q2336" s="103"/>
      <c r="R2336" s="48"/>
      <c r="S2336" s="16"/>
      <c r="T2336" s="94"/>
      <c r="U2336" s="94"/>
      <c r="V2336" s="94"/>
      <c r="W2336" s="94"/>
      <c r="X2336" s="94"/>
      <c r="Y2336" s="94"/>
      <c r="Z2336" s="94"/>
      <c r="AA2336" s="94"/>
      <c r="AB2336" s="94"/>
      <c r="AC2336" s="94"/>
      <c r="AD2336" s="94"/>
      <c r="AE2336" s="94"/>
      <c r="AF2336" s="94"/>
      <c r="AG2336" s="94"/>
      <c r="AH2336" s="94"/>
    </row>
    <row r="2337" spans="1:34" ht="13.2">
      <c r="A2337" s="150"/>
      <c r="B2337" s="48"/>
      <c r="C2337" s="48"/>
      <c r="D2337" s="151"/>
      <c r="E2337" s="152"/>
      <c r="F2337" s="149"/>
      <c r="G2337" s="103"/>
      <c r="H2337" s="48"/>
      <c r="I2337" s="70"/>
      <c r="J2337" s="104"/>
      <c r="K2337" s="18"/>
      <c r="L2337" s="103"/>
      <c r="M2337" s="103"/>
      <c r="N2337" s="103"/>
      <c r="O2337" s="103"/>
      <c r="P2337" s="48"/>
      <c r="Q2337" s="103"/>
      <c r="R2337" s="48"/>
      <c r="S2337" s="16"/>
      <c r="T2337" s="94"/>
      <c r="U2337" s="94"/>
      <c r="V2337" s="94"/>
      <c r="W2337" s="94"/>
      <c r="X2337" s="94"/>
      <c r="Y2337" s="94"/>
      <c r="Z2337" s="94"/>
      <c r="AA2337" s="94"/>
      <c r="AB2337" s="94"/>
      <c r="AC2337" s="94"/>
      <c r="AD2337" s="94"/>
      <c r="AE2337" s="94"/>
      <c r="AF2337" s="94"/>
      <c r="AG2337" s="94"/>
      <c r="AH2337" s="94"/>
    </row>
    <row r="2338" spans="1:34" ht="13.2">
      <c r="A2338" s="150"/>
      <c r="B2338" s="48"/>
      <c r="C2338" s="48"/>
      <c r="D2338" s="151"/>
      <c r="E2338" s="152"/>
      <c r="F2338" s="149"/>
      <c r="G2338" s="103"/>
      <c r="H2338" s="48"/>
      <c r="I2338" s="70"/>
      <c r="J2338" s="104"/>
      <c r="K2338" s="18"/>
      <c r="L2338" s="103"/>
      <c r="M2338" s="103"/>
      <c r="N2338" s="103"/>
      <c r="O2338" s="103"/>
      <c r="P2338" s="48"/>
      <c r="Q2338" s="103"/>
      <c r="R2338" s="48"/>
      <c r="S2338" s="16"/>
      <c r="T2338" s="94"/>
      <c r="U2338" s="94"/>
      <c r="V2338" s="94"/>
      <c r="W2338" s="94"/>
      <c r="X2338" s="94"/>
      <c r="Y2338" s="94"/>
      <c r="Z2338" s="94"/>
      <c r="AA2338" s="94"/>
      <c r="AB2338" s="94"/>
      <c r="AC2338" s="94"/>
      <c r="AD2338" s="94"/>
      <c r="AE2338" s="94"/>
      <c r="AF2338" s="94"/>
      <c r="AG2338" s="94"/>
      <c r="AH2338" s="94"/>
    </row>
    <row r="2339" spans="1:34" ht="13.2">
      <c r="A2339" s="150"/>
      <c r="B2339" s="48"/>
      <c r="C2339" s="48"/>
      <c r="D2339" s="151"/>
      <c r="E2339" s="152"/>
      <c r="F2339" s="149"/>
      <c r="G2339" s="103"/>
      <c r="H2339" s="48"/>
      <c r="I2339" s="70"/>
      <c r="J2339" s="104"/>
      <c r="K2339" s="18"/>
      <c r="L2339" s="103"/>
      <c r="M2339" s="103"/>
      <c r="N2339" s="103"/>
      <c r="O2339" s="103"/>
      <c r="P2339" s="48"/>
      <c r="Q2339" s="103"/>
      <c r="R2339" s="48"/>
      <c r="S2339" s="16"/>
      <c r="T2339" s="94"/>
      <c r="U2339" s="94"/>
      <c r="V2339" s="94"/>
      <c r="W2339" s="94"/>
      <c r="X2339" s="94"/>
      <c r="Y2339" s="94"/>
      <c r="Z2339" s="94"/>
      <c r="AA2339" s="94"/>
      <c r="AB2339" s="94"/>
      <c r="AC2339" s="94"/>
      <c r="AD2339" s="94"/>
      <c r="AE2339" s="94"/>
      <c r="AF2339" s="94"/>
      <c r="AG2339" s="94"/>
      <c r="AH2339" s="94"/>
    </row>
    <row r="2340" spans="1:34" ht="13.2">
      <c r="A2340" s="150"/>
      <c r="B2340" s="48"/>
      <c r="C2340" s="48"/>
      <c r="D2340" s="151"/>
      <c r="E2340" s="152"/>
      <c r="F2340" s="149"/>
      <c r="G2340" s="103"/>
      <c r="H2340" s="48"/>
      <c r="I2340" s="70"/>
      <c r="J2340" s="104"/>
      <c r="K2340" s="18"/>
      <c r="L2340" s="103"/>
      <c r="M2340" s="103"/>
      <c r="N2340" s="103"/>
      <c r="O2340" s="103"/>
      <c r="P2340" s="48"/>
      <c r="Q2340" s="103"/>
      <c r="R2340" s="48"/>
      <c r="S2340" s="16"/>
      <c r="T2340" s="94"/>
      <c r="U2340" s="94"/>
      <c r="V2340" s="94"/>
      <c r="W2340" s="94"/>
      <c r="X2340" s="94"/>
      <c r="Y2340" s="94"/>
      <c r="Z2340" s="94"/>
      <c r="AA2340" s="94"/>
      <c r="AB2340" s="94"/>
      <c r="AC2340" s="94"/>
      <c r="AD2340" s="94"/>
      <c r="AE2340" s="94"/>
      <c r="AF2340" s="94"/>
      <c r="AG2340" s="94"/>
      <c r="AH2340" s="94"/>
    </row>
    <row r="2341" spans="1:34" ht="13.2">
      <c r="A2341" s="150"/>
      <c r="B2341" s="48"/>
      <c r="C2341" s="48"/>
      <c r="D2341" s="151"/>
      <c r="E2341" s="152"/>
      <c r="F2341" s="149"/>
      <c r="G2341" s="103"/>
      <c r="H2341" s="48"/>
      <c r="I2341" s="70"/>
      <c r="J2341" s="104"/>
      <c r="K2341" s="18"/>
      <c r="L2341" s="103"/>
      <c r="M2341" s="103"/>
      <c r="N2341" s="103"/>
      <c r="O2341" s="103"/>
      <c r="P2341" s="48"/>
      <c r="Q2341" s="103"/>
      <c r="R2341" s="48"/>
      <c r="S2341" s="16"/>
      <c r="T2341" s="94"/>
      <c r="U2341" s="94"/>
      <c r="V2341" s="94"/>
      <c r="W2341" s="94"/>
      <c r="X2341" s="94"/>
      <c r="Y2341" s="94"/>
      <c r="Z2341" s="94"/>
      <c r="AA2341" s="94"/>
      <c r="AB2341" s="94"/>
      <c r="AC2341" s="94"/>
      <c r="AD2341" s="94"/>
      <c r="AE2341" s="94"/>
      <c r="AF2341" s="94"/>
      <c r="AG2341" s="94"/>
      <c r="AH2341" s="94"/>
    </row>
    <row r="2342" spans="1:34" ht="13.2">
      <c r="A2342" s="150"/>
      <c r="B2342" s="48"/>
      <c r="C2342" s="48"/>
      <c r="D2342" s="151"/>
      <c r="E2342" s="152"/>
      <c r="F2342" s="149"/>
      <c r="G2342" s="103"/>
      <c r="H2342" s="48"/>
      <c r="I2342" s="70"/>
      <c r="J2342" s="104"/>
      <c r="K2342" s="18"/>
      <c r="L2342" s="103"/>
      <c r="M2342" s="103"/>
      <c r="N2342" s="103"/>
      <c r="O2342" s="103"/>
      <c r="P2342" s="48"/>
      <c r="Q2342" s="103"/>
      <c r="R2342" s="48"/>
      <c r="S2342" s="16"/>
      <c r="T2342" s="94"/>
      <c r="U2342" s="94"/>
      <c r="V2342" s="94"/>
      <c r="W2342" s="94"/>
      <c r="X2342" s="94"/>
      <c r="Y2342" s="94"/>
      <c r="Z2342" s="94"/>
      <c r="AA2342" s="94"/>
      <c r="AB2342" s="94"/>
      <c r="AC2342" s="94"/>
      <c r="AD2342" s="94"/>
      <c r="AE2342" s="94"/>
      <c r="AF2342" s="94"/>
      <c r="AG2342" s="94"/>
      <c r="AH2342" s="94"/>
    </row>
    <row r="2343" spans="1:34" ht="13.2">
      <c r="A2343" s="150"/>
      <c r="B2343" s="48"/>
      <c r="C2343" s="48"/>
      <c r="D2343" s="151"/>
      <c r="E2343" s="152"/>
      <c r="F2343" s="149"/>
      <c r="G2343" s="103"/>
      <c r="H2343" s="48"/>
      <c r="I2343" s="70"/>
      <c r="J2343" s="104"/>
      <c r="K2343" s="18"/>
      <c r="L2343" s="103"/>
      <c r="M2343" s="103"/>
      <c r="N2343" s="103"/>
      <c r="O2343" s="103"/>
      <c r="P2343" s="48"/>
      <c r="Q2343" s="103"/>
      <c r="R2343" s="48"/>
      <c r="S2343" s="16"/>
      <c r="T2343" s="94"/>
      <c r="U2343" s="94"/>
      <c r="V2343" s="94"/>
      <c r="W2343" s="94"/>
      <c r="X2343" s="94"/>
      <c r="Y2343" s="94"/>
      <c r="Z2343" s="94"/>
      <c r="AA2343" s="94"/>
      <c r="AB2343" s="94"/>
      <c r="AC2343" s="94"/>
      <c r="AD2343" s="94"/>
      <c r="AE2343" s="94"/>
      <c r="AF2343" s="94"/>
      <c r="AG2343" s="94"/>
      <c r="AH2343" s="94"/>
    </row>
    <row r="2344" spans="1:34" ht="13.2">
      <c r="A2344" s="150"/>
      <c r="B2344" s="48"/>
      <c r="C2344" s="48"/>
      <c r="D2344" s="151"/>
      <c r="E2344" s="152"/>
      <c r="F2344" s="149"/>
      <c r="G2344" s="103"/>
      <c r="H2344" s="48"/>
      <c r="I2344" s="70"/>
      <c r="J2344" s="104"/>
      <c r="K2344" s="18"/>
      <c r="L2344" s="103"/>
      <c r="M2344" s="103"/>
      <c r="N2344" s="103"/>
      <c r="O2344" s="103"/>
      <c r="P2344" s="48"/>
      <c r="Q2344" s="103"/>
      <c r="R2344" s="48"/>
      <c r="S2344" s="16"/>
      <c r="T2344" s="94"/>
      <c r="U2344" s="94"/>
      <c r="V2344" s="94"/>
      <c r="W2344" s="94"/>
      <c r="X2344" s="94"/>
      <c r="Y2344" s="94"/>
      <c r="Z2344" s="94"/>
      <c r="AA2344" s="94"/>
      <c r="AB2344" s="94"/>
      <c r="AC2344" s="94"/>
      <c r="AD2344" s="94"/>
      <c r="AE2344" s="94"/>
      <c r="AF2344" s="94"/>
      <c r="AG2344" s="94"/>
      <c r="AH2344" s="94"/>
    </row>
    <row r="2345" spans="1:34" ht="13.2">
      <c r="A2345" s="150"/>
      <c r="B2345" s="48"/>
      <c r="C2345" s="48"/>
      <c r="D2345" s="151"/>
      <c r="E2345" s="152"/>
      <c r="F2345" s="149"/>
      <c r="G2345" s="103"/>
      <c r="H2345" s="48"/>
      <c r="I2345" s="70"/>
      <c r="J2345" s="104"/>
      <c r="K2345" s="18"/>
      <c r="L2345" s="103"/>
      <c r="M2345" s="103"/>
      <c r="N2345" s="103"/>
      <c r="O2345" s="103"/>
      <c r="P2345" s="48"/>
      <c r="Q2345" s="103"/>
      <c r="R2345" s="48"/>
      <c r="S2345" s="16"/>
      <c r="T2345" s="94"/>
      <c r="U2345" s="94"/>
      <c r="V2345" s="94"/>
      <c r="W2345" s="94"/>
      <c r="X2345" s="94"/>
      <c r="Y2345" s="94"/>
      <c r="Z2345" s="94"/>
      <c r="AA2345" s="94"/>
      <c r="AB2345" s="94"/>
      <c r="AC2345" s="94"/>
      <c r="AD2345" s="94"/>
      <c r="AE2345" s="94"/>
      <c r="AF2345" s="94"/>
      <c r="AG2345" s="94"/>
      <c r="AH2345" s="94"/>
    </row>
    <row r="2346" spans="1:34" ht="13.2">
      <c r="A2346" s="150"/>
      <c r="B2346" s="48"/>
      <c r="C2346" s="48"/>
      <c r="D2346" s="151"/>
      <c r="E2346" s="152"/>
      <c r="F2346" s="149"/>
      <c r="G2346" s="103"/>
      <c r="H2346" s="48"/>
      <c r="I2346" s="70"/>
      <c r="J2346" s="104"/>
      <c r="K2346" s="18"/>
      <c r="L2346" s="103"/>
      <c r="M2346" s="103"/>
      <c r="N2346" s="103"/>
      <c r="O2346" s="103"/>
      <c r="P2346" s="48"/>
      <c r="Q2346" s="103"/>
      <c r="R2346" s="48"/>
      <c r="S2346" s="16"/>
      <c r="T2346" s="94"/>
      <c r="U2346" s="94"/>
      <c r="V2346" s="94"/>
      <c r="W2346" s="94"/>
      <c r="X2346" s="94"/>
      <c r="Y2346" s="94"/>
      <c r="Z2346" s="94"/>
      <c r="AA2346" s="94"/>
      <c r="AB2346" s="94"/>
      <c r="AC2346" s="94"/>
      <c r="AD2346" s="94"/>
      <c r="AE2346" s="94"/>
      <c r="AF2346" s="94"/>
      <c r="AG2346" s="94"/>
      <c r="AH2346" s="94"/>
    </row>
    <row r="2347" spans="1:34" ht="13.2">
      <c r="A2347" s="150"/>
      <c r="B2347" s="48"/>
      <c r="C2347" s="48"/>
      <c r="D2347" s="151"/>
      <c r="E2347" s="152"/>
      <c r="F2347" s="149"/>
      <c r="G2347" s="103"/>
      <c r="H2347" s="48"/>
      <c r="I2347" s="70"/>
      <c r="J2347" s="104"/>
      <c r="K2347" s="18"/>
      <c r="L2347" s="103"/>
      <c r="M2347" s="103"/>
      <c r="N2347" s="103"/>
      <c r="O2347" s="103"/>
      <c r="P2347" s="48"/>
      <c r="Q2347" s="103"/>
      <c r="R2347" s="48"/>
      <c r="S2347" s="16"/>
      <c r="T2347" s="94"/>
      <c r="U2347" s="94"/>
      <c r="V2347" s="94"/>
      <c r="W2347" s="94"/>
      <c r="X2347" s="94"/>
      <c r="Y2347" s="94"/>
      <c r="Z2347" s="94"/>
      <c r="AA2347" s="94"/>
      <c r="AB2347" s="94"/>
      <c r="AC2347" s="94"/>
      <c r="AD2347" s="94"/>
      <c r="AE2347" s="94"/>
      <c r="AF2347" s="94"/>
      <c r="AG2347" s="94"/>
      <c r="AH2347" s="94"/>
    </row>
    <row r="2348" spans="1:34" ht="13.2">
      <c r="A2348" s="150"/>
      <c r="B2348" s="48"/>
      <c r="C2348" s="48"/>
      <c r="D2348" s="151"/>
      <c r="E2348" s="152"/>
      <c r="F2348" s="149"/>
      <c r="G2348" s="103"/>
      <c r="H2348" s="48"/>
      <c r="I2348" s="70"/>
      <c r="J2348" s="104"/>
      <c r="K2348" s="18"/>
      <c r="L2348" s="103"/>
      <c r="M2348" s="103"/>
      <c r="N2348" s="103"/>
      <c r="O2348" s="103"/>
      <c r="P2348" s="48"/>
      <c r="Q2348" s="103"/>
      <c r="R2348" s="48"/>
      <c r="S2348" s="16"/>
      <c r="T2348" s="94"/>
      <c r="U2348" s="94"/>
      <c r="V2348" s="94"/>
      <c r="W2348" s="94"/>
      <c r="X2348" s="94"/>
      <c r="Y2348" s="94"/>
      <c r="Z2348" s="94"/>
      <c r="AA2348" s="94"/>
      <c r="AB2348" s="94"/>
      <c r="AC2348" s="94"/>
      <c r="AD2348" s="94"/>
      <c r="AE2348" s="94"/>
      <c r="AF2348" s="94"/>
      <c r="AG2348" s="94"/>
      <c r="AH2348" s="94"/>
    </row>
    <row r="2349" spans="1:34" ht="13.2">
      <c r="A2349" s="150"/>
      <c r="B2349" s="48"/>
      <c r="C2349" s="48"/>
      <c r="D2349" s="151"/>
      <c r="E2349" s="152"/>
      <c r="F2349" s="149"/>
      <c r="G2349" s="103"/>
      <c r="H2349" s="48"/>
      <c r="I2349" s="70"/>
      <c r="J2349" s="104"/>
      <c r="K2349" s="18"/>
      <c r="L2349" s="103"/>
      <c r="M2349" s="103"/>
      <c r="N2349" s="103"/>
      <c r="O2349" s="103"/>
      <c r="P2349" s="48"/>
      <c r="Q2349" s="103"/>
      <c r="R2349" s="48"/>
      <c r="S2349" s="16"/>
      <c r="T2349" s="94"/>
      <c r="U2349" s="94"/>
      <c r="V2349" s="94"/>
      <c r="W2349" s="94"/>
      <c r="X2349" s="94"/>
      <c r="Y2349" s="94"/>
      <c r="Z2349" s="94"/>
      <c r="AA2349" s="94"/>
      <c r="AB2349" s="94"/>
      <c r="AC2349" s="94"/>
      <c r="AD2349" s="94"/>
      <c r="AE2349" s="94"/>
      <c r="AF2349" s="94"/>
      <c r="AG2349" s="94"/>
      <c r="AH2349" s="94"/>
    </row>
    <row r="2350" spans="1:34" ht="13.2">
      <c r="A2350" s="150"/>
      <c r="B2350" s="48"/>
      <c r="C2350" s="48"/>
      <c r="D2350" s="151"/>
      <c r="E2350" s="152"/>
      <c r="F2350" s="149"/>
      <c r="G2350" s="103"/>
      <c r="H2350" s="48"/>
      <c r="I2350" s="70"/>
      <c r="J2350" s="104"/>
      <c r="K2350" s="18"/>
      <c r="L2350" s="103"/>
      <c r="M2350" s="103"/>
      <c r="N2350" s="103"/>
      <c r="O2350" s="103"/>
      <c r="P2350" s="48"/>
      <c r="Q2350" s="103"/>
      <c r="R2350" s="48"/>
      <c r="S2350" s="16"/>
      <c r="T2350" s="94"/>
      <c r="U2350" s="94"/>
      <c r="V2350" s="94"/>
      <c r="W2350" s="94"/>
      <c r="X2350" s="94"/>
      <c r="Y2350" s="94"/>
      <c r="Z2350" s="94"/>
      <c r="AA2350" s="94"/>
      <c r="AB2350" s="94"/>
      <c r="AC2350" s="94"/>
      <c r="AD2350" s="94"/>
      <c r="AE2350" s="94"/>
      <c r="AF2350" s="94"/>
      <c r="AG2350" s="94"/>
      <c r="AH2350" s="94"/>
    </row>
    <row r="2351" spans="1:34" ht="13.2">
      <c r="A2351" s="150"/>
      <c r="B2351" s="48"/>
      <c r="C2351" s="48"/>
      <c r="D2351" s="151"/>
      <c r="E2351" s="152"/>
      <c r="F2351" s="149"/>
      <c r="G2351" s="103"/>
      <c r="H2351" s="48"/>
      <c r="I2351" s="70"/>
      <c r="J2351" s="104"/>
      <c r="K2351" s="18"/>
      <c r="L2351" s="103"/>
      <c r="M2351" s="103"/>
      <c r="N2351" s="103"/>
      <c r="O2351" s="103"/>
      <c r="P2351" s="48"/>
      <c r="Q2351" s="103"/>
      <c r="R2351" s="48"/>
      <c r="S2351" s="16"/>
      <c r="T2351" s="94"/>
      <c r="U2351" s="94"/>
      <c r="V2351" s="94"/>
      <c r="W2351" s="94"/>
      <c r="X2351" s="94"/>
      <c r="Y2351" s="94"/>
      <c r="Z2351" s="94"/>
      <c r="AA2351" s="94"/>
      <c r="AB2351" s="94"/>
      <c r="AC2351" s="94"/>
      <c r="AD2351" s="94"/>
      <c r="AE2351" s="94"/>
      <c r="AF2351" s="94"/>
      <c r="AG2351" s="94"/>
      <c r="AH2351" s="94"/>
    </row>
    <row r="2352" spans="1:34" ht="13.2">
      <c r="A2352" s="150"/>
      <c r="B2352" s="48"/>
      <c r="C2352" s="48"/>
      <c r="D2352" s="151"/>
      <c r="E2352" s="152"/>
      <c r="F2352" s="149"/>
      <c r="G2352" s="103"/>
      <c r="H2352" s="48"/>
      <c r="I2352" s="70"/>
      <c r="J2352" s="104"/>
      <c r="K2352" s="18"/>
      <c r="L2352" s="103"/>
      <c r="M2352" s="103"/>
      <c r="N2352" s="103"/>
      <c r="O2352" s="103"/>
      <c r="P2352" s="48"/>
      <c r="Q2352" s="103"/>
      <c r="R2352" s="48"/>
      <c r="S2352" s="16"/>
      <c r="T2352" s="94"/>
      <c r="U2352" s="94"/>
      <c r="V2352" s="94"/>
      <c r="W2352" s="94"/>
      <c r="X2352" s="94"/>
      <c r="Y2352" s="94"/>
      <c r="Z2352" s="94"/>
      <c r="AA2352" s="94"/>
      <c r="AB2352" s="94"/>
      <c r="AC2352" s="94"/>
      <c r="AD2352" s="94"/>
      <c r="AE2352" s="94"/>
      <c r="AF2352" s="94"/>
      <c r="AG2352" s="94"/>
      <c r="AH2352" s="94"/>
    </row>
    <row r="2353" spans="1:34" ht="13.2">
      <c r="A2353" s="150"/>
      <c r="B2353" s="48"/>
      <c r="C2353" s="48"/>
      <c r="D2353" s="151"/>
      <c r="E2353" s="152"/>
      <c r="F2353" s="149"/>
      <c r="G2353" s="103"/>
      <c r="H2353" s="48"/>
      <c r="I2353" s="70"/>
      <c r="J2353" s="104"/>
      <c r="K2353" s="18"/>
      <c r="L2353" s="103"/>
      <c r="M2353" s="103"/>
      <c r="N2353" s="103"/>
      <c r="O2353" s="103"/>
      <c r="P2353" s="48"/>
      <c r="Q2353" s="103"/>
      <c r="R2353" s="48"/>
      <c r="S2353" s="16"/>
      <c r="T2353" s="94"/>
      <c r="U2353" s="94"/>
      <c r="V2353" s="94"/>
      <c r="W2353" s="94"/>
      <c r="X2353" s="94"/>
      <c r="Y2353" s="94"/>
      <c r="Z2353" s="94"/>
      <c r="AA2353" s="94"/>
      <c r="AB2353" s="94"/>
      <c r="AC2353" s="94"/>
      <c r="AD2353" s="94"/>
      <c r="AE2353" s="94"/>
      <c r="AF2353" s="94"/>
      <c r="AG2353" s="94"/>
      <c r="AH2353" s="94"/>
    </row>
    <row r="2354" spans="1:34" ht="13.2">
      <c r="A2354" s="150"/>
      <c r="B2354" s="48"/>
      <c r="C2354" s="48"/>
      <c r="D2354" s="151"/>
      <c r="E2354" s="152"/>
      <c r="F2354" s="149"/>
      <c r="G2354" s="103"/>
      <c r="H2354" s="48"/>
      <c r="I2354" s="70"/>
      <c r="J2354" s="104"/>
      <c r="K2354" s="18"/>
      <c r="L2354" s="103"/>
      <c r="M2354" s="103"/>
      <c r="N2354" s="103"/>
      <c r="O2354" s="103"/>
      <c r="P2354" s="48"/>
      <c r="Q2354" s="103"/>
      <c r="R2354" s="48"/>
      <c r="S2354" s="16"/>
      <c r="T2354" s="94"/>
      <c r="U2354" s="94"/>
      <c r="V2354" s="94"/>
      <c r="W2354" s="94"/>
      <c r="X2354" s="94"/>
      <c r="Y2354" s="94"/>
      <c r="Z2354" s="94"/>
      <c r="AA2354" s="94"/>
      <c r="AB2354" s="94"/>
      <c r="AC2354" s="94"/>
      <c r="AD2354" s="94"/>
      <c r="AE2354" s="94"/>
      <c r="AF2354" s="94"/>
      <c r="AG2354" s="94"/>
      <c r="AH2354" s="94"/>
    </row>
    <row r="2355" spans="1:34" ht="13.2">
      <c r="A2355" s="150"/>
      <c r="B2355" s="48"/>
      <c r="C2355" s="48"/>
      <c r="D2355" s="151"/>
      <c r="E2355" s="152"/>
      <c r="F2355" s="149"/>
      <c r="G2355" s="103"/>
      <c r="H2355" s="48"/>
      <c r="I2355" s="70"/>
      <c r="J2355" s="104"/>
      <c r="K2355" s="18"/>
      <c r="L2355" s="103"/>
      <c r="M2355" s="103"/>
      <c r="N2355" s="103"/>
      <c r="O2355" s="103"/>
      <c r="P2355" s="48"/>
      <c r="Q2355" s="103"/>
      <c r="R2355" s="48"/>
      <c r="S2355" s="16"/>
      <c r="T2355" s="94"/>
      <c r="U2355" s="94"/>
      <c r="V2355" s="94"/>
      <c r="W2355" s="94"/>
      <c r="X2355" s="94"/>
      <c r="Y2355" s="94"/>
      <c r="Z2355" s="94"/>
      <c r="AA2355" s="94"/>
      <c r="AB2355" s="94"/>
      <c r="AC2355" s="94"/>
      <c r="AD2355" s="94"/>
      <c r="AE2355" s="94"/>
      <c r="AF2355" s="94"/>
      <c r="AG2355" s="94"/>
      <c r="AH2355" s="94"/>
    </row>
    <row r="2356" spans="1:34" ht="13.2">
      <c r="A2356" s="150"/>
      <c r="B2356" s="48"/>
      <c r="C2356" s="48"/>
      <c r="D2356" s="151"/>
      <c r="E2356" s="152"/>
      <c r="F2356" s="149"/>
      <c r="G2356" s="103"/>
      <c r="H2356" s="48"/>
      <c r="I2356" s="70"/>
      <c r="J2356" s="104"/>
      <c r="K2356" s="18"/>
      <c r="L2356" s="103"/>
      <c r="M2356" s="103"/>
      <c r="N2356" s="103"/>
      <c r="O2356" s="103"/>
      <c r="P2356" s="48"/>
      <c r="Q2356" s="103"/>
      <c r="R2356" s="48"/>
      <c r="S2356" s="16"/>
      <c r="T2356" s="94"/>
      <c r="U2356" s="94"/>
      <c r="V2356" s="94"/>
      <c r="W2356" s="94"/>
      <c r="X2356" s="94"/>
      <c r="Y2356" s="94"/>
      <c r="Z2356" s="94"/>
      <c r="AA2356" s="94"/>
      <c r="AB2356" s="94"/>
      <c r="AC2356" s="94"/>
      <c r="AD2356" s="94"/>
      <c r="AE2356" s="94"/>
      <c r="AF2356" s="94"/>
      <c r="AG2356" s="94"/>
      <c r="AH2356" s="94"/>
    </row>
    <row r="2357" spans="1:34" ht="13.2">
      <c r="A2357" s="150"/>
      <c r="B2357" s="48"/>
      <c r="C2357" s="48"/>
      <c r="D2357" s="151"/>
      <c r="E2357" s="152"/>
      <c r="F2357" s="149"/>
      <c r="G2357" s="103"/>
      <c r="H2357" s="48"/>
      <c r="I2357" s="70"/>
      <c r="J2357" s="104"/>
      <c r="K2357" s="18"/>
      <c r="L2357" s="103"/>
      <c r="M2357" s="103"/>
      <c r="N2357" s="103"/>
      <c r="O2357" s="103"/>
      <c r="P2357" s="48"/>
      <c r="Q2357" s="103"/>
      <c r="R2357" s="48"/>
      <c r="S2357" s="16"/>
      <c r="T2357" s="94"/>
      <c r="U2357" s="94"/>
      <c r="V2357" s="94"/>
      <c r="W2357" s="94"/>
      <c r="X2357" s="94"/>
      <c r="Y2357" s="94"/>
      <c r="Z2357" s="94"/>
      <c r="AA2357" s="94"/>
      <c r="AB2357" s="94"/>
      <c r="AC2357" s="94"/>
      <c r="AD2357" s="94"/>
      <c r="AE2357" s="94"/>
      <c r="AF2357" s="94"/>
      <c r="AG2357" s="94"/>
      <c r="AH2357" s="94"/>
    </row>
    <row r="2358" spans="1:34" ht="13.2">
      <c r="A2358" s="150"/>
      <c r="B2358" s="48"/>
      <c r="C2358" s="48"/>
      <c r="D2358" s="151"/>
      <c r="E2358" s="152"/>
      <c r="F2358" s="149"/>
      <c r="G2358" s="103"/>
      <c r="H2358" s="48"/>
      <c r="I2358" s="70"/>
      <c r="J2358" s="104"/>
      <c r="K2358" s="18"/>
      <c r="L2358" s="103"/>
      <c r="M2358" s="103"/>
      <c r="N2358" s="103"/>
      <c r="O2358" s="103"/>
      <c r="P2358" s="48"/>
      <c r="Q2358" s="103"/>
      <c r="R2358" s="48"/>
      <c r="S2358" s="16"/>
      <c r="T2358" s="94"/>
      <c r="U2358" s="94"/>
      <c r="V2358" s="94"/>
      <c r="W2358" s="94"/>
      <c r="X2358" s="94"/>
      <c r="Y2358" s="94"/>
      <c r="Z2358" s="94"/>
      <c r="AA2358" s="94"/>
      <c r="AB2358" s="94"/>
      <c r="AC2358" s="94"/>
      <c r="AD2358" s="94"/>
      <c r="AE2358" s="94"/>
      <c r="AF2358" s="94"/>
      <c r="AG2358" s="94"/>
      <c r="AH2358" s="94"/>
    </row>
    <row r="2359" spans="1:34" ht="13.2">
      <c r="A2359" s="150"/>
      <c r="B2359" s="48"/>
      <c r="C2359" s="48"/>
      <c r="D2359" s="151"/>
      <c r="E2359" s="152"/>
      <c r="F2359" s="149"/>
      <c r="G2359" s="103"/>
      <c r="H2359" s="48"/>
      <c r="I2359" s="70"/>
      <c r="J2359" s="104"/>
      <c r="K2359" s="18"/>
      <c r="L2359" s="103"/>
      <c r="M2359" s="103"/>
      <c r="N2359" s="103"/>
      <c r="O2359" s="103"/>
      <c r="P2359" s="48"/>
      <c r="Q2359" s="103"/>
      <c r="R2359" s="48"/>
      <c r="S2359" s="16"/>
      <c r="T2359" s="94"/>
      <c r="U2359" s="94"/>
      <c r="V2359" s="94"/>
      <c r="W2359" s="94"/>
      <c r="X2359" s="94"/>
      <c r="Y2359" s="94"/>
      <c r="Z2359" s="94"/>
      <c r="AA2359" s="94"/>
      <c r="AB2359" s="94"/>
      <c r="AC2359" s="94"/>
      <c r="AD2359" s="94"/>
      <c r="AE2359" s="94"/>
      <c r="AF2359" s="94"/>
      <c r="AG2359" s="94"/>
      <c r="AH2359" s="94"/>
    </row>
    <row r="2360" spans="1:34" ht="13.2">
      <c r="A2360" s="150"/>
      <c r="B2360" s="48"/>
      <c r="C2360" s="48"/>
      <c r="D2360" s="151"/>
      <c r="E2360" s="152"/>
      <c r="F2360" s="149"/>
      <c r="G2360" s="103"/>
      <c r="H2360" s="48"/>
      <c r="I2360" s="70"/>
      <c r="J2360" s="104"/>
      <c r="K2360" s="18"/>
      <c r="L2360" s="103"/>
      <c r="M2360" s="103"/>
      <c r="N2360" s="103"/>
      <c r="O2360" s="103"/>
      <c r="P2360" s="48"/>
      <c r="Q2360" s="103"/>
      <c r="R2360" s="48"/>
      <c r="S2360" s="16"/>
      <c r="T2360" s="94"/>
      <c r="U2360" s="94"/>
      <c r="V2360" s="94"/>
      <c r="W2360" s="94"/>
      <c r="X2360" s="94"/>
      <c r="Y2360" s="94"/>
      <c r="Z2360" s="94"/>
      <c r="AA2360" s="94"/>
      <c r="AB2360" s="94"/>
      <c r="AC2360" s="94"/>
      <c r="AD2360" s="94"/>
      <c r="AE2360" s="94"/>
      <c r="AF2360" s="94"/>
      <c r="AG2360" s="94"/>
      <c r="AH2360" s="94"/>
    </row>
    <row r="2361" spans="1:34" ht="13.2">
      <c r="A2361" s="150"/>
      <c r="B2361" s="48"/>
      <c r="C2361" s="48"/>
      <c r="D2361" s="151"/>
      <c r="E2361" s="152"/>
      <c r="F2361" s="149"/>
      <c r="G2361" s="103"/>
      <c r="H2361" s="48"/>
      <c r="I2361" s="70"/>
      <c r="J2361" s="104"/>
      <c r="K2361" s="18"/>
      <c r="L2361" s="103"/>
      <c r="M2361" s="103"/>
      <c r="N2361" s="103"/>
      <c r="O2361" s="103"/>
      <c r="P2361" s="48"/>
      <c r="Q2361" s="103"/>
      <c r="R2361" s="48"/>
      <c r="S2361" s="16"/>
      <c r="T2361" s="94"/>
      <c r="U2361" s="94"/>
      <c r="V2361" s="94"/>
      <c r="W2361" s="94"/>
      <c r="X2361" s="94"/>
      <c r="Y2361" s="94"/>
      <c r="Z2361" s="94"/>
      <c r="AA2361" s="94"/>
      <c r="AB2361" s="94"/>
      <c r="AC2361" s="94"/>
      <c r="AD2361" s="94"/>
      <c r="AE2361" s="94"/>
      <c r="AF2361" s="94"/>
      <c r="AG2361" s="94"/>
      <c r="AH2361" s="94"/>
    </row>
    <row r="2362" spans="1:34" ht="13.2">
      <c r="A2362" s="150"/>
      <c r="B2362" s="48"/>
      <c r="C2362" s="48"/>
      <c r="D2362" s="151"/>
      <c r="E2362" s="152"/>
      <c r="F2362" s="149"/>
      <c r="G2362" s="103"/>
      <c r="H2362" s="48"/>
      <c r="I2362" s="70"/>
      <c r="J2362" s="104"/>
      <c r="K2362" s="18"/>
      <c r="L2362" s="103"/>
      <c r="M2362" s="103"/>
      <c r="N2362" s="103"/>
      <c r="O2362" s="103"/>
      <c r="P2362" s="48"/>
      <c r="Q2362" s="103"/>
      <c r="R2362" s="48"/>
      <c r="S2362" s="16"/>
      <c r="T2362" s="94"/>
      <c r="U2362" s="94"/>
      <c r="V2362" s="94"/>
      <c r="W2362" s="94"/>
      <c r="X2362" s="94"/>
      <c r="Y2362" s="94"/>
      <c r="Z2362" s="94"/>
      <c r="AA2362" s="94"/>
      <c r="AB2362" s="94"/>
      <c r="AC2362" s="94"/>
      <c r="AD2362" s="94"/>
      <c r="AE2362" s="94"/>
      <c r="AF2362" s="94"/>
      <c r="AG2362" s="94"/>
      <c r="AH2362" s="94"/>
    </row>
    <row r="2363" spans="1:34" ht="13.2">
      <c r="A2363" s="150"/>
      <c r="B2363" s="48"/>
      <c r="C2363" s="48"/>
      <c r="D2363" s="151"/>
      <c r="E2363" s="152"/>
      <c r="F2363" s="149"/>
      <c r="G2363" s="103"/>
      <c r="H2363" s="48"/>
      <c r="I2363" s="70"/>
      <c r="J2363" s="104"/>
      <c r="K2363" s="18"/>
      <c r="L2363" s="103"/>
      <c r="M2363" s="103"/>
      <c r="N2363" s="103"/>
      <c r="O2363" s="103"/>
      <c r="P2363" s="48"/>
      <c r="Q2363" s="103"/>
      <c r="R2363" s="48"/>
      <c r="S2363" s="16"/>
      <c r="T2363" s="94"/>
      <c r="U2363" s="94"/>
      <c r="V2363" s="94"/>
      <c r="W2363" s="94"/>
      <c r="X2363" s="94"/>
      <c r="Y2363" s="94"/>
      <c r="Z2363" s="94"/>
      <c r="AA2363" s="94"/>
      <c r="AB2363" s="94"/>
      <c r="AC2363" s="94"/>
      <c r="AD2363" s="94"/>
      <c r="AE2363" s="94"/>
      <c r="AF2363" s="94"/>
      <c r="AG2363" s="94"/>
      <c r="AH2363" s="94"/>
    </row>
    <row r="2364" spans="1:34" ht="13.2">
      <c r="A2364" s="150"/>
      <c r="B2364" s="48"/>
      <c r="C2364" s="48"/>
      <c r="D2364" s="151"/>
      <c r="E2364" s="152"/>
      <c r="F2364" s="149"/>
      <c r="G2364" s="103"/>
      <c r="H2364" s="48"/>
      <c r="I2364" s="70"/>
      <c r="J2364" s="104"/>
      <c r="K2364" s="18"/>
      <c r="L2364" s="103"/>
      <c r="M2364" s="103"/>
      <c r="N2364" s="103"/>
      <c r="O2364" s="103"/>
      <c r="P2364" s="48"/>
      <c r="Q2364" s="103"/>
      <c r="R2364" s="48"/>
      <c r="S2364" s="16"/>
      <c r="T2364" s="94"/>
      <c r="U2364" s="94"/>
      <c r="V2364" s="94"/>
      <c r="W2364" s="94"/>
      <c r="X2364" s="94"/>
      <c r="Y2364" s="94"/>
      <c r="Z2364" s="94"/>
      <c r="AA2364" s="94"/>
      <c r="AB2364" s="94"/>
      <c r="AC2364" s="94"/>
      <c r="AD2364" s="94"/>
      <c r="AE2364" s="94"/>
      <c r="AF2364" s="94"/>
      <c r="AG2364" s="94"/>
      <c r="AH2364" s="94"/>
    </row>
    <row r="2365" spans="1:34" ht="13.2">
      <c r="A2365" s="150"/>
      <c r="B2365" s="48"/>
      <c r="C2365" s="48"/>
      <c r="D2365" s="151"/>
      <c r="E2365" s="152"/>
      <c r="F2365" s="149"/>
      <c r="G2365" s="103"/>
      <c r="H2365" s="48"/>
      <c r="I2365" s="70"/>
      <c r="J2365" s="104"/>
      <c r="K2365" s="18"/>
      <c r="L2365" s="103"/>
      <c r="M2365" s="103"/>
      <c r="N2365" s="103"/>
      <c r="O2365" s="103"/>
      <c r="P2365" s="48"/>
      <c r="Q2365" s="103"/>
      <c r="R2365" s="48"/>
      <c r="S2365" s="16"/>
      <c r="T2365" s="94"/>
      <c r="U2365" s="94"/>
      <c r="V2365" s="94"/>
      <c r="W2365" s="94"/>
      <c r="X2365" s="94"/>
      <c r="Y2365" s="94"/>
      <c r="Z2365" s="94"/>
      <c r="AA2365" s="94"/>
      <c r="AB2365" s="94"/>
      <c r="AC2365" s="94"/>
      <c r="AD2365" s="94"/>
      <c r="AE2365" s="94"/>
      <c r="AF2365" s="94"/>
      <c r="AG2365" s="94"/>
      <c r="AH2365" s="94"/>
    </row>
    <row r="2366" spans="1:34" ht="13.2">
      <c r="A2366" s="150"/>
      <c r="B2366" s="48"/>
      <c r="C2366" s="48"/>
      <c r="D2366" s="151"/>
      <c r="E2366" s="152"/>
      <c r="F2366" s="149"/>
      <c r="G2366" s="103"/>
      <c r="H2366" s="48"/>
      <c r="I2366" s="70"/>
      <c r="J2366" s="104"/>
      <c r="K2366" s="18"/>
      <c r="L2366" s="103"/>
      <c r="M2366" s="103"/>
      <c r="N2366" s="103"/>
      <c r="O2366" s="103"/>
      <c r="P2366" s="48"/>
      <c r="Q2366" s="103"/>
      <c r="R2366" s="48"/>
      <c r="S2366" s="16"/>
      <c r="T2366" s="94"/>
      <c r="U2366" s="94"/>
      <c r="V2366" s="94"/>
      <c r="W2366" s="94"/>
      <c r="X2366" s="94"/>
      <c r="Y2366" s="94"/>
      <c r="Z2366" s="94"/>
      <c r="AA2366" s="94"/>
      <c r="AB2366" s="94"/>
      <c r="AC2366" s="94"/>
      <c r="AD2366" s="94"/>
      <c r="AE2366" s="94"/>
      <c r="AF2366" s="94"/>
      <c r="AG2366" s="94"/>
      <c r="AH2366" s="94"/>
    </row>
    <row r="2367" spans="1:34" ht="13.2">
      <c r="A2367" s="150"/>
      <c r="B2367" s="48"/>
      <c r="C2367" s="48"/>
      <c r="D2367" s="151"/>
      <c r="E2367" s="152"/>
      <c r="F2367" s="149"/>
      <c r="G2367" s="103"/>
      <c r="H2367" s="48"/>
      <c r="I2367" s="70"/>
      <c r="J2367" s="104"/>
      <c r="K2367" s="18"/>
      <c r="L2367" s="103"/>
      <c r="M2367" s="103"/>
      <c r="N2367" s="103"/>
      <c r="O2367" s="103"/>
      <c r="P2367" s="48"/>
      <c r="Q2367" s="103"/>
      <c r="R2367" s="48"/>
      <c r="S2367" s="16"/>
      <c r="T2367" s="94"/>
      <c r="U2367" s="94"/>
      <c r="V2367" s="94"/>
      <c r="W2367" s="94"/>
      <c r="X2367" s="94"/>
      <c r="Y2367" s="94"/>
      <c r="Z2367" s="94"/>
      <c r="AA2367" s="94"/>
      <c r="AB2367" s="94"/>
      <c r="AC2367" s="94"/>
      <c r="AD2367" s="94"/>
      <c r="AE2367" s="94"/>
      <c r="AF2367" s="94"/>
      <c r="AG2367" s="94"/>
      <c r="AH2367" s="94"/>
    </row>
    <row r="2368" spans="1:34" ht="13.2">
      <c r="A2368" s="150"/>
      <c r="B2368" s="48"/>
      <c r="C2368" s="48"/>
      <c r="D2368" s="151"/>
      <c r="E2368" s="152"/>
      <c r="F2368" s="149"/>
      <c r="G2368" s="103"/>
      <c r="H2368" s="48"/>
      <c r="I2368" s="70"/>
      <c r="J2368" s="104"/>
      <c r="K2368" s="18"/>
      <c r="L2368" s="103"/>
      <c r="M2368" s="103"/>
      <c r="N2368" s="103"/>
      <c r="O2368" s="103"/>
      <c r="P2368" s="48"/>
      <c r="Q2368" s="103"/>
      <c r="R2368" s="48"/>
      <c r="S2368" s="16"/>
      <c r="T2368" s="94"/>
      <c r="U2368" s="94"/>
      <c r="V2368" s="94"/>
      <c r="W2368" s="94"/>
      <c r="X2368" s="94"/>
      <c r="Y2368" s="94"/>
      <c r="Z2368" s="94"/>
      <c r="AA2368" s="94"/>
      <c r="AB2368" s="94"/>
      <c r="AC2368" s="94"/>
      <c r="AD2368" s="94"/>
      <c r="AE2368" s="94"/>
      <c r="AF2368" s="94"/>
      <c r="AG2368" s="94"/>
      <c r="AH2368" s="94"/>
    </row>
    <row r="2369" spans="1:34" ht="13.2">
      <c r="A2369" s="150"/>
      <c r="B2369" s="48"/>
      <c r="C2369" s="48"/>
      <c r="D2369" s="151"/>
      <c r="E2369" s="152"/>
      <c r="F2369" s="149"/>
      <c r="G2369" s="103"/>
      <c r="H2369" s="48"/>
      <c r="I2369" s="70"/>
      <c r="J2369" s="104"/>
      <c r="K2369" s="18"/>
      <c r="L2369" s="103"/>
      <c r="M2369" s="103"/>
      <c r="N2369" s="103"/>
      <c r="O2369" s="103"/>
      <c r="P2369" s="48"/>
      <c r="Q2369" s="103"/>
      <c r="R2369" s="48"/>
      <c r="S2369" s="16"/>
      <c r="T2369" s="94"/>
      <c r="U2369" s="94"/>
      <c r="V2369" s="94"/>
      <c r="W2369" s="94"/>
      <c r="X2369" s="94"/>
      <c r="Y2369" s="94"/>
      <c r="Z2369" s="94"/>
      <c r="AA2369" s="94"/>
      <c r="AB2369" s="94"/>
      <c r="AC2369" s="94"/>
      <c r="AD2369" s="94"/>
      <c r="AE2369" s="94"/>
      <c r="AF2369" s="94"/>
      <c r="AG2369" s="94"/>
      <c r="AH2369" s="94"/>
    </row>
    <row r="2370" spans="1:34" ht="13.2">
      <c r="A2370" s="150"/>
      <c r="B2370" s="48"/>
      <c r="C2370" s="48"/>
      <c r="D2370" s="151"/>
      <c r="E2370" s="152"/>
      <c r="F2370" s="149"/>
      <c r="G2370" s="103"/>
      <c r="H2370" s="48"/>
      <c r="I2370" s="70"/>
      <c r="J2370" s="104"/>
      <c r="K2370" s="18"/>
      <c r="L2370" s="103"/>
      <c r="M2370" s="103"/>
      <c r="N2370" s="103"/>
      <c r="O2370" s="103"/>
      <c r="P2370" s="48"/>
      <c r="Q2370" s="103"/>
      <c r="R2370" s="48"/>
      <c r="S2370" s="16"/>
      <c r="T2370" s="94"/>
      <c r="U2370" s="94"/>
      <c r="V2370" s="94"/>
      <c r="W2370" s="94"/>
      <c r="X2370" s="94"/>
      <c r="Y2370" s="94"/>
      <c r="Z2370" s="94"/>
      <c r="AA2370" s="94"/>
      <c r="AB2370" s="94"/>
      <c r="AC2370" s="94"/>
      <c r="AD2370" s="94"/>
      <c r="AE2370" s="94"/>
      <c r="AF2370" s="94"/>
      <c r="AG2370" s="94"/>
      <c r="AH2370" s="94"/>
    </row>
    <row r="2371" spans="1:34" ht="13.2">
      <c r="A2371" s="150"/>
      <c r="B2371" s="48"/>
      <c r="C2371" s="48"/>
      <c r="D2371" s="151"/>
      <c r="E2371" s="152"/>
      <c r="F2371" s="149"/>
      <c r="G2371" s="103"/>
      <c r="H2371" s="48"/>
      <c r="I2371" s="70"/>
      <c r="J2371" s="104"/>
      <c r="K2371" s="18"/>
      <c r="L2371" s="103"/>
      <c r="M2371" s="103"/>
      <c r="N2371" s="103"/>
      <c r="O2371" s="103"/>
      <c r="P2371" s="48"/>
      <c r="Q2371" s="103"/>
      <c r="R2371" s="48"/>
      <c r="S2371" s="16"/>
      <c r="T2371" s="94"/>
      <c r="U2371" s="94"/>
      <c r="V2371" s="94"/>
      <c r="W2371" s="94"/>
      <c r="X2371" s="94"/>
      <c r="Y2371" s="94"/>
      <c r="Z2371" s="94"/>
      <c r="AA2371" s="94"/>
      <c r="AB2371" s="94"/>
      <c r="AC2371" s="94"/>
      <c r="AD2371" s="94"/>
      <c r="AE2371" s="94"/>
      <c r="AF2371" s="94"/>
      <c r="AG2371" s="94"/>
      <c r="AH2371" s="94"/>
    </row>
    <row r="2372" spans="1:34" ht="13.2">
      <c r="A2372" s="150"/>
      <c r="B2372" s="48"/>
      <c r="C2372" s="48"/>
      <c r="D2372" s="151"/>
      <c r="E2372" s="152"/>
      <c r="F2372" s="149"/>
      <c r="G2372" s="103"/>
      <c r="H2372" s="48"/>
      <c r="I2372" s="70"/>
      <c r="J2372" s="104"/>
      <c r="K2372" s="18"/>
      <c r="L2372" s="103"/>
      <c r="M2372" s="103"/>
      <c r="N2372" s="103"/>
      <c r="O2372" s="103"/>
      <c r="P2372" s="48"/>
      <c r="Q2372" s="103"/>
      <c r="R2372" s="48"/>
      <c r="S2372" s="16"/>
      <c r="T2372" s="94"/>
      <c r="U2372" s="94"/>
      <c r="V2372" s="94"/>
      <c r="W2372" s="94"/>
      <c r="X2372" s="94"/>
      <c r="Y2372" s="94"/>
      <c r="Z2372" s="94"/>
      <c r="AA2372" s="94"/>
      <c r="AB2372" s="94"/>
      <c r="AC2372" s="94"/>
      <c r="AD2372" s="94"/>
      <c r="AE2372" s="94"/>
      <c r="AF2372" s="94"/>
      <c r="AG2372" s="94"/>
      <c r="AH2372" s="94"/>
    </row>
    <row r="2373" spans="1:34" ht="13.2">
      <c r="A2373" s="150"/>
      <c r="B2373" s="48"/>
      <c r="C2373" s="48"/>
      <c r="D2373" s="151"/>
      <c r="E2373" s="152"/>
      <c r="F2373" s="149"/>
      <c r="G2373" s="103"/>
      <c r="H2373" s="48"/>
      <c r="I2373" s="70"/>
      <c r="J2373" s="104"/>
      <c r="K2373" s="18"/>
      <c r="L2373" s="103"/>
      <c r="M2373" s="103"/>
      <c r="N2373" s="103"/>
      <c r="O2373" s="103"/>
      <c r="P2373" s="48"/>
      <c r="Q2373" s="103"/>
      <c r="R2373" s="48"/>
      <c r="S2373" s="16"/>
      <c r="T2373" s="94"/>
      <c r="U2373" s="94"/>
      <c r="V2373" s="94"/>
      <c r="W2373" s="94"/>
      <c r="X2373" s="94"/>
      <c r="Y2373" s="94"/>
      <c r="Z2373" s="94"/>
      <c r="AA2373" s="94"/>
      <c r="AB2373" s="94"/>
      <c r="AC2373" s="94"/>
      <c r="AD2373" s="94"/>
      <c r="AE2373" s="94"/>
      <c r="AF2373" s="94"/>
      <c r="AG2373" s="94"/>
      <c r="AH2373" s="94"/>
    </row>
    <row r="2374" spans="1:34" ht="13.2">
      <c r="A2374" s="150"/>
      <c r="B2374" s="48"/>
      <c r="C2374" s="48"/>
      <c r="D2374" s="151"/>
      <c r="E2374" s="152"/>
      <c r="F2374" s="149"/>
      <c r="G2374" s="103"/>
      <c r="H2374" s="48"/>
      <c r="I2374" s="70"/>
      <c r="J2374" s="104"/>
      <c r="K2374" s="18"/>
      <c r="L2374" s="103"/>
      <c r="M2374" s="103"/>
      <c r="N2374" s="103"/>
      <c r="O2374" s="103"/>
      <c r="P2374" s="48"/>
      <c r="Q2374" s="103"/>
      <c r="R2374" s="48"/>
      <c r="S2374" s="16"/>
      <c r="T2374" s="94"/>
      <c r="U2374" s="94"/>
      <c r="V2374" s="94"/>
      <c r="W2374" s="94"/>
      <c r="X2374" s="94"/>
      <c r="Y2374" s="94"/>
      <c r="Z2374" s="94"/>
      <c r="AA2374" s="94"/>
      <c r="AB2374" s="94"/>
      <c r="AC2374" s="94"/>
      <c r="AD2374" s="94"/>
      <c r="AE2374" s="94"/>
      <c r="AF2374" s="94"/>
      <c r="AG2374" s="94"/>
      <c r="AH2374" s="94"/>
    </row>
    <row r="2375" spans="1:34" ht="13.2">
      <c r="A2375" s="150"/>
      <c r="B2375" s="48"/>
      <c r="C2375" s="48"/>
      <c r="D2375" s="151"/>
      <c r="E2375" s="152"/>
      <c r="F2375" s="149"/>
      <c r="G2375" s="103"/>
      <c r="H2375" s="48"/>
      <c r="I2375" s="70"/>
      <c r="J2375" s="104"/>
      <c r="K2375" s="18"/>
      <c r="L2375" s="103"/>
      <c r="M2375" s="103"/>
      <c r="N2375" s="103"/>
      <c r="O2375" s="103"/>
      <c r="P2375" s="48"/>
      <c r="Q2375" s="103"/>
      <c r="R2375" s="48"/>
      <c r="S2375" s="16"/>
      <c r="T2375" s="94"/>
      <c r="U2375" s="94"/>
      <c r="V2375" s="94"/>
      <c r="W2375" s="94"/>
      <c r="X2375" s="94"/>
      <c r="Y2375" s="94"/>
      <c r="Z2375" s="94"/>
      <c r="AA2375" s="94"/>
      <c r="AB2375" s="94"/>
      <c r="AC2375" s="94"/>
      <c r="AD2375" s="94"/>
      <c r="AE2375" s="94"/>
      <c r="AF2375" s="94"/>
      <c r="AG2375" s="94"/>
      <c r="AH2375" s="94"/>
    </row>
    <row r="2376" spans="1:34" ht="13.2">
      <c r="A2376" s="150"/>
      <c r="B2376" s="48"/>
      <c r="C2376" s="48"/>
      <c r="D2376" s="151"/>
      <c r="E2376" s="152"/>
      <c r="F2376" s="149"/>
      <c r="G2376" s="103"/>
      <c r="H2376" s="48"/>
      <c r="I2376" s="70"/>
      <c r="J2376" s="104"/>
      <c r="K2376" s="18"/>
      <c r="L2376" s="103"/>
      <c r="M2376" s="103"/>
      <c r="N2376" s="103"/>
      <c r="O2376" s="103"/>
      <c r="P2376" s="48"/>
      <c r="Q2376" s="103"/>
      <c r="R2376" s="48"/>
      <c r="S2376" s="16"/>
      <c r="T2376" s="94"/>
      <c r="U2376" s="94"/>
      <c r="V2376" s="94"/>
      <c r="W2376" s="94"/>
      <c r="X2376" s="94"/>
      <c r="Y2376" s="94"/>
      <c r="Z2376" s="94"/>
      <c r="AA2376" s="94"/>
      <c r="AB2376" s="94"/>
      <c r="AC2376" s="94"/>
      <c r="AD2376" s="94"/>
      <c r="AE2376" s="94"/>
      <c r="AF2376" s="94"/>
      <c r="AG2376" s="94"/>
      <c r="AH2376" s="94"/>
    </row>
    <row r="2377" spans="1:34" ht="13.2">
      <c r="A2377" s="150"/>
      <c r="B2377" s="48"/>
      <c r="C2377" s="48"/>
      <c r="D2377" s="151"/>
      <c r="E2377" s="152"/>
      <c r="F2377" s="149"/>
      <c r="G2377" s="103"/>
      <c r="H2377" s="48"/>
      <c r="I2377" s="70"/>
      <c r="J2377" s="104"/>
      <c r="K2377" s="18"/>
      <c r="L2377" s="103"/>
      <c r="M2377" s="103"/>
      <c r="N2377" s="103"/>
      <c r="O2377" s="103"/>
      <c r="P2377" s="48"/>
      <c r="Q2377" s="103"/>
      <c r="R2377" s="48"/>
      <c r="S2377" s="16"/>
      <c r="T2377" s="94"/>
      <c r="U2377" s="94"/>
      <c r="V2377" s="94"/>
      <c r="W2377" s="94"/>
      <c r="X2377" s="94"/>
      <c r="Y2377" s="94"/>
      <c r="Z2377" s="94"/>
      <c r="AA2377" s="94"/>
      <c r="AB2377" s="94"/>
      <c r="AC2377" s="94"/>
      <c r="AD2377" s="94"/>
      <c r="AE2377" s="94"/>
      <c r="AF2377" s="94"/>
      <c r="AG2377" s="94"/>
      <c r="AH2377" s="94"/>
    </row>
    <row r="2378" spans="1:34" ht="13.2">
      <c r="A2378" s="150"/>
      <c r="B2378" s="48"/>
      <c r="C2378" s="48"/>
      <c r="D2378" s="151"/>
      <c r="E2378" s="152"/>
      <c r="F2378" s="149"/>
      <c r="G2378" s="103"/>
      <c r="H2378" s="48"/>
      <c r="I2378" s="70"/>
      <c r="J2378" s="104"/>
      <c r="K2378" s="18"/>
      <c r="L2378" s="103"/>
      <c r="M2378" s="103"/>
      <c r="N2378" s="103"/>
      <c r="O2378" s="103"/>
      <c r="P2378" s="48"/>
      <c r="Q2378" s="103"/>
      <c r="R2378" s="48"/>
      <c r="S2378" s="16"/>
      <c r="T2378" s="94"/>
      <c r="U2378" s="94"/>
      <c r="V2378" s="94"/>
      <c r="W2378" s="94"/>
      <c r="X2378" s="94"/>
      <c r="Y2378" s="94"/>
      <c r="Z2378" s="94"/>
      <c r="AA2378" s="94"/>
      <c r="AB2378" s="94"/>
      <c r="AC2378" s="94"/>
      <c r="AD2378" s="94"/>
      <c r="AE2378" s="94"/>
      <c r="AF2378" s="94"/>
      <c r="AG2378" s="94"/>
      <c r="AH2378" s="94"/>
    </row>
    <row r="2379" spans="1:34" ht="13.2">
      <c r="A2379" s="150"/>
      <c r="B2379" s="48"/>
      <c r="C2379" s="48"/>
      <c r="D2379" s="151"/>
      <c r="E2379" s="152"/>
      <c r="F2379" s="149"/>
      <c r="G2379" s="103"/>
      <c r="H2379" s="48"/>
      <c r="I2379" s="70"/>
      <c r="J2379" s="104"/>
      <c r="K2379" s="18"/>
      <c r="L2379" s="103"/>
      <c r="M2379" s="103"/>
      <c r="N2379" s="103"/>
      <c r="O2379" s="103"/>
      <c r="P2379" s="48"/>
      <c r="Q2379" s="103"/>
      <c r="R2379" s="48"/>
      <c r="S2379" s="16"/>
      <c r="T2379" s="94"/>
      <c r="U2379" s="94"/>
      <c r="V2379" s="94"/>
      <c r="W2379" s="94"/>
      <c r="X2379" s="94"/>
      <c r="Y2379" s="94"/>
      <c r="Z2379" s="94"/>
      <c r="AA2379" s="94"/>
      <c r="AB2379" s="94"/>
      <c r="AC2379" s="94"/>
      <c r="AD2379" s="94"/>
      <c r="AE2379" s="94"/>
      <c r="AF2379" s="94"/>
      <c r="AG2379" s="94"/>
      <c r="AH2379" s="94"/>
    </row>
    <row r="2380" spans="1:34" ht="13.2">
      <c r="A2380" s="150"/>
      <c r="B2380" s="48"/>
      <c r="C2380" s="48"/>
      <c r="D2380" s="151"/>
      <c r="E2380" s="152"/>
      <c r="F2380" s="149"/>
      <c r="G2380" s="103"/>
      <c r="H2380" s="48"/>
      <c r="I2380" s="70"/>
      <c r="J2380" s="104"/>
      <c r="K2380" s="18"/>
      <c r="L2380" s="103"/>
      <c r="M2380" s="103"/>
      <c r="N2380" s="103"/>
      <c r="O2380" s="103"/>
      <c r="P2380" s="48"/>
      <c r="Q2380" s="103"/>
      <c r="R2380" s="48"/>
      <c r="S2380" s="16"/>
      <c r="T2380" s="94"/>
      <c r="U2380" s="94"/>
      <c r="V2380" s="94"/>
      <c r="W2380" s="94"/>
      <c r="X2380" s="94"/>
      <c r="Y2380" s="94"/>
      <c r="Z2380" s="94"/>
      <c r="AA2380" s="94"/>
      <c r="AB2380" s="94"/>
      <c r="AC2380" s="94"/>
      <c r="AD2380" s="94"/>
      <c r="AE2380" s="94"/>
      <c r="AF2380" s="94"/>
      <c r="AG2380" s="94"/>
      <c r="AH2380" s="94"/>
    </row>
    <row r="2381" spans="1:34" ht="13.2">
      <c r="A2381" s="150"/>
      <c r="B2381" s="48"/>
      <c r="C2381" s="48"/>
      <c r="D2381" s="151"/>
      <c r="E2381" s="152"/>
      <c r="F2381" s="149"/>
      <c r="G2381" s="103"/>
      <c r="H2381" s="48"/>
      <c r="I2381" s="70"/>
      <c r="J2381" s="104"/>
      <c r="K2381" s="18"/>
      <c r="L2381" s="103"/>
      <c r="M2381" s="103"/>
      <c r="N2381" s="103"/>
      <c r="O2381" s="103"/>
      <c r="P2381" s="48"/>
      <c r="Q2381" s="103"/>
      <c r="R2381" s="48"/>
      <c r="S2381" s="16"/>
      <c r="T2381" s="94"/>
      <c r="U2381" s="94"/>
      <c r="V2381" s="94"/>
      <c r="W2381" s="94"/>
      <c r="X2381" s="94"/>
      <c r="Y2381" s="94"/>
      <c r="Z2381" s="94"/>
      <c r="AA2381" s="94"/>
      <c r="AB2381" s="94"/>
      <c r="AC2381" s="94"/>
      <c r="AD2381" s="94"/>
      <c r="AE2381" s="94"/>
      <c r="AF2381" s="94"/>
      <c r="AG2381" s="94"/>
      <c r="AH2381" s="94"/>
    </row>
    <row r="2382" spans="1:34" ht="13.2">
      <c r="A2382" s="150"/>
      <c r="B2382" s="48"/>
      <c r="C2382" s="48"/>
      <c r="D2382" s="151"/>
      <c r="E2382" s="152"/>
      <c r="F2382" s="149"/>
      <c r="G2382" s="103"/>
      <c r="H2382" s="48"/>
      <c r="I2382" s="70"/>
      <c r="J2382" s="104"/>
      <c r="K2382" s="18"/>
      <c r="L2382" s="103"/>
      <c r="M2382" s="103"/>
      <c r="N2382" s="103"/>
      <c r="O2382" s="103"/>
      <c r="P2382" s="48"/>
      <c r="Q2382" s="103"/>
      <c r="R2382" s="48"/>
      <c r="S2382" s="16"/>
      <c r="T2382" s="94"/>
      <c r="U2382" s="94"/>
      <c r="V2382" s="94"/>
      <c r="W2382" s="94"/>
      <c r="X2382" s="94"/>
      <c r="Y2382" s="94"/>
      <c r="Z2382" s="94"/>
      <c r="AA2382" s="94"/>
      <c r="AB2382" s="94"/>
      <c r="AC2382" s="94"/>
      <c r="AD2382" s="94"/>
      <c r="AE2382" s="94"/>
      <c r="AF2382" s="94"/>
      <c r="AG2382" s="94"/>
      <c r="AH2382" s="94"/>
    </row>
    <row r="2383" spans="1:34" ht="13.2">
      <c r="A2383" s="150"/>
      <c r="B2383" s="48"/>
      <c r="C2383" s="48"/>
      <c r="D2383" s="151"/>
      <c r="E2383" s="152"/>
      <c r="F2383" s="149"/>
      <c r="G2383" s="103"/>
      <c r="H2383" s="48"/>
      <c r="I2383" s="70"/>
      <c r="J2383" s="104"/>
      <c r="K2383" s="18"/>
      <c r="L2383" s="103"/>
      <c r="M2383" s="103"/>
      <c r="N2383" s="103"/>
      <c r="O2383" s="103"/>
      <c r="P2383" s="48"/>
      <c r="Q2383" s="103"/>
      <c r="R2383" s="48"/>
      <c r="S2383" s="16"/>
      <c r="T2383" s="94"/>
      <c r="U2383" s="94"/>
      <c r="V2383" s="94"/>
      <c r="W2383" s="94"/>
      <c r="X2383" s="94"/>
      <c r="Y2383" s="94"/>
      <c r="Z2383" s="94"/>
      <c r="AA2383" s="94"/>
      <c r="AB2383" s="94"/>
      <c r="AC2383" s="94"/>
      <c r="AD2383" s="94"/>
      <c r="AE2383" s="94"/>
      <c r="AF2383" s="94"/>
      <c r="AG2383" s="94"/>
      <c r="AH2383" s="94"/>
    </row>
    <row r="2384" spans="1:34" ht="13.2">
      <c r="A2384" s="150"/>
      <c r="B2384" s="48"/>
      <c r="C2384" s="48"/>
      <c r="D2384" s="151"/>
      <c r="E2384" s="152"/>
      <c r="F2384" s="149"/>
      <c r="G2384" s="103"/>
      <c r="H2384" s="48"/>
      <c r="I2384" s="70"/>
      <c r="J2384" s="104"/>
      <c r="K2384" s="18"/>
      <c r="L2384" s="103"/>
      <c r="M2384" s="103"/>
      <c r="N2384" s="103"/>
      <c r="O2384" s="103"/>
      <c r="P2384" s="48"/>
      <c r="Q2384" s="103"/>
      <c r="R2384" s="48"/>
      <c r="S2384" s="16"/>
      <c r="T2384" s="94"/>
      <c r="U2384" s="94"/>
      <c r="V2384" s="94"/>
      <c r="W2384" s="94"/>
      <c r="X2384" s="94"/>
      <c r="Y2384" s="94"/>
      <c r="Z2384" s="94"/>
      <c r="AA2384" s="94"/>
      <c r="AB2384" s="94"/>
      <c r="AC2384" s="94"/>
      <c r="AD2384" s="94"/>
      <c r="AE2384" s="94"/>
      <c r="AF2384" s="94"/>
      <c r="AG2384" s="94"/>
      <c r="AH2384" s="94"/>
    </row>
    <row r="2385" spans="1:34" ht="13.2">
      <c r="A2385" s="150"/>
      <c r="B2385" s="48"/>
      <c r="C2385" s="48"/>
      <c r="D2385" s="151"/>
      <c r="E2385" s="152"/>
      <c r="F2385" s="149"/>
      <c r="G2385" s="103"/>
      <c r="H2385" s="48"/>
      <c r="I2385" s="70"/>
      <c r="J2385" s="104"/>
      <c r="K2385" s="18"/>
      <c r="L2385" s="103"/>
      <c r="M2385" s="103"/>
      <c r="N2385" s="103"/>
      <c r="O2385" s="103"/>
      <c r="P2385" s="48"/>
      <c r="Q2385" s="103"/>
      <c r="R2385" s="48"/>
      <c r="S2385" s="16"/>
      <c r="T2385" s="94"/>
      <c r="U2385" s="94"/>
      <c r="V2385" s="94"/>
      <c r="W2385" s="94"/>
      <c r="X2385" s="94"/>
      <c r="Y2385" s="94"/>
      <c r="Z2385" s="94"/>
      <c r="AA2385" s="94"/>
      <c r="AB2385" s="94"/>
      <c r="AC2385" s="94"/>
      <c r="AD2385" s="94"/>
      <c r="AE2385" s="94"/>
      <c r="AF2385" s="94"/>
      <c r="AG2385" s="94"/>
      <c r="AH2385" s="94"/>
    </row>
    <row r="2386" spans="1:34" ht="13.2">
      <c r="A2386" s="150"/>
      <c r="B2386" s="48"/>
      <c r="C2386" s="48"/>
      <c r="D2386" s="151"/>
      <c r="E2386" s="152"/>
      <c r="F2386" s="149"/>
      <c r="G2386" s="103"/>
      <c r="H2386" s="48"/>
      <c r="I2386" s="70"/>
      <c r="J2386" s="104"/>
      <c r="K2386" s="18"/>
      <c r="L2386" s="103"/>
      <c r="M2386" s="103"/>
      <c r="N2386" s="103"/>
      <c r="O2386" s="103"/>
      <c r="P2386" s="48"/>
      <c r="Q2386" s="103"/>
      <c r="R2386" s="48"/>
      <c r="S2386" s="16"/>
      <c r="T2386" s="94"/>
      <c r="U2386" s="94"/>
      <c r="V2386" s="94"/>
      <c r="W2386" s="94"/>
      <c r="X2386" s="94"/>
      <c r="Y2386" s="94"/>
      <c r="Z2386" s="94"/>
      <c r="AA2386" s="94"/>
      <c r="AB2386" s="94"/>
      <c r="AC2386" s="94"/>
      <c r="AD2386" s="94"/>
      <c r="AE2386" s="94"/>
      <c r="AF2386" s="94"/>
      <c r="AG2386" s="94"/>
      <c r="AH2386" s="94"/>
    </row>
    <row r="2387" spans="1:34" ht="13.2">
      <c r="A2387" s="150"/>
      <c r="B2387" s="48"/>
      <c r="C2387" s="48"/>
      <c r="D2387" s="151"/>
      <c r="E2387" s="152"/>
      <c r="F2387" s="149"/>
      <c r="G2387" s="103"/>
      <c r="H2387" s="48"/>
      <c r="I2387" s="70"/>
      <c r="J2387" s="104"/>
      <c r="K2387" s="18"/>
      <c r="L2387" s="103"/>
      <c r="M2387" s="103"/>
      <c r="N2387" s="103"/>
      <c r="O2387" s="103"/>
      <c r="P2387" s="48"/>
      <c r="Q2387" s="103"/>
      <c r="R2387" s="48"/>
      <c r="S2387" s="16"/>
      <c r="T2387" s="94"/>
      <c r="U2387" s="94"/>
      <c r="V2387" s="94"/>
      <c r="W2387" s="94"/>
      <c r="X2387" s="94"/>
      <c r="Y2387" s="94"/>
      <c r="Z2387" s="94"/>
      <c r="AA2387" s="94"/>
      <c r="AB2387" s="94"/>
      <c r="AC2387" s="94"/>
      <c r="AD2387" s="94"/>
      <c r="AE2387" s="94"/>
      <c r="AF2387" s="94"/>
      <c r="AG2387" s="94"/>
      <c r="AH2387" s="94"/>
    </row>
    <row r="2388" spans="1:34" ht="13.2">
      <c r="A2388" s="150"/>
      <c r="B2388" s="48"/>
      <c r="C2388" s="48"/>
      <c r="D2388" s="151"/>
      <c r="E2388" s="152"/>
      <c r="F2388" s="149"/>
      <c r="G2388" s="103"/>
      <c r="H2388" s="48"/>
      <c r="I2388" s="70"/>
      <c r="J2388" s="104"/>
      <c r="K2388" s="18"/>
      <c r="L2388" s="103"/>
      <c r="M2388" s="103"/>
      <c r="N2388" s="103"/>
      <c r="O2388" s="103"/>
      <c r="P2388" s="48"/>
      <c r="Q2388" s="103"/>
      <c r="R2388" s="48"/>
      <c r="S2388" s="16"/>
      <c r="T2388" s="94"/>
      <c r="U2388" s="94"/>
      <c r="V2388" s="94"/>
      <c r="W2388" s="94"/>
      <c r="X2388" s="94"/>
      <c r="Y2388" s="94"/>
      <c r="Z2388" s="94"/>
      <c r="AA2388" s="94"/>
      <c r="AB2388" s="94"/>
      <c r="AC2388" s="94"/>
      <c r="AD2388" s="94"/>
      <c r="AE2388" s="94"/>
      <c r="AF2388" s="94"/>
      <c r="AG2388" s="94"/>
      <c r="AH2388" s="94"/>
    </row>
    <row r="2389" spans="1:34" ht="13.2">
      <c r="A2389" s="150"/>
      <c r="B2389" s="48"/>
      <c r="C2389" s="48"/>
      <c r="D2389" s="151"/>
      <c r="E2389" s="152"/>
      <c r="F2389" s="149"/>
      <c r="G2389" s="103"/>
      <c r="H2389" s="48"/>
      <c r="I2389" s="70"/>
      <c r="J2389" s="104"/>
      <c r="K2389" s="18"/>
      <c r="L2389" s="103"/>
      <c r="M2389" s="103"/>
      <c r="N2389" s="103"/>
      <c r="O2389" s="103"/>
      <c r="P2389" s="48"/>
      <c r="Q2389" s="103"/>
      <c r="R2389" s="48"/>
      <c r="S2389" s="16"/>
      <c r="T2389" s="94"/>
      <c r="U2389" s="94"/>
      <c r="V2389" s="94"/>
      <c r="W2389" s="94"/>
      <c r="X2389" s="94"/>
      <c r="Y2389" s="94"/>
      <c r="Z2389" s="94"/>
      <c r="AA2389" s="94"/>
      <c r="AB2389" s="94"/>
      <c r="AC2389" s="94"/>
      <c r="AD2389" s="94"/>
      <c r="AE2389" s="94"/>
      <c r="AF2389" s="94"/>
      <c r="AG2389" s="94"/>
      <c r="AH2389" s="94"/>
    </row>
    <row r="2390" spans="1:34" ht="13.2">
      <c r="A2390" s="150"/>
      <c r="B2390" s="48"/>
      <c r="C2390" s="48"/>
      <c r="D2390" s="151"/>
      <c r="E2390" s="152"/>
      <c r="F2390" s="149"/>
      <c r="G2390" s="103"/>
      <c r="H2390" s="48"/>
      <c r="I2390" s="70"/>
      <c r="J2390" s="104"/>
      <c r="K2390" s="18"/>
      <c r="L2390" s="103"/>
      <c r="M2390" s="103"/>
      <c r="N2390" s="103"/>
      <c r="O2390" s="103"/>
      <c r="P2390" s="48"/>
      <c r="Q2390" s="103"/>
      <c r="R2390" s="48"/>
      <c r="S2390" s="16"/>
      <c r="T2390" s="94"/>
      <c r="U2390" s="94"/>
      <c r="V2390" s="94"/>
      <c r="W2390" s="94"/>
      <c r="X2390" s="94"/>
      <c r="Y2390" s="94"/>
      <c r="Z2390" s="94"/>
      <c r="AA2390" s="94"/>
      <c r="AB2390" s="94"/>
      <c r="AC2390" s="94"/>
      <c r="AD2390" s="94"/>
      <c r="AE2390" s="94"/>
      <c r="AF2390" s="94"/>
      <c r="AG2390" s="94"/>
      <c r="AH2390" s="94"/>
    </row>
    <row r="2391" spans="1:34" ht="13.2">
      <c r="A2391" s="150"/>
      <c r="B2391" s="48"/>
      <c r="C2391" s="48"/>
      <c r="D2391" s="151"/>
      <c r="E2391" s="152"/>
      <c r="F2391" s="149"/>
      <c r="G2391" s="103"/>
      <c r="H2391" s="48"/>
      <c r="I2391" s="70"/>
      <c r="J2391" s="104"/>
      <c r="K2391" s="18"/>
      <c r="L2391" s="103"/>
      <c r="M2391" s="103"/>
      <c r="N2391" s="103"/>
      <c r="O2391" s="103"/>
      <c r="P2391" s="48"/>
      <c r="Q2391" s="103"/>
      <c r="R2391" s="48"/>
      <c r="S2391" s="16"/>
      <c r="T2391" s="94"/>
      <c r="U2391" s="94"/>
      <c r="V2391" s="94"/>
      <c r="W2391" s="94"/>
      <c r="X2391" s="94"/>
      <c r="Y2391" s="94"/>
      <c r="Z2391" s="94"/>
      <c r="AA2391" s="94"/>
      <c r="AB2391" s="94"/>
      <c r="AC2391" s="94"/>
      <c r="AD2391" s="94"/>
      <c r="AE2391" s="94"/>
      <c r="AF2391" s="94"/>
      <c r="AG2391" s="94"/>
      <c r="AH2391" s="94"/>
    </row>
    <row r="2392" spans="1:34" ht="13.2">
      <c r="A2392" s="150"/>
      <c r="B2392" s="48"/>
      <c r="C2392" s="48"/>
      <c r="D2392" s="151"/>
      <c r="E2392" s="152"/>
      <c r="F2392" s="149"/>
      <c r="G2392" s="103"/>
      <c r="H2392" s="48"/>
      <c r="I2392" s="70"/>
      <c r="J2392" s="104"/>
      <c r="K2392" s="18"/>
      <c r="L2392" s="103"/>
      <c r="M2392" s="103"/>
      <c r="N2392" s="103"/>
      <c r="O2392" s="103"/>
      <c r="P2392" s="48"/>
      <c r="Q2392" s="103"/>
      <c r="R2392" s="48"/>
      <c r="S2392" s="16"/>
      <c r="T2392" s="94"/>
      <c r="U2392" s="94"/>
      <c r="V2392" s="94"/>
      <c r="W2392" s="94"/>
      <c r="X2392" s="94"/>
      <c r="Y2392" s="94"/>
      <c r="Z2392" s="94"/>
      <c r="AA2392" s="94"/>
      <c r="AB2392" s="94"/>
      <c r="AC2392" s="94"/>
      <c r="AD2392" s="94"/>
      <c r="AE2392" s="94"/>
      <c r="AF2392" s="94"/>
      <c r="AG2392" s="94"/>
      <c r="AH2392" s="94"/>
    </row>
    <row r="2393" spans="1:34" ht="13.2">
      <c r="A2393" s="150"/>
      <c r="B2393" s="48"/>
      <c r="C2393" s="48"/>
      <c r="D2393" s="151"/>
      <c r="E2393" s="152"/>
      <c r="F2393" s="149"/>
      <c r="G2393" s="103"/>
      <c r="H2393" s="48"/>
      <c r="I2393" s="70"/>
      <c r="J2393" s="104"/>
      <c r="K2393" s="18"/>
      <c r="L2393" s="103"/>
      <c r="M2393" s="103"/>
      <c r="N2393" s="103"/>
      <c r="O2393" s="103"/>
      <c r="P2393" s="48"/>
      <c r="Q2393" s="103"/>
      <c r="R2393" s="48"/>
      <c r="S2393" s="16"/>
      <c r="T2393" s="94"/>
      <c r="U2393" s="94"/>
      <c r="V2393" s="94"/>
      <c r="W2393" s="94"/>
      <c r="X2393" s="94"/>
      <c r="Y2393" s="94"/>
      <c r="Z2393" s="94"/>
      <c r="AA2393" s="94"/>
      <c r="AB2393" s="94"/>
      <c r="AC2393" s="94"/>
      <c r="AD2393" s="94"/>
      <c r="AE2393" s="94"/>
      <c r="AF2393" s="94"/>
      <c r="AG2393" s="94"/>
      <c r="AH2393" s="94"/>
    </row>
    <row r="2394" spans="1:34" ht="13.2">
      <c r="A2394" s="150"/>
      <c r="B2394" s="48"/>
      <c r="C2394" s="48"/>
      <c r="D2394" s="151"/>
      <c r="E2394" s="152"/>
      <c r="F2394" s="149"/>
      <c r="G2394" s="103"/>
      <c r="H2394" s="48"/>
      <c r="I2394" s="70"/>
      <c r="J2394" s="104"/>
      <c r="K2394" s="18"/>
      <c r="L2394" s="103"/>
      <c r="M2394" s="103"/>
      <c r="N2394" s="103"/>
      <c r="O2394" s="103"/>
      <c r="P2394" s="48"/>
      <c r="Q2394" s="103"/>
      <c r="R2394" s="48"/>
      <c r="S2394" s="16"/>
      <c r="T2394" s="94"/>
      <c r="U2394" s="94"/>
      <c r="V2394" s="94"/>
      <c r="W2394" s="94"/>
      <c r="X2394" s="94"/>
      <c r="Y2394" s="94"/>
      <c r="Z2394" s="94"/>
      <c r="AA2394" s="94"/>
      <c r="AB2394" s="94"/>
      <c r="AC2394" s="94"/>
      <c r="AD2394" s="94"/>
      <c r="AE2394" s="94"/>
      <c r="AF2394" s="94"/>
      <c r="AG2394" s="94"/>
      <c r="AH2394" s="94"/>
    </row>
    <row r="2395" spans="1:34" ht="13.2">
      <c r="A2395" s="150"/>
      <c r="B2395" s="48"/>
      <c r="C2395" s="48"/>
      <c r="D2395" s="151"/>
      <c r="E2395" s="152"/>
      <c r="F2395" s="149"/>
      <c r="G2395" s="103"/>
      <c r="H2395" s="48"/>
      <c r="I2395" s="70"/>
      <c r="J2395" s="104"/>
      <c r="K2395" s="18"/>
      <c r="L2395" s="103"/>
      <c r="M2395" s="103"/>
      <c r="N2395" s="103"/>
      <c r="O2395" s="103"/>
      <c r="P2395" s="48"/>
      <c r="Q2395" s="103"/>
      <c r="R2395" s="48"/>
      <c r="S2395" s="16"/>
      <c r="T2395" s="94"/>
      <c r="U2395" s="94"/>
      <c r="V2395" s="94"/>
      <c r="W2395" s="94"/>
      <c r="X2395" s="94"/>
      <c r="Y2395" s="94"/>
      <c r="Z2395" s="94"/>
      <c r="AA2395" s="94"/>
      <c r="AB2395" s="94"/>
      <c r="AC2395" s="94"/>
      <c r="AD2395" s="94"/>
      <c r="AE2395" s="94"/>
      <c r="AF2395" s="94"/>
      <c r="AG2395" s="94"/>
      <c r="AH2395" s="94"/>
    </row>
    <row r="2396" spans="1:34" ht="13.2">
      <c r="A2396" s="150"/>
      <c r="B2396" s="48"/>
      <c r="C2396" s="48"/>
      <c r="D2396" s="151"/>
      <c r="E2396" s="152"/>
      <c r="F2396" s="149"/>
      <c r="G2396" s="103"/>
      <c r="H2396" s="48"/>
      <c r="I2396" s="70"/>
      <c r="J2396" s="104"/>
      <c r="K2396" s="18"/>
      <c r="L2396" s="103"/>
      <c r="M2396" s="103"/>
      <c r="N2396" s="103"/>
      <c r="O2396" s="103"/>
      <c r="P2396" s="48"/>
      <c r="Q2396" s="103"/>
      <c r="R2396" s="48"/>
      <c r="S2396" s="16"/>
      <c r="T2396" s="94"/>
      <c r="U2396" s="94"/>
      <c r="V2396" s="94"/>
      <c r="W2396" s="94"/>
      <c r="X2396" s="94"/>
      <c r="Y2396" s="94"/>
      <c r="Z2396" s="94"/>
      <c r="AA2396" s="94"/>
      <c r="AB2396" s="94"/>
      <c r="AC2396" s="94"/>
      <c r="AD2396" s="94"/>
      <c r="AE2396" s="94"/>
      <c r="AF2396" s="94"/>
      <c r="AG2396" s="94"/>
      <c r="AH2396" s="94"/>
    </row>
    <row r="2397" spans="1:34" ht="13.2">
      <c r="A2397" s="150"/>
      <c r="B2397" s="48"/>
      <c r="C2397" s="48"/>
      <c r="D2397" s="151"/>
      <c r="E2397" s="152"/>
      <c r="F2397" s="149"/>
      <c r="G2397" s="103"/>
      <c r="H2397" s="48"/>
      <c r="I2397" s="70"/>
      <c r="J2397" s="104"/>
      <c r="K2397" s="18"/>
      <c r="L2397" s="103"/>
      <c r="M2397" s="103"/>
      <c r="N2397" s="103"/>
      <c r="O2397" s="103"/>
      <c r="P2397" s="48"/>
      <c r="Q2397" s="103"/>
      <c r="R2397" s="48"/>
      <c r="S2397" s="16"/>
      <c r="T2397" s="94"/>
      <c r="U2397" s="94"/>
      <c r="V2397" s="94"/>
      <c r="W2397" s="94"/>
      <c r="X2397" s="94"/>
      <c r="Y2397" s="94"/>
      <c r="Z2397" s="94"/>
      <c r="AA2397" s="94"/>
      <c r="AB2397" s="94"/>
      <c r="AC2397" s="94"/>
      <c r="AD2397" s="94"/>
      <c r="AE2397" s="94"/>
      <c r="AF2397" s="94"/>
      <c r="AG2397" s="94"/>
      <c r="AH2397" s="94"/>
    </row>
    <row r="2398" spans="1:34" ht="13.2">
      <c r="A2398" s="150"/>
      <c r="B2398" s="48"/>
      <c r="C2398" s="48"/>
      <c r="D2398" s="151"/>
      <c r="E2398" s="152"/>
      <c r="F2398" s="149"/>
      <c r="G2398" s="103"/>
      <c r="H2398" s="48"/>
      <c r="I2398" s="70"/>
      <c r="J2398" s="104"/>
      <c r="K2398" s="18"/>
      <c r="L2398" s="103"/>
      <c r="M2398" s="103"/>
      <c r="N2398" s="103"/>
      <c r="O2398" s="103"/>
      <c r="P2398" s="48"/>
      <c r="Q2398" s="103"/>
      <c r="R2398" s="48"/>
      <c r="S2398" s="16"/>
      <c r="T2398" s="94"/>
      <c r="U2398" s="94"/>
      <c r="V2398" s="94"/>
      <c r="W2398" s="94"/>
      <c r="X2398" s="94"/>
      <c r="Y2398" s="94"/>
      <c r="Z2398" s="94"/>
      <c r="AA2398" s="94"/>
      <c r="AB2398" s="94"/>
      <c r="AC2398" s="94"/>
      <c r="AD2398" s="94"/>
      <c r="AE2398" s="94"/>
      <c r="AF2398" s="94"/>
      <c r="AG2398" s="94"/>
      <c r="AH2398" s="94"/>
    </row>
    <row r="2399" spans="1:34" ht="13.2">
      <c r="A2399" s="150"/>
      <c r="B2399" s="48"/>
      <c r="C2399" s="48"/>
      <c r="D2399" s="151"/>
      <c r="E2399" s="152"/>
      <c r="F2399" s="149"/>
      <c r="G2399" s="103"/>
      <c r="H2399" s="48"/>
      <c r="I2399" s="70"/>
      <c r="J2399" s="104"/>
      <c r="K2399" s="18"/>
      <c r="L2399" s="103"/>
      <c r="M2399" s="103"/>
      <c r="N2399" s="103"/>
      <c r="O2399" s="103"/>
      <c r="P2399" s="48"/>
      <c r="Q2399" s="103"/>
      <c r="R2399" s="48"/>
      <c r="S2399" s="16"/>
      <c r="T2399" s="94"/>
      <c r="U2399" s="94"/>
      <c r="V2399" s="94"/>
      <c r="W2399" s="94"/>
      <c r="X2399" s="94"/>
      <c r="Y2399" s="94"/>
      <c r="Z2399" s="94"/>
      <c r="AA2399" s="94"/>
      <c r="AB2399" s="94"/>
      <c r="AC2399" s="94"/>
      <c r="AD2399" s="94"/>
      <c r="AE2399" s="94"/>
      <c r="AF2399" s="94"/>
      <c r="AG2399" s="94"/>
      <c r="AH2399" s="94"/>
    </row>
    <row r="2400" spans="1:34" ht="13.2">
      <c r="A2400" s="150"/>
      <c r="B2400" s="48"/>
      <c r="C2400" s="48"/>
      <c r="D2400" s="151"/>
      <c r="E2400" s="152"/>
      <c r="F2400" s="149"/>
      <c r="G2400" s="103"/>
      <c r="H2400" s="48"/>
      <c r="I2400" s="70"/>
      <c r="J2400" s="104"/>
      <c r="K2400" s="18"/>
      <c r="L2400" s="103"/>
      <c r="M2400" s="103"/>
      <c r="N2400" s="103"/>
      <c r="O2400" s="103"/>
      <c r="P2400" s="48"/>
      <c r="Q2400" s="103"/>
      <c r="R2400" s="48"/>
      <c r="S2400" s="16"/>
      <c r="T2400" s="94"/>
      <c r="U2400" s="94"/>
      <c r="V2400" s="94"/>
      <c r="W2400" s="94"/>
      <c r="X2400" s="94"/>
      <c r="Y2400" s="94"/>
      <c r="Z2400" s="94"/>
      <c r="AA2400" s="94"/>
      <c r="AB2400" s="94"/>
      <c r="AC2400" s="94"/>
      <c r="AD2400" s="94"/>
      <c r="AE2400" s="94"/>
      <c r="AF2400" s="94"/>
      <c r="AG2400" s="94"/>
      <c r="AH2400" s="94"/>
    </row>
    <row r="2401" spans="1:34" ht="13.2">
      <c r="A2401" s="150"/>
      <c r="B2401" s="48"/>
      <c r="C2401" s="48"/>
      <c r="D2401" s="151"/>
      <c r="E2401" s="152"/>
      <c r="F2401" s="149"/>
      <c r="G2401" s="103"/>
      <c r="H2401" s="48"/>
      <c r="I2401" s="70"/>
      <c r="J2401" s="104"/>
      <c r="K2401" s="18"/>
      <c r="L2401" s="103"/>
      <c r="M2401" s="103"/>
      <c r="N2401" s="103"/>
      <c r="O2401" s="103"/>
      <c r="P2401" s="48"/>
      <c r="Q2401" s="103"/>
      <c r="R2401" s="48"/>
      <c r="S2401" s="16"/>
      <c r="T2401" s="94"/>
      <c r="U2401" s="94"/>
      <c r="V2401" s="94"/>
      <c r="W2401" s="94"/>
      <c r="X2401" s="94"/>
      <c r="Y2401" s="94"/>
      <c r="Z2401" s="94"/>
      <c r="AA2401" s="94"/>
      <c r="AB2401" s="94"/>
      <c r="AC2401" s="94"/>
      <c r="AD2401" s="94"/>
      <c r="AE2401" s="94"/>
      <c r="AF2401" s="94"/>
      <c r="AG2401" s="94"/>
      <c r="AH2401" s="94"/>
    </row>
    <row r="2402" spans="1:34" ht="13.2">
      <c r="A2402" s="150"/>
      <c r="B2402" s="48"/>
      <c r="C2402" s="48"/>
      <c r="D2402" s="151"/>
      <c r="E2402" s="152"/>
      <c r="F2402" s="149"/>
      <c r="G2402" s="103"/>
      <c r="H2402" s="48"/>
      <c r="I2402" s="70"/>
      <c r="J2402" s="104"/>
      <c r="K2402" s="18"/>
      <c r="L2402" s="103"/>
      <c r="M2402" s="103"/>
      <c r="N2402" s="103"/>
      <c r="O2402" s="103"/>
      <c r="P2402" s="48"/>
      <c r="Q2402" s="103"/>
      <c r="R2402" s="48"/>
      <c r="S2402" s="16"/>
      <c r="T2402" s="94"/>
      <c r="U2402" s="94"/>
      <c r="V2402" s="94"/>
      <c r="W2402" s="94"/>
      <c r="X2402" s="94"/>
      <c r="Y2402" s="94"/>
      <c r="Z2402" s="94"/>
      <c r="AA2402" s="94"/>
      <c r="AB2402" s="94"/>
      <c r="AC2402" s="94"/>
      <c r="AD2402" s="94"/>
      <c r="AE2402" s="94"/>
      <c r="AF2402" s="94"/>
      <c r="AG2402" s="94"/>
      <c r="AH2402" s="94"/>
    </row>
    <row r="2403" spans="1:34" ht="13.2">
      <c r="A2403" s="150"/>
      <c r="B2403" s="48"/>
      <c r="C2403" s="48"/>
      <c r="D2403" s="151"/>
      <c r="E2403" s="152"/>
      <c r="F2403" s="149"/>
      <c r="G2403" s="103"/>
      <c r="H2403" s="48"/>
      <c r="I2403" s="70"/>
      <c r="J2403" s="104"/>
      <c r="K2403" s="18"/>
      <c r="L2403" s="103"/>
      <c r="M2403" s="103"/>
      <c r="N2403" s="103"/>
      <c r="O2403" s="103"/>
      <c r="P2403" s="48"/>
      <c r="Q2403" s="103"/>
      <c r="R2403" s="48"/>
      <c r="S2403" s="16"/>
      <c r="T2403" s="94"/>
      <c r="U2403" s="94"/>
      <c r="V2403" s="94"/>
      <c r="W2403" s="94"/>
      <c r="X2403" s="94"/>
      <c r="Y2403" s="94"/>
      <c r="Z2403" s="94"/>
      <c r="AA2403" s="94"/>
      <c r="AB2403" s="94"/>
      <c r="AC2403" s="94"/>
      <c r="AD2403" s="94"/>
      <c r="AE2403" s="94"/>
      <c r="AF2403" s="94"/>
      <c r="AG2403" s="94"/>
      <c r="AH2403" s="94"/>
    </row>
    <row r="2404" spans="1:34" ht="13.2">
      <c r="A2404" s="150"/>
      <c r="B2404" s="48"/>
      <c r="C2404" s="48"/>
      <c r="D2404" s="151"/>
      <c r="E2404" s="152"/>
      <c r="F2404" s="149"/>
      <c r="G2404" s="103"/>
      <c r="H2404" s="48"/>
      <c r="I2404" s="70"/>
      <c r="J2404" s="104"/>
      <c r="K2404" s="18"/>
      <c r="L2404" s="103"/>
      <c r="M2404" s="103"/>
      <c r="N2404" s="103"/>
      <c r="O2404" s="103"/>
      <c r="P2404" s="48"/>
      <c r="Q2404" s="103"/>
      <c r="R2404" s="48"/>
      <c r="S2404" s="16"/>
      <c r="T2404" s="94"/>
      <c r="U2404" s="94"/>
      <c r="V2404" s="94"/>
      <c r="W2404" s="94"/>
      <c r="X2404" s="94"/>
      <c r="Y2404" s="94"/>
      <c r="Z2404" s="94"/>
      <c r="AA2404" s="94"/>
      <c r="AB2404" s="94"/>
      <c r="AC2404" s="94"/>
      <c r="AD2404" s="94"/>
      <c r="AE2404" s="94"/>
      <c r="AF2404" s="94"/>
      <c r="AG2404" s="94"/>
      <c r="AH2404" s="94"/>
    </row>
    <row r="2405" spans="1:34" ht="13.2">
      <c r="A2405" s="150"/>
      <c r="B2405" s="48"/>
      <c r="C2405" s="48"/>
      <c r="D2405" s="151"/>
      <c r="E2405" s="152"/>
      <c r="F2405" s="149"/>
      <c r="G2405" s="103"/>
      <c r="H2405" s="48"/>
      <c r="I2405" s="70"/>
      <c r="J2405" s="104"/>
      <c r="K2405" s="18"/>
      <c r="L2405" s="103"/>
      <c r="M2405" s="103"/>
      <c r="N2405" s="103"/>
      <c r="O2405" s="103"/>
      <c r="P2405" s="48"/>
      <c r="Q2405" s="103"/>
      <c r="R2405" s="48"/>
      <c r="S2405" s="16"/>
      <c r="T2405" s="94"/>
      <c r="U2405" s="94"/>
      <c r="V2405" s="94"/>
      <c r="W2405" s="94"/>
      <c r="X2405" s="94"/>
      <c r="Y2405" s="94"/>
      <c r="Z2405" s="94"/>
      <c r="AA2405" s="94"/>
      <c r="AB2405" s="94"/>
      <c r="AC2405" s="94"/>
      <c r="AD2405" s="94"/>
      <c r="AE2405" s="94"/>
      <c r="AF2405" s="94"/>
      <c r="AG2405" s="94"/>
      <c r="AH2405" s="94"/>
    </row>
    <row r="2406" spans="1:34" ht="13.2">
      <c r="A2406" s="150"/>
      <c r="B2406" s="48"/>
      <c r="C2406" s="48"/>
      <c r="D2406" s="151"/>
      <c r="E2406" s="152"/>
      <c r="F2406" s="149"/>
      <c r="G2406" s="103"/>
      <c r="H2406" s="48"/>
      <c r="I2406" s="70"/>
      <c r="J2406" s="104"/>
      <c r="K2406" s="18"/>
      <c r="L2406" s="103"/>
      <c r="M2406" s="103"/>
      <c r="N2406" s="103"/>
      <c r="O2406" s="103"/>
      <c r="P2406" s="48"/>
      <c r="Q2406" s="103"/>
      <c r="R2406" s="48"/>
      <c r="S2406" s="16"/>
      <c r="T2406" s="94"/>
      <c r="U2406" s="94"/>
      <c r="V2406" s="94"/>
      <c r="W2406" s="94"/>
      <c r="X2406" s="94"/>
      <c r="Y2406" s="94"/>
      <c r="Z2406" s="94"/>
      <c r="AA2406" s="94"/>
      <c r="AB2406" s="94"/>
      <c r="AC2406" s="94"/>
      <c r="AD2406" s="94"/>
      <c r="AE2406" s="94"/>
      <c r="AF2406" s="94"/>
      <c r="AG2406" s="94"/>
      <c r="AH2406" s="94"/>
    </row>
    <row r="2407" spans="1:34" ht="13.2">
      <c r="A2407" s="150"/>
      <c r="B2407" s="48"/>
      <c r="C2407" s="48"/>
      <c r="D2407" s="151"/>
      <c r="E2407" s="152"/>
      <c r="F2407" s="149"/>
      <c r="G2407" s="103"/>
      <c r="H2407" s="48"/>
      <c r="I2407" s="70"/>
      <c r="J2407" s="104"/>
      <c r="K2407" s="18"/>
      <c r="L2407" s="103"/>
      <c r="M2407" s="103"/>
      <c r="N2407" s="103"/>
      <c r="O2407" s="103"/>
      <c r="P2407" s="48"/>
      <c r="Q2407" s="103"/>
      <c r="R2407" s="48"/>
      <c r="S2407" s="16"/>
      <c r="T2407" s="94"/>
      <c r="U2407" s="94"/>
      <c r="V2407" s="94"/>
      <c r="W2407" s="94"/>
      <c r="X2407" s="94"/>
      <c r="Y2407" s="94"/>
      <c r="Z2407" s="94"/>
      <c r="AA2407" s="94"/>
      <c r="AB2407" s="94"/>
      <c r="AC2407" s="94"/>
      <c r="AD2407" s="94"/>
      <c r="AE2407" s="94"/>
      <c r="AF2407" s="94"/>
      <c r="AG2407" s="94"/>
      <c r="AH2407" s="94"/>
    </row>
    <row r="2408" spans="1:34" ht="13.2">
      <c r="A2408" s="150"/>
      <c r="B2408" s="48"/>
      <c r="C2408" s="48"/>
      <c r="D2408" s="151"/>
      <c r="E2408" s="152"/>
      <c r="F2408" s="149"/>
      <c r="G2408" s="103"/>
      <c r="H2408" s="48"/>
      <c r="I2408" s="70"/>
      <c r="J2408" s="104"/>
      <c r="K2408" s="18"/>
      <c r="L2408" s="103"/>
      <c r="M2408" s="103"/>
      <c r="N2408" s="103"/>
      <c r="O2408" s="103"/>
      <c r="P2408" s="48"/>
      <c r="Q2408" s="103"/>
      <c r="R2408" s="48"/>
      <c r="S2408" s="16"/>
      <c r="T2408" s="94"/>
      <c r="U2408" s="94"/>
      <c r="V2408" s="94"/>
      <c r="W2408" s="94"/>
      <c r="X2408" s="94"/>
      <c r="Y2408" s="94"/>
      <c r="Z2408" s="94"/>
      <c r="AA2408" s="94"/>
      <c r="AB2408" s="94"/>
      <c r="AC2408" s="94"/>
      <c r="AD2408" s="94"/>
      <c r="AE2408" s="94"/>
      <c r="AF2408" s="94"/>
      <c r="AG2408" s="94"/>
      <c r="AH2408" s="94"/>
    </row>
    <row r="2409" spans="1:34" ht="13.2">
      <c r="A2409" s="150"/>
      <c r="B2409" s="48"/>
      <c r="C2409" s="48"/>
      <c r="D2409" s="151"/>
      <c r="E2409" s="152"/>
      <c r="F2409" s="149"/>
      <c r="G2409" s="103"/>
      <c r="H2409" s="48"/>
      <c r="I2409" s="70"/>
      <c r="J2409" s="104"/>
      <c r="K2409" s="18"/>
      <c r="L2409" s="103"/>
      <c r="M2409" s="103"/>
      <c r="N2409" s="103"/>
      <c r="O2409" s="103"/>
      <c r="P2409" s="48"/>
      <c r="Q2409" s="103"/>
      <c r="R2409" s="48"/>
      <c r="S2409" s="16"/>
      <c r="T2409" s="94"/>
      <c r="U2409" s="94"/>
      <c r="V2409" s="94"/>
      <c r="W2409" s="94"/>
      <c r="X2409" s="94"/>
      <c r="Y2409" s="94"/>
      <c r="Z2409" s="94"/>
      <c r="AA2409" s="94"/>
      <c r="AB2409" s="94"/>
      <c r="AC2409" s="94"/>
      <c r="AD2409" s="94"/>
      <c r="AE2409" s="94"/>
      <c r="AF2409" s="94"/>
      <c r="AG2409" s="94"/>
      <c r="AH2409" s="94"/>
    </row>
    <row r="2410" spans="1:34" ht="13.2">
      <c r="A2410" s="150"/>
      <c r="B2410" s="48"/>
      <c r="C2410" s="48"/>
      <c r="D2410" s="151"/>
      <c r="E2410" s="152"/>
      <c r="F2410" s="149"/>
      <c r="G2410" s="103"/>
      <c r="H2410" s="48"/>
      <c r="I2410" s="70"/>
      <c r="J2410" s="104"/>
      <c r="K2410" s="18"/>
      <c r="L2410" s="103"/>
      <c r="M2410" s="103"/>
      <c r="N2410" s="103"/>
      <c r="O2410" s="103"/>
      <c r="P2410" s="48"/>
      <c r="Q2410" s="103"/>
      <c r="R2410" s="48"/>
      <c r="S2410" s="16"/>
      <c r="T2410" s="94"/>
      <c r="U2410" s="94"/>
      <c r="V2410" s="94"/>
      <c r="W2410" s="94"/>
      <c r="X2410" s="94"/>
      <c r="Y2410" s="94"/>
      <c r="Z2410" s="94"/>
      <c r="AA2410" s="94"/>
      <c r="AB2410" s="94"/>
      <c r="AC2410" s="94"/>
      <c r="AD2410" s="94"/>
      <c r="AE2410" s="94"/>
      <c r="AF2410" s="94"/>
      <c r="AG2410" s="94"/>
      <c r="AH2410" s="94"/>
    </row>
    <row r="2411" spans="1:34" ht="13.2">
      <c r="A2411" s="150"/>
      <c r="B2411" s="48"/>
      <c r="C2411" s="48"/>
      <c r="D2411" s="151"/>
      <c r="E2411" s="152"/>
      <c r="F2411" s="149"/>
      <c r="G2411" s="103"/>
      <c r="H2411" s="48"/>
      <c r="I2411" s="70"/>
      <c r="J2411" s="104"/>
      <c r="K2411" s="18"/>
      <c r="L2411" s="103"/>
      <c r="M2411" s="103"/>
      <c r="N2411" s="103"/>
      <c r="O2411" s="103"/>
      <c r="P2411" s="48"/>
      <c r="Q2411" s="103"/>
      <c r="R2411" s="48"/>
      <c r="S2411" s="16"/>
      <c r="T2411" s="94"/>
      <c r="U2411" s="94"/>
      <c r="V2411" s="94"/>
      <c r="W2411" s="94"/>
      <c r="X2411" s="94"/>
      <c r="Y2411" s="94"/>
      <c r="Z2411" s="94"/>
      <c r="AA2411" s="94"/>
      <c r="AB2411" s="94"/>
      <c r="AC2411" s="94"/>
      <c r="AD2411" s="94"/>
      <c r="AE2411" s="94"/>
      <c r="AF2411" s="94"/>
      <c r="AG2411" s="94"/>
      <c r="AH2411" s="94"/>
    </row>
    <row r="2412" spans="1:34" ht="13.2">
      <c r="A2412" s="150"/>
      <c r="B2412" s="48"/>
      <c r="C2412" s="48"/>
      <c r="D2412" s="151"/>
      <c r="E2412" s="152"/>
      <c r="F2412" s="149"/>
      <c r="G2412" s="103"/>
      <c r="H2412" s="48"/>
      <c r="I2412" s="70"/>
      <c r="J2412" s="104"/>
      <c r="K2412" s="18"/>
      <c r="L2412" s="103"/>
      <c r="M2412" s="103"/>
      <c r="N2412" s="103"/>
      <c r="O2412" s="103"/>
      <c r="P2412" s="48"/>
      <c r="Q2412" s="103"/>
      <c r="R2412" s="48"/>
      <c r="S2412" s="16"/>
      <c r="T2412" s="94"/>
      <c r="U2412" s="94"/>
      <c r="V2412" s="94"/>
      <c r="W2412" s="94"/>
      <c r="X2412" s="94"/>
      <c r="Y2412" s="94"/>
      <c r="Z2412" s="94"/>
      <c r="AA2412" s="94"/>
      <c r="AB2412" s="94"/>
      <c r="AC2412" s="94"/>
      <c r="AD2412" s="94"/>
      <c r="AE2412" s="94"/>
      <c r="AF2412" s="94"/>
      <c r="AG2412" s="94"/>
      <c r="AH2412" s="94"/>
    </row>
    <row r="2413" spans="1:34" ht="13.2">
      <c r="A2413" s="150"/>
      <c r="B2413" s="48"/>
      <c r="C2413" s="48"/>
      <c r="D2413" s="151"/>
      <c r="E2413" s="152"/>
      <c r="F2413" s="149"/>
      <c r="G2413" s="103"/>
      <c r="H2413" s="48"/>
      <c r="I2413" s="70"/>
      <c r="J2413" s="104"/>
      <c r="K2413" s="18"/>
      <c r="L2413" s="103"/>
      <c r="M2413" s="103"/>
      <c r="N2413" s="103"/>
      <c r="O2413" s="103"/>
      <c r="P2413" s="48"/>
      <c r="Q2413" s="103"/>
      <c r="R2413" s="48"/>
      <c r="S2413" s="16"/>
      <c r="T2413" s="94"/>
      <c r="U2413" s="94"/>
      <c r="V2413" s="94"/>
      <c r="W2413" s="94"/>
      <c r="X2413" s="94"/>
      <c r="Y2413" s="94"/>
      <c r="Z2413" s="94"/>
      <c r="AA2413" s="94"/>
      <c r="AB2413" s="94"/>
      <c r="AC2413" s="94"/>
      <c r="AD2413" s="94"/>
      <c r="AE2413" s="94"/>
      <c r="AF2413" s="94"/>
      <c r="AG2413" s="94"/>
      <c r="AH2413" s="94"/>
    </row>
    <row r="2414" spans="1:34" ht="13.2">
      <c r="A2414" s="150"/>
      <c r="B2414" s="48"/>
      <c r="C2414" s="48"/>
      <c r="D2414" s="151"/>
      <c r="E2414" s="152"/>
      <c r="F2414" s="149"/>
      <c r="G2414" s="103"/>
      <c r="H2414" s="48"/>
      <c r="I2414" s="70"/>
      <c r="J2414" s="104"/>
      <c r="K2414" s="18"/>
      <c r="L2414" s="103"/>
      <c r="M2414" s="103"/>
      <c r="N2414" s="103"/>
      <c r="O2414" s="103"/>
      <c r="P2414" s="48"/>
      <c r="Q2414" s="103"/>
      <c r="R2414" s="48"/>
      <c r="S2414" s="16"/>
      <c r="T2414" s="94"/>
      <c r="U2414" s="94"/>
      <c r="V2414" s="94"/>
      <c r="W2414" s="94"/>
      <c r="X2414" s="94"/>
      <c r="Y2414" s="94"/>
      <c r="Z2414" s="94"/>
      <c r="AA2414" s="94"/>
      <c r="AB2414" s="94"/>
      <c r="AC2414" s="94"/>
      <c r="AD2414" s="94"/>
      <c r="AE2414" s="94"/>
      <c r="AF2414" s="94"/>
      <c r="AG2414" s="94"/>
      <c r="AH2414" s="94"/>
    </row>
    <row r="2415" spans="1:34" ht="13.2">
      <c r="A2415" s="150"/>
      <c r="B2415" s="48"/>
      <c r="C2415" s="48"/>
      <c r="D2415" s="151"/>
      <c r="E2415" s="152"/>
      <c r="F2415" s="149"/>
      <c r="G2415" s="103"/>
      <c r="H2415" s="48"/>
      <c r="I2415" s="70"/>
      <c r="J2415" s="104"/>
      <c r="K2415" s="18"/>
      <c r="L2415" s="103"/>
      <c r="M2415" s="103"/>
      <c r="N2415" s="103"/>
      <c r="O2415" s="103"/>
      <c r="P2415" s="48"/>
      <c r="Q2415" s="103"/>
      <c r="R2415" s="48"/>
      <c r="S2415" s="16"/>
      <c r="T2415" s="94"/>
      <c r="U2415" s="94"/>
      <c r="V2415" s="94"/>
      <c r="W2415" s="94"/>
      <c r="X2415" s="94"/>
      <c r="Y2415" s="94"/>
      <c r="Z2415" s="94"/>
      <c r="AA2415" s="94"/>
      <c r="AB2415" s="94"/>
      <c r="AC2415" s="94"/>
      <c r="AD2415" s="94"/>
      <c r="AE2415" s="94"/>
      <c r="AF2415" s="94"/>
      <c r="AG2415" s="94"/>
      <c r="AH2415" s="94"/>
    </row>
    <row r="2416" spans="1:34" ht="13.2">
      <c r="A2416" s="150"/>
      <c r="B2416" s="48"/>
      <c r="C2416" s="48"/>
      <c r="D2416" s="151"/>
      <c r="E2416" s="152"/>
      <c r="F2416" s="149"/>
      <c r="G2416" s="103"/>
      <c r="H2416" s="48"/>
      <c r="I2416" s="70"/>
      <c r="J2416" s="104"/>
      <c r="K2416" s="18"/>
      <c r="L2416" s="103"/>
      <c r="M2416" s="103"/>
      <c r="N2416" s="103"/>
      <c r="O2416" s="103"/>
      <c r="P2416" s="48"/>
      <c r="Q2416" s="103"/>
      <c r="R2416" s="48"/>
      <c r="S2416" s="16"/>
      <c r="T2416" s="94"/>
      <c r="U2416" s="94"/>
      <c r="V2416" s="94"/>
      <c r="W2416" s="94"/>
      <c r="X2416" s="94"/>
      <c r="Y2416" s="94"/>
      <c r="Z2416" s="94"/>
      <c r="AA2416" s="94"/>
      <c r="AB2416" s="94"/>
      <c r="AC2416" s="94"/>
      <c r="AD2416" s="94"/>
      <c r="AE2416" s="94"/>
      <c r="AF2416" s="94"/>
      <c r="AG2416" s="94"/>
      <c r="AH2416" s="94"/>
    </row>
    <row r="2417" spans="1:34" ht="13.2">
      <c r="A2417" s="150"/>
      <c r="B2417" s="48"/>
      <c r="C2417" s="48"/>
      <c r="D2417" s="151"/>
      <c r="E2417" s="152"/>
      <c r="F2417" s="149"/>
      <c r="G2417" s="103"/>
      <c r="H2417" s="48"/>
      <c r="I2417" s="70"/>
      <c r="J2417" s="104"/>
      <c r="K2417" s="18"/>
      <c r="L2417" s="103"/>
      <c r="M2417" s="103"/>
      <c r="N2417" s="103"/>
      <c r="O2417" s="103"/>
      <c r="P2417" s="48"/>
      <c r="Q2417" s="103"/>
      <c r="R2417" s="48"/>
      <c r="S2417" s="16"/>
      <c r="T2417" s="94"/>
      <c r="U2417" s="94"/>
      <c r="V2417" s="94"/>
      <c r="W2417" s="94"/>
      <c r="X2417" s="94"/>
      <c r="Y2417" s="94"/>
      <c r="Z2417" s="94"/>
      <c r="AA2417" s="94"/>
      <c r="AB2417" s="94"/>
      <c r="AC2417" s="94"/>
      <c r="AD2417" s="94"/>
      <c r="AE2417" s="94"/>
      <c r="AF2417" s="94"/>
      <c r="AG2417" s="94"/>
      <c r="AH2417" s="94"/>
    </row>
    <row r="2418" spans="1:34" ht="13.2">
      <c r="A2418" s="150"/>
      <c r="B2418" s="48"/>
      <c r="C2418" s="48"/>
      <c r="D2418" s="151"/>
      <c r="E2418" s="152"/>
      <c r="F2418" s="149"/>
      <c r="G2418" s="103"/>
      <c r="H2418" s="48"/>
      <c r="I2418" s="70"/>
      <c r="J2418" s="104"/>
      <c r="K2418" s="18"/>
      <c r="L2418" s="103"/>
      <c r="M2418" s="103"/>
      <c r="N2418" s="103"/>
      <c r="O2418" s="103"/>
      <c r="P2418" s="48"/>
      <c r="Q2418" s="103"/>
      <c r="R2418" s="48"/>
      <c r="S2418" s="16"/>
      <c r="T2418" s="94"/>
      <c r="U2418" s="94"/>
      <c r="V2418" s="94"/>
      <c r="W2418" s="94"/>
      <c r="X2418" s="94"/>
      <c r="Y2418" s="94"/>
      <c r="Z2418" s="94"/>
      <c r="AA2418" s="94"/>
      <c r="AB2418" s="94"/>
      <c r="AC2418" s="94"/>
      <c r="AD2418" s="94"/>
      <c r="AE2418" s="94"/>
      <c r="AF2418" s="94"/>
      <c r="AG2418" s="94"/>
      <c r="AH2418" s="94"/>
    </row>
    <row r="2419" spans="1:34" ht="13.2">
      <c r="A2419" s="150"/>
      <c r="B2419" s="48"/>
      <c r="C2419" s="48"/>
      <c r="D2419" s="151"/>
      <c r="E2419" s="152"/>
      <c r="F2419" s="149"/>
      <c r="G2419" s="103"/>
      <c r="H2419" s="48"/>
      <c r="I2419" s="70"/>
      <c r="J2419" s="104"/>
      <c r="K2419" s="18"/>
      <c r="L2419" s="103"/>
      <c r="M2419" s="103"/>
      <c r="N2419" s="103"/>
      <c r="O2419" s="103"/>
      <c r="P2419" s="48"/>
      <c r="Q2419" s="103"/>
      <c r="R2419" s="48"/>
      <c r="S2419" s="16"/>
      <c r="T2419" s="94"/>
      <c r="U2419" s="94"/>
      <c r="V2419" s="94"/>
      <c r="W2419" s="94"/>
      <c r="X2419" s="94"/>
      <c r="Y2419" s="94"/>
      <c r="Z2419" s="94"/>
      <c r="AA2419" s="94"/>
      <c r="AB2419" s="94"/>
      <c r="AC2419" s="94"/>
      <c r="AD2419" s="94"/>
      <c r="AE2419" s="94"/>
      <c r="AF2419" s="94"/>
      <c r="AG2419" s="94"/>
      <c r="AH2419" s="94"/>
    </row>
    <row r="2420" spans="1:34" ht="13.2">
      <c r="A2420" s="150"/>
      <c r="B2420" s="48"/>
      <c r="C2420" s="48"/>
      <c r="D2420" s="151"/>
      <c r="E2420" s="152"/>
      <c r="F2420" s="149"/>
      <c r="G2420" s="103"/>
      <c r="H2420" s="48"/>
      <c r="I2420" s="70"/>
      <c r="J2420" s="104"/>
      <c r="K2420" s="18"/>
      <c r="L2420" s="103"/>
      <c r="M2420" s="103"/>
      <c r="N2420" s="103"/>
      <c r="O2420" s="103"/>
      <c r="P2420" s="48"/>
      <c r="Q2420" s="103"/>
      <c r="R2420" s="48"/>
      <c r="S2420" s="16"/>
      <c r="T2420" s="94"/>
      <c r="U2420" s="94"/>
      <c r="V2420" s="94"/>
      <c r="W2420" s="94"/>
      <c r="X2420" s="94"/>
      <c r="Y2420" s="94"/>
      <c r="Z2420" s="94"/>
      <c r="AA2420" s="94"/>
      <c r="AB2420" s="94"/>
      <c r="AC2420" s="94"/>
      <c r="AD2420" s="94"/>
      <c r="AE2420" s="94"/>
      <c r="AF2420" s="94"/>
      <c r="AG2420" s="94"/>
      <c r="AH2420" s="94"/>
    </row>
    <row r="2421" spans="1:34" ht="13.2">
      <c r="A2421" s="150"/>
      <c r="B2421" s="48"/>
      <c r="C2421" s="48"/>
      <c r="D2421" s="151"/>
      <c r="E2421" s="152"/>
      <c r="F2421" s="149"/>
      <c r="G2421" s="103"/>
      <c r="H2421" s="48"/>
      <c r="I2421" s="70"/>
      <c r="J2421" s="104"/>
      <c r="K2421" s="18"/>
      <c r="L2421" s="103"/>
      <c r="M2421" s="103"/>
      <c r="N2421" s="103"/>
      <c r="O2421" s="103"/>
      <c r="P2421" s="48"/>
      <c r="Q2421" s="103"/>
      <c r="R2421" s="48"/>
      <c r="S2421" s="16"/>
      <c r="T2421" s="94"/>
      <c r="U2421" s="94"/>
      <c r="V2421" s="94"/>
      <c r="W2421" s="94"/>
      <c r="X2421" s="94"/>
      <c r="Y2421" s="94"/>
      <c r="Z2421" s="94"/>
      <c r="AA2421" s="94"/>
      <c r="AB2421" s="94"/>
      <c r="AC2421" s="94"/>
      <c r="AD2421" s="94"/>
      <c r="AE2421" s="94"/>
      <c r="AF2421" s="94"/>
      <c r="AG2421" s="94"/>
      <c r="AH2421" s="94"/>
    </row>
    <row r="2422" spans="1:34" ht="13.2">
      <c r="A2422" s="150"/>
      <c r="B2422" s="48"/>
      <c r="C2422" s="48"/>
      <c r="D2422" s="151"/>
      <c r="E2422" s="152"/>
      <c r="F2422" s="149"/>
      <c r="G2422" s="103"/>
      <c r="H2422" s="48"/>
      <c r="I2422" s="70"/>
      <c r="J2422" s="104"/>
      <c r="K2422" s="18"/>
      <c r="L2422" s="103"/>
      <c r="M2422" s="103"/>
      <c r="N2422" s="103"/>
      <c r="O2422" s="103"/>
      <c r="P2422" s="48"/>
      <c r="Q2422" s="103"/>
      <c r="R2422" s="48"/>
      <c r="S2422" s="16"/>
      <c r="T2422" s="94"/>
      <c r="U2422" s="94"/>
      <c r="V2422" s="94"/>
      <c r="W2422" s="94"/>
      <c r="X2422" s="94"/>
      <c r="Y2422" s="94"/>
      <c r="Z2422" s="94"/>
      <c r="AA2422" s="94"/>
      <c r="AB2422" s="94"/>
      <c r="AC2422" s="94"/>
      <c r="AD2422" s="94"/>
      <c r="AE2422" s="94"/>
      <c r="AF2422" s="94"/>
      <c r="AG2422" s="94"/>
      <c r="AH2422" s="94"/>
    </row>
    <row r="2423" spans="1:34" ht="13.2">
      <c r="A2423" s="150"/>
      <c r="B2423" s="48"/>
      <c r="C2423" s="48"/>
      <c r="D2423" s="151"/>
      <c r="E2423" s="152"/>
      <c r="F2423" s="149"/>
      <c r="G2423" s="103"/>
      <c r="H2423" s="48"/>
      <c r="I2423" s="70"/>
      <c r="J2423" s="104"/>
      <c r="K2423" s="18"/>
      <c r="L2423" s="103"/>
      <c r="M2423" s="103"/>
      <c r="N2423" s="103"/>
      <c r="O2423" s="103"/>
      <c r="P2423" s="48"/>
      <c r="Q2423" s="103"/>
      <c r="R2423" s="48"/>
      <c r="S2423" s="16"/>
      <c r="T2423" s="94"/>
      <c r="U2423" s="94"/>
      <c r="V2423" s="94"/>
      <c r="W2423" s="94"/>
      <c r="X2423" s="94"/>
      <c r="Y2423" s="94"/>
      <c r="Z2423" s="94"/>
      <c r="AA2423" s="94"/>
      <c r="AB2423" s="94"/>
      <c r="AC2423" s="94"/>
      <c r="AD2423" s="94"/>
      <c r="AE2423" s="94"/>
      <c r="AF2423" s="94"/>
      <c r="AG2423" s="94"/>
      <c r="AH2423" s="94"/>
    </row>
    <row r="2424" spans="1:34" ht="13.2">
      <c r="A2424" s="150"/>
      <c r="B2424" s="48"/>
      <c r="C2424" s="48"/>
      <c r="D2424" s="151"/>
      <c r="E2424" s="152"/>
      <c r="F2424" s="149"/>
      <c r="G2424" s="103"/>
      <c r="H2424" s="48"/>
      <c r="I2424" s="70"/>
      <c r="J2424" s="104"/>
      <c r="K2424" s="18"/>
      <c r="L2424" s="103"/>
      <c r="M2424" s="103"/>
      <c r="N2424" s="103"/>
      <c r="O2424" s="103"/>
      <c r="P2424" s="48"/>
      <c r="Q2424" s="103"/>
      <c r="R2424" s="48"/>
      <c r="S2424" s="16"/>
      <c r="T2424" s="94"/>
      <c r="U2424" s="94"/>
      <c r="V2424" s="94"/>
      <c r="W2424" s="94"/>
      <c r="X2424" s="94"/>
      <c r="Y2424" s="94"/>
      <c r="Z2424" s="94"/>
      <c r="AA2424" s="94"/>
      <c r="AB2424" s="94"/>
      <c r="AC2424" s="94"/>
      <c r="AD2424" s="94"/>
      <c r="AE2424" s="94"/>
      <c r="AF2424" s="94"/>
      <c r="AG2424" s="94"/>
      <c r="AH2424" s="94"/>
    </row>
    <row r="2425" spans="1:34" ht="13.2">
      <c r="A2425" s="150"/>
      <c r="B2425" s="48"/>
      <c r="C2425" s="48"/>
      <c r="D2425" s="151"/>
      <c r="E2425" s="152"/>
      <c r="F2425" s="149"/>
      <c r="G2425" s="103"/>
      <c r="H2425" s="48"/>
      <c r="I2425" s="70"/>
      <c r="J2425" s="104"/>
      <c r="K2425" s="18"/>
      <c r="L2425" s="103"/>
      <c r="M2425" s="103"/>
      <c r="N2425" s="103"/>
      <c r="O2425" s="103"/>
      <c r="P2425" s="48"/>
      <c r="Q2425" s="103"/>
      <c r="R2425" s="48"/>
      <c r="S2425" s="16"/>
      <c r="T2425" s="94"/>
      <c r="U2425" s="94"/>
      <c r="V2425" s="94"/>
      <c r="W2425" s="94"/>
      <c r="X2425" s="94"/>
      <c r="Y2425" s="94"/>
      <c r="Z2425" s="94"/>
      <c r="AA2425" s="94"/>
      <c r="AB2425" s="94"/>
      <c r="AC2425" s="94"/>
      <c r="AD2425" s="94"/>
      <c r="AE2425" s="94"/>
      <c r="AF2425" s="94"/>
      <c r="AG2425" s="94"/>
      <c r="AH2425" s="94"/>
    </row>
    <row r="2426" spans="1:34" ht="13.2">
      <c r="A2426" s="150"/>
      <c r="B2426" s="48"/>
      <c r="C2426" s="48"/>
      <c r="D2426" s="151"/>
      <c r="E2426" s="152"/>
      <c r="F2426" s="149"/>
      <c r="G2426" s="103"/>
      <c r="H2426" s="48"/>
      <c r="I2426" s="70"/>
      <c r="J2426" s="104"/>
      <c r="K2426" s="18"/>
      <c r="L2426" s="103"/>
      <c r="M2426" s="103"/>
      <c r="N2426" s="103"/>
      <c r="O2426" s="103"/>
      <c r="P2426" s="48"/>
      <c r="Q2426" s="103"/>
      <c r="R2426" s="48"/>
      <c r="S2426" s="16"/>
      <c r="T2426" s="94"/>
      <c r="U2426" s="94"/>
      <c r="V2426" s="94"/>
      <c r="W2426" s="94"/>
      <c r="X2426" s="94"/>
      <c r="Y2426" s="94"/>
      <c r="Z2426" s="94"/>
      <c r="AA2426" s="94"/>
      <c r="AB2426" s="94"/>
      <c r="AC2426" s="94"/>
      <c r="AD2426" s="94"/>
      <c r="AE2426" s="94"/>
      <c r="AF2426" s="94"/>
      <c r="AG2426" s="94"/>
      <c r="AH2426" s="94"/>
    </row>
    <row r="2427" spans="1:34" ht="13.2">
      <c r="A2427" s="150"/>
      <c r="B2427" s="48"/>
      <c r="C2427" s="48"/>
      <c r="D2427" s="151"/>
      <c r="E2427" s="152"/>
      <c r="F2427" s="149"/>
      <c r="G2427" s="103"/>
      <c r="H2427" s="48"/>
      <c r="I2427" s="70"/>
      <c r="J2427" s="104"/>
      <c r="K2427" s="18"/>
      <c r="L2427" s="103"/>
      <c r="M2427" s="103"/>
      <c r="N2427" s="103"/>
      <c r="O2427" s="103"/>
      <c r="P2427" s="48"/>
      <c r="Q2427" s="103"/>
      <c r="R2427" s="48"/>
      <c r="S2427" s="16"/>
      <c r="T2427" s="94"/>
      <c r="U2427" s="94"/>
      <c r="V2427" s="94"/>
      <c r="W2427" s="94"/>
      <c r="X2427" s="94"/>
      <c r="Y2427" s="94"/>
      <c r="Z2427" s="94"/>
      <c r="AA2427" s="94"/>
      <c r="AB2427" s="94"/>
      <c r="AC2427" s="94"/>
      <c r="AD2427" s="94"/>
      <c r="AE2427" s="94"/>
      <c r="AF2427" s="94"/>
      <c r="AG2427" s="94"/>
      <c r="AH2427" s="94"/>
    </row>
    <row r="2428" spans="1:34" ht="13.2">
      <c r="A2428" s="150"/>
      <c r="B2428" s="48"/>
      <c r="C2428" s="48"/>
      <c r="D2428" s="151"/>
      <c r="E2428" s="152"/>
      <c r="F2428" s="149"/>
      <c r="G2428" s="103"/>
      <c r="H2428" s="48"/>
      <c r="I2428" s="70"/>
      <c r="J2428" s="104"/>
      <c r="K2428" s="18"/>
      <c r="L2428" s="103"/>
      <c r="M2428" s="103"/>
      <c r="N2428" s="103"/>
      <c r="O2428" s="103"/>
      <c r="P2428" s="48"/>
      <c r="Q2428" s="103"/>
      <c r="R2428" s="48"/>
      <c r="S2428" s="16"/>
      <c r="T2428" s="94"/>
      <c r="U2428" s="94"/>
      <c r="V2428" s="94"/>
      <c r="W2428" s="94"/>
      <c r="X2428" s="94"/>
      <c r="Y2428" s="94"/>
      <c r="Z2428" s="94"/>
      <c r="AA2428" s="94"/>
      <c r="AB2428" s="94"/>
      <c r="AC2428" s="94"/>
      <c r="AD2428" s="94"/>
      <c r="AE2428" s="94"/>
      <c r="AF2428" s="94"/>
      <c r="AG2428" s="94"/>
      <c r="AH2428" s="94"/>
    </row>
    <row r="2429" spans="1:34" ht="13.2">
      <c r="A2429" s="150"/>
      <c r="B2429" s="48"/>
      <c r="C2429" s="48"/>
      <c r="D2429" s="151"/>
      <c r="E2429" s="152"/>
      <c r="F2429" s="149"/>
      <c r="G2429" s="103"/>
      <c r="H2429" s="48"/>
      <c r="I2429" s="70"/>
      <c r="J2429" s="104"/>
      <c r="K2429" s="18"/>
      <c r="L2429" s="103"/>
      <c r="M2429" s="103"/>
      <c r="N2429" s="103"/>
      <c r="O2429" s="103"/>
      <c r="P2429" s="48"/>
      <c r="Q2429" s="103"/>
      <c r="R2429" s="48"/>
      <c r="S2429" s="16"/>
      <c r="T2429" s="94"/>
      <c r="U2429" s="94"/>
      <c r="V2429" s="94"/>
      <c r="W2429" s="94"/>
      <c r="X2429" s="94"/>
      <c r="Y2429" s="94"/>
      <c r="Z2429" s="94"/>
      <c r="AA2429" s="94"/>
      <c r="AB2429" s="94"/>
      <c r="AC2429" s="94"/>
      <c r="AD2429" s="94"/>
      <c r="AE2429" s="94"/>
      <c r="AF2429" s="94"/>
      <c r="AG2429" s="94"/>
      <c r="AH2429" s="94"/>
    </row>
    <row r="2430" spans="1:34" ht="13.2">
      <c r="A2430" s="150"/>
      <c r="B2430" s="48"/>
      <c r="C2430" s="48"/>
      <c r="D2430" s="151"/>
      <c r="E2430" s="152"/>
      <c r="F2430" s="149"/>
      <c r="G2430" s="103"/>
      <c r="H2430" s="48"/>
      <c r="I2430" s="70"/>
      <c r="J2430" s="104"/>
      <c r="K2430" s="18"/>
      <c r="L2430" s="103"/>
      <c r="M2430" s="103"/>
      <c r="N2430" s="103"/>
      <c r="O2430" s="103"/>
      <c r="P2430" s="48"/>
      <c r="Q2430" s="103"/>
      <c r="R2430" s="48"/>
      <c r="S2430" s="16"/>
      <c r="T2430" s="94"/>
      <c r="U2430" s="94"/>
      <c r="V2430" s="94"/>
      <c r="W2430" s="94"/>
      <c r="X2430" s="94"/>
      <c r="Y2430" s="94"/>
      <c r="Z2430" s="94"/>
      <c r="AA2430" s="94"/>
      <c r="AB2430" s="94"/>
      <c r="AC2430" s="94"/>
      <c r="AD2430" s="94"/>
      <c r="AE2430" s="94"/>
      <c r="AF2430" s="94"/>
      <c r="AG2430" s="94"/>
      <c r="AH2430" s="94"/>
    </row>
    <row r="2431" spans="1:34" ht="13.2">
      <c r="A2431" s="150"/>
      <c r="B2431" s="48"/>
      <c r="C2431" s="48"/>
      <c r="D2431" s="151"/>
      <c r="E2431" s="152"/>
      <c r="F2431" s="149"/>
      <c r="G2431" s="103"/>
      <c r="H2431" s="48"/>
      <c r="I2431" s="70"/>
      <c r="J2431" s="104"/>
      <c r="K2431" s="18"/>
      <c r="L2431" s="103"/>
      <c r="M2431" s="103"/>
      <c r="N2431" s="103"/>
      <c r="O2431" s="103"/>
      <c r="P2431" s="48"/>
      <c r="Q2431" s="103"/>
      <c r="R2431" s="48"/>
      <c r="S2431" s="16"/>
      <c r="T2431" s="94"/>
      <c r="U2431" s="94"/>
      <c r="V2431" s="94"/>
      <c r="W2431" s="94"/>
      <c r="X2431" s="94"/>
      <c r="Y2431" s="94"/>
      <c r="Z2431" s="94"/>
      <c r="AA2431" s="94"/>
      <c r="AB2431" s="94"/>
      <c r="AC2431" s="94"/>
      <c r="AD2431" s="94"/>
      <c r="AE2431" s="94"/>
      <c r="AF2431" s="94"/>
      <c r="AG2431" s="94"/>
      <c r="AH2431" s="94"/>
    </row>
    <row r="2432" spans="1:34" ht="13.2">
      <c r="A2432" s="150"/>
      <c r="B2432" s="48"/>
      <c r="C2432" s="48"/>
      <c r="D2432" s="151"/>
      <c r="E2432" s="152"/>
      <c r="F2432" s="149"/>
      <c r="G2432" s="103"/>
      <c r="H2432" s="48"/>
      <c r="I2432" s="70"/>
      <c r="J2432" s="104"/>
      <c r="K2432" s="18"/>
      <c r="L2432" s="103"/>
      <c r="M2432" s="103"/>
      <c r="N2432" s="103"/>
      <c r="O2432" s="103"/>
      <c r="P2432" s="48"/>
      <c r="Q2432" s="103"/>
      <c r="R2432" s="48"/>
      <c r="S2432" s="16"/>
      <c r="T2432" s="94"/>
      <c r="U2432" s="94"/>
      <c r="V2432" s="94"/>
      <c r="W2432" s="94"/>
      <c r="X2432" s="94"/>
      <c r="Y2432" s="94"/>
      <c r="Z2432" s="94"/>
      <c r="AA2432" s="94"/>
      <c r="AB2432" s="94"/>
      <c r="AC2432" s="94"/>
      <c r="AD2432" s="94"/>
      <c r="AE2432" s="94"/>
      <c r="AF2432" s="94"/>
      <c r="AG2432" s="94"/>
      <c r="AH2432" s="94"/>
    </row>
    <row r="2433" spans="1:34" ht="13.2">
      <c r="A2433" s="150"/>
      <c r="B2433" s="48"/>
      <c r="C2433" s="48"/>
      <c r="D2433" s="151"/>
      <c r="E2433" s="152"/>
      <c r="F2433" s="149"/>
      <c r="G2433" s="103"/>
      <c r="H2433" s="48"/>
      <c r="I2433" s="70"/>
      <c r="J2433" s="104"/>
      <c r="K2433" s="18"/>
      <c r="L2433" s="103"/>
      <c r="M2433" s="103"/>
      <c r="N2433" s="103"/>
      <c r="O2433" s="103"/>
      <c r="P2433" s="48"/>
      <c r="Q2433" s="103"/>
      <c r="R2433" s="48"/>
      <c r="S2433" s="16"/>
      <c r="T2433" s="94"/>
      <c r="U2433" s="94"/>
      <c r="V2433" s="94"/>
      <c r="W2433" s="94"/>
      <c r="X2433" s="94"/>
      <c r="Y2433" s="94"/>
      <c r="Z2433" s="94"/>
      <c r="AA2433" s="94"/>
      <c r="AB2433" s="94"/>
      <c r="AC2433" s="94"/>
      <c r="AD2433" s="94"/>
      <c r="AE2433" s="94"/>
      <c r="AF2433" s="94"/>
      <c r="AG2433" s="94"/>
      <c r="AH2433" s="94"/>
    </row>
    <row r="2434" spans="1:34" ht="13.2">
      <c r="A2434" s="150"/>
      <c r="B2434" s="48"/>
      <c r="C2434" s="48"/>
      <c r="D2434" s="151"/>
      <c r="E2434" s="152"/>
      <c r="F2434" s="149"/>
      <c r="G2434" s="103"/>
      <c r="H2434" s="48"/>
      <c r="I2434" s="70"/>
      <c r="J2434" s="104"/>
      <c r="K2434" s="18"/>
      <c r="L2434" s="103"/>
      <c r="M2434" s="103"/>
      <c r="N2434" s="103"/>
      <c r="O2434" s="103"/>
      <c r="P2434" s="48"/>
      <c r="Q2434" s="103"/>
      <c r="R2434" s="48"/>
      <c r="S2434" s="16"/>
      <c r="T2434" s="94"/>
      <c r="U2434" s="94"/>
      <c r="V2434" s="94"/>
      <c r="W2434" s="94"/>
      <c r="X2434" s="94"/>
      <c r="Y2434" s="94"/>
      <c r="Z2434" s="94"/>
      <c r="AA2434" s="94"/>
      <c r="AB2434" s="94"/>
      <c r="AC2434" s="94"/>
      <c r="AD2434" s="94"/>
      <c r="AE2434" s="94"/>
      <c r="AF2434" s="94"/>
      <c r="AG2434" s="94"/>
      <c r="AH2434" s="94"/>
    </row>
    <row r="2435" spans="1:34" ht="13.2">
      <c r="A2435" s="150"/>
      <c r="B2435" s="48"/>
      <c r="C2435" s="48"/>
      <c r="D2435" s="151"/>
      <c r="E2435" s="152"/>
      <c r="F2435" s="149"/>
      <c r="G2435" s="103"/>
      <c r="H2435" s="48"/>
      <c r="I2435" s="70"/>
      <c r="J2435" s="104"/>
      <c r="K2435" s="18"/>
      <c r="L2435" s="103"/>
      <c r="M2435" s="103"/>
      <c r="N2435" s="103"/>
      <c r="O2435" s="103"/>
      <c r="P2435" s="48"/>
      <c r="Q2435" s="103"/>
      <c r="R2435" s="48"/>
      <c r="S2435" s="16"/>
      <c r="T2435" s="94"/>
      <c r="U2435" s="94"/>
      <c r="V2435" s="94"/>
      <c r="W2435" s="94"/>
      <c r="X2435" s="94"/>
      <c r="Y2435" s="94"/>
      <c r="Z2435" s="94"/>
      <c r="AA2435" s="94"/>
      <c r="AB2435" s="94"/>
      <c r="AC2435" s="94"/>
      <c r="AD2435" s="94"/>
      <c r="AE2435" s="94"/>
      <c r="AF2435" s="94"/>
      <c r="AG2435" s="94"/>
      <c r="AH2435" s="94"/>
    </row>
    <row r="2436" spans="1:34" ht="13.2">
      <c r="A2436" s="150"/>
      <c r="B2436" s="48"/>
      <c r="C2436" s="48"/>
      <c r="D2436" s="151"/>
      <c r="E2436" s="152"/>
      <c r="F2436" s="149"/>
      <c r="G2436" s="103"/>
      <c r="H2436" s="48"/>
      <c r="I2436" s="70"/>
      <c r="J2436" s="104"/>
      <c r="K2436" s="18"/>
      <c r="L2436" s="103"/>
      <c r="M2436" s="103"/>
      <c r="N2436" s="103"/>
      <c r="O2436" s="103"/>
      <c r="P2436" s="48"/>
      <c r="Q2436" s="103"/>
      <c r="R2436" s="48"/>
      <c r="S2436" s="16"/>
      <c r="T2436" s="94"/>
      <c r="U2436" s="94"/>
      <c r="V2436" s="94"/>
      <c r="W2436" s="94"/>
      <c r="X2436" s="94"/>
      <c r="Y2436" s="94"/>
      <c r="Z2436" s="94"/>
      <c r="AA2436" s="94"/>
      <c r="AB2436" s="94"/>
      <c r="AC2436" s="94"/>
      <c r="AD2436" s="94"/>
      <c r="AE2436" s="94"/>
      <c r="AF2436" s="94"/>
      <c r="AG2436" s="94"/>
      <c r="AH2436" s="94"/>
    </row>
    <row r="2437" spans="1:34" ht="13.2">
      <c r="A2437" s="150"/>
      <c r="B2437" s="48"/>
      <c r="C2437" s="48"/>
      <c r="D2437" s="151"/>
      <c r="E2437" s="152"/>
      <c r="F2437" s="149"/>
      <c r="G2437" s="103"/>
      <c r="H2437" s="48"/>
      <c r="I2437" s="70"/>
      <c r="J2437" s="104"/>
      <c r="K2437" s="18"/>
      <c r="L2437" s="103"/>
      <c r="M2437" s="103"/>
      <c r="N2437" s="103"/>
      <c r="O2437" s="103"/>
      <c r="P2437" s="48"/>
      <c r="Q2437" s="103"/>
      <c r="R2437" s="48"/>
      <c r="S2437" s="16"/>
      <c r="T2437" s="94"/>
      <c r="U2437" s="94"/>
      <c r="V2437" s="94"/>
      <c r="W2437" s="94"/>
      <c r="X2437" s="94"/>
      <c r="Y2437" s="94"/>
      <c r="Z2437" s="94"/>
      <c r="AA2437" s="94"/>
      <c r="AB2437" s="94"/>
      <c r="AC2437" s="94"/>
      <c r="AD2437" s="94"/>
      <c r="AE2437" s="94"/>
      <c r="AF2437" s="94"/>
      <c r="AG2437" s="94"/>
      <c r="AH2437" s="94"/>
    </row>
    <row r="2438" spans="1:34" ht="13.2">
      <c r="A2438" s="150"/>
      <c r="B2438" s="48"/>
      <c r="C2438" s="48"/>
      <c r="D2438" s="151"/>
      <c r="E2438" s="152"/>
      <c r="F2438" s="149"/>
      <c r="G2438" s="103"/>
      <c r="H2438" s="48"/>
      <c r="I2438" s="70"/>
      <c r="J2438" s="104"/>
      <c r="K2438" s="18"/>
      <c r="L2438" s="103"/>
      <c r="M2438" s="103"/>
      <c r="N2438" s="103"/>
      <c r="O2438" s="103"/>
      <c r="P2438" s="48"/>
      <c r="Q2438" s="103"/>
      <c r="R2438" s="48"/>
      <c r="S2438" s="16"/>
      <c r="T2438" s="94"/>
      <c r="U2438" s="94"/>
      <c r="V2438" s="94"/>
      <c r="W2438" s="94"/>
      <c r="X2438" s="94"/>
      <c r="Y2438" s="94"/>
      <c r="Z2438" s="94"/>
      <c r="AA2438" s="94"/>
      <c r="AB2438" s="94"/>
      <c r="AC2438" s="94"/>
      <c r="AD2438" s="94"/>
      <c r="AE2438" s="94"/>
      <c r="AF2438" s="94"/>
      <c r="AG2438" s="94"/>
      <c r="AH2438" s="94"/>
    </row>
    <row r="2439" spans="1:34" ht="13.2">
      <c r="A2439" s="150"/>
      <c r="B2439" s="48"/>
      <c r="C2439" s="48"/>
      <c r="D2439" s="151"/>
      <c r="E2439" s="152"/>
      <c r="F2439" s="149"/>
      <c r="G2439" s="103"/>
      <c r="H2439" s="48"/>
      <c r="I2439" s="70"/>
      <c r="J2439" s="104"/>
      <c r="K2439" s="18"/>
      <c r="L2439" s="103"/>
      <c r="M2439" s="103"/>
      <c r="N2439" s="103"/>
      <c r="O2439" s="103"/>
      <c r="P2439" s="48"/>
      <c r="Q2439" s="103"/>
      <c r="R2439" s="48"/>
      <c r="S2439" s="16"/>
      <c r="T2439" s="94"/>
      <c r="U2439" s="94"/>
      <c r="V2439" s="94"/>
      <c r="W2439" s="94"/>
      <c r="X2439" s="94"/>
      <c r="Y2439" s="94"/>
      <c r="Z2439" s="94"/>
      <c r="AA2439" s="94"/>
      <c r="AB2439" s="94"/>
      <c r="AC2439" s="94"/>
      <c r="AD2439" s="94"/>
      <c r="AE2439" s="94"/>
      <c r="AF2439" s="94"/>
      <c r="AG2439" s="94"/>
      <c r="AH2439" s="94"/>
    </row>
    <row r="2440" spans="1:34" ht="13.2">
      <c r="A2440" s="150"/>
      <c r="B2440" s="48"/>
      <c r="C2440" s="48"/>
      <c r="D2440" s="151"/>
      <c r="E2440" s="152"/>
      <c r="F2440" s="149"/>
      <c r="G2440" s="103"/>
      <c r="H2440" s="48"/>
      <c r="I2440" s="70"/>
      <c r="J2440" s="104"/>
      <c r="K2440" s="18"/>
      <c r="L2440" s="103"/>
      <c r="M2440" s="103"/>
      <c r="N2440" s="103"/>
      <c r="O2440" s="103"/>
      <c r="P2440" s="48"/>
      <c r="Q2440" s="103"/>
      <c r="R2440" s="48"/>
      <c r="S2440" s="16"/>
      <c r="T2440" s="94"/>
      <c r="U2440" s="94"/>
      <c r="V2440" s="94"/>
      <c r="W2440" s="94"/>
      <c r="X2440" s="94"/>
      <c r="Y2440" s="94"/>
      <c r="Z2440" s="94"/>
      <c r="AA2440" s="94"/>
      <c r="AB2440" s="94"/>
      <c r="AC2440" s="94"/>
      <c r="AD2440" s="94"/>
      <c r="AE2440" s="94"/>
      <c r="AF2440" s="94"/>
      <c r="AG2440" s="94"/>
      <c r="AH2440" s="94"/>
    </row>
    <row r="2441" spans="1:34" ht="13.2">
      <c r="A2441" s="150"/>
      <c r="B2441" s="48"/>
      <c r="C2441" s="48"/>
      <c r="D2441" s="151"/>
      <c r="E2441" s="152"/>
      <c r="F2441" s="149"/>
      <c r="G2441" s="103"/>
      <c r="H2441" s="48"/>
      <c r="I2441" s="70"/>
      <c r="J2441" s="104"/>
      <c r="K2441" s="18"/>
      <c r="L2441" s="103"/>
      <c r="M2441" s="103"/>
      <c r="N2441" s="103"/>
      <c r="O2441" s="103"/>
      <c r="P2441" s="48"/>
      <c r="Q2441" s="103"/>
      <c r="R2441" s="48"/>
      <c r="S2441" s="16"/>
      <c r="T2441" s="94"/>
      <c r="U2441" s="94"/>
      <c r="V2441" s="94"/>
      <c r="W2441" s="94"/>
      <c r="X2441" s="94"/>
      <c r="Y2441" s="94"/>
      <c r="Z2441" s="94"/>
      <c r="AA2441" s="94"/>
      <c r="AB2441" s="94"/>
      <c r="AC2441" s="94"/>
      <c r="AD2441" s="94"/>
      <c r="AE2441" s="94"/>
      <c r="AF2441" s="94"/>
      <c r="AG2441" s="94"/>
      <c r="AH2441" s="94"/>
    </row>
  </sheetData>
  <autoFilter ref="A1:S2441" xr:uid="{00000000-0009-0000-0000-000002000000}"/>
  <customSheetViews>
    <customSheetView guid="{57BC24AA-9CB2-4803-AAAB-DBE4B6A5F9FB}" filter="1" showAutoFilter="1">
      <pageMargins left="0.7" right="0.7" top="0.75" bottom="0.75" header="0.3" footer="0.3"/>
      <autoFilter ref="A1:R2441" xr:uid="{625819A1-8404-497D-8F29-0723FD683954}"/>
    </customSheetView>
    <customSheetView guid="{EC7D473F-85DC-4F3B-9ED0-153C84540DF6}" filter="1" showAutoFilter="1">
      <pageMargins left="0.7" right="0.7" top="0.75" bottom="0.75" header="0.3" footer="0.3"/>
      <autoFilter ref="A1:S2441" xr:uid="{79E94A07-D977-44D1-B300-E46EDE44F6B5}"/>
    </customSheetView>
    <customSheetView guid="{80ECCEA7-344C-4BCC-ADC9-855B17C2130A}" filter="1" showAutoFilter="1">
      <pageMargins left="0.7" right="0.7" top="0.75" bottom="0.75" header="0.3" footer="0.3"/>
      <autoFilter ref="A1:S2441" xr:uid="{EFE7E568-13B9-4E3D-AFAC-48ADD2C65CCE}"/>
    </customSheetView>
    <customSheetView guid="{A84863C7-DC6B-4251-BCC0-EA8FC29DEF97}" filter="1" showAutoFilter="1">
      <pageMargins left="0.7" right="0.7" top="0.75" bottom="0.75" header="0.3" footer="0.3"/>
      <autoFilter ref="A1:S2441" xr:uid="{FE273CA7-E52E-4C1B-9522-BEDAF6165221}">
        <filterColumn colId="4">
          <filters blank="1">
            <filter val="Mon"/>
            <filter val="Tue"/>
          </filters>
        </filterColumn>
        <filterColumn colId="7">
          <filters>
            <filter val="-"/>
            <filter val="G"/>
            <filter val="X"/>
          </filters>
        </filterColumn>
      </autoFilter>
    </customSheetView>
    <customSheetView guid="{5C37CED6-16DE-4D8B-99A9-4894A6F8DFE8}" filter="1" showAutoFilter="1">
      <pageMargins left="0.7" right="0.7" top="0.75" bottom="0.75" header="0.3" footer="0.3"/>
      <autoFilter ref="A1:R2441" xr:uid="{B04B4B29-0459-4507-B999-65B4DB1D5FFC}"/>
    </customSheetView>
  </customSheetView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5"/>
  <sheetViews>
    <sheetView workbookViewId="0">
      <selection activeCell="B21" sqref="B21"/>
    </sheetView>
  </sheetViews>
  <sheetFormatPr defaultColWidth="12.6640625" defaultRowHeight="15.75" customHeight="1"/>
  <cols>
    <col min="1" max="1" width="7.33203125" customWidth="1"/>
    <col min="2" max="2" width="42.77734375" customWidth="1"/>
  </cols>
  <sheetData>
    <row r="1" spans="1:8" ht="23.25" customHeight="1">
      <c r="A1" s="161" t="s">
        <v>6867</v>
      </c>
      <c r="B1" s="159"/>
      <c r="C1" s="158"/>
      <c r="D1" s="158"/>
      <c r="E1" s="158"/>
      <c r="F1" s="158"/>
      <c r="G1" s="158"/>
      <c r="H1" s="158"/>
    </row>
    <row r="2" spans="1:8" ht="13.2">
      <c r="A2" s="109" t="s">
        <v>6868</v>
      </c>
      <c r="B2" s="109" t="s">
        <v>6869</v>
      </c>
      <c r="C2" s="159"/>
      <c r="D2" s="159"/>
      <c r="E2" s="159"/>
      <c r="F2" s="159"/>
      <c r="G2" s="159"/>
      <c r="H2" s="159"/>
    </row>
    <row r="3" spans="1:8" ht="12.75" customHeight="1">
      <c r="A3" s="39" t="s">
        <v>6870</v>
      </c>
      <c r="B3" s="153" t="s">
        <v>6871</v>
      </c>
    </row>
    <row r="4" spans="1:8" ht="12.75" customHeight="1">
      <c r="A4" s="39" t="s">
        <v>6872</v>
      </c>
      <c r="B4" s="153" t="str">
        <f>HYPERLINK("http://www.apmo-official.org/","Asia Pacific Mathematical Olympiad")</f>
        <v>Asia Pacific Mathematical Olympiad</v>
      </c>
    </row>
    <row r="5" spans="1:8" ht="12.75" customHeight="1">
      <c r="A5" s="39" t="s">
        <v>6873</v>
      </c>
      <c r="B5" s="111" t="s">
        <v>6874</v>
      </c>
    </row>
    <row r="6" spans="1:8" ht="12.75" customHeight="1">
      <c r="A6" s="39" t="s">
        <v>6875</v>
      </c>
      <c r="B6" s="153" t="str">
        <f>HYPERLINK("https://bmos.ukmt.org.uk/","British Mathematical Olympiad")</f>
        <v>British Mathematical Olympiad</v>
      </c>
      <c r="D6" s="160" t="s">
        <v>6876</v>
      </c>
      <c r="E6" s="159"/>
      <c r="F6" s="159"/>
      <c r="G6" s="159"/>
    </row>
    <row r="7" spans="1:8" ht="12.75" customHeight="1">
      <c r="A7" s="39" t="s">
        <v>6877</v>
      </c>
      <c r="B7" s="153" t="s">
        <v>6878</v>
      </c>
      <c r="D7" s="159"/>
      <c r="E7" s="159"/>
      <c r="F7" s="159"/>
      <c r="G7" s="159"/>
    </row>
    <row r="8" spans="1:8" ht="12.75" customHeight="1">
      <c r="A8" s="39" t="s">
        <v>6879</v>
      </c>
      <c r="B8" s="111" t="s">
        <v>6880</v>
      </c>
      <c r="D8" s="159"/>
      <c r="E8" s="159"/>
      <c r="F8" s="159"/>
      <c r="G8" s="159"/>
    </row>
    <row r="9" spans="1:8" ht="12.75" customHeight="1">
      <c r="A9" s="39" t="s">
        <v>6881</v>
      </c>
      <c r="B9" s="153" t="s">
        <v>6882</v>
      </c>
      <c r="D9" s="159"/>
      <c r="E9" s="159"/>
      <c r="F9" s="159"/>
      <c r="G9" s="159"/>
    </row>
    <row r="10" spans="1:8" ht="12.75" customHeight="1">
      <c r="A10" s="39" t="s">
        <v>6883</v>
      </c>
      <c r="B10" s="154" t="s">
        <v>6884</v>
      </c>
    </row>
    <row r="11" spans="1:8" ht="12.75" customHeight="1">
      <c r="A11" s="39" t="s">
        <v>6885</v>
      </c>
      <c r="B11" s="153" t="str">
        <f>HYPERLINK("https://www.egmo.org/","European Girls' Mathematical Olympiad")</f>
        <v>European Girls' Mathematical Olympiad</v>
      </c>
    </row>
    <row r="12" spans="1:8" ht="12.75" customHeight="1">
      <c r="A12" s="39" t="s">
        <v>6886</v>
      </c>
      <c r="B12" s="153" t="s">
        <v>6887</v>
      </c>
    </row>
    <row r="13" spans="1:8" ht="12.75" customHeight="1">
      <c r="A13" s="39" t="s">
        <v>6888</v>
      </c>
      <c r="B13" s="155" t="s">
        <v>6889</v>
      </c>
    </row>
    <row r="14" spans="1:8" ht="12.75" customHeight="1">
      <c r="A14" s="39" t="s">
        <v>6890</v>
      </c>
      <c r="B14" s="153" t="s">
        <v>6891</v>
      </c>
      <c r="D14" s="34" t="s">
        <v>4121</v>
      </c>
    </row>
    <row r="15" spans="1:8" ht="12.75" customHeight="1">
      <c r="A15" s="39" t="s">
        <v>6892</v>
      </c>
      <c r="B15" s="153" t="str">
        <f>HYPERLINK("https://igo-official.ir/","Iranian Geometry Olympiad")</f>
        <v>Iranian Geometry Olympiad</v>
      </c>
    </row>
    <row r="16" spans="1:8" ht="12.75" customHeight="1">
      <c r="A16" s="39" t="s">
        <v>6893</v>
      </c>
      <c r="B16" s="153" t="str">
        <f>HYPERLINK("https://www.imo-official.org/","International Mathematical Olympiad")</f>
        <v>International Mathematical Olympiad</v>
      </c>
    </row>
    <row r="17" spans="1:2" ht="12.75" customHeight="1">
      <c r="A17" s="39" t="s">
        <v>6894</v>
      </c>
      <c r="B17" s="153" t="s">
        <v>6895</v>
      </c>
    </row>
    <row r="18" spans="1:2" ht="12.75" customHeight="1">
      <c r="A18" s="39" t="s">
        <v>6896</v>
      </c>
      <c r="B18" s="111" t="s">
        <v>6897</v>
      </c>
    </row>
    <row r="19" spans="1:2" ht="12.75" customHeight="1">
      <c r="A19" s="39" t="s">
        <v>6898</v>
      </c>
      <c r="B19" s="153" t="str">
        <f>HYPERLINK("https://www.imo-official.org/","International Mathematical Olympiad Shortlist")</f>
        <v>International Mathematical Olympiad Shortlist</v>
      </c>
    </row>
    <row r="20" spans="1:2" ht="12.75" customHeight="1">
      <c r="A20" s="39" t="s">
        <v>6899</v>
      </c>
      <c r="B20" s="39" t="s">
        <v>6900</v>
      </c>
    </row>
    <row r="21" spans="1:2" ht="12.75" customHeight="1">
      <c r="A21" s="39" t="s">
        <v>6901</v>
      </c>
      <c r="B21" s="39" t="s">
        <v>6902</v>
      </c>
    </row>
    <row r="22" spans="1:2" ht="12.75" customHeight="1">
      <c r="A22" s="39" t="s">
        <v>6903</v>
      </c>
      <c r="B22" s="39" t="s">
        <v>6904</v>
      </c>
    </row>
    <row r="23" spans="1:2" ht="12.75" customHeight="1">
      <c r="A23" s="39" t="s">
        <v>6905</v>
      </c>
      <c r="B23" s="39" t="s">
        <v>6906</v>
      </c>
    </row>
    <row r="24" spans="1:2" ht="12.75" customHeight="1">
      <c r="A24" s="39" t="s">
        <v>6907</v>
      </c>
      <c r="B24" s="39" t="s">
        <v>6908</v>
      </c>
    </row>
    <row r="25" spans="1:2" ht="12.75" customHeight="1">
      <c r="A25" s="39" t="s">
        <v>6909</v>
      </c>
      <c r="B25" s="153" t="s">
        <v>6910</v>
      </c>
    </row>
    <row r="26" spans="1:2" ht="12.75" customHeight="1">
      <c r="A26" s="39" t="s">
        <v>5704</v>
      </c>
      <c r="B26" s="153" t="s">
        <v>6911</v>
      </c>
    </row>
    <row r="27" spans="1:2" ht="12.75" customHeight="1">
      <c r="A27" s="39" t="s">
        <v>6912</v>
      </c>
      <c r="B27" s="153" t="s">
        <v>6913</v>
      </c>
    </row>
    <row r="28" spans="1:2" ht="12.75" customHeight="1">
      <c r="A28" s="39" t="s">
        <v>6914</v>
      </c>
      <c r="B28" s="153" t="str">
        <f>HYPERLINK("https://jason-shi-f9dm.squarespace.com/#index", "Princeton University Mathematics Competition")</f>
        <v>Princeton University Mathematics Competition</v>
      </c>
    </row>
    <row r="29" spans="1:2" ht="12.75" customHeight="1">
      <c r="A29" s="39" t="s">
        <v>6915</v>
      </c>
      <c r="B29" s="111" t="s">
        <v>6916</v>
      </c>
    </row>
    <row r="30" spans="1:2" ht="12.75" customHeight="1">
      <c r="A30" s="39" t="s">
        <v>6917</v>
      </c>
      <c r="B30" s="153" t="str">
        <f>HYPERLINK("https://en.wikipedia.org/wiki/Tournament_of_the_Towns","Tournament of Towns")</f>
        <v>Tournament of Towns</v>
      </c>
    </row>
    <row r="31" spans="1:2" ht="12.75" customHeight="1">
      <c r="A31" s="39" t="s">
        <v>6918</v>
      </c>
      <c r="B31" s="39" t="s">
        <v>6919</v>
      </c>
    </row>
    <row r="32" spans="1:2" ht="12.75" customHeight="1">
      <c r="A32" s="39" t="s">
        <v>6920</v>
      </c>
      <c r="B32" s="39" t="s">
        <v>6921</v>
      </c>
    </row>
    <row r="33" spans="1:2" ht="12.75" customHeight="1">
      <c r="A33" s="39" t="s">
        <v>6922</v>
      </c>
      <c r="B33" s="153" t="str">
        <f>HYPERLINK("https://www.maa.org/math-competitions/invitational-competitions#USAJMO","United States of America Junior Mathematical Olympiad")</f>
        <v>United States of America Junior Mathematical Olympiad</v>
      </c>
    </row>
    <row r="34" spans="1:2" ht="12.75" customHeight="1">
      <c r="A34" s="39" t="s">
        <v>6923</v>
      </c>
      <c r="B34" s="153" t="str">
        <f>HYPERLINK("https://www.maa.org/math-competitions/invitational-competitions#USAJMO","United States of America Mathematical Olympiad")</f>
        <v>United States of America Mathematical Olympiad</v>
      </c>
    </row>
    <row r="35" spans="1:2" ht="12.75" customHeight="1">
      <c r="A35" s="39" t="s">
        <v>6924</v>
      </c>
      <c r="B35" s="153" t="str">
        <f>HYPERLINK("https://www.usamts.org/","United States of Amierca Mathematical Talent Search")</f>
        <v>United States of Amierca Mathematical Talent Search</v>
      </c>
    </row>
  </sheetData>
  <autoFilter ref="A2:B35" xr:uid="{00000000-0009-0000-0000-000003000000}">
    <sortState xmlns:xlrd2="http://schemas.microsoft.com/office/spreadsheetml/2017/richdata2" ref="A2:B35">
      <sortCondition ref="A2:A35"/>
    </sortState>
  </autoFilter>
  <mergeCells count="8">
    <mergeCell ref="G1:G2"/>
    <mergeCell ref="H1:H2"/>
    <mergeCell ref="D6:G9"/>
    <mergeCell ref="A1:B1"/>
    <mergeCell ref="C1:C2"/>
    <mergeCell ref="D1:D2"/>
    <mergeCell ref="E1:E2"/>
    <mergeCell ref="F1:F2"/>
  </mergeCells>
  <hyperlinks>
    <hyperlink ref="B3" r:id="rId1" xr:uid="{00000000-0004-0000-0300-000000000000}"/>
    <hyperlink ref="B7" r:id="rId2" xr:uid="{00000000-0004-0000-0300-000001000000}"/>
    <hyperlink ref="B9" r:id="rId3" xr:uid="{00000000-0004-0000-0300-000002000000}"/>
    <hyperlink ref="B10" r:id="rId4" xr:uid="{00000000-0004-0000-0300-000003000000}"/>
    <hyperlink ref="B12" r:id="rId5" xr:uid="{00000000-0004-0000-0300-000004000000}"/>
    <hyperlink ref="B13" r:id="rId6" xr:uid="{00000000-0004-0000-0300-000005000000}"/>
    <hyperlink ref="B14" r:id="rId7" xr:uid="{00000000-0004-0000-0300-000006000000}"/>
    <hyperlink ref="B17" r:id="rId8" xr:uid="{00000000-0004-0000-0300-000007000000}"/>
    <hyperlink ref="B25" r:id="rId9" xr:uid="{00000000-0004-0000-0300-000008000000}"/>
    <hyperlink ref="B26" r:id="rId10" xr:uid="{00000000-0004-0000-0300-000009000000}"/>
    <hyperlink ref="B27" r:id="rId11" xr:uid="{00000000-0004-0000-0300-00000A000000}"/>
  </hyperlinks>
  <pageMargins left="0.7" right="0.7" top="0.75" bottom="0.75" header="0.3" footer="0.3"/>
  <legacyDrawing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31"/>
  <sheetViews>
    <sheetView workbookViewId="0">
      <selection activeCell="D2" sqref="D2"/>
    </sheetView>
  </sheetViews>
  <sheetFormatPr defaultColWidth="12.6640625" defaultRowHeight="15.75" customHeight="1"/>
  <cols>
    <col min="1" max="1" width="8" customWidth="1"/>
    <col min="2" max="2" width="6.6640625" customWidth="1"/>
    <col min="3" max="3" width="22" customWidth="1"/>
    <col min="4" max="4" width="6.21875" customWidth="1"/>
    <col min="5" max="5" width="17.77734375" customWidth="1"/>
  </cols>
  <sheetData>
    <row r="1" spans="1:8" ht="23.25" customHeight="1">
      <c r="A1" s="161" t="s">
        <v>6925</v>
      </c>
      <c r="B1" s="159"/>
      <c r="C1" s="159"/>
      <c r="D1" s="159"/>
      <c r="E1" s="162" t="s">
        <v>6926</v>
      </c>
      <c r="F1" s="161" t="s">
        <v>6927</v>
      </c>
      <c r="G1" s="159"/>
      <c r="H1" s="159"/>
    </row>
    <row r="2" spans="1:8" ht="13.2">
      <c r="A2" s="156" t="s">
        <v>6928</v>
      </c>
      <c r="B2" s="156" t="s">
        <v>6929</v>
      </c>
      <c r="C2" s="156" t="s">
        <v>6869</v>
      </c>
      <c r="D2" s="156" t="s">
        <v>6930</v>
      </c>
      <c r="E2" s="159"/>
      <c r="F2" s="159"/>
      <c r="G2" s="159"/>
      <c r="H2" s="159"/>
    </row>
    <row r="3" spans="1:8" ht="12.75" customHeight="1">
      <c r="A3" s="157" t="s">
        <v>64</v>
      </c>
      <c r="C3" s="157" t="s">
        <v>6931</v>
      </c>
      <c r="D3" s="157">
        <f>COUNTIF(POTD!F:F,A3)</f>
        <v>374</v>
      </c>
      <c r="F3" s="163" t="s">
        <v>6932</v>
      </c>
      <c r="G3" s="159"/>
      <c r="H3" s="159"/>
    </row>
    <row r="4" spans="1:8" ht="12.75" customHeight="1">
      <c r="A4" s="157" t="s">
        <v>64</v>
      </c>
      <c r="B4" s="157" t="s">
        <v>575</v>
      </c>
      <c r="C4" s="157" t="s">
        <v>6933</v>
      </c>
      <c r="D4" s="157">
        <f>IF(B4="","",COUNTIFS(POTD!H:H,B4,POTD!F:F,A4))</f>
        <v>0</v>
      </c>
      <c r="F4" s="159"/>
      <c r="G4" s="159"/>
      <c r="H4" s="159"/>
    </row>
    <row r="5" spans="1:8" ht="12.75" customHeight="1">
      <c r="A5" s="157" t="s">
        <v>64</v>
      </c>
      <c r="B5" s="157" t="s">
        <v>104</v>
      </c>
      <c r="C5" s="157" t="s">
        <v>6934</v>
      </c>
      <c r="D5" s="157">
        <f>IF(B5="","",COUNTIFS(POTD!H:H,B5,POTD!F:F,A5))</f>
        <v>5</v>
      </c>
      <c r="F5" s="159"/>
      <c r="G5" s="159"/>
      <c r="H5" s="159"/>
    </row>
    <row r="6" spans="1:8" ht="12.75" customHeight="1">
      <c r="A6" s="157" t="s">
        <v>64</v>
      </c>
      <c r="B6" s="157" t="s">
        <v>3787</v>
      </c>
      <c r="C6" s="157" t="s">
        <v>6935</v>
      </c>
      <c r="D6" s="157">
        <f>IF(B6="","",COUNTIFS(POTD!H:H,B6,POTD!F:F,A6))</f>
        <v>2</v>
      </c>
      <c r="F6" s="159"/>
      <c r="G6" s="159"/>
      <c r="H6" s="159"/>
    </row>
    <row r="7" spans="1:8" ht="12.75" customHeight="1">
      <c r="A7" s="157" t="s">
        <v>64</v>
      </c>
      <c r="B7" s="157" t="s">
        <v>65</v>
      </c>
      <c r="C7" s="157" t="s">
        <v>6936</v>
      </c>
      <c r="D7" s="157">
        <f>IF(B7="","",COUNTIFS(POTD!H:H,B7,POTD!F:F,A7))</f>
        <v>88</v>
      </c>
      <c r="F7" s="159"/>
      <c r="G7" s="159"/>
      <c r="H7" s="159"/>
    </row>
    <row r="8" spans="1:8" ht="12.75" customHeight="1">
      <c r="A8" s="157" t="s">
        <v>64</v>
      </c>
      <c r="B8" s="157" t="s">
        <v>184</v>
      </c>
      <c r="C8" s="157" t="s">
        <v>6937</v>
      </c>
      <c r="D8" s="157">
        <f>IF(B8="","",COUNTIFS(POTD!H:H,B8,POTD!F:F,A8))</f>
        <v>38</v>
      </c>
      <c r="F8" s="159"/>
      <c r="G8" s="159"/>
      <c r="H8" s="159"/>
    </row>
    <row r="9" spans="1:8" ht="12.75" customHeight="1">
      <c r="A9" s="157" t="s">
        <v>64</v>
      </c>
      <c r="B9" s="157" t="s">
        <v>269</v>
      </c>
      <c r="C9" s="157" t="s">
        <v>6938</v>
      </c>
      <c r="F9" s="159"/>
      <c r="G9" s="159"/>
      <c r="H9" s="159"/>
    </row>
    <row r="10" spans="1:8" ht="12.75" customHeight="1">
      <c r="A10" s="157" t="s">
        <v>64</v>
      </c>
      <c r="B10" s="157" t="s">
        <v>121</v>
      </c>
      <c r="C10" s="157" t="s">
        <v>6939</v>
      </c>
      <c r="D10" s="157">
        <f>IF(B9="","",COUNTIFS(POTD!H:H,B9,POTD!F:F,A9))</f>
        <v>25</v>
      </c>
      <c r="F10" s="159"/>
      <c r="G10" s="159"/>
      <c r="H10" s="159"/>
    </row>
    <row r="11" spans="1:8" ht="12.75" customHeight="1">
      <c r="A11" s="157" t="s">
        <v>64</v>
      </c>
      <c r="B11" s="157" t="s">
        <v>973</v>
      </c>
      <c r="C11" s="157" t="s">
        <v>6940</v>
      </c>
      <c r="D11" s="157">
        <f>IF(B11="","",COUNTIFS(POTD!H:H,B11,POTD!F:F,A11))</f>
        <v>5</v>
      </c>
      <c r="F11" s="159"/>
      <c r="G11" s="159"/>
      <c r="H11" s="159"/>
    </row>
    <row r="12" spans="1:8" ht="12.75" customHeight="1">
      <c r="A12" s="157" t="s">
        <v>70</v>
      </c>
      <c r="C12" s="157" t="s">
        <v>6941</v>
      </c>
      <c r="D12" s="157">
        <f>COUNTIF(POTD!F:F,A12)</f>
        <v>464</v>
      </c>
      <c r="F12" s="159"/>
      <c r="G12" s="159"/>
      <c r="H12" s="159"/>
    </row>
    <row r="13" spans="1:8" ht="12.75" customHeight="1">
      <c r="A13" s="157" t="s">
        <v>70</v>
      </c>
      <c r="B13" s="157" t="s">
        <v>1439</v>
      </c>
      <c r="C13" s="157" t="s">
        <v>6942</v>
      </c>
      <c r="D13" s="157">
        <f>IF(B13="","",COUNTIFS(POTD!H:H,B13,POTD!F:F,A13))</f>
        <v>6</v>
      </c>
      <c r="F13" s="159"/>
      <c r="G13" s="159"/>
      <c r="H13" s="159"/>
    </row>
    <row r="14" spans="1:8" ht="12.75" customHeight="1">
      <c r="A14" s="157" t="s">
        <v>70</v>
      </c>
      <c r="B14" s="157" t="s">
        <v>2127</v>
      </c>
      <c r="C14" s="157" t="s">
        <v>6943</v>
      </c>
      <c r="D14" s="157">
        <f>IF(B14="","",COUNTIFS(POTD!H:H,B14,POTD!F:F,A14))</f>
        <v>3</v>
      </c>
      <c r="F14" s="159"/>
      <c r="G14" s="159"/>
      <c r="H14" s="159"/>
    </row>
    <row r="15" spans="1:8" ht="12.75" customHeight="1">
      <c r="A15" s="157" t="s">
        <v>70</v>
      </c>
      <c r="B15" s="157" t="s">
        <v>277</v>
      </c>
      <c r="C15" s="157" t="s">
        <v>6944</v>
      </c>
      <c r="D15" s="157">
        <f>IF(B15="","",COUNTIFS(POTD!H:H,B15,POTD!F:F,A15))</f>
        <v>19</v>
      </c>
      <c r="F15" s="159"/>
      <c r="G15" s="159"/>
      <c r="H15" s="159"/>
    </row>
    <row r="16" spans="1:8" ht="12.75" customHeight="1">
      <c r="A16" s="157" t="s">
        <v>70</v>
      </c>
      <c r="B16" s="157" t="s">
        <v>231</v>
      </c>
      <c r="C16" s="157" t="s">
        <v>6945</v>
      </c>
      <c r="D16" s="157">
        <f>IF(B16="","",COUNTIFS(POTD!H:H,B16,POTD!F:F,A16))</f>
        <v>14</v>
      </c>
      <c r="F16" s="159"/>
      <c r="G16" s="159"/>
      <c r="H16" s="159"/>
    </row>
    <row r="17" spans="1:4" ht="12.75" customHeight="1">
      <c r="A17" s="157" t="s">
        <v>70</v>
      </c>
      <c r="B17" s="157" t="s">
        <v>849</v>
      </c>
      <c r="C17" s="157" t="s">
        <v>6946</v>
      </c>
      <c r="D17" s="157">
        <f>IF(B17="","",COUNTIFS(POTD!H:H,B17,POTD!F:F,A17))</f>
        <v>14</v>
      </c>
    </row>
    <row r="18" spans="1:4" ht="12.75" customHeight="1">
      <c r="A18" s="157" t="s">
        <v>70</v>
      </c>
      <c r="B18" s="157" t="s">
        <v>3196</v>
      </c>
      <c r="C18" s="157" t="s">
        <v>6947</v>
      </c>
      <c r="D18" s="157">
        <f>IF(B18="","",COUNTIFS(POTD!H:H,B18,POTD!F:F,A18))</f>
        <v>6</v>
      </c>
    </row>
    <row r="19" spans="1:4" ht="12.75" customHeight="1">
      <c r="A19" s="157" t="s">
        <v>70</v>
      </c>
      <c r="B19" s="157" t="s">
        <v>347</v>
      </c>
      <c r="C19" s="157" t="s">
        <v>6948</v>
      </c>
      <c r="D19" s="157">
        <f>IF(B19="","",COUNTIFS(POTD!H:H,B19,POTD!F:F,A19))</f>
        <v>9</v>
      </c>
    </row>
    <row r="20" spans="1:4" ht="12.75" customHeight="1">
      <c r="A20" s="157" t="s">
        <v>549</v>
      </c>
      <c r="C20" s="157" t="s">
        <v>6949</v>
      </c>
      <c r="D20" s="157">
        <f>COUNTIF(POTD!F:F,A20)</f>
        <v>90</v>
      </c>
    </row>
    <row r="21" spans="1:4" ht="12.75" customHeight="1">
      <c r="A21" s="157" t="s">
        <v>549</v>
      </c>
      <c r="B21" s="157" t="s">
        <v>906</v>
      </c>
      <c r="C21" s="157" t="s">
        <v>6950</v>
      </c>
      <c r="D21" s="157">
        <f>IF(B21="","",COUNTIFS(POTD!H:H,B21,POTD!F:F,A21))</f>
        <v>6</v>
      </c>
    </row>
    <row r="22" spans="1:4" ht="12.75" customHeight="1">
      <c r="A22" s="157" t="s">
        <v>4</v>
      </c>
      <c r="C22" s="157" t="s">
        <v>6951</v>
      </c>
      <c r="D22" s="157">
        <f>COUNTIF(POTD!F:F,A22)</f>
        <v>504</v>
      </c>
    </row>
    <row r="23" spans="1:4" ht="12.75" customHeight="1">
      <c r="A23" s="157" t="s">
        <v>4</v>
      </c>
      <c r="B23" s="157" t="s">
        <v>1661</v>
      </c>
      <c r="C23" s="157" t="s">
        <v>6952</v>
      </c>
      <c r="D23" s="157">
        <f>IF(B23="","",COUNTIFS(POTD!H:H,B23,POTD!F:F,A23))</f>
        <v>6</v>
      </c>
    </row>
    <row r="24" spans="1:4" ht="12.75" customHeight="1">
      <c r="A24" s="157" t="s">
        <v>4</v>
      </c>
      <c r="B24" s="157" t="s">
        <v>104</v>
      </c>
      <c r="C24" s="157" t="s">
        <v>6953</v>
      </c>
      <c r="D24" s="157">
        <f>IF(B24="","",COUNTIFS(POTD!H:H,B24,POTD!F:F,A24))</f>
        <v>7</v>
      </c>
    </row>
    <row r="25" spans="1:4" ht="12.75" customHeight="1">
      <c r="A25" s="157" t="s">
        <v>4</v>
      </c>
      <c r="B25" s="157" t="s">
        <v>129</v>
      </c>
      <c r="C25" s="157" t="s">
        <v>6954</v>
      </c>
      <c r="D25" s="157">
        <f>IF(B25="","",COUNTIFS(POTD!H:H,B25,POTD!F:F,A25))</f>
        <v>15</v>
      </c>
    </row>
    <row r="26" spans="1:4" ht="12.75" customHeight="1">
      <c r="A26" s="157" t="s">
        <v>31</v>
      </c>
      <c r="C26" s="157" t="s">
        <v>6955</v>
      </c>
      <c r="D26" s="157">
        <f>COUNTIF(POTD!F:F,A26)</f>
        <v>456</v>
      </c>
    </row>
    <row r="27" spans="1:4" ht="12.75" customHeight="1">
      <c r="A27" s="157" t="s">
        <v>31</v>
      </c>
      <c r="B27" s="157" t="s">
        <v>104</v>
      </c>
      <c r="C27" s="157" t="s">
        <v>6956</v>
      </c>
      <c r="D27" s="157">
        <f>IF(B27="","",COUNTIFS(POTD!H:H,B27,POTD!F:F,A27))</f>
        <v>13</v>
      </c>
    </row>
    <row r="28" spans="1:4" ht="12.75" customHeight="1">
      <c r="A28" s="157" t="s">
        <v>31</v>
      </c>
      <c r="B28" s="157" t="s">
        <v>38</v>
      </c>
      <c r="C28" s="157" t="s">
        <v>6957</v>
      </c>
      <c r="D28" s="157">
        <f>IF(B28="","",COUNTIFS(POTD!H:H,B28,POTD!F:F,A28))</f>
        <v>33</v>
      </c>
    </row>
    <row r="29" spans="1:4" ht="12.75" customHeight="1">
      <c r="A29" s="157" t="s">
        <v>31</v>
      </c>
      <c r="B29" s="157" t="s">
        <v>65</v>
      </c>
      <c r="C29" s="157" t="s">
        <v>6958</v>
      </c>
      <c r="D29" s="157">
        <f>IF(B29="","",COUNTIFS(POTD!H:H,B29,POTD!F:F,A29))</f>
        <v>10</v>
      </c>
    </row>
    <row r="30" spans="1:4" ht="12.75" customHeight="1">
      <c r="A30" s="157" t="s">
        <v>31</v>
      </c>
      <c r="B30" s="157" t="s">
        <v>121</v>
      </c>
      <c r="C30" s="157" t="s">
        <v>6959</v>
      </c>
      <c r="D30" s="157">
        <f>IF(B30="","",COUNTIFS(POTD!H:H,B30,POTD!F:F,A30))</f>
        <v>15</v>
      </c>
    </row>
    <row r="31" spans="1:4" ht="12.75" customHeight="1">
      <c r="A31" s="157" t="s">
        <v>6960</v>
      </c>
      <c r="B31" s="157" t="s">
        <v>3687</v>
      </c>
      <c r="C31" s="157" t="s">
        <v>6961</v>
      </c>
      <c r="D31" s="157">
        <f>IF(B31="","",COUNTIF(POTD!H:H,B31))</f>
        <v>4</v>
      </c>
    </row>
  </sheetData>
  <autoFilter ref="A2:D31" xr:uid="{00000000-0009-0000-0000-000004000000}">
    <sortState xmlns:xlrd2="http://schemas.microsoft.com/office/spreadsheetml/2017/richdata2" ref="A2:D31">
      <sortCondition ref="A2:A31"/>
      <sortCondition ref="B2:B31"/>
    </sortState>
  </autoFilter>
  <mergeCells count="4">
    <mergeCell ref="A1:D1"/>
    <mergeCell ref="E1:E2"/>
    <mergeCell ref="F1:H2"/>
    <mergeCell ref="F3:H1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POTD</vt:lpstr>
      <vt:lpstr>Curators</vt:lpstr>
      <vt:lpstr>Weekly</vt:lpstr>
      <vt:lpstr>Acronyms</vt:lpstr>
      <vt:lpstr>Tags and Difficulty</vt:lpstr>
      <vt:lpstr>P2034J1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Yassine El Messari</cp:lastModifiedBy>
  <dcterms:modified xsi:type="dcterms:W3CDTF">2024-08-05T20:25:08Z</dcterms:modified>
</cp:coreProperties>
</file>