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8532" activeTab="1"/>
  </bookViews>
  <sheets>
    <sheet name="工程内不適合管理票" sheetId="4" r:id="rId1"/>
    <sheet name="是正・予防処置管理票" sheetId="7" r:id="rId2"/>
  </sheets>
  <definedNames>
    <definedName name="_xlnm.Print_Area" localSheetId="0">工程内不適合管理票!$A$1:$AG$51</definedName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AY15" i="4" l="1"/>
  <c r="AX15" i="4"/>
  <c r="AY13" i="4"/>
  <c r="AY12" i="4"/>
  <c r="AY11" i="4"/>
  <c r="AX12" i="4"/>
  <c r="AX13" i="4"/>
  <c r="AX11" i="4"/>
  <c r="A37" i="4" l="1"/>
  <c r="A38" i="4"/>
  <c r="A39" i="4"/>
  <c r="A40" i="4"/>
  <c r="A41" i="4"/>
  <c r="A36" i="4"/>
  <c r="M50" i="4" l="1"/>
  <c r="E51" i="4"/>
  <c r="E31" i="4" l="1"/>
  <c r="A51" i="4"/>
  <c r="A43" i="4" l="1"/>
  <c r="W51" i="4" l="1"/>
  <c r="W50" i="4"/>
  <c r="AE50" i="4"/>
  <c r="K51" i="4"/>
  <c r="I51" i="4"/>
  <c r="G51" i="4"/>
  <c r="A44" i="4"/>
  <c r="AF47" i="4"/>
  <c r="AD47" i="4"/>
  <c r="A47" i="4"/>
  <c r="A48" i="4"/>
  <c r="A46" i="4"/>
  <c r="A45" i="4"/>
  <c r="AA34" i="4"/>
  <c r="P34" i="4"/>
  <c r="E34" i="4"/>
  <c r="W31" i="4"/>
  <c r="T31" i="4"/>
  <c r="O31" i="4"/>
  <c r="J31" i="4"/>
  <c r="E32" i="4"/>
  <c r="E30" i="4"/>
</calcChain>
</file>

<file path=xl/sharedStrings.xml><?xml version="1.0" encoding="utf-8"?>
<sst xmlns="http://schemas.openxmlformats.org/spreadsheetml/2006/main" count="168" uniqueCount="110">
  <si>
    <t>処置者</t>
    <rPh sb="0" eb="2">
      <t>ショチ</t>
    </rPh>
    <rPh sb="2" eb="3">
      <t>シャ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</si>
  <si>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</si>
  <si>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</si>
  <si>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当該部門</t>
    <rPh sb="0" eb="2">
      <t>トウガイ</t>
    </rPh>
    <rPh sb="2" eb="4">
      <t>ブモン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</si>
  <si>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</si>
  <si>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</si>
  <si>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</si>
  <si>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担当</t>
    <rPh sb="0" eb="2">
      <t>タントウ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</si>
  <si>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</si>
  <si>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</si>
  <si>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数量</t>
    <rPh sb="0" eb="2">
      <t>スウリョウ</t>
    </rPh>
    <phoneticPr fontId="1"/>
  </si>
  <si>
    <t>不適合の内容・性質</t>
    <rPh sb="0" eb="3">
      <t>フテキゴウ</t>
    </rPh>
    <rPh sb="4" eb="6">
      <t>ナイヨウ</t>
    </rPh>
    <rPh sb="7" eb="9">
      <t>セイシツ</t>
    </rPh>
    <phoneticPr fontId="1"/>
  </si>
  <si>
    <t>処置日</t>
    <rPh sb="0" eb="2">
      <t>ショチ</t>
    </rPh>
    <rPh sb="2" eb="3">
      <t>ヒ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</si>
  <si>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</si>
  <si>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</si>
  <si>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</si>
  <si>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特採</t>
    <rPh sb="0" eb="2">
      <t>トクサイ</t>
    </rPh>
    <phoneticPr fontId="1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</si>
  <si>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1"/>
  </si>
  <si>
    <t>品証確認</t>
    <rPh sb="0" eb="2">
      <t>ヒンショウ</t>
    </rPh>
    <rPh sb="2" eb="4">
      <t>カクニン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</si>
  <si>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</si>
  <si>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</si>
  <si>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</si>
  <si>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</si>
  <si>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1"/>
  </si>
  <si>
    <t>①</t>
    <phoneticPr fontId="1"/>
  </si>
  <si>
    <t>➁</t>
    <phoneticPr fontId="1"/>
  </si>
  <si>
    <t>③</t>
    <phoneticPr fontId="1"/>
  </si>
  <si>
    <t>③是正処置の必要性　（　要　　不要　）</t>
    <phoneticPr fontId="1"/>
  </si>
  <si>
    <t>製造1部検査1課</t>
    <rPh sb="0" eb="2">
      <t>セイゾウ</t>
    </rPh>
    <rPh sb="3" eb="4">
      <t>ブ</t>
    </rPh>
    <rPh sb="4" eb="6">
      <t>ケンサ</t>
    </rPh>
    <rPh sb="7" eb="8">
      <t>カ</t>
    </rPh>
    <phoneticPr fontId="1"/>
  </si>
  <si>
    <t>製造1部加工課</t>
    <rPh sb="0" eb="2">
      <t>セイゾウ</t>
    </rPh>
    <rPh sb="3" eb="4">
      <t>ブ</t>
    </rPh>
    <rPh sb="4" eb="6">
      <t>カコウ</t>
    </rPh>
    <rPh sb="6" eb="7">
      <t>カ</t>
    </rPh>
    <phoneticPr fontId="1"/>
  </si>
  <si>
    <t>製造1加工課</t>
    <rPh sb="0" eb="2">
      <t>セイゾウ</t>
    </rPh>
    <rPh sb="3" eb="6">
      <t>カコウカ</t>
    </rPh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</si>
  <si>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1"/>
  </si>
  <si>
    <t>件　名</t>
    <rPh sb="0" eb="1">
      <t>ケン</t>
    </rPh>
    <rPh sb="2" eb="3">
      <t>メイ</t>
    </rPh>
    <phoneticPr fontId="11"/>
  </si>
  <si>
    <t>発行日</t>
    <rPh sb="0" eb="3">
      <t>ハッコウビ</t>
    </rPh>
    <phoneticPr fontId="11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</si>
  <si>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1"/>
  </si>
  <si>
    <t>品番又は</t>
    <rPh sb="0" eb="1">
      <t>シナ</t>
    </rPh>
    <rPh sb="1" eb="2">
      <t>バン</t>
    </rPh>
    <rPh sb="2" eb="3">
      <t>マタ</t>
    </rPh>
    <phoneticPr fontId="11"/>
  </si>
  <si>
    <t>発生場所</t>
    <rPh sb="0" eb="2">
      <t>ハッセイ</t>
    </rPh>
    <rPh sb="2" eb="4">
      <t>バショ</t>
    </rPh>
    <phoneticPr fontId="11"/>
  </si>
  <si>
    <t>社内</t>
    <rPh sb="0" eb="2">
      <t>シャナイ</t>
    </rPh>
    <phoneticPr fontId="11"/>
  </si>
  <si>
    <t>プロセス</t>
    <phoneticPr fontId="11"/>
  </si>
  <si>
    <t>社外</t>
    <rPh sb="0" eb="2">
      <t>シャガイ</t>
    </rPh>
    <phoneticPr fontId="11"/>
  </si>
  <si>
    <t>発 生 日</t>
  </si>
  <si>
    <t>責任部門</t>
    <rPh sb="0" eb="2">
      <t>セキニン</t>
    </rPh>
    <rPh sb="2" eb="4">
      <t>ブモン</t>
    </rPh>
    <phoneticPr fontId="11"/>
  </si>
  <si>
    <t>他部門要請</t>
    <rPh sb="0" eb="3">
      <t>タブモン</t>
    </rPh>
    <rPh sb="3" eb="5">
      <t>ヨウセイ</t>
    </rPh>
    <phoneticPr fontId="1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</si>
  <si>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</si>
  <si>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1"/>
  </si>
  <si>
    <t>【処置結果】　□再納入　□代品納入　□再格付　□無し</t>
    <rPh sb="1" eb="3">
      <t>ショチ</t>
    </rPh>
    <rPh sb="3" eb="5">
      <t>ケッカ</t>
    </rPh>
    <phoneticPr fontId="11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</si>
  <si>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1"/>
  </si>
  <si>
    <t>担当</t>
    <rPh sb="0" eb="2">
      <t>タントウ</t>
    </rPh>
    <phoneticPr fontId="11"/>
  </si>
  <si>
    <t>実施日</t>
    <rPh sb="0" eb="2">
      <t>ジッシ</t>
    </rPh>
    <rPh sb="2" eb="3">
      <t>ヒ</t>
    </rPh>
    <phoneticPr fontId="11"/>
  </si>
  <si>
    <t>年　　月　　日</t>
    <rPh sb="0" eb="1">
      <t>ネン</t>
    </rPh>
    <rPh sb="3" eb="4">
      <t>ツキ</t>
    </rPh>
    <rPh sb="6" eb="7">
      <t>ヒ</t>
    </rPh>
    <phoneticPr fontId="11"/>
  </si>
  <si>
    <t>【在庫品の処置】</t>
    <rPh sb="1" eb="3">
      <t>ザイコ</t>
    </rPh>
    <rPh sb="3" eb="4">
      <t>ヒン</t>
    </rPh>
    <rPh sb="5" eb="7">
      <t>ショチ</t>
    </rPh>
    <phoneticPr fontId="11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</si>
  <si>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1"/>
  </si>
  <si>
    <t>【処置結果】</t>
    <rPh sb="1" eb="3">
      <t>ショチ</t>
    </rPh>
    <rPh sb="3" eb="5">
      <t>ケッカ</t>
    </rPh>
    <phoneticPr fontId="11"/>
  </si>
  <si>
    <t>承認（処置部課長）</t>
    <rPh sb="0" eb="2">
      <t>ショウニン</t>
    </rPh>
    <rPh sb="3" eb="5">
      <t>ショチ</t>
    </rPh>
    <rPh sb="5" eb="8">
      <t>ブカチョウ</t>
    </rPh>
    <phoneticPr fontId="11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</si>
  <si>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1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</si>
  <si>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1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</si>
  <si>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1"/>
  </si>
  <si>
    <t>発生原因（なぜなぜ分析）</t>
    <rPh sb="0" eb="2">
      <t>ハッセイ</t>
    </rPh>
    <rPh sb="2" eb="4">
      <t>ゲンイン</t>
    </rPh>
    <rPh sb="9" eb="11">
      <t>ブンセキ</t>
    </rPh>
    <phoneticPr fontId="11"/>
  </si>
  <si>
    <t>ステップ1：</t>
    <phoneticPr fontId="11"/>
  </si>
  <si>
    <t>ステップ2：</t>
    <phoneticPr fontId="11"/>
  </si>
  <si>
    <t>ステップ3：</t>
    <phoneticPr fontId="11"/>
  </si>
  <si>
    <t>ステップ4：</t>
    <phoneticPr fontId="11"/>
  </si>
  <si>
    <t>ステップ5：</t>
    <phoneticPr fontId="11"/>
  </si>
  <si>
    <t>発生対策</t>
    <rPh sb="0" eb="2">
      <t>ハッセイ</t>
    </rPh>
    <rPh sb="2" eb="4">
      <t>タイサク</t>
    </rPh>
    <phoneticPr fontId="11"/>
  </si>
  <si>
    <t>予定日</t>
    <rPh sb="0" eb="2">
      <t>ヨテイ</t>
    </rPh>
    <rPh sb="2" eb="3">
      <t>ヒ</t>
    </rPh>
    <phoneticPr fontId="11"/>
  </si>
  <si>
    <t>実施者</t>
    <rPh sb="0" eb="2">
      <t>ジッシ</t>
    </rPh>
    <rPh sb="2" eb="3">
      <t>シャ</t>
    </rPh>
    <phoneticPr fontId="11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</si>
  <si>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1"/>
  </si>
  <si>
    <t>流出対策</t>
    <rPh sb="0" eb="2">
      <t>リュウシュツ</t>
    </rPh>
    <rPh sb="2" eb="4">
      <t>タイサク</t>
    </rPh>
    <phoneticPr fontId="11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</si>
  <si>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1"/>
  </si>
  <si>
    <t>【効果の確認】</t>
    <rPh sb="1" eb="3">
      <t>コウカ</t>
    </rPh>
    <rPh sb="4" eb="6">
      <t>カクニン</t>
    </rPh>
    <phoneticPr fontId="11"/>
  </si>
  <si>
    <t>確認日</t>
    <rPh sb="0" eb="2">
      <t>カクニン</t>
    </rPh>
    <rPh sb="2" eb="3">
      <t>ヒ</t>
    </rPh>
    <phoneticPr fontId="11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</si>
  <si>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1"/>
  </si>
  <si>
    <t>予定日</t>
    <rPh sb="0" eb="2">
      <t>ヨテイ</t>
    </rPh>
    <rPh sb="2" eb="3">
      <t>ビ</t>
    </rPh>
    <phoneticPr fontId="11"/>
  </si>
  <si>
    <t>【水平展開】</t>
    <rPh sb="1" eb="3">
      <t>スイヘイ</t>
    </rPh>
    <rPh sb="3" eb="5">
      <t>テンカイ</t>
    </rPh>
    <phoneticPr fontId="1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</si>
  <si>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1"/>
  </si>
  <si>
    <t>【処置活動のレビュー】</t>
    <phoneticPr fontId="11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</si>
  <si>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1"/>
  </si>
  <si>
    <t>　　　レビュー日：</t>
    <rPh sb="7" eb="8">
      <t>ビ</t>
    </rPh>
    <phoneticPr fontId="11"/>
  </si>
  <si>
    <t>KH023-QK005-2</t>
    <phoneticPr fontId="11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</si>
  <si>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</si>
  <si>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2020年　11月　30日</t>
    <rPh sb="4" eb="5">
      <t>ネン</t>
    </rPh>
    <rPh sb="8" eb="9">
      <t>ツキ</t>
    </rPh>
    <rPh sb="12" eb="13">
      <t>ヒ</t>
    </rPh>
    <phoneticPr fontId="11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</si>
  <si>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1"/>
  </si>
  <si>
    <t>【発生履歴】　☑初回　　□再発</t>
  </si>
  <si>
    <t>【現品処置】　□返却　☑選別　□手直し　□特採　□その他</t>
  </si>
  <si>
    <t>金型課</t>
    <rPh sb="0" eb="2">
      <t>カナガタ</t>
    </rPh>
    <rPh sb="2" eb="3">
      <t>カ</t>
    </rPh>
    <phoneticPr fontId="1"/>
  </si>
  <si>
    <t>☑</t>
    <phoneticPr fontId="1"/>
  </si>
  <si>
    <t>□設備・治具　□材料　☑方法　□人　□測定　□環境</t>
  </si>
  <si>
    <t>無し</t>
    <rPh sb="0" eb="1">
      <t>ナ</t>
    </rPh>
    <phoneticPr fontId="1"/>
  </si>
  <si>
    <t>ステップ1：</t>
    <phoneticPr fontId="11"/>
  </si>
  <si>
    <t>ステップ2：</t>
    <phoneticPr fontId="1"/>
  </si>
  <si>
    <t>№　</t>
    <phoneticPr fontId="1"/>
  </si>
  <si>
    <t>年　月　日</t>
    <rPh sb="0" eb="1">
      <t>ネン</t>
    </rPh>
    <rPh sb="2" eb="3">
      <t>ツキ</t>
    </rPh>
    <rPh sb="4" eb="5">
      <t>ヒ</t>
    </rPh>
    <phoneticPr fontId="11"/>
  </si>
  <si>
    <t>〇</t>
    <phoneticPr fontId="1"/>
  </si>
  <si>
    <t>品証部</t>
    <rPh sb="0" eb="3">
      <t>ヒンショウブ</t>
    </rPh>
    <phoneticPr fontId="1"/>
  </si>
  <si>
    <t>NT3621-P52</t>
    <phoneticPr fontId="1"/>
  </si>
  <si>
    <t>240513～14</t>
    <phoneticPr fontId="1"/>
  </si>
  <si>
    <t>13～14</t>
    <phoneticPr fontId="1"/>
  </si>
  <si>
    <t>42,973個</t>
    <rPh sb="6" eb="7">
      <t>コ</t>
    </rPh>
    <phoneticPr fontId="1"/>
  </si>
  <si>
    <t>380DハーフバスバーB「NT3621-P52」生産中、5/13と14のロットにて寸法外れが発生。</t>
    <rPh sb="24" eb="26">
      <t>セイサン</t>
    </rPh>
    <rPh sb="26" eb="27">
      <t>チュウ</t>
    </rPh>
    <rPh sb="41" eb="43">
      <t>スンポウ</t>
    </rPh>
    <rPh sb="43" eb="44">
      <t>ハズ</t>
    </rPh>
    <rPh sb="46" eb="48">
      <t>ハッセイ</t>
    </rPh>
    <phoneticPr fontId="1"/>
  </si>
  <si>
    <t>5/13の初動品の品証部測定時にて左右ツメ段差寸法（3.6ｍｍ±0.1）寸法がオーバーしていた。</t>
    <rPh sb="5" eb="7">
      <t>ショドウ</t>
    </rPh>
    <rPh sb="7" eb="8">
      <t>ヒン</t>
    </rPh>
    <rPh sb="9" eb="12">
      <t>ヒンショウブ</t>
    </rPh>
    <rPh sb="12" eb="14">
      <t>ソクテイ</t>
    </rPh>
    <rPh sb="14" eb="15">
      <t>ジ</t>
    </rPh>
    <rPh sb="17" eb="19">
      <t>サユウ</t>
    </rPh>
    <rPh sb="21" eb="23">
      <t>ダンサ</t>
    </rPh>
    <rPh sb="23" eb="25">
      <t>スンポウ</t>
    </rPh>
    <phoneticPr fontId="1"/>
  </si>
  <si>
    <t>＠</t>
    <phoneticPr fontId="1"/>
  </si>
  <si>
    <t>翌日の初動品も寸法外れだった。</t>
    <rPh sb="0" eb="2">
      <t>ヨクジツ</t>
    </rPh>
    <rPh sb="3" eb="5">
      <t>ショドウ</t>
    </rPh>
    <rPh sb="5" eb="6">
      <t>ヒン</t>
    </rPh>
    <rPh sb="7" eb="10">
      <t>スンポウハズ</t>
    </rPh>
    <phoneticPr fontId="1"/>
  </si>
  <si>
    <t>対象は2日分、134ロット、42,973個分が対象となった。</t>
    <rPh sb="0" eb="2">
      <t>タイショウ</t>
    </rPh>
    <rPh sb="4" eb="5">
      <t>ニチ</t>
    </rPh>
    <rPh sb="5" eb="6">
      <t>ブン</t>
    </rPh>
    <phoneticPr fontId="1"/>
  </si>
  <si>
    <t>対象の製品は5/10から5/15まで生産が行われ、5/11～12の土日を挟んで明けの5/13（月）に生産を</t>
    <rPh sb="0" eb="2">
      <t>タイショウ</t>
    </rPh>
    <rPh sb="3" eb="5">
      <t>セイヒン</t>
    </rPh>
    <rPh sb="18" eb="20">
      <t>セイサン</t>
    </rPh>
    <rPh sb="21" eb="22">
      <t>オコナ</t>
    </rPh>
    <rPh sb="33" eb="35">
      <t>ドニチ</t>
    </rPh>
    <rPh sb="36" eb="37">
      <t>ハサ</t>
    </rPh>
    <rPh sb="39" eb="40">
      <t>ア</t>
    </rPh>
    <rPh sb="47" eb="48">
      <t>ゲツ</t>
    </rPh>
    <rPh sb="50" eb="52">
      <t>セイサン</t>
    </rPh>
    <phoneticPr fontId="1"/>
  </si>
  <si>
    <t>開始した初動品でスペックアウトが発生していた。</t>
    <rPh sb="0" eb="2">
      <t>カイシ</t>
    </rPh>
    <rPh sb="4" eb="6">
      <t>ショドウ</t>
    </rPh>
    <rPh sb="6" eb="7">
      <t>ヒン</t>
    </rPh>
    <rPh sb="16" eb="18">
      <t>ハッセイ</t>
    </rPh>
    <phoneticPr fontId="1"/>
  </si>
  <si>
    <t>対象品は5/13・25ロットのみ表面処理済み、残り174ロットは次工程に流さず隔離済み。</t>
    <rPh sb="16" eb="18">
      <t>ヒョウメン</t>
    </rPh>
    <rPh sb="18" eb="20">
      <t>ショリ</t>
    </rPh>
    <rPh sb="20" eb="21">
      <t>ズ</t>
    </rPh>
    <rPh sb="23" eb="24">
      <t>ノコ</t>
    </rPh>
    <rPh sb="41" eb="42">
      <t>ズ</t>
    </rPh>
    <phoneticPr fontId="1"/>
  </si>
  <si>
    <t>現場での測定項目には無く、発見は既に生産が終わっていた5/20（月）に、</t>
    <rPh sb="0" eb="2">
      <t>ゲンバ</t>
    </rPh>
    <rPh sb="4" eb="6">
      <t>ソクテイ</t>
    </rPh>
    <rPh sb="6" eb="8">
      <t>コウモク</t>
    </rPh>
    <rPh sb="10" eb="11">
      <t>ナ</t>
    </rPh>
    <rPh sb="13" eb="15">
      <t>ハッケン</t>
    </rPh>
    <rPh sb="16" eb="17">
      <t>スデ</t>
    </rPh>
    <rPh sb="18" eb="20">
      <t>セイサン</t>
    </rPh>
    <rPh sb="21" eb="22">
      <t>オ</t>
    </rPh>
    <rPh sb="32" eb="33">
      <t>ゲツ</t>
    </rPh>
    <phoneticPr fontId="1"/>
  </si>
  <si>
    <t>品証部が5/13の初動品を測定し発覚した。</t>
    <rPh sb="0" eb="3">
      <t>ヒンショウブ</t>
    </rPh>
    <rPh sb="9" eb="11">
      <t>ショドウ</t>
    </rPh>
    <rPh sb="11" eb="12">
      <t>ヒン</t>
    </rPh>
    <rPh sb="13" eb="15">
      <t>ソクテイ</t>
    </rPh>
    <rPh sb="16" eb="18">
      <t>ハッカク</t>
    </rPh>
    <phoneticPr fontId="1"/>
  </si>
  <si>
    <t>№　24　-　8</t>
    <phoneticPr fontId="1"/>
  </si>
  <si>
    <t>管理№　24 -  8　　</t>
    <rPh sb="0" eb="2">
      <t>カンリ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</si>
</sst>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7" formatCode="&quot;¥&quot;#,##0.00;&quot;¥&quot;\-#,##0.00"/>
    <numFmt numFmtId="176" formatCode="yyyy&quot;年&quot;m&quot;月&quot;d&quot;日&quot;;@"/>
    <numFmt numFmtId="177" formatCode="yyyy&quot;年&quot;\ m&quot;月&quot;\ d&quot;日&quot;"/>
    <numFmt numFmtId="178" formatCode="#,##0_ 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40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 shrinkToFit="1"/>
    </xf>
    <xf numFmtId="0" fontId="3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9" fillId="0" borderId="0" xfId="1"/>
    <xf numFmtId="0" fontId="9" fillId="0" borderId="15" xfId="1" applyBorder="1" applyAlignment="1">
      <alignment horizontal="center"/>
    </xf>
    <xf numFmtId="0" fontId="9" fillId="0" borderId="2" xfId="1" applyBorder="1"/>
    <xf numFmtId="0" fontId="9" fillId="0" borderId="2" xfId="1" applyFont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/>
    <xf numFmtId="0" fontId="9" fillId="0" borderId="0" xfId="1" applyBorder="1" applyAlignment="1">
      <alignment vertical="top"/>
    </xf>
    <xf numFmtId="0" fontId="9" fillId="0" borderId="20" xfId="1" applyBorder="1"/>
    <xf numFmtId="0" fontId="9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2" xfId="1" applyBorder="1" applyAlignment="1"/>
    <xf numFmtId="0" fontId="15" fillId="0" borderId="20" xfId="1" applyFont="1" applyBorder="1" applyAlignment="1">
      <alignment horizontal="left" vertical="top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42" xfId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4" xfId="1" applyFont="1" applyBorder="1" applyAlignment="1">
      <alignment horizontal="right" vertical="center"/>
    </xf>
    <xf numFmtId="0" fontId="9" fillId="0" borderId="14" xfId="1" applyBorder="1" applyAlignment="1">
      <alignment horizontal="right"/>
    </xf>
    <xf numFmtId="0" fontId="9" fillId="0" borderId="0" xfId="1" applyBorder="1" applyAlignment="1">
      <alignment horizontal="right"/>
    </xf>
    <xf numFmtId="0" fontId="9" fillId="0" borderId="0" xfId="1" applyBorder="1" applyAlignment="1">
      <alignment horizontal="center"/>
    </xf>
    <xf numFmtId="0" fontId="9" fillId="0" borderId="20" xfId="1" applyBorder="1" applyAlignment="1">
      <alignment horizontal="center"/>
    </xf>
    <xf numFmtId="0" fontId="23" fillId="0" borderId="2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top" shrinkToFit="1"/>
    </xf>
    <xf numFmtId="0" fontId="9" fillId="0" borderId="36" xfId="1" applyFont="1" applyBorder="1" applyAlignment="1">
      <alignment vertical="top" shrinkToFit="1"/>
    </xf>
    <xf numFmtId="0" fontId="9" fillId="0" borderId="0" xfId="1" applyBorder="1" applyAlignment="1">
      <alignment horizontal="left" vertical="top"/>
    </xf>
    <xf numFmtId="0" fontId="9" fillId="0" borderId="20" xfId="1" applyBorder="1" applyAlignment="1">
      <alignment horizontal="left" vertical="top"/>
    </xf>
    <xf numFmtId="0" fontId="9" fillId="0" borderId="0" xfId="1" applyBorder="1" applyAlignment="1">
      <alignment horizontal="left" vertical="center"/>
    </xf>
    <xf numFmtId="0" fontId="9" fillId="0" borderId="19" xfId="1" applyBorder="1" applyAlignment="1">
      <alignment horizontal="left" vertical="top"/>
    </xf>
    <xf numFmtId="0" fontId="21" fillId="0" borderId="3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9" fillId="0" borderId="16" xfId="1" applyBorder="1" applyAlignment="1">
      <alignment horizontal="left" vertical="top"/>
    </xf>
    <xf numFmtId="0" fontId="9" fillId="0" borderId="7" xfId="1" applyBorder="1" applyAlignment="1">
      <alignment horizontal="left" vertical="top"/>
    </xf>
    <xf numFmtId="0" fontId="9" fillId="0" borderId="7" xfId="1" applyBorder="1" applyAlignment="1">
      <alignment horizontal="right" vertical="top"/>
    </xf>
    <xf numFmtId="0" fontId="21" fillId="0" borderId="7" xfId="1" applyFont="1" applyBorder="1" applyAlignment="1">
      <alignment horizontal="right" vertical="center"/>
    </xf>
    <xf numFmtId="0" fontId="21" fillId="0" borderId="44" xfId="1" applyFont="1" applyBorder="1" applyAlignment="1">
      <alignment horizontal="left"/>
    </xf>
    <xf numFmtId="0" fontId="9" fillId="0" borderId="24" xfId="1" applyBorder="1" applyAlignment="1">
      <alignment horizontal="left" vertical="top"/>
    </xf>
    <xf numFmtId="0" fontId="9" fillId="0" borderId="32" xfId="1" applyBorder="1" applyAlignment="1">
      <alignment horizontal="left" vertical="top"/>
    </xf>
    <xf numFmtId="0" fontId="22" fillId="0" borderId="7" xfId="1" applyFont="1" applyBorder="1" applyAlignment="1">
      <alignment horizontal="left" vertical="top"/>
    </xf>
    <xf numFmtId="0" fontId="22" fillId="0" borderId="31" xfId="1" applyFont="1" applyBorder="1" applyAlignment="1">
      <alignment horizontal="left" vertical="top"/>
    </xf>
    <xf numFmtId="0" fontId="9" fillId="0" borderId="43" xfId="1" applyBorder="1" applyAlignment="1">
      <alignment horizontal="left" vertical="top"/>
    </xf>
    <xf numFmtId="0" fontId="9" fillId="0" borderId="14" xfId="1" applyBorder="1" applyAlignment="1">
      <alignment horizontal="left" vertical="top"/>
    </xf>
    <xf numFmtId="0" fontId="9" fillId="0" borderId="14" xfId="1" applyBorder="1" applyAlignment="1">
      <alignment horizontal="right" vertical="top"/>
    </xf>
    <xf numFmtId="0" fontId="9" fillId="0" borderId="5" xfId="1" applyBorder="1" applyAlignment="1">
      <alignment horizontal="right"/>
    </xf>
    <xf numFmtId="0" fontId="21" fillId="0" borderId="4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9" fillId="0" borderId="0" xfId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21" fillId="0" borderId="14" xfId="1" applyFont="1" applyBorder="1" applyAlignment="1">
      <alignment horizontal="right" vertical="top"/>
    </xf>
    <xf numFmtId="0" fontId="9" fillId="0" borderId="19" xfId="1" applyBorder="1" applyAlignment="1">
      <alignment horizontal="left" vertical="center"/>
    </xf>
    <xf numFmtId="0" fontId="21" fillId="0" borderId="19" xfId="1" applyFont="1" applyBorder="1" applyAlignment="1">
      <alignment horizontal="left" vertical="top"/>
    </xf>
    <xf numFmtId="0" fontId="9" fillId="0" borderId="41" xfId="1" applyBorder="1"/>
    <xf numFmtId="0" fontId="9" fillId="0" borderId="6" xfId="1" applyBorder="1"/>
    <xf numFmtId="0" fontId="9" fillId="0" borderId="42" xfId="1" applyBorder="1"/>
    <xf numFmtId="5" fontId="2" fillId="0" borderId="0" xfId="0" applyNumberFormat="1" applyFont="1" applyAlignment="1">
      <alignment vertical="center" shrinkToFit="1"/>
    </xf>
    <xf numFmtId="7" fontId="2" fillId="0" borderId="0" xfId="0" applyNumberFormat="1" applyFont="1" applyAlignment="1">
      <alignment vertical="center" shrinkToFit="1"/>
    </xf>
    <xf numFmtId="178" fontId="2" fillId="0" borderId="0" xfId="0" applyNumberFormat="1" applyFont="1" applyAlignment="1">
      <alignment vertical="center" shrinkToFit="1"/>
    </xf>
    <xf numFmtId="0" fontId="2" fillId="0" borderId="0" xfId="0" applyFont="1" applyAlignment="1">
      <alignment horizontal="right" vertical="center" shrinkToFit="1"/>
    </xf>
    <xf numFmtId="0" fontId="2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56" fontId="2" fillId="0" borderId="1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0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4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25" xfId="1" applyBorder="1" applyAlignment="1">
      <alignment horizontal="center"/>
    </xf>
    <xf numFmtId="0" fontId="9" fillId="0" borderId="27" xfId="1" applyBorder="1" applyAlignment="1">
      <alignment horizontal="center"/>
    </xf>
    <xf numFmtId="0" fontId="9" fillId="0" borderId="7" xfId="1" applyBorder="1" applyAlignment="1">
      <alignment horizontal="center"/>
    </xf>
    <xf numFmtId="0" fontId="9" fillId="0" borderId="28" xfId="1" applyBorder="1" applyAlignment="1">
      <alignment horizontal="center"/>
    </xf>
    <xf numFmtId="0" fontId="15" fillId="0" borderId="23" xfId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5" fillId="0" borderId="32" xfId="1" applyFont="1" applyBorder="1" applyAlignment="1">
      <alignment horizontal="left" vertical="center"/>
    </xf>
    <xf numFmtId="177" fontId="17" fillId="0" borderId="27" xfId="1" applyNumberFormat="1" applyFont="1" applyBorder="1" applyAlignment="1">
      <alignment horizontal="right"/>
    </xf>
    <xf numFmtId="177" fontId="17" fillId="0" borderId="7" xfId="1" applyNumberFormat="1" applyFont="1" applyBorder="1" applyAlignment="1">
      <alignment horizontal="right"/>
    </xf>
    <xf numFmtId="177" fontId="17" fillId="0" borderId="28" xfId="1" applyNumberFormat="1" applyFont="1" applyBorder="1" applyAlignment="1">
      <alignment horizontal="right"/>
    </xf>
    <xf numFmtId="0" fontId="15" fillId="0" borderId="7" xfId="1" applyFont="1" applyBorder="1" applyAlignment="1">
      <alignment horizontal="center"/>
    </xf>
    <xf numFmtId="0" fontId="15" fillId="0" borderId="31" xfId="1" applyFont="1" applyBorder="1" applyAlignment="1">
      <alignment horizont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27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21" fillId="0" borderId="15" xfId="1" applyFont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21" fillId="0" borderId="2" xfId="1" applyFont="1" applyBorder="1" applyAlignment="1">
      <alignment horizontal="left"/>
    </xf>
    <xf numFmtId="0" fontId="21" fillId="0" borderId="36" xfId="1" applyFont="1" applyBorder="1" applyAlignment="1">
      <alignment horizontal="left"/>
    </xf>
    <xf numFmtId="0" fontId="9" fillId="0" borderId="6" xfId="1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23" xfId="1" applyBorder="1" applyAlignment="1">
      <alignment horizontal="center"/>
    </xf>
    <xf numFmtId="0" fontId="9" fillId="0" borderId="32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42" xfId="1" applyBorder="1" applyAlignment="1">
      <alignment horizontal="center"/>
    </xf>
    <xf numFmtId="0" fontId="9" fillId="0" borderId="37" xfId="1" applyBorder="1" applyAlignment="1">
      <alignment horizontal="center"/>
    </xf>
    <xf numFmtId="0" fontId="9" fillId="0" borderId="39" xfId="1" applyBorder="1" applyAlignment="1">
      <alignment horizontal="center"/>
    </xf>
    <xf numFmtId="176" fontId="20" fillId="0" borderId="23" xfId="1" applyNumberFormat="1" applyFont="1" applyBorder="1" applyAlignment="1">
      <alignment horizontal="center"/>
    </xf>
    <xf numFmtId="176" fontId="20" fillId="0" borderId="24" xfId="1" applyNumberFormat="1" applyFont="1" applyBorder="1" applyAlignment="1">
      <alignment horizontal="center"/>
    </xf>
    <xf numFmtId="176" fontId="20" fillId="0" borderId="25" xfId="1" applyNumberFormat="1" applyFont="1" applyBorder="1" applyAlignment="1">
      <alignment horizontal="center"/>
    </xf>
    <xf numFmtId="176" fontId="20" fillId="0" borderId="6" xfId="1" applyNumberFormat="1" applyFont="1" applyBorder="1" applyAlignment="1">
      <alignment horizontal="center"/>
    </xf>
    <xf numFmtId="176" fontId="20" fillId="0" borderId="14" xfId="1" applyNumberFormat="1" applyFont="1" applyBorder="1" applyAlignment="1">
      <alignment horizontal="center"/>
    </xf>
    <xf numFmtId="176" fontId="20" fillId="0" borderId="35" xfId="1" applyNumberFormat="1" applyFont="1" applyBorder="1" applyAlignment="1">
      <alignment horizontal="center"/>
    </xf>
    <xf numFmtId="0" fontId="9" fillId="0" borderId="8" xfId="1" applyBorder="1" applyAlignment="1">
      <alignment horizontal="center"/>
    </xf>
    <xf numFmtId="0" fontId="9" fillId="0" borderId="40" xfId="1" applyBorder="1" applyAlignment="1">
      <alignment horizontal="center"/>
    </xf>
    <xf numFmtId="0" fontId="9" fillId="0" borderId="41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35" xfId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11" fillId="0" borderId="23" xfId="1" applyFont="1" applyBorder="1" applyAlignment="1">
      <alignment horizontal="left" vertical="top"/>
    </xf>
    <xf numFmtId="0" fontId="22" fillId="0" borderId="32" xfId="1" applyFont="1" applyBorder="1" applyAlignment="1">
      <alignment horizontal="left" vertical="top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22" fillId="0" borderId="23" xfId="1" applyFont="1" applyBorder="1" applyAlignment="1">
      <alignment horizontal="left" vertical="top"/>
    </xf>
    <xf numFmtId="0" fontId="21" fillId="0" borderId="14" xfId="1" applyFont="1" applyBorder="1" applyAlignment="1">
      <alignment horizontal="right" vertical="center"/>
    </xf>
    <xf numFmtId="0" fontId="21" fillId="0" borderId="15" xfId="1" applyFont="1" applyBorder="1" applyAlignment="1">
      <alignment horizontal="left" vertical="center" shrinkToFit="1"/>
    </xf>
    <xf numFmtId="0" fontId="21" fillId="0" borderId="2" xfId="1" applyFont="1" applyBorder="1" applyAlignment="1">
      <alignment horizontal="left" vertical="center" shrinkToFit="1"/>
    </xf>
    <xf numFmtId="0" fontId="21" fillId="0" borderId="10" xfId="1" applyFont="1" applyBorder="1" applyAlignment="1">
      <alignment horizontal="right" vertical="center"/>
    </xf>
    <xf numFmtId="0" fontId="21" fillId="0" borderId="11" xfId="1" applyFont="1" applyBorder="1" applyAlignment="1">
      <alignment horizontal="right" vertical="center"/>
    </xf>
    <xf numFmtId="0" fontId="9" fillId="0" borderId="31" xfId="1" applyBorder="1" applyAlignment="1">
      <alignment horizontal="center"/>
    </xf>
    <xf numFmtId="0" fontId="21" fillId="0" borderId="35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21" fillId="0" borderId="13" xfId="1" applyFont="1" applyBorder="1" applyAlignment="1">
      <alignment horizontal="right" vertical="center"/>
    </xf>
    <xf numFmtId="0" fontId="21" fillId="0" borderId="7" xfId="1" applyFont="1" applyBorder="1" applyAlignment="1">
      <alignment horizontal="right" vertical="center"/>
    </xf>
    <xf numFmtId="0" fontId="21" fillId="0" borderId="28" xfId="1" applyFont="1" applyBorder="1" applyAlignment="1">
      <alignment horizontal="right" vertical="center"/>
    </xf>
    <xf numFmtId="0" fontId="9" fillId="0" borderId="21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176" fontId="9" fillId="0" borderId="6" xfId="1" applyNumberFormat="1" applyBorder="1" applyAlignment="1">
      <alignment horizontal="center"/>
    </xf>
    <xf numFmtId="176" fontId="9" fillId="0" borderId="42" xfId="1" applyNumberFormat="1" applyBorder="1" applyAlignment="1">
      <alignment horizontal="center"/>
    </xf>
    <xf numFmtId="0" fontId="9" fillId="0" borderId="43" xfId="1" applyBorder="1" applyAlignment="1">
      <alignment vertical="center" shrinkToFit="1"/>
    </xf>
    <xf numFmtId="0" fontId="9" fillId="0" borderId="14" xfId="1" applyBorder="1" applyAlignment="1">
      <alignment vertical="center" shrinkToFit="1"/>
    </xf>
    <xf numFmtId="0" fontId="21" fillId="0" borderId="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176" fontId="25" fillId="0" borderId="12" xfId="1" applyNumberFormat="1" applyFont="1" applyBorder="1" applyAlignment="1">
      <alignment horizontal="center" vertical="center"/>
    </xf>
    <xf numFmtId="176" fontId="25" fillId="0" borderId="13" xfId="1" applyNumberFormat="1" applyFont="1" applyBorder="1" applyAlignment="1">
      <alignment horizontal="center" vertical="center"/>
    </xf>
    <xf numFmtId="0" fontId="21" fillId="0" borderId="19" xfId="1" applyFont="1" applyBorder="1" applyAlignment="1">
      <alignment horizontal="left" vertical="center" shrinkToFit="1"/>
    </xf>
    <xf numFmtId="0" fontId="21" fillId="0" borderId="0" xfId="1" applyFont="1" applyBorder="1" applyAlignment="1">
      <alignment horizontal="left" vertical="center" shrinkToFit="1"/>
    </xf>
    <xf numFmtId="0" fontId="9" fillId="0" borderId="19" xfId="1" applyBorder="1" applyAlignment="1">
      <alignment horizontal="center"/>
    </xf>
    <xf numFmtId="0" fontId="9" fillId="0" borderId="26" xfId="1" applyBorder="1" applyAlignment="1">
      <alignment horizontal="center"/>
    </xf>
    <xf numFmtId="0" fontId="15" fillId="0" borderId="3" xfId="1" applyFont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9" fillId="0" borderId="7" xfId="1" applyBorder="1" applyAlignment="1">
      <alignment horizontal="left"/>
    </xf>
    <xf numFmtId="0" fontId="9" fillId="0" borderId="28" xfId="1" applyBorder="1" applyAlignment="1">
      <alignment horizontal="left"/>
    </xf>
    <xf numFmtId="0" fontId="21" fillId="0" borderId="18" xfId="1" applyFont="1" applyBorder="1" applyAlignment="1">
      <alignment vertical="center" shrinkToFit="1"/>
    </xf>
    <xf numFmtId="0" fontId="21" fillId="0" borderId="12" xfId="1" applyFont="1" applyBorder="1" applyAlignment="1">
      <alignment vertical="center" shrinkToFit="1"/>
    </xf>
    <xf numFmtId="0" fontId="21" fillId="0" borderId="13" xfId="1" applyFont="1" applyBorder="1" applyAlignment="1">
      <alignment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9525</xdr:colOff>
      <xdr:row>22</xdr:row>
      <xdr:rowOff>0</xdr:rowOff>
    </xdr:from>
    <xdr:to>
      <xdr:col>27</xdr:col>
      <xdr:colOff>95250</xdr:colOff>
      <xdr:row>23</xdr:row>
      <xdr:rowOff>28575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48275" y="4914900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</xdr:colOff>
      <xdr:row>47</xdr:row>
      <xdr:rowOff>209550</xdr:rowOff>
    </xdr:from>
    <xdr:to>
      <xdr:col>27</xdr:col>
      <xdr:colOff>104775</xdr:colOff>
      <xdr:row>49</xdr:row>
      <xdr:rowOff>9525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57800" y="10620375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14</xdr:row>
      <xdr:rowOff>0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1051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19050</xdr:colOff>
      <xdr:row>20</xdr:row>
      <xdr:rowOff>28575</xdr:rowOff>
    </xdr:from>
    <xdr:to>
      <xdr:col>33</xdr:col>
      <xdr:colOff>3174</xdr:colOff>
      <xdr:row>21</xdr:row>
      <xdr:rowOff>200024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4862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0</xdr:rowOff>
    </xdr:from>
    <xdr:to>
      <xdr:col>11</xdr:col>
      <xdr:colOff>104775</xdr:colOff>
      <xdr:row>5</xdr:row>
      <xdr:rowOff>219075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9144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30</xdr:row>
      <xdr:rowOff>9525</xdr:rowOff>
    </xdr:from>
    <xdr:to>
      <xdr:col>11</xdr:col>
      <xdr:colOff>133350</xdr:colOff>
      <xdr:row>32</xdr:row>
      <xdr:rowOff>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64845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190499</xdr:colOff>
      <xdr:row>47</xdr:row>
      <xdr:rowOff>171449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0182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20</xdr:row>
      <xdr:rowOff>0</xdr:rowOff>
    </xdr:from>
    <xdr:to>
      <xdr:col>30</xdr:col>
      <xdr:colOff>190499</xdr:colOff>
      <xdr:row>21</xdr:row>
      <xdr:rowOff>171449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4577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23</xdr:row>
      <xdr:rowOff>9525</xdr:rowOff>
    </xdr:from>
    <xdr:to>
      <xdr:col>14</xdr:col>
      <xdr:colOff>76199</xdr:colOff>
      <xdr:row>24</xdr:row>
      <xdr:rowOff>180974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51530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30</xdr:col>
      <xdr:colOff>190499</xdr:colOff>
      <xdr:row>47</xdr:row>
      <xdr:rowOff>171449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182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49</xdr:row>
      <xdr:rowOff>9525</xdr:rowOff>
    </xdr:from>
    <xdr:to>
      <xdr:col>14</xdr:col>
      <xdr:colOff>114299</xdr:colOff>
      <xdr:row>50</xdr:row>
      <xdr:rowOff>180974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087755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161925</xdr:colOff>
      <xdr:row>4</xdr:row>
      <xdr:rowOff>57150</xdr:rowOff>
    </xdr:from>
    <xdr:to>
      <xdr:col>16</xdr:col>
      <xdr:colOff>28539</xdr:colOff>
      <xdr:row>5</xdr:row>
      <xdr:rowOff>171407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5625" y="97155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30</xdr:row>
      <xdr:rowOff>47625</xdr:rowOff>
    </xdr:from>
    <xdr:to>
      <xdr:col>16</xdr:col>
      <xdr:colOff>19014</xdr:colOff>
      <xdr:row>31</xdr:row>
      <xdr:rowOff>161882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0" y="6686550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5</xdr:col>
          <xdr:colOff>632460</xdr:colOff>
          <xdr:row>77</xdr:row>
          <xdr:rowOff>22860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05900" y="4933950"/>
          <a:ext cx="24765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8420100" y="1200150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3609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30861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0102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1441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6968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8" name="図 17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5540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9" name="図 18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42017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22" name="図 21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49256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zoomScaleNormal="100" workbookViewId="0">
      <selection activeCell="A11" sqref="A11:AG11"/>
    </sheetView>
  </sheetViews>
  <sheetFormatPr defaultColWidth="9" defaultRowHeight="13.2"/>
  <cols>
    <col min="1" max="29" width="2.77734375" style="3" customWidth="1"/>
    <col min="30" max="46" width="2.77734375" style="1" customWidth="1"/>
    <col min="47" max="50" width="9" style="1"/>
    <col min="51" max="51" width="12.109375" style="1" customWidth="1"/>
    <col min="52" max="16384" width="9" style="1"/>
  </cols>
  <sheetData>
    <row r="1" spans="1:51" ht="18" customHeight="1">
      <c r="B1" s="112" t="s">
        <v>23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51" ht="18" customHeigh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1:51" ht="18" customHeight="1">
      <c r="F3" s="3" t="s">
        <v>24</v>
      </c>
      <c r="L3" s="5"/>
      <c r="M3" s="5"/>
      <c r="N3" s="5" t="s">
        <v>25</v>
      </c>
      <c r="O3" s="3" t="s">
        <v>4</v>
      </c>
      <c r="R3" s="5"/>
      <c r="S3" s="5"/>
      <c r="T3" s="3" t="s">
        <v>26</v>
      </c>
      <c r="U3" s="100" t="s">
        <v>6</v>
      </c>
      <c r="V3" s="100"/>
      <c r="W3" s="100"/>
      <c r="X3" s="100"/>
      <c r="Y3" s="100"/>
      <c r="AB3" s="3" t="s">
        <v>22</v>
      </c>
    </row>
    <row r="4" spans="1:51" ht="18" customHeight="1">
      <c r="A4" s="94" t="s">
        <v>1</v>
      </c>
      <c r="B4" s="95"/>
      <c r="C4" s="95"/>
      <c r="D4" s="96"/>
      <c r="E4" s="142" t="s">
        <v>28</v>
      </c>
      <c r="F4" s="142"/>
      <c r="G4" s="142"/>
      <c r="H4" s="142"/>
      <c r="I4" s="142"/>
      <c r="J4" s="107" t="s">
        <v>5</v>
      </c>
      <c r="K4" s="107"/>
      <c r="L4" s="107"/>
      <c r="M4" s="5"/>
      <c r="N4" s="9"/>
      <c r="O4" s="107" t="s">
        <v>5</v>
      </c>
      <c r="P4" s="107"/>
      <c r="Q4" s="107"/>
      <c r="R4" s="5"/>
      <c r="S4" s="9"/>
      <c r="T4" s="107" t="s">
        <v>7</v>
      </c>
      <c r="U4" s="107"/>
      <c r="V4" s="107"/>
      <c r="W4" s="94" t="s">
        <v>5</v>
      </c>
      <c r="X4" s="95"/>
      <c r="Y4" s="96"/>
      <c r="AB4" s="87" t="s">
        <v>108</v>
      </c>
      <c r="AC4" s="87"/>
      <c r="AD4" s="87"/>
      <c r="AE4" s="87"/>
      <c r="AF4" s="87"/>
    </row>
    <row r="5" spans="1:51" ht="18" customHeight="1">
      <c r="A5" s="94" t="s">
        <v>2</v>
      </c>
      <c r="B5" s="95"/>
      <c r="C5" s="95"/>
      <c r="D5" s="96"/>
      <c r="E5" s="141">
        <v>45433</v>
      </c>
      <c r="F5" s="107"/>
      <c r="G5" s="107"/>
      <c r="H5" s="107"/>
      <c r="I5" s="107"/>
      <c r="J5" s="107"/>
      <c r="K5" s="107"/>
      <c r="L5" s="107"/>
      <c r="M5" s="5"/>
      <c r="N5" s="9"/>
      <c r="O5" s="107"/>
      <c r="P5" s="107"/>
      <c r="Q5" s="107"/>
      <c r="R5" s="11"/>
      <c r="S5" s="12"/>
      <c r="T5" s="139"/>
      <c r="U5" s="139"/>
      <c r="V5" s="139"/>
      <c r="W5" s="130"/>
      <c r="X5" s="140"/>
      <c r="Y5" s="131"/>
    </row>
    <row r="6" spans="1:51" ht="18" customHeight="1">
      <c r="A6" s="94" t="s">
        <v>3</v>
      </c>
      <c r="B6" s="95"/>
      <c r="C6" s="95"/>
      <c r="D6" s="96"/>
      <c r="E6" s="107" t="s">
        <v>29</v>
      </c>
      <c r="F6" s="107"/>
      <c r="G6" s="107"/>
      <c r="H6" s="107"/>
      <c r="I6" s="107"/>
      <c r="J6" s="107"/>
      <c r="K6" s="107"/>
      <c r="L6" s="107"/>
      <c r="M6" s="5"/>
      <c r="N6" s="9"/>
      <c r="O6" s="107"/>
      <c r="P6" s="107"/>
      <c r="Q6" s="107"/>
      <c r="R6" s="11"/>
      <c r="S6" s="12"/>
      <c r="T6" s="139"/>
      <c r="U6" s="139"/>
      <c r="V6" s="139"/>
      <c r="W6" s="128"/>
      <c r="X6" s="100"/>
      <c r="Y6" s="129"/>
    </row>
    <row r="7" spans="1:51" ht="18" customHeight="1" thickBot="1"/>
    <row r="8" spans="1:51" ht="18" customHeight="1">
      <c r="A8" s="124" t="s">
        <v>8</v>
      </c>
      <c r="B8" s="113"/>
      <c r="C8" s="113"/>
      <c r="D8" s="113"/>
      <c r="E8" s="113" t="s">
        <v>94</v>
      </c>
      <c r="F8" s="113"/>
      <c r="G8" s="113"/>
      <c r="H8" s="113"/>
      <c r="I8" s="113"/>
      <c r="J8" s="113"/>
      <c r="K8" s="113"/>
      <c r="L8" s="113" t="s">
        <v>9</v>
      </c>
      <c r="M8" s="113"/>
      <c r="N8" s="113"/>
      <c r="O8" s="113"/>
      <c r="P8" s="113" t="s">
        <v>95</v>
      </c>
      <c r="Q8" s="113"/>
      <c r="R8" s="113"/>
      <c r="S8" s="113"/>
      <c r="T8" s="113"/>
      <c r="U8" s="113"/>
      <c r="V8" s="113"/>
      <c r="W8" s="113" t="s">
        <v>10</v>
      </c>
      <c r="X8" s="113"/>
      <c r="Y8" s="113"/>
      <c r="Z8" s="113"/>
      <c r="AA8" s="113" t="s">
        <v>97</v>
      </c>
      <c r="AB8" s="113"/>
      <c r="AC8" s="113"/>
      <c r="AD8" s="113"/>
      <c r="AE8" s="113"/>
      <c r="AF8" s="113"/>
      <c r="AG8" s="126"/>
    </row>
    <row r="9" spans="1:51" ht="18" customHeight="1">
      <c r="A9" s="8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6"/>
      <c r="AW9" s="83"/>
    </row>
    <row r="10" spans="1:51" ht="17.100000000000001" customHeight="1">
      <c r="A10" s="97" t="s">
        <v>98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9"/>
      <c r="AX10" s="86" t="s">
        <v>100</v>
      </c>
      <c r="AY10" s="84">
        <v>29.76</v>
      </c>
    </row>
    <row r="11" spans="1:51" ht="17.100000000000001" customHeight="1">
      <c r="A11" s="97" t="s">
        <v>99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9"/>
      <c r="AT11" s="1">
        <v>13</v>
      </c>
      <c r="AU11" s="85">
        <v>322</v>
      </c>
      <c r="AV11" s="85">
        <v>66</v>
      </c>
      <c r="AW11" s="85">
        <v>308</v>
      </c>
      <c r="AX11" s="85">
        <f>AU11*AV11+AW11</f>
        <v>21560</v>
      </c>
      <c r="AY11" s="84">
        <f>AX11*AY10</f>
        <v>641625.59999999998</v>
      </c>
    </row>
    <row r="12" spans="1:51" ht="17.100000000000001" customHeight="1">
      <c r="A12" s="97" t="s">
        <v>101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T12" s="1">
        <v>14</v>
      </c>
      <c r="AU12" s="85">
        <v>322</v>
      </c>
      <c r="AV12" s="85">
        <v>66</v>
      </c>
      <c r="AW12" s="85">
        <v>161</v>
      </c>
      <c r="AX12" s="85">
        <f t="shared" ref="AX12:AX13" si="0">AU12*AV12+AW12</f>
        <v>21413</v>
      </c>
      <c r="AY12" s="84">
        <f>AX12*AY10</f>
        <v>637250.88</v>
      </c>
    </row>
    <row r="13" spans="1:51" ht="17.100000000000001" customHeight="1">
      <c r="A13" s="97" t="s">
        <v>102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T13" s="1">
        <v>15</v>
      </c>
      <c r="AU13" s="85">
        <v>322</v>
      </c>
      <c r="AV13" s="85">
        <v>64</v>
      </c>
      <c r="AW13" s="85">
        <v>77</v>
      </c>
      <c r="AX13" s="85">
        <f t="shared" si="0"/>
        <v>20685</v>
      </c>
      <c r="AY13" s="84">
        <f>AX13*AY10</f>
        <v>615585.6</v>
      </c>
    </row>
    <row r="14" spans="1:51" ht="17.100000000000001" customHeight="1">
      <c r="A14" s="97" t="s">
        <v>105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</row>
    <row r="15" spans="1:51" ht="17.100000000000001" customHeight="1">
      <c r="A15" s="121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W15" s="1" t="s">
        <v>96</v>
      </c>
      <c r="AX15" s="85">
        <f>AX11+AX12</f>
        <v>42973</v>
      </c>
      <c r="AY15" s="84">
        <f>AY11+AY12</f>
        <v>1278876.48</v>
      </c>
    </row>
    <row r="16" spans="1:51" ht="18" customHeight="1">
      <c r="A16" s="8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/>
      <c r="AE16" s="2"/>
      <c r="AF16" s="2"/>
      <c r="AG16" s="6"/>
    </row>
    <row r="17" spans="1:44" ht="18" customHeight="1">
      <c r="A17" s="97" t="s">
        <v>103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9"/>
    </row>
    <row r="18" spans="1:44" ht="18" customHeight="1">
      <c r="A18" s="97" t="s">
        <v>104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9"/>
    </row>
    <row r="19" spans="1:44" ht="18" customHeight="1">
      <c r="A19" s="97" t="s">
        <v>106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</row>
    <row r="20" spans="1:44" ht="18" customHeight="1">
      <c r="A20" s="88" t="s">
        <v>107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90"/>
      <c r="AD20" s="94" t="s">
        <v>7</v>
      </c>
      <c r="AE20" s="96"/>
      <c r="AF20" s="94" t="s">
        <v>5</v>
      </c>
      <c r="AG20" s="127"/>
    </row>
    <row r="21" spans="1:44" ht="18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90"/>
      <c r="AD21" s="130"/>
      <c r="AE21" s="131"/>
      <c r="AF21" s="132"/>
      <c r="AG21" s="133"/>
    </row>
    <row r="22" spans="1:44" ht="18" customHeight="1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3"/>
      <c r="AD22" s="128"/>
      <c r="AE22" s="129"/>
      <c r="AF22" s="134"/>
      <c r="AG22" s="135"/>
    </row>
    <row r="23" spans="1:44" ht="18" customHeight="1">
      <c r="A23" s="7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  <c r="M23" s="94" t="s">
        <v>0</v>
      </c>
      <c r="N23" s="95"/>
      <c r="O23" s="96"/>
      <c r="P23" s="5"/>
      <c r="Q23" s="5"/>
      <c r="R23" s="5"/>
      <c r="S23" s="15" t="s">
        <v>27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  <c r="AE23" s="136" t="s">
        <v>18</v>
      </c>
      <c r="AF23" s="137"/>
      <c r="AG23" s="138"/>
    </row>
    <row r="24" spans="1:44" ht="18" customHeight="1">
      <c r="A24" s="125" t="s">
        <v>12</v>
      </c>
      <c r="B24" s="95"/>
      <c r="C24" s="95"/>
      <c r="D24" s="96"/>
      <c r="E24" s="107" t="s">
        <v>13</v>
      </c>
      <c r="F24" s="107"/>
      <c r="G24" s="107" t="s">
        <v>14</v>
      </c>
      <c r="H24" s="107"/>
      <c r="I24" s="107" t="s">
        <v>15</v>
      </c>
      <c r="J24" s="107"/>
      <c r="K24" s="107" t="s">
        <v>16</v>
      </c>
      <c r="L24" s="107"/>
      <c r="M24" s="101"/>
      <c r="N24" s="102"/>
      <c r="O24" s="103"/>
      <c r="P24" s="16"/>
      <c r="Q24" s="16"/>
      <c r="R24" s="17"/>
      <c r="S24" s="94" t="s">
        <v>19</v>
      </c>
      <c r="T24" s="95"/>
      <c r="U24" s="95"/>
      <c r="V24" s="96"/>
      <c r="W24" s="94" t="s">
        <v>30</v>
      </c>
      <c r="X24" s="95"/>
      <c r="Y24" s="95"/>
      <c r="Z24" s="95"/>
      <c r="AA24" s="95"/>
      <c r="AB24" s="95"/>
      <c r="AC24" s="95"/>
      <c r="AD24" s="96"/>
      <c r="AE24" s="114"/>
      <c r="AF24" s="115"/>
      <c r="AG24" s="116"/>
    </row>
    <row r="25" spans="1:44" ht="18" customHeight="1" thickBot="1">
      <c r="A25" s="108"/>
      <c r="B25" s="109"/>
      <c r="C25" s="109"/>
      <c r="D25" s="110"/>
      <c r="E25" s="111" t="s">
        <v>92</v>
      </c>
      <c r="F25" s="111"/>
      <c r="G25" s="111"/>
      <c r="H25" s="111"/>
      <c r="I25" s="111"/>
      <c r="J25" s="111"/>
      <c r="K25" s="111"/>
      <c r="L25" s="111"/>
      <c r="M25" s="104"/>
      <c r="N25" s="105"/>
      <c r="O25" s="106"/>
      <c r="P25" s="18"/>
      <c r="Q25" s="18"/>
      <c r="R25" s="19"/>
      <c r="S25" s="120" t="s">
        <v>20</v>
      </c>
      <c r="T25" s="109"/>
      <c r="U25" s="109"/>
      <c r="V25" s="110"/>
      <c r="W25" s="120" t="s">
        <v>93</v>
      </c>
      <c r="X25" s="109"/>
      <c r="Y25" s="109"/>
      <c r="Z25" s="109"/>
      <c r="AA25" s="109"/>
      <c r="AB25" s="109"/>
      <c r="AC25" s="109"/>
      <c r="AD25" s="110"/>
      <c r="AE25" s="117"/>
      <c r="AF25" s="118"/>
      <c r="AG25" s="119"/>
    </row>
    <row r="26" spans="1:44" ht="9.9" customHeight="1"/>
    <row r="27" spans="1:44" ht="18" customHeight="1">
      <c r="B27" s="112" t="s">
        <v>23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20"/>
    </row>
    <row r="28" spans="1:44" ht="18" customHeight="1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20"/>
    </row>
    <row r="29" spans="1:44" ht="18" customHeight="1">
      <c r="F29" s="3" t="s">
        <v>24</v>
      </c>
      <c r="L29" s="5"/>
      <c r="M29" s="5"/>
      <c r="N29" s="5" t="s">
        <v>25</v>
      </c>
      <c r="O29" s="3" t="s">
        <v>4</v>
      </c>
      <c r="R29" s="5"/>
      <c r="S29" s="5"/>
      <c r="T29" s="3" t="s">
        <v>26</v>
      </c>
      <c r="U29" s="100" t="s">
        <v>6</v>
      </c>
      <c r="V29" s="100"/>
      <c r="W29" s="100"/>
      <c r="X29" s="100"/>
      <c r="Y29" s="100"/>
      <c r="AB29" s="3" t="s">
        <v>22</v>
      </c>
      <c r="AR29" s="3"/>
    </row>
    <row r="30" spans="1:44" ht="18" customHeight="1">
      <c r="A30" s="94" t="s">
        <v>1</v>
      </c>
      <c r="B30" s="95"/>
      <c r="C30" s="95"/>
      <c r="D30" s="96"/>
      <c r="E30" s="107" t="str">
        <f>IF(E4="","",E4)</f>
        <v>製造1部検査1課</v>
      </c>
      <c r="F30" s="107"/>
      <c r="G30" s="107"/>
      <c r="H30" s="107"/>
      <c r="I30" s="107"/>
      <c r="J30" s="107" t="s">
        <v>5</v>
      </c>
      <c r="K30" s="107"/>
      <c r="L30" s="107"/>
      <c r="M30" s="5"/>
      <c r="N30" s="9"/>
      <c r="O30" s="107" t="s">
        <v>5</v>
      </c>
      <c r="P30" s="107"/>
      <c r="Q30" s="107"/>
      <c r="R30" s="5"/>
      <c r="S30" s="9"/>
      <c r="T30" s="107" t="s">
        <v>7</v>
      </c>
      <c r="U30" s="107"/>
      <c r="V30" s="107"/>
      <c r="W30" s="94" t="s">
        <v>5</v>
      </c>
      <c r="X30" s="95"/>
      <c r="Y30" s="96"/>
      <c r="AB30" s="122" t="s">
        <v>90</v>
      </c>
      <c r="AC30" s="122"/>
      <c r="AD30" s="122"/>
      <c r="AE30" s="122"/>
      <c r="AF30" s="122"/>
    </row>
    <row r="31" spans="1:44" ht="18" customHeight="1">
      <c r="A31" s="94" t="s">
        <v>2</v>
      </c>
      <c r="B31" s="95"/>
      <c r="C31" s="95"/>
      <c r="D31" s="96"/>
      <c r="E31" s="141">
        <f>$E$5</f>
        <v>45433</v>
      </c>
      <c r="F31" s="107"/>
      <c r="G31" s="107"/>
      <c r="H31" s="107"/>
      <c r="I31" s="107"/>
      <c r="J31" s="107" t="str">
        <f>IF(J5="","",J5)</f>
        <v/>
      </c>
      <c r="K31" s="107"/>
      <c r="L31" s="107"/>
      <c r="M31" s="5"/>
      <c r="N31" s="9"/>
      <c r="O31" s="107" t="str">
        <f>IF(O5="","",O5)</f>
        <v/>
      </c>
      <c r="P31" s="107"/>
      <c r="Q31" s="107"/>
      <c r="R31" s="11"/>
      <c r="S31" s="12"/>
      <c r="T31" s="139" t="str">
        <f>IF(T5="","",T5)</f>
        <v/>
      </c>
      <c r="U31" s="139"/>
      <c r="V31" s="139"/>
      <c r="W31" s="130" t="str">
        <f>IF(W5="","",W5)</f>
        <v/>
      </c>
      <c r="X31" s="140"/>
      <c r="Y31" s="131"/>
    </row>
    <row r="32" spans="1:44" ht="18" customHeight="1">
      <c r="A32" s="94" t="s">
        <v>3</v>
      </c>
      <c r="B32" s="95"/>
      <c r="C32" s="95"/>
      <c r="D32" s="96"/>
      <c r="E32" s="107" t="str">
        <f>IF(E6="","",E6)</f>
        <v>製造1部加工課</v>
      </c>
      <c r="F32" s="107"/>
      <c r="G32" s="107"/>
      <c r="H32" s="107"/>
      <c r="I32" s="107"/>
      <c r="J32" s="107"/>
      <c r="K32" s="107"/>
      <c r="L32" s="107"/>
      <c r="M32" s="5"/>
      <c r="N32" s="9"/>
      <c r="O32" s="107"/>
      <c r="P32" s="107"/>
      <c r="Q32" s="107"/>
      <c r="R32" s="11"/>
      <c r="S32" s="12"/>
      <c r="T32" s="139"/>
      <c r="U32" s="139"/>
      <c r="V32" s="139"/>
      <c r="W32" s="128"/>
      <c r="X32" s="100"/>
      <c r="Y32" s="129"/>
    </row>
    <row r="33" spans="1:33" ht="18" customHeight="1" thickBot="1"/>
    <row r="34" spans="1:33" ht="18" customHeight="1">
      <c r="A34" s="124" t="s">
        <v>8</v>
      </c>
      <c r="B34" s="113"/>
      <c r="C34" s="113"/>
      <c r="D34" s="113"/>
      <c r="E34" s="113" t="str">
        <f>IF(E8="","",E8)</f>
        <v>NT3621-P52</v>
      </c>
      <c r="F34" s="113"/>
      <c r="G34" s="113"/>
      <c r="H34" s="113"/>
      <c r="I34" s="113"/>
      <c r="J34" s="113"/>
      <c r="K34" s="113"/>
      <c r="L34" s="113" t="s">
        <v>9</v>
      </c>
      <c r="M34" s="113"/>
      <c r="N34" s="113"/>
      <c r="O34" s="113"/>
      <c r="P34" s="113" t="str">
        <f>IF(P8="","",P8)</f>
        <v>240513～14</v>
      </c>
      <c r="Q34" s="113"/>
      <c r="R34" s="113"/>
      <c r="S34" s="113"/>
      <c r="T34" s="113"/>
      <c r="U34" s="113"/>
      <c r="V34" s="113"/>
      <c r="W34" s="113" t="s">
        <v>10</v>
      </c>
      <c r="X34" s="113"/>
      <c r="Y34" s="113"/>
      <c r="Z34" s="113"/>
      <c r="AA34" s="113" t="str">
        <f>IF(AA8="","",AA8)</f>
        <v>42,973個</v>
      </c>
      <c r="AB34" s="113"/>
      <c r="AC34" s="113"/>
      <c r="AD34" s="113"/>
      <c r="AE34" s="113"/>
      <c r="AF34" s="113"/>
      <c r="AG34" s="126"/>
    </row>
    <row r="35" spans="1:33" ht="18" customHeight="1">
      <c r="A35" s="8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/>
      <c r="AE35" s="2"/>
      <c r="AF35" s="2"/>
      <c r="AG35" s="6"/>
    </row>
    <row r="36" spans="1:33" ht="17.100000000000001" customHeight="1">
      <c r="A36" s="97" t="str">
        <f>IF(A10="","",A10)</f>
        <v>380DハーフバスバーB「NT3621-P52」生産中、5/13と14のロットにて寸法外れが発生。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9"/>
    </row>
    <row r="37" spans="1:33" ht="17.100000000000001" customHeight="1">
      <c r="A37" s="97" t="str">
        <f t="shared" ref="A37:A41" si="1">IF(A11="","",A11)</f>
        <v>5/13の初動品の品証部測定時にて左右ツメ段差寸法（3.6ｍｍ±0.1）寸法がオーバーしていた。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9"/>
    </row>
    <row r="38" spans="1:33" ht="17.100000000000001" customHeight="1">
      <c r="A38" s="97" t="str">
        <f t="shared" si="1"/>
        <v>翌日の初動品も寸法外れだった。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9"/>
    </row>
    <row r="39" spans="1:33" ht="17.100000000000001" customHeight="1">
      <c r="A39" s="97" t="str">
        <f t="shared" si="1"/>
        <v>対象は2日分、134ロット、42,973個分が対象となった。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9"/>
    </row>
    <row r="40" spans="1:33" ht="17.100000000000001" customHeight="1">
      <c r="A40" s="97" t="str">
        <f t="shared" si="1"/>
        <v>対象品は5/13・25ロットのみ表面処理済み、残り174ロットは次工程に流さず隔離済み。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9"/>
    </row>
    <row r="41" spans="1:33" ht="17.100000000000001" customHeight="1">
      <c r="A41" s="121" t="str">
        <f t="shared" si="1"/>
        <v/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3"/>
    </row>
    <row r="42" spans="1:33" ht="18" customHeight="1">
      <c r="A42" s="8" t="s">
        <v>21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/>
      <c r="AE42" s="2"/>
      <c r="AF42" s="2"/>
      <c r="AG42" s="6"/>
    </row>
    <row r="43" spans="1:33" ht="18" customHeight="1">
      <c r="A43" s="97" t="str">
        <f>IF(A17="","",A17)</f>
        <v>対象の製品は5/10から5/15まで生産が行われ、5/11～12の土日を挟んで明けの5/13（月）に生産を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9"/>
    </row>
    <row r="44" spans="1:33" ht="18" customHeight="1">
      <c r="A44" s="97" t="str">
        <f>IF(A18="","",A18)</f>
        <v>開始した初動品でスペックアウトが発生していた。</v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9"/>
    </row>
    <row r="45" spans="1:33" ht="18" customHeight="1">
      <c r="A45" s="97" t="str">
        <f>IF(A19="","",A19)</f>
        <v>現場での測定項目には無く、発見は既に生産が終わっていた5/20（月）に、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9"/>
    </row>
    <row r="46" spans="1:33" ht="18" customHeight="1">
      <c r="A46" s="88" t="str">
        <f>IF(A20="","",A20)</f>
        <v>品証部が5/13の初動品を測定し発覚した。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90"/>
      <c r="AD46" s="94" t="s">
        <v>7</v>
      </c>
      <c r="AE46" s="96"/>
      <c r="AF46" s="94" t="s">
        <v>5</v>
      </c>
      <c r="AG46" s="127"/>
    </row>
    <row r="47" spans="1:33" ht="18" customHeight="1">
      <c r="A47" s="88" t="str">
        <f t="shared" ref="A47:A48" si="2">IF(A21="","",A21)</f>
        <v/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90"/>
      <c r="AD47" s="130" t="str">
        <f>IF(AD21="","",AD21)</f>
        <v/>
      </c>
      <c r="AE47" s="131"/>
      <c r="AF47" s="132" t="str">
        <f>IF(AF21="","",AF21)</f>
        <v/>
      </c>
      <c r="AG47" s="133"/>
    </row>
    <row r="48" spans="1:33" ht="18" customHeight="1">
      <c r="A48" s="91" t="str">
        <f t="shared" si="2"/>
        <v/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3"/>
      <c r="AD48" s="128"/>
      <c r="AE48" s="129"/>
      <c r="AF48" s="134"/>
      <c r="AG48" s="135"/>
    </row>
    <row r="49" spans="1:33" ht="18" customHeight="1">
      <c r="A49" s="7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128" t="s">
        <v>0</v>
      </c>
      <c r="N49" s="100"/>
      <c r="O49" s="129"/>
      <c r="P49" s="5"/>
      <c r="Q49" s="5"/>
      <c r="R49" s="5"/>
      <c r="S49" s="22" t="s">
        <v>27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14"/>
      <c r="AE49" s="136" t="s">
        <v>18</v>
      </c>
      <c r="AF49" s="137"/>
      <c r="AG49" s="138"/>
    </row>
    <row r="50" spans="1:33" ht="18" customHeight="1">
      <c r="A50" s="125" t="s">
        <v>12</v>
      </c>
      <c r="B50" s="95"/>
      <c r="C50" s="95"/>
      <c r="D50" s="96"/>
      <c r="E50" s="107" t="s">
        <v>13</v>
      </c>
      <c r="F50" s="107"/>
      <c r="G50" s="107" t="s">
        <v>14</v>
      </c>
      <c r="H50" s="107"/>
      <c r="I50" s="107" t="s">
        <v>15</v>
      </c>
      <c r="J50" s="107"/>
      <c r="K50" s="107" t="s">
        <v>16</v>
      </c>
      <c r="L50" s="107"/>
      <c r="M50" s="101" t="str">
        <f>IF(M24="","",M24)</f>
        <v/>
      </c>
      <c r="N50" s="102"/>
      <c r="O50" s="103"/>
      <c r="P50" s="16"/>
      <c r="Q50" s="16"/>
      <c r="R50" s="17"/>
      <c r="S50" s="94" t="s">
        <v>19</v>
      </c>
      <c r="T50" s="95"/>
      <c r="U50" s="95"/>
      <c r="V50" s="96"/>
      <c r="W50" s="94" t="str">
        <f>IF(W24="","",W24)</f>
        <v>製造1加工課</v>
      </c>
      <c r="X50" s="95"/>
      <c r="Y50" s="95"/>
      <c r="Z50" s="95"/>
      <c r="AA50" s="95"/>
      <c r="AB50" s="95"/>
      <c r="AC50" s="95"/>
      <c r="AD50" s="96"/>
      <c r="AE50" s="114" t="str">
        <f>IF(AE24="","",AE24)</f>
        <v/>
      </c>
      <c r="AF50" s="115"/>
      <c r="AG50" s="116"/>
    </row>
    <row r="51" spans="1:33" ht="18" customHeight="1" thickBot="1">
      <c r="A51" s="108">
        <f t="shared" ref="A51" si="3">$A$25</f>
        <v>0</v>
      </c>
      <c r="B51" s="109"/>
      <c r="C51" s="109"/>
      <c r="D51" s="110"/>
      <c r="E51" s="111" t="str">
        <f t="shared" ref="E51:G51" si="4">IF(E25="","",E25)</f>
        <v>〇</v>
      </c>
      <c r="F51" s="111"/>
      <c r="G51" s="111" t="str">
        <f t="shared" si="4"/>
        <v/>
      </c>
      <c r="H51" s="111"/>
      <c r="I51" s="111" t="str">
        <f t="shared" ref="I51" si="5">IF(I25="","",I25)</f>
        <v/>
      </c>
      <c r="J51" s="111"/>
      <c r="K51" s="111" t="str">
        <f t="shared" ref="K51" si="6">IF(K25="","",K25)</f>
        <v/>
      </c>
      <c r="L51" s="111"/>
      <c r="M51" s="104"/>
      <c r="N51" s="105"/>
      <c r="O51" s="106"/>
      <c r="P51" s="18"/>
      <c r="Q51" s="18"/>
      <c r="R51" s="19"/>
      <c r="S51" s="120" t="s">
        <v>20</v>
      </c>
      <c r="T51" s="109"/>
      <c r="U51" s="109"/>
      <c r="V51" s="110"/>
      <c r="W51" s="120" t="str">
        <f>IF(W25="","",W25)</f>
        <v>品証部</v>
      </c>
      <c r="X51" s="109"/>
      <c r="Y51" s="109"/>
      <c r="Z51" s="109"/>
      <c r="AA51" s="109"/>
      <c r="AB51" s="109"/>
      <c r="AC51" s="109"/>
      <c r="AD51" s="110"/>
      <c r="AE51" s="117"/>
      <c r="AF51" s="118"/>
      <c r="AG51" s="119"/>
    </row>
    <row r="52" spans="1:33" ht="9.9" customHeight="1"/>
  </sheetData>
  <mergeCells count="113"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E24:F24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U29:Y29"/>
    <mergeCell ref="W24:AD24"/>
    <mergeCell ref="W25:AD25"/>
    <mergeCell ref="A10:AG10"/>
    <mergeCell ref="A11:AG11"/>
    <mergeCell ref="A13:AG13"/>
    <mergeCell ref="A14:AG14"/>
    <mergeCell ref="A15:AG15"/>
    <mergeCell ref="A17:AG17"/>
    <mergeCell ref="A19:AG19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A46:AC46"/>
    <mergeCell ref="A47:AC47"/>
    <mergeCell ref="A48:AC48"/>
    <mergeCell ref="A6:D6"/>
    <mergeCell ref="A12:AG12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</mergeCells>
  <phoneticPr fontId="1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23"/>
    <col min="2" max="2" width="9.6640625" style="23" customWidth="1"/>
    <col min="3" max="3" width="2.6640625" style="23" customWidth="1"/>
    <col min="4" max="5" width="9.6640625" style="23" customWidth="1"/>
    <col min="6" max="7" width="9.109375" style="23" customWidth="1"/>
    <col min="8" max="8" width="9.6640625" style="23" customWidth="1"/>
    <col min="9" max="9" width="2.6640625" style="23" customWidth="1"/>
    <col min="10" max="10" width="4.6640625" style="23" customWidth="1"/>
    <col min="11" max="14" width="3.6640625" style="23" customWidth="1"/>
    <col min="15" max="15" width="5.6640625" style="23" customWidth="1"/>
    <col min="16" max="16" width="5.77734375" style="23" customWidth="1"/>
    <col min="17" max="16384" width="9" style="23"/>
  </cols>
  <sheetData>
    <row r="1" spans="2:17" ht="13.8" thickBot="1"/>
    <row r="2" spans="2:17" ht="22.5" customHeight="1">
      <c r="B2" s="24"/>
      <c r="C2" s="143" t="s">
        <v>31</v>
      </c>
      <c r="D2" s="144"/>
      <c r="E2" s="144"/>
      <c r="F2" s="144"/>
      <c r="G2" s="144"/>
      <c r="H2" s="25"/>
      <c r="I2" s="25"/>
      <c r="J2" s="26"/>
      <c r="K2" s="146" t="s">
        <v>109</v>
      </c>
      <c r="L2" s="146"/>
      <c r="M2" s="146"/>
      <c r="N2" s="146"/>
      <c r="O2" s="146"/>
      <c r="P2" s="147"/>
    </row>
    <row r="3" spans="2:17" ht="5.0999999999999996" customHeight="1">
      <c r="B3" s="27"/>
      <c r="C3" s="145"/>
      <c r="D3" s="145"/>
      <c r="E3" s="145"/>
      <c r="F3" s="145"/>
      <c r="G3" s="145"/>
      <c r="H3" s="28"/>
      <c r="I3" s="28"/>
      <c r="J3" s="29"/>
      <c r="K3" s="29"/>
      <c r="L3" s="29"/>
      <c r="M3" s="29"/>
      <c r="N3" s="28"/>
      <c r="O3" s="28"/>
      <c r="P3" s="30"/>
    </row>
    <row r="4" spans="2:17" ht="12.9" customHeight="1">
      <c r="B4" s="148" t="s">
        <v>32</v>
      </c>
      <c r="C4" s="150"/>
      <c r="D4" s="151"/>
      <c r="E4" s="151"/>
      <c r="F4" s="151"/>
      <c r="G4" s="152"/>
      <c r="H4" s="156" t="s">
        <v>33</v>
      </c>
      <c r="I4" s="157"/>
      <c r="J4" s="158"/>
      <c r="K4" s="157" t="s">
        <v>34</v>
      </c>
      <c r="L4" s="157"/>
      <c r="M4" s="157"/>
      <c r="N4" s="157"/>
      <c r="O4" s="157"/>
      <c r="P4" s="159"/>
    </row>
    <row r="5" spans="2:17" ht="13.5" customHeight="1">
      <c r="B5" s="149"/>
      <c r="C5" s="153"/>
      <c r="D5" s="154"/>
      <c r="E5" s="154"/>
      <c r="F5" s="154"/>
      <c r="G5" s="155"/>
      <c r="H5" s="160"/>
      <c r="I5" s="161"/>
      <c r="J5" s="162"/>
      <c r="K5" s="163" t="s">
        <v>79</v>
      </c>
      <c r="L5" s="163"/>
      <c r="M5" s="163"/>
      <c r="N5" s="163"/>
      <c r="O5" s="163"/>
      <c r="P5" s="164"/>
    </row>
    <row r="6" spans="2:17" ht="13.5" customHeight="1">
      <c r="B6" s="31" t="s">
        <v>35</v>
      </c>
      <c r="C6" s="179"/>
      <c r="D6" s="151"/>
      <c r="E6" s="151"/>
      <c r="F6" s="151"/>
      <c r="G6" s="152"/>
      <c r="H6" s="196" t="s">
        <v>36</v>
      </c>
      <c r="I6" s="165" t="s">
        <v>37</v>
      </c>
      <c r="J6" s="166"/>
      <c r="K6" s="167" t="s">
        <v>81</v>
      </c>
      <c r="L6" s="167"/>
      <c r="M6" s="167"/>
      <c r="N6" s="166"/>
      <c r="O6" s="166"/>
      <c r="P6" s="168"/>
    </row>
    <row r="7" spans="2:17" ht="13.5" customHeight="1">
      <c r="B7" s="32" t="s">
        <v>38</v>
      </c>
      <c r="C7" s="153"/>
      <c r="D7" s="154"/>
      <c r="E7" s="154"/>
      <c r="F7" s="154"/>
      <c r="G7" s="155"/>
      <c r="H7" s="197"/>
      <c r="I7" s="171" t="s">
        <v>39</v>
      </c>
      <c r="J7" s="172"/>
      <c r="K7" s="169"/>
      <c r="L7" s="169"/>
      <c r="M7" s="169"/>
      <c r="N7" s="169"/>
      <c r="O7" s="169"/>
      <c r="P7" s="170"/>
    </row>
    <row r="8" spans="2:17" ht="13.5" customHeight="1">
      <c r="B8" s="183" t="s">
        <v>40</v>
      </c>
      <c r="C8" s="185"/>
      <c r="D8" s="186"/>
      <c r="E8" s="187"/>
      <c r="F8" s="191" t="s">
        <v>41</v>
      </c>
      <c r="G8" s="179"/>
      <c r="H8" s="151"/>
      <c r="I8" s="179" t="s">
        <v>42</v>
      </c>
      <c r="J8" s="151"/>
      <c r="K8" s="152"/>
      <c r="L8" s="33"/>
      <c r="M8" s="33"/>
      <c r="N8" s="179" t="s">
        <v>84</v>
      </c>
      <c r="O8" s="151"/>
      <c r="P8" s="180"/>
    </row>
    <row r="9" spans="2:17" ht="13.5" customHeight="1" thickBot="1">
      <c r="B9" s="184"/>
      <c r="C9" s="188"/>
      <c r="D9" s="189"/>
      <c r="E9" s="190"/>
      <c r="F9" s="192"/>
      <c r="G9" s="193"/>
      <c r="H9" s="194"/>
      <c r="I9" s="177"/>
      <c r="J9" s="181"/>
      <c r="K9" s="195"/>
      <c r="L9" s="177"/>
      <c r="M9" s="178"/>
      <c r="N9" s="177"/>
      <c r="O9" s="181"/>
      <c r="P9" s="182"/>
    </row>
    <row r="10" spans="2:17" ht="13.5" customHeight="1">
      <c r="B10" s="173" t="s">
        <v>43</v>
      </c>
      <c r="C10" s="174"/>
      <c r="D10" s="174"/>
      <c r="E10" s="174"/>
      <c r="F10" s="174"/>
      <c r="G10" s="174"/>
      <c r="H10" s="174"/>
      <c r="I10" s="35"/>
      <c r="J10" s="175" t="s">
        <v>82</v>
      </c>
      <c r="K10" s="175"/>
      <c r="L10" s="175"/>
      <c r="M10" s="175"/>
      <c r="N10" s="175"/>
      <c r="O10" s="175"/>
      <c r="P10" s="176"/>
    </row>
    <row r="11" spans="2:17" ht="13.5" customHeight="1">
      <c r="B11" s="198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200"/>
    </row>
    <row r="12" spans="2:17" ht="13.5" customHeight="1">
      <c r="B12" s="198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36"/>
    </row>
    <row r="13" spans="2:17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6"/>
    </row>
    <row r="14" spans="2:17" ht="13.5" customHeight="1">
      <c r="B14" s="198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39"/>
    </row>
    <row r="15" spans="2:17" ht="13.5" customHeight="1">
      <c r="B15" s="198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36"/>
      <c r="Q15" s="23" t="s">
        <v>85</v>
      </c>
    </row>
    <row r="16" spans="2:17" ht="13.5" customHeight="1" thickBot="1">
      <c r="B16" s="203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40"/>
    </row>
    <row r="17" spans="2:16" ht="13.5" customHeight="1">
      <c r="B17" s="41" t="s">
        <v>44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2:16" ht="13.5" customHeight="1" thickBo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40"/>
    </row>
    <row r="19" spans="2:16" ht="13.5" customHeight="1">
      <c r="B19" s="41" t="s">
        <v>83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3.5" customHeight="1"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</row>
    <row r="21" spans="2:16" ht="13.5" customHeight="1">
      <c r="B21" s="41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38"/>
      <c r="P22" s="39"/>
    </row>
    <row r="23" spans="2:16" ht="13.5" customHeight="1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8"/>
      <c r="P23" s="39"/>
    </row>
    <row r="24" spans="2:16" ht="13.5" customHeight="1">
      <c r="B24" s="41" t="s">
        <v>45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201" t="s">
        <v>46</v>
      </c>
      <c r="P25" s="202"/>
    </row>
    <row r="26" spans="2:16" ht="13.5" customHeight="1">
      <c r="B26" s="4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153"/>
      <c r="P26" s="213"/>
    </row>
    <row r="27" spans="2:16" ht="13.5" customHeight="1">
      <c r="B27" s="4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07" t="s">
        <v>47</v>
      </c>
      <c r="P27" s="202"/>
    </row>
    <row r="28" spans="2:16" ht="13.5" customHeight="1" thickBot="1">
      <c r="B28" s="44"/>
      <c r="C28" s="45"/>
      <c r="D28" s="45"/>
      <c r="E28" s="45"/>
      <c r="F28" s="45"/>
      <c r="G28" s="46" t="s">
        <v>48</v>
      </c>
      <c r="H28" s="208" t="s">
        <v>49</v>
      </c>
      <c r="I28" s="208"/>
      <c r="J28" s="208"/>
      <c r="K28" s="208"/>
      <c r="L28" s="47"/>
      <c r="M28" s="47"/>
      <c r="N28" s="45"/>
      <c r="O28" s="177"/>
      <c r="P28" s="182"/>
    </row>
    <row r="29" spans="2:16" ht="13.5" customHeight="1">
      <c r="B29" s="41" t="s">
        <v>50</v>
      </c>
      <c r="C29" s="38"/>
      <c r="D29" s="38"/>
      <c r="E29" s="38"/>
      <c r="F29" s="38"/>
      <c r="G29" s="38"/>
      <c r="H29" s="48"/>
      <c r="I29" s="48"/>
      <c r="J29" s="48"/>
      <c r="K29" s="48"/>
      <c r="L29" s="48"/>
      <c r="M29" s="48"/>
      <c r="N29" s="38"/>
      <c r="O29" s="38"/>
      <c r="P29" s="39"/>
    </row>
    <row r="30" spans="2:16" ht="13.5" customHeight="1">
      <c r="B30" s="42" t="s">
        <v>51</v>
      </c>
      <c r="C30" s="38"/>
      <c r="D30" s="38"/>
      <c r="E30" s="38"/>
      <c r="F30" s="38"/>
      <c r="G30" s="38"/>
      <c r="H30" s="48"/>
      <c r="I30" s="48"/>
      <c r="J30" s="48"/>
      <c r="K30" s="48"/>
      <c r="L30" s="48"/>
      <c r="M30" s="48"/>
      <c r="N30" s="38"/>
      <c r="O30" s="38"/>
      <c r="P30" s="39"/>
    </row>
    <row r="31" spans="2:16" ht="13.5" customHeight="1">
      <c r="B31" s="42"/>
      <c r="C31" s="38"/>
      <c r="D31" s="38"/>
      <c r="E31" s="38"/>
      <c r="F31" s="38"/>
      <c r="G31" s="38"/>
      <c r="H31" s="48"/>
      <c r="I31" s="48"/>
      <c r="J31" s="48"/>
      <c r="K31" s="48"/>
      <c r="L31" s="48"/>
      <c r="M31" s="48"/>
      <c r="N31" s="38"/>
      <c r="O31" s="38"/>
      <c r="P31" s="39"/>
    </row>
    <row r="32" spans="2:16" ht="13.5" customHeight="1">
      <c r="B32" s="42"/>
      <c r="C32" s="38"/>
      <c r="D32" s="38"/>
      <c r="E32" s="38"/>
      <c r="F32" s="38"/>
      <c r="G32" s="38"/>
      <c r="H32" s="48"/>
      <c r="I32" s="48"/>
      <c r="J32" s="48"/>
      <c r="K32" s="48"/>
      <c r="L32" s="48"/>
      <c r="M32" s="48"/>
      <c r="N32" s="38"/>
      <c r="O32" s="38"/>
      <c r="P32" s="39"/>
    </row>
    <row r="33" spans="2:16" ht="13.5" customHeight="1">
      <c r="B33" s="42"/>
      <c r="C33" s="38"/>
      <c r="D33" s="38"/>
      <c r="E33" s="38"/>
      <c r="F33" s="38"/>
      <c r="G33" s="38"/>
      <c r="H33" s="48"/>
      <c r="I33" s="48"/>
      <c r="J33" s="48"/>
      <c r="K33" s="48"/>
      <c r="L33" s="48"/>
      <c r="M33" s="48"/>
      <c r="N33" s="38"/>
      <c r="O33" s="38"/>
      <c r="P33" s="39"/>
    </row>
    <row r="34" spans="2:16" ht="13.5" customHeight="1">
      <c r="B34" s="41" t="s">
        <v>52</v>
      </c>
      <c r="C34" s="38"/>
      <c r="D34" s="38"/>
      <c r="E34" s="38"/>
      <c r="F34" s="38"/>
      <c r="G34" s="38"/>
      <c r="H34" s="48"/>
      <c r="I34" s="48"/>
      <c r="J34" s="48"/>
      <c r="K34" s="48"/>
      <c r="L34" s="48"/>
      <c r="M34" s="48"/>
      <c r="N34" s="38"/>
      <c r="O34" s="38"/>
      <c r="P34" s="39"/>
    </row>
    <row r="35" spans="2:16" ht="13.5" customHeight="1">
      <c r="B35" s="41"/>
      <c r="C35" s="38"/>
      <c r="D35" s="38"/>
      <c r="E35" s="38"/>
      <c r="F35" s="38"/>
      <c r="G35" s="38"/>
      <c r="H35" s="48"/>
      <c r="I35" s="48"/>
      <c r="J35" s="48"/>
      <c r="K35" s="48"/>
      <c r="L35" s="48"/>
      <c r="M35" s="48"/>
      <c r="N35" s="38"/>
      <c r="O35" s="201" t="s">
        <v>53</v>
      </c>
      <c r="P35" s="202"/>
    </row>
    <row r="36" spans="2:16" ht="13.5" customHeight="1">
      <c r="B36" s="41"/>
      <c r="C36" s="38"/>
      <c r="D36" s="38"/>
      <c r="E36" s="38"/>
      <c r="F36" s="38"/>
      <c r="G36" s="38"/>
      <c r="H36" s="48"/>
      <c r="I36" s="48"/>
      <c r="J36" s="48"/>
      <c r="K36" s="48"/>
      <c r="L36" s="48"/>
      <c r="M36" s="48"/>
      <c r="N36" s="38"/>
      <c r="O36" s="153"/>
      <c r="P36" s="213"/>
    </row>
    <row r="37" spans="2:16" ht="13.5" customHeight="1">
      <c r="B37" s="37"/>
      <c r="C37" s="38"/>
      <c r="D37" s="38"/>
      <c r="E37" s="38"/>
      <c r="F37" s="38"/>
      <c r="G37" s="38"/>
      <c r="H37" s="48"/>
      <c r="I37" s="48"/>
      <c r="J37" s="48"/>
      <c r="K37" s="48"/>
      <c r="L37" s="48"/>
      <c r="M37" s="48"/>
      <c r="N37" s="38"/>
      <c r="O37" s="207" t="s">
        <v>47</v>
      </c>
      <c r="P37" s="202"/>
    </row>
    <row r="38" spans="2:16" ht="13.5" customHeight="1" thickBot="1">
      <c r="B38" s="44"/>
      <c r="C38" s="45"/>
      <c r="D38" s="45"/>
      <c r="E38" s="45"/>
      <c r="F38" s="45"/>
      <c r="G38" s="46" t="s">
        <v>48</v>
      </c>
      <c r="H38" s="208" t="s">
        <v>49</v>
      </c>
      <c r="I38" s="208"/>
      <c r="J38" s="208"/>
      <c r="K38" s="208"/>
      <c r="L38" s="47"/>
      <c r="M38" s="47"/>
      <c r="N38" s="45"/>
      <c r="O38" s="177"/>
      <c r="P38" s="182"/>
    </row>
    <row r="39" spans="2:16" ht="13.5" customHeight="1">
      <c r="B39" s="41" t="s">
        <v>54</v>
      </c>
      <c r="C39" s="38"/>
      <c r="D39" s="38"/>
      <c r="E39" s="38"/>
      <c r="F39" s="38"/>
      <c r="G39" s="38"/>
      <c r="H39" s="48"/>
      <c r="I39" s="48"/>
      <c r="J39" s="48"/>
      <c r="K39" s="48"/>
      <c r="L39" s="48"/>
      <c r="M39" s="48"/>
      <c r="N39" s="38"/>
      <c r="O39" s="49"/>
      <c r="P39" s="50"/>
    </row>
    <row r="40" spans="2:16" ht="13.5" customHeight="1">
      <c r="B40" s="42" t="s">
        <v>55</v>
      </c>
      <c r="C40" s="38"/>
      <c r="D40" s="38"/>
      <c r="E40" s="43" t="s">
        <v>86</v>
      </c>
      <c r="F40" s="38"/>
      <c r="G40" s="38"/>
      <c r="H40" s="48"/>
      <c r="I40" s="48"/>
      <c r="J40" s="48"/>
      <c r="K40" s="48"/>
      <c r="L40" s="48"/>
      <c r="M40" s="48"/>
      <c r="N40" s="38"/>
      <c r="O40" s="49"/>
      <c r="P40" s="50"/>
    </row>
    <row r="41" spans="2:16" ht="13.5" customHeight="1">
      <c r="B41" s="37"/>
      <c r="C41" s="38"/>
      <c r="D41" s="38"/>
      <c r="E41" s="38"/>
      <c r="F41" s="38"/>
      <c r="G41" s="38"/>
      <c r="H41" s="48"/>
      <c r="I41" s="48"/>
      <c r="J41" s="48"/>
      <c r="K41" s="48"/>
      <c r="L41" s="48"/>
      <c r="M41" s="48"/>
      <c r="N41" s="38"/>
      <c r="O41" s="49"/>
      <c r="P41" s="50"/>
    </row>
    <row r="42" spans="2:16" ht="13.5" customHeight="1">
      <c r="B42" s="37"/>
      <c r="C42" s="38"/>
      <c r="D42" s="38"/>
      <c r="E42" s="38"/>
      <c r="F42" s="38"/>
      <c r="G42" s="38"/>
      <c r="H42" s="48"/>
      <c r="I42" s="48"/>
      <c r="J42" s="48"/>
      <c r="K42" s="48"/>
      <c r="L42" s="48"/>
      <c r="M42" s="48"/>
      <c r="N42" s="38"/>
      <c r="O42" s="49"/>
      <c r="P42" s="50"/>
    </row>
    <row r="43" spans="2:16" ht="13.5" customHeight="1">
      <c r="B43" s="37"/>
      <c r="C43" s="38"/>
      <c r="D43" s="38"/>
      <c r="E43" s="38"/>
      <c r="F43" s="38"/>
      <c r="G43" s="38"/>
      <c r="H43" s="48"/>
      <c r="I43" s="48"/>
      <c r="J43" s="48"/>
      <c r="K43" s="48"/>
      <c r="L43" s="48"/>
      <c r="M43" s="48"/>
      <c r="N43" s="38"/>
      <c r="O43" s="49"/>
      <c r="P43" s="50"/>
    </row>
    <row r="44" spans="2:16" ht="13.5" customHeight="1">
      <c r="B44" s="37"/>
      <c r="C44" s="38"/>
      <c r="D44" s="38"/>
      <c r="E44" s="38"/>
      <c r="F44" s="38"/>
      <c r="G44" s="38"/>
      <c r="H44" s="48"/>
      <c r="I44" s="48"/>
      <c r="J44" s="48"/>
      <c r="K44" s="48"/>
      <c r="L44" s="48"/>
      <c r="M44" s="48"/>
      <c r="N44" s="38"/>
      <c r="O44" s="49"/>
      <c r="P44" s="50"/>
    </row>
    <row r="45" spans="2:16" ht="13.5" customHeight="1">
      <c r="B45" s="37"/>
      <c r="C45" s="38"/>
      <c r="D45" s="38"/>
      <c r="E45" s="38"/>
      <c r="F45" s="38"/>
      <c r="G45" s="38"/>
      <c r="H45" s="48"/>
      <c r="I45" s="48"/>
      <c r="J45" s="48"/>
      <c r="K45" s="48"/>
      <c r="L45" s="48"/>
      <c r="M45" s="48"/>
      <c r="N45" s="38"/>
      <c r="O45" s="49"/>
      <c r="P45" s="50"/>
    </row>
    <row r="46" spans="2:16" ht="13.5" customHeight="1">
      <c r="B46" s="37"/>
      <c r="C46" s="38"/>
      <c r="D46" s="38"/>
      <c r="E46" s="38"/>
      <c r="F46" s="38"/>
      <c r="G46" s="38"/>
      <c r="H46" s="48"/>
      <c r="I46" s="48"/>
      <c r="J46" s="48"/>
      <c r="K46" s="48"/>
      <c r="L46" s="48"/>
      <c r="M46" s="48"/>
      <c r="N46" s="38"/>
      <c r="O46" s="49"/>
      <c r="P46" s="50"/>
    </row>
    <row r="47" spans="2:16" ht="13.5" customHeight="1" thickBot="1">
      <c r="B47" s="37"/>
      <c r="C47" s="38"/>
      <c r="D47" s="38"/>
      <c r="E47" s="38"/>
      <c r="F47" s="38"/>
      <c r="G47" s="38"/>
      <c r="H47" s="48"/>
      <c r="I47" s="48"/>
      <c r="J47" s="48"/>
      <c r="K47" s="48"/>
      <c r="L47" s="48"/>
      <c r="M47" s="48"/>
      <c r="N47" s="38"/>
      <c r="O47" s="49"/>
      <c r="P47" s="50"/>
    </row>
    <row r="48" spans="2:16" ht="13.5" customHeight="1">
      <c r="B48" s="209" t="s">
        <v>56</v>
      </c>
      <c r="C48" s="210"/>
      <c r="D48" s="210"/>
      <c r="E48" s="210"/>
      <c r="F48" s="210"/>
      <c r="G48" s="210"/>
      <c r="H48" s="210"/>
      <c r="I48" s="210"/>
      <c r="J48" s="210"/>
      <c r="K48" s="210"/>
      <c r="L48" s="51"/>
      <c r="M48" s="51"/>
      <c r="N48" s="52"/>
      <c r="O48" s="52"/>
      <c r="P48" s="53"/>
    </row>
    <row r="49" spans="2:16" ht="13.5" customHeight="1">
      <c r="B49" s="42" t="s">
        <v>57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42" t="s">
        <v>88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42" t="s">
        <v>89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42" t="s">
        <v>60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42" t="s">
        <v>61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42" t="s">
        <v>62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3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42" t="s">
        <v>63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42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4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37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64</v>
      </c>
      <c r="I61" s="59"/>
      <c r="J61" s="211" t="s">
        <v>91</v>
      </c>
      <c r="K61" s="211"/>
      <c r="L61" s="211"/>
      <c r="M61" s="211"/>
      <c r="N61" s="212"/>
      <c r="O61" s="207" t="s">
        <v>65</v>
      </c>
      <c r="P61" s="202"/>
    </row>
    <row r="62" spans="2:16" ht="13.5" customHeight="1">
      <c r="B62" s="60"/>
      <c r="C62" s="61"/>
      <c r="D62" s="62"/>
      <c r="E62" s="63"/>
      <c r="F62" s="217"/>
      <c r="G62" s="218"/>
      <c r="H62" s="58" t="s">
        <v>48</v>
      </c>
      <c r="I62" s="59"/>
      <c r="J62" s="211" t="s">
        <v>91</v>
      </c>
      <c r="K62" s="211"/>
      <c r="L62" s="211"/>
      <c r="M62" s="211"/>
      <c r="N62" s="212"/>
      <c r="O62" s="153"/>
      <c r="P62" s="213"/>
    </row>
    <row r="63" spans="2:16" ht="13.5" customHeight="1">
      <c r="B63" s="64" t="s">
        <v>66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42" t="s">
        <v>58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42" t="s">
        <v>59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42" t="s">
        <v>60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42" t="s">
        <v>61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42" t="s">
        <v>62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37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37" t="s">
        <v>67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37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37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37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37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37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46"/>
      <c r="F76" s="208"/>
      <c r="G76" s="214"/>
      <c r="H76" s="58" t="s">
        <v>64</v>
      </c>
      <c r="I76" s="59"/>
      <c r="J76" s="211" t="s">
        <v>91</v>
      </c>
      <c r="K76" s="211"/>
      <c r="L76" s="211"/>
      <c r="M76" s="211"/>
      <c r="N76" s="212"/>
      <c r="O76" s="207" t="s">
        <v>65</v>
      </c>
      <c r="P76" s="202"/>
    </row>
    <row r="77" spans="2:16" ht="16.5" customHeight="1" thickBot="1">
      <c r="B77" s="219" t="s">
        <v>68</v>
      </c>
      <c r="C77" s="220"/>
      <c r="D77" s="220"/>
      <c r="E77" s="220"/>
      <c r="F77" s="72"/>
      <c r="G77" s="72"/>
      <c r="H77" s="73" t="s">
        <v>48</v>
      </c>
      <c r="I77" s="74"/>
      <c r="J77" s="215" t="s">
        <v>91</v>
      </c>
      <c r="K77" s="215"/>
      <c r="L77" s="215"/>
      <c r="M77" s="215"/>
      <c r="N77" s="216"/>
      <c r="O77" s="221"/>
      <c r="P77" s="222"/>
    </row>
    <row r="78" spans="2:16" ht="13.5" customHeight="1">
      <c r="B78" s="41" t="s">
        <v>69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49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49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201" t="s">
        <v>53</v>
      </c>
      <c r="P80" s="202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53"/>
      <c r="P81" s="213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207" t="s">
        <v>47</v>
      </c>
      <c r="P82" s="202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70</v>
      </c>
      <c r="I83" s="74"/>
      <c r="J83" s="215" t="s">
        <v>91</v>
      </c>
      <c r="K83" s="215"/>
      <c r="L83" s="215"/>
      <c r="M83" s="215"/>
      <c r="N83" s="216"/>
      <c r="O83" s="177"/>
      <c r="P83" s="182"/>
    </row>
    <row r="84" spans="2:16" ht="13.5" customHeight="1">
      <c r="B84" s="41" t="s">
        <v>71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49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49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49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207" t="s">
        <v>65</v>
      </c>
      <c r="P87" s="202"/>
    </row>
    <row r="88" spans="2:16" ht="13.5" customHeight="1" thickBot="1">
      <c r="B88" s="69"/>
      <c r="C88" s="70"/>
      <c r="D88" s="71"/>
      <c r="E88" s="73" t="s">
        <v>72</v>
      </c>
      <c r="F88" s="215" t="s">
        <v>80</v>
      </c>
      <c r="G88" s="215"/>
      <c r="H88" s="73" t="s">
        <v>48</v>
      </c>
      <c r="I88" s="74"/>
      <c r="J88" s="215" t="s">
        <v>91</v>
      </c>
      <c r="K88" s="215"/>
      <c r="L88" s="215"/>
      <c r="M88" s="215"/>
      <c r="N88" s="216"/>
      <c r="O88" s="177"/>
      <c r="P88" s="182"/>
    </row>
    <row r="89" spans="2:16" ht="13.5" customHeight="1">
      <c r="B89" s="79" t="s">
        <v>73</v>
      </c>
      <c r="C89" s="54"/>
      <c r="D89" s="75" t="s">
        <v>87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49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49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207" t="s">
        <v>65</v>
      </c>
      <c r="P91" s="202"/>
    </row>
    <row r="92" spans="2:16" ht="16.5" customHeight="1" thickBot="1">
      <c r="B92" s="237" t="s">
        <v>74</v>
      </c>
      <c r="C92" s="238"/>
      <c r="D92" s="238"/>
      <c r="E92" s="238"/>
      <c r="F92" s="239"/>
      <c r="G92" s="34"/>
      <c r="H92" s="73" t="s">
        <v>48</v>
      </c>
      <c r="I92" s="74"/>
      <c r="J92" s="215" t="s">
        <v>49</v>
      </c>
      <c r="K92" s="215"/>
      <c r="L92" s="215"/>
      <c r="M92" s="215"/>
      <c r="N92" s="216"/>
      <c r="O92" s="177"/>
      <c r="P92" s="182"/>
    </row>
    <row r="93" spans="2:16" ht="13.5" customHeight="1">
      <c r="B93" s="229" t="s">
        <v>75</v>
      </c>
      <c r="C93" s="230"/>
      <c r="D93" s="230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200"/>
    </row>
    <row r="94" spans="2:16" ht="13.5" customHeight="1">
      <c r="B94" s="231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232"/>
      <c r="O94" s="233" t="s">
        <v>76</v>
      </c>
      <c r="P94" s="234"/>
    </row>
    <row r="95" spans="2:16" ht="13.5" customHeight="1">
      <c r="B95" s="198"/>
      <c r="C95" s="199"/>
      <c r="D95" s="199"/>
      <c r="E95" s="199"/>
      <c r="F95" s="199"/>
      <c r="G95" s="235"/>
      <c r="H95" s="235"/>
      <c r="I95" s="235"/>
      <c r="J95" s="235"/>
      <c r="K95" s="235"/>
      <c r="L95" s="235"/>
      <c r="M95" s="235"/>
      <c r="N95" s="236"/>
      <c r="O95" s="80"/>
      <c r="P95" s="30"/>
    </row>
    <row r="96" spans="2:16" ht="16.5" customHeight="1" thickBot="1">
      <c r="B96" s="223"/>
      <c r="C96" s="224"/>
      <c r="D96" s="224"/>
      <c r="E96" s="224"/>
      <c r="F96" s="224"/>
      <c r="G96" s="225" t="s">
        <v>77</v>
      </c>
      <c r="H96" s="226"/>
      <c r="I96" s="227"/>
      <c r="J96" s="227"/>
      <c r="K96" s="227"/>
      <c r="L96" s="227"/>
      <c r="M96" s="227"/>
      <c r="N96" s="228"/>
      <c r="O96" s="81"/>
      <c r="P96" s="82"/>
    </row>
    <row r="97" spans="13:13" ht="17.100000000000001" customHeight="1">
      <c r="M97" s="23" t="s">
        <v>78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6:F96"/>
    <mergeCell ref="G96:H96"/>
    <mergeCell ref="I96:N96"/>
    <mergeCell ref="F88:G88"/>
    <mergeCell ref="J88:N88"/>
    <mergeCell ref="B93:D93"/>
    <mergeCell ref="E93:P93"/>
    <mergeCell ref="B94:N94"/>
    <mergeCell ref="O94:P94"/>
    <mergeCell ref="B95:N95"/>
    <mergeCell ref="O88:P88"/>
    <mergeCell ref="O91:P91"/>
    <mergeCell ref="B92:F92"/>
    <mergeCell ref="J92:N92"/>
    <mergeCell ref="O92:P92"/>
    <mergeCell ref="B77:E77"/>
    <mergeCell ref="J77:N77"/>
    <mergeCell ref="O77:P77"/>
    <mergeCell ref="O80:P80"/>
    <mergeCell ref="O81:P81"/>
    <mergeCell ref="O26:P26"/>
    <mergeCell ref="O87:P87"/>
    <mergeCell ref="F76:G76"/>
    <mergeCell ref="J76:N76"/>
    <mergeCell ref="O76:P76"/>
    <mergeCell ref="O82:P82"/>
    <mergeCell ref="J83:N83"/>
    <mergeCell ref="O83:P83"/>
    <mergeCell ref="F62:G62"/>
    <mergeCell ref="J62:N62"/>
    <mergeCell ref="O62:P62"/>
    <mergeCell ref="O27:P27"/>
    <mergeCell ref="H28:K28"/>
    <mergeCell ref="O28:P28"/>
    <mergeCell ref="O35:P35"/>
    <mergeCell ref="O36:P36"/>
    <mergeCell ref="O37:P37"/>
    <mergeCell ref="H38:K38"/>
    <mergeCell ref="O38:P38"/>
    <mergeCell ref="B48:K48"/>
    <mergeCell ref="J61:N61"/>
    <mergeCell ref="O61:P61"/>
    <mergeCell ref="B11:P11"/>
    <mergeCell ref="B12:O12"/>
    <mergeCell ref="O25:P25"/>
    <mergeCell ref="B15:O15"/>
    <mergeCell ref="B16:O16"/>
    <mergeCell ref="B18:O18"/>
    <mergeCell ref="B22:N22"/>
    <mergeCell ref="B14:O14"/>
    <mergeCell ref="I6:J6"/>
    <mergeCell ref="K6:P7"/>
    <mergeCell ref="I7:J7"/>
    <mergeCell ref="B10:H10"/>
    <mergeCell ref="J10:P10"/>
    <mergeCell ref="L9:M9"/>
    <mergeCell ref="N8:P9"/>
    <mergeCell ref="B8:B9"/>
    <mergeCell ref="C8:E9"/>
    <mergeCell ref="F8:F9"/>
    <mergeCell ref="G8:H9"/>
    <mergeCell ref="I8:K9"/>
    <mergeCell ref="C6:G7"/>
    <mergeCell ref="H6:H7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5</xdr:col>
                    <xdr:colOff>632460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工程内不適合管理票</vt:lpstr>
      <vt:lpstr>是正・予防処置管理票</vt:lpstr>
      <vt:lpstr>工程内不適合管理票!Print_Area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2024-05-21T08:40:07Z</cp:lastPrinted>
  <dcterms:created xsi:type="dcterms:W3CDTF">2007-07-20T02:54:52Z</dcterms:created>
  <dcterms:modified xsi:type="dcterms:W3CDTF">2024-11-06T13:20:54Z</dcterms:modified>
</cp:coreProperties>
</file>