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hn10\Desktop\Anh\IATF16949工程能力資料作成_0507\"/>
    </mc:Choice>
  </mc:AlternateContent>
  <bookViews>
    <workbookView xWindow="-15" yWindow="-15" windowWidth="6405" windowHeight="12240"/>
  </bookViews>
  <sheets>
    <sheet name="Page_1" sheetId="14" r:id="rId1"/>
  </sheets>
  <definedNames>
    <definedName name="_xlnm.Print_Area" localSheetId="0">Page_1!$A$1:$CB$52</definedName>
  </definedNames>
  <calcPr calcId="162913"/>
</workbook>
</file>

<file path=xl/calcChain.xml><?xml version="1.0" encoding="utf-8"?>
<calcChain xmlns="http://schemas.openxmlformats.org/spreadsheetml/2006/main">
  <c r="BU23" i="14" l="1"/>
  <c r="BU24" i="14"/>
  <c r="BU25" i="14"/>
  <c r="BU26" i="14"/>
  <c r="BU27" i="14"/>
  <c r="BU28" i="14"/>
  <c r="BU29" i="14"/>
  <c r="BU30" i="14"/>
  <c r="BU31" i="14"/>
  <c r="BU32" i="14"/>
  <c r="BU33" i="14"/>
  <c r="BU34" i="14"/>
  <c r="BU35" i="14"/>
  <c r="BU36" i="14"/>
  <c r="BU37" i="14"/>
  <c r="BU38" i="14"/>
  <c r="BU39" i="14"/>
  <c r="BU11" i="14"/>
  <c r="BU12" i="14"/>
  <c r="BU13" i="14"/>
  <c r="BU14" i="14"/>
  <c r="BU15" i="14"/>
  <c r="BU16" i="14"/>
  <c r="BU17" i="14"/>
  <c r="BU18" i="14"/>
  <c r="BU19" i="14"/>
  <c r="BU20" i="14"/>
  <c r="BU21" i="14"/>
  <c r="BU22" i="14"/>
  <c r="BU10" i="14"/>
  <c r="BV7" i="14"/>
  <c r="BV6" i="14"/>
  <c r="BR6" i="14"/>
  <c r="BM7" i="14"/>
  <c r="BM6" i="14"/>
  <c r="BD7" i="14"/>
  <c r="BD6" i="14"/>
  <c r="AU7" i="14"/>
  <c r="AU6" i="14"/>
  <c r="AL7" i="14"/>
  <c r="AL6" i="14"/>
  <c r="AC7" i="14"/>
  <c r="AC6" i="14"/>
  <c r="T7" i="14"/>
  <c r="T6" i="14"/>
  <c r="K7" i="14"/>
  <c r="K6" i="14"/>
  <c r="G6" i="14"/>
  <c r="BP41" i="14" l="1"/>
  <c r="BP42" i="14" s="1"/>
  <c r="BP40" i="14"/>
  <c r="BI6" i="14"/>
  <c r="AZ6" i="14"/>
  <c r="AQ6" i="14"/>
  <c r="AH6" i="14"/>
  <c r="Y6" i="14"/>
  <c r="P6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C11" i="14"/>
  <c r="BC12" i="14"/>
  <c r="BC13" i="14"/>
  <c r="BC14" i="14"/>
  <c r="BC15" i="14"/>
  <c r="BC16" i="14"/>
  <c r="BC17" i="14"/>
  <c r="BC18" i="14"/>
  <c r="BC19" i="14"/>
  <c r="BC20" i="14"/>
  <c r="BC21" i="14"/>
  <c r="BC22" i="14"/>
  <c r="BC23" i="14"/>
  <c r="BC24" i="14"/>
  <c r="BC25" i="14"/>
  <c r="BC26" i="14"/>
  <c r="BC27" i="14"/>
  <c r="BC28" i="14"/>
  <c r="BC29" i="14"/>
  <c r="BC30" i="14"/>
  <c r="BC31" i="14"/>
  <c r="BC32" i="14"/>
  <c r="BC33" i="14"/>
  <c r="BC34" i="14"/>
  <c r="BC35" i="14"/>
  <c r="BC36" i="14"/>
  <c r="BC37" i="14"/>
  <c r="BC38" i="14"/>
  <c r="BC39" i="14"/>
  <c r="BL10" i="14"/>
  <c r="BC10" i="14"/>
  <c r="AT11" i="14"/>
  <c r="AT12" i="14"/>
  <c r="AT13" i="14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AT29" i="14"/>
  <c r="AT30" i="14"/>
  <c r="AT31" i="14"/>
  <c r="AT32" i="14"/>
  <c r="AT33" i="14"/>
  <c r="AT34" i="14"/>
  <c r="AT35" i="14"/>
  <c r="AT36" i="14"/>
  <c r="AT37" i="14"/>
  <c r="AT38" i="14"/>
  <c r="AT39" i="14"/>
  <c r="AT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10" i="14"/>
  <c r="BP43" i="14" l="1"/>
  <c r="BP44" i="14" s="1"/>
  <c r="AO40" i="14"/>
  <c r="AF40" i="14"/>
  <c r="N41" i="14"/>
  <c r="N42" i="14" s="1"/>
  <c r="AO41" i="14"/>
  <c r="AO42" i="14" s="1"/>
  <c r="W41" i="14"/>
  <c r="W42" i="14" s="1"/>
  <c r="E40" i="14"/>
  <c r="BG40" i="14"/>
  <c r="E41" i="14"/>
  <c r="E42" i="14" s="1"/>
  <c r="AF41" i="14"/>
  <c r="AF42" i="14" s="1"/>
  <c r="N40" i="14"/>
  <c r="W40" i="14"/>
  <c r="AX41" i="14"/>
  <c r="AX42" i="14" s="1"/>
  <c r="BG41" i="14"/>
  <c r="BG42" i="14" s="1"/>
  <c r="AX40" i="14"/>
  <c r="N43" i="14" l="1"/>
  <c r="N44" i="14" s="1"/>
  <c r="W43" i="14"/>
  <c r="W44" i="14" s="1"/>
  <c r="BG43" i="14"/>
  <c r="BG44" i="14" s="1"/>
  <c r="AX43" i="14"/>
  <c r="AX44" i="14" s="1"/>
  <c r="AF43" i="14"/>
  <c r="AF44" i="14" s="1"/>
  <c r="AO43" i="14"/>
  <c r="AO44" i="14" s="1"/>
  <c r="E43" i="14"/>
  <c r="E44" i="14" s="1"/>
</calcChain>
</file>

<file path=xl/sharedStrings.xml><?xml version="1.0" encoding="utf-8"?>
<sst xmlns="http://schemas.openxmlformats.org/spreadsheetml/2006/main" count="56" uniqueCount="30">
  <si>
    <t>項中</t>
  </si>
  <si>
    <t>項</t>
  </si>
  <si>
    <t>品名</t>
  </si>
  <si>
    <t>測定日</t>
  </si>
  <si>
    <t>備考</t>
  </si>
  <si>
    <t>工程能力調査</t>
  </si>
  <si>
    <t>項　目</t>
  </si>
  <si>
    <t>規　格</t>
  </si>
  <si>
    <t>ｘ</t>
  </si>
  <si>
    <t>σ</t>
  </si>
  <si>
    <t>両側</t>
  </si>
  <si>
    <r>
      <t>両側</t>
    </r>
    <r>
      <rPr>
        <sz val="9"/>
        <rFont val="ＭＳ Ｐゴシック"/>
        <family val="3"/>
        <charset val="128"/>
      </rPr>
      <t>／</t>
    </r>
    <r>
      <rPr>
        <vertAlign val="subscript"/>
        <sz val="9"/>
        <rFont val="ＭＳ Ｐゴシック"/>
        <family val="3"/>
        <charset val="128"/>
      </rPr>
      <t>片側</t>
    </r>
    <rPh sb="0" eb="2">
      <t>リョウガワ</t>
    </rPh>
    <rPh sb="3" eb="5">
      <t>カタガワ</t>
    </rPh>
    <phoneticPr fontId="4"/>
  </si>
  <si>
    <t>Cp</t>
    <phoneticPr fontId="4"/>
  </si>
  <si>
    <t>Cpk</t>
    <phoneticPr fontId="4"/>
  </si>
  <si>
    <t>測定機器</t>
    <rPh sb="0" eb="2">
      <t>ソクテイ</t>
    </rPh>
    <rPh sb="2" eb="4">
      <t>キキ</t>
    </rPh>
    <phoneticPr fontId="4"/>
  </si>
  <si>
    <t>判定</t>
    <rPh sb="0" eb="2">
      <t>ハンテイ</t>
    </rPh>
    <phoneticPr fontId="4"/>
  </si>
  <si>
    <t>図番</t>
    <rPh sb="0" eb="1">
      <t>ズ</t>
    </rPh>
    <phoneticPr fontId="4"/>
  </si>
  <si>
    <t>両側</t>
    <rPh sb="0" eb="2">
      <t>リョウガワ</t>
    </rPh>
    <phoneticPr fontId="4"/>
  </si>
  <si>
    <t>量産時</t>
    <rPh sb="0" eb="2">
      <t>リョウサン</t>
    </rPh>
    <rPh sb="2" eb="3">
      <t>ジ</t>
    </rPh>
    <phoneticPr fontId="4"/>
  </si>
  <si>
    <t>作成</t>
    <rPh sb="0" eb="2">
      <t>サクセイ</t>
    </rPh>
    <phoneticPr fontId="4"/>
  </si>
  <si>
    <t>承認</t>
    <rPh sb="0" eb="2">
      <t>ショウニン</t>
    </rPh>
    <phoneticPr fontId="4"/>
  </si>
  <si>
    <t>工程能力調査表</t>
    <rPh sb="0" eb="2">
      <t>コウテイ</t>
    </rPh>
    <rPh sb="2" eb="4">
      <t>ノウリョク</t>
    </rPh>
    <rPh sb="4" eb="7">
      <t>チョウサヒョウ</t>
    </rPh>
    <phoneticPr fontId="4"/>
  </si>
  <si>
    <t>Keyence IM</t>
    <phoneticPr fontId="4"/>
  </si>
  <si>
    <t>平野</t>
    <rPh sb="0" eb="2">
      <t>ヒラノ</t>
    </rPh>
    <phoneticPr fontId="4"/>
  </si>
  <si>
    <t>QV-Pro</t>
    <phoneticPr fontId="4"/>
  </si>
  <si>
    <t>画像測定器</t>
    <rPh sb="0" eb="2">
      <t>ガゾウ</t>
    </rPh>
    <rPh sb="2" eb="4">
      <t>ソクテイ</t>
    </rPh>
    <rPh sb="4" eb="5">
      <t>キ</t>
    </rPh>
    <phoneticPr fontId="4"/>
  </si>
  <si>
    <t>抜取り</t>
    <rPh sb="0" eb="2">
      <t>ヌキト</t>
    </rPh>
    <phoneticPr fontId="4"/>
  </si>
  <si>
    <t>石栗</t>
    <rPh sb="0" eb="2">
      <t>イシグリ</t>
    </rPh>
    <phoneticPr fontId="4"/>
  </si>
  <si>
    <t>補強板</t>
    <rPh sb="0" eb="2">
      <t>ホキョウ</t>
    </rPh>
    <rPh sb="2" eb="3">
      <t>イタ</t>
    </rPh>
    <phoneticPr fontId="4"/>
  </si>
  <si>
    <t>NT3280-P15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</si>
</sst>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_ "/>
    <numFmt numFmtId="165" formatCode="0.00_ "/>
    <numFmt numFmtId="166" formatCode="0.00000_ "/>
    <numFmt numFmtId="167" formatCode="0.000_);[Red]\(0.000\)"/>
    <numFmt numFmtId="168" formatCode="0.0000_ "/>
    <numFmt numFmtId="169" formatCode="#,##0.00_ "/>
    <numFmt numFmtId="170" formatCode="0.00_);[Red]\(0.00\)"/>
  </numFmts>
  <fonts count="16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2"/>
      <name val="ＭＳ ゴシック"/>
      <family val="3"/>
      <charset val="128"/>
    </font>
    <font>
      <sz val="11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14"/>
      <name val="ＭＳ ゴシック"/>
      <family val="3"/>
      <charset val="128"/>
    </font>
    <font>
      <sz val="16"/>
      <name val="ＭＳ ゴシック"/>
      <family val="3"/>
      <charset val="128"/>
    </font>
    <font>
      <sz val="10"/>
      <name val="ＭＳ ゴシック"/>
      <family val="3"/>
      <charset val="128"/>
    </font>
    <font>
      <vertAlign val="superscript"/>
      <sz val="9"/>
      <name val="ＭＳ Ｐゴシック"/>
      <family val="3"/>
      <charset val="128"/>
    </font>
    <font>
      <sz val="9"/>
      <name val="ＭＳ Ｐゴシック"/>
      <family val="3"/>
      <charset val="128"/>
    </font>
    <font>
      <vertAlign val="subscript"/>
      <sz val="9"/>
      <name val="ＭＳ Ｐゴシック"/>
      <family val="3"/>
      <charset val="128"/>
    </font>
    <font>
      <b/>
      <sz val="16"/>
      <name val="ＭＳ ゴシック"/>
      <family val="3"/>
      <charset val="128"/>
    </font>
    <font>
      <sz val="10"/>
      <color theme="1"/>
      <name val="Times New Roman"/>
      <family val="1"/>
    </font>
    <font>
      <sz val="10"/>
      <name val="Arial"/>
      <family val="2"/>
    </font>
    <font>
      <sz val="1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14" fillId="0" borderId="0"/>
  </cellStyleXfs>
  <cellXfs count="231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quotePrefix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right" vertical="center"/>
    </xf>
    <xf numFmtId="164" fontId="8" fillId="0" borderId="3" xfId="0" applyNumberFormat="1" applyFont="1" applyBorder="1" applyAlignment="1">
      <alignment horizontal="right" vertical="center"/>
    </xf>
    <xf numFmtId="165" fontId="8" fillId="0" borderId="3" xfId="0" applyNumberFormat="1" applyFont="1" applyBorder="1" applyAlignment="1">
      <alignment horizontal="right" vertical="center"/>
    </xf>
    <xf numFmtId="165" fontId="8" fillId="0" borderId="4" xfId="0" applyNumberFormat="1" applyFont="1" applyBorder="1" applyAlignment="1">
      <alignment horizontal="right" vertical="center"/>
    </xf>
    <xf numFmtId="164" fontId="8" fillId="0" borderId="4" xfId="0" applyNumberFormat="1" applyFont="1" applyBorder="1" applyAlignment="1">
      <alignment horizontal="right" vertical="center"/>
    </xf>
    <xf numFmtId="165" fontId="8" fillId="0" borderId="5" xfId="0" applyNumberFormat="1" applyFont="1" applyBorder="1" applyAlignment="1">
      <alignment horizontal="right" vertical="center"/>
    </xf>
    <xf numFmtId="165" fontId="8" fillId="0" borderId="6" xfId="0" applyNumberFormat="1" applyFont="1" applyBorder="1" applyAlignment="1">
      <alignment horizontal="right" vertical="center"/>
    </xf>
    <xf numFmtId="165" fontId="8" fillId="0" borderId="9" xfId="0" applyNumberFormat="1" applyFont="1" applyBorder="1" applyAlignment="1">
      <alignment horizontal="right" vertical="center"/>
    </xf>
    <xf numFmtId="165" fontId="8" fillId="0" borderId="10" xfId="0" applyNumberFormat="1" applyFont="1" applyBorder="1" applyAlignment="1">
      <alignment horizontal="right" vertical="center"/>
    </xf>
    <xf numFmtId="164" fontId="8" fillId="0" borderId="6" xfId="0" applyNumberFormat="1" applyFont="1" applyBorder="1" applyAlignment="1">
      <alignment horizontal="right" vertical="center"/>
    </xf>
    <xf numFmtId="164" fontId="8" fillId="0" borderId="10" xfId="0" applyNumberFormat="1" applyFont="1" applyBorder="1" applyAlignment="1">
      <alignment horizontal="right" vertical="center"/>
    </xf>
    <xf numFmtId="0" fontId="2" fillId="0" borderId="0" xfId="0" applyFont="1" applyBorder="1" applyAlignment="1">
      <alignment vertical="center"/>
    </xf>
    <xf numFmtId="49" fontId="8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5" fontId="8" fillId="0" borderId="8" xfId="0" applyNumberFormat="1" applyFont="1" applyBorder="1" applyAlignment="1">
      <alignment horizontal="right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64" fontId="8" fillId="0" borderId="9" xfId="0" applyNumberFormat="1" applyFont="1" applyBorder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8" fillId="0" borderId="5" xfId="0" applyNumberFormat="1" applyFont="1" applyBorder="1" applyAlignment="1">
      <alignment horizontal="right" vertical="center"/>
    </xf>
    <xf numFmtId="164" fontId="8" fillId="0" borderId="9" xfId="0" applyNumberFormat="1" applyFont="1" applyBorder="1" applyAlignment="1">
      <alignment horizontal="right" vertical="center"/>
    </xf>
    <xf numFmtId="164" fontId="8" fillId="0" borderId="5" xfId="0" applyNumberFormat="1" applyFont="1" applyBorder="1" applyAlignment="1">
      <alignment horizontal="right" vertical="center"/>
    </xf>
    <xf numFmtId="164" fontId="13" fillId="0" borderId="18" xfId="0" applyNumberFormat="1" applyFont="1" applyFill="1" applyBorder="1" applyAlignment="1">
      <alignment vertical="center" shrinkToFit="1"/>
    </xf>
    <xf numFmtId="169" fontId="13" fillId="0" borderId="18" xfId="0" applyNumberFormat="1" applyFont="1" applyBorder="1" applyAlignment="1">
      <alignment horizontal="center" vertical="center" shrinkToFit="1"/>
    </xf>
    <xf numFmtId="167" fontId="15" fillId="2" borderId="18" xfId="2" applyNumberFormat="1" applyFont="1" applyFill="1" applyBorder="1" applyAlignment="1">
      <alignment horizontal="center"/>
    </xf>
    <xf numFmtId="164" fontId="13" fillId="0" borderId="60" xfId="0" applyNumberFormat="1" applyFont="1" applyFill="1" applyBorder="1" applyAlignment="1">
      <alignment vertical="center" shrinkToFit="1"/>
    </xf>
    <xf numFmtId="167" fontId="15" fillId="2" borderId="61" xfId="2" applyNumberFormat="1" applyFont="1" applyFill="1" applyBorder="1" applyAlignment="1">
      <alignment horizontal="center"/>
    </xf>
    <xf numFmtId="0" fontId="3" fillId="0" borderId="18" xfId="0" applyFont="1" applyBorder="1" applyAlignment="1">
      <alignment vertical="center"/>
    </xf>
    <xf numFmtId="0" fontId="3" fillId="0" borderId="60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164" fontId="5" fillId="0" borderId="0" xfId="0" applyNumberFormat="1" applyFont="1" applyBorder="1" applyAlignment="1">
      <alignment vertical="center"/>
    </xf>
    <xf numFmtId="164" fontId="5" fillId="0" borderId="20" xfId="0" applyNumberFormat="1" applyFont="1" applyBorder="1" applyAlignment="1">
      <alignment vertical="center"/>
    </xf>
    <xf numFmtId="0" fontId="3" fillId="0" borderId="0" xfId="0" applyFont="1" applyBorder="1" applyAlignment="1">
      <alignment vertical="center" shrinkToFit="1"/>
    </xf>
    <xf numFmtId="0" fontId="3" fillId="0" borderId="20" xfId="0" applyFont="1" applyBorder="1" applyAlignment="1">
      <alignment vertical="center" shrinkToFit="1"/>
    </xf>
    <xf numFmtId="0" fontId="3" fillId="0" borderId="0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3" fillId="0" borderId="13" xfId="0" applyFont="1" applyBorder="1" applyAlignment="1">
      <alignment vertical="center" shrinkToFit="1"/>
    </xf>
    <xf numFmtId="0" fontId="3" fillId="0" borderId="34" xfId="0" applyFont="1" applyBorder="1" applyAlignment="1">
      <alignment vertical="center" shrinkToFit="1"/>
    </xf>
    <xf numFmtId="0" fontId="2" fillId="0" borderId="12" xfId="0" applyFont="1" applyBorder="1" applyAlignment="1">
      <alignment horizontal="center" vertical="center" shrinkToFit="1"/>
    </xf>
    <xf numFmtId="0" fontId="2" fillId="0" borderId="13" xfId="0" applyFont="1" applyBorder="1" applyAlignment="1">
      <alignment horizontal="center" vertical="center" shrinkToFit="1"/>
    </xf>
    <xf numFmtId="0" fontId="2" fillId="0" borderId="34" xfId="0" applyFont="1" applyBorder="1" applyAlignment="1">
      <alignment horizontal="center" vertical="center" shrinkToFit="1"/>
    </xf>
    <xf numFmtId="0" fontId="2" fillId="0" borderId="15" xfId="0" applyFont="1" applyBorder="1" applyAlignment="1">
      <alignment horizontal="center" vertical="center" shrinkToFit="1"/>
    </xf>
    <xf numFmtId="0" fontId="2" fillId="0" borderId="1" xfId="0" applyFont="1" applyBorder="1" applyAlignment="1">
      <alignment horizontal="center" vertical="center" shrinkToFit="1"/>
    </xf>
    <xf numFmtId="0" fontId="2" fillId="0" borderId="22" xfId="0" applyFont="1" applyBorder="1" applyAlignment="1">
      <alignment horizontal="center" vertical="center" shrinkToFit="1"/>
    </xf>
    <xf numFmtId="0" fontId="8" fillId="0" borderId="51" xfId="0" applyFont="1" applyBorder="1" applyAlignment="1">
      <alignment horizontal="center" vertical="center" shrinkToFit="1"/>
    </xf>
    <xf numFmtId="0" fontId="8" fillId="0" borderId="52" xfId="0" applyFont="1" applyBorder="1" applyAlignment="1">
      <alignment horizontal="center" vertical="center" shrinkToFit="1"/>
    </xf>
    <xf numFmtId="49" fontId="8" fillId="0" borderId="23" xfId="0" applyNumberFormat="1" applyFont="1" applyBorder="1" applyAlignment="1">
      <alignment horizontal="center" vertical="center"/>
    </xf>
    <xf numFmtId="49" fontId="8" fillId="0" borderId="53" xfId="0" applyNumberFormat="1" applyFont="1" applyBorder="1" applyAlignment="1">
      <alignment horizontal="center" vertical="center"/>
    </xf>
    <xf numFmtId="170" fontId="8" fillId="0" borderId="36" xfId="0" applyNumberFormat="1" applyFont="1" applyBorder="1" applyAlignment="1">
      <alignment horizontal="right" vertical="center" shrinkToFit="1"/>
    </xf>
    <xf numFmtId="170" fontId="8" fillId="0" borderId="40" xfId="0" applyNumberFormat="1" applyFont="1" applyBorder="1" applyAlignment="1">
      <alignment horizontal="right" vertical="center" shrinkToFit="1"/>
    </xf>
    <xf numFmtId="0" fontId="8" fillId="0" borderId="32" xfId="0" applyNumberFormat="1" applyFont="1" applyBorder="1" applyAlignment="1">
      <alignment horizontal="right" vertical="center" shrinkToFit="1"/>
    </xf>
    <xf numFmtId="0" fontId="8" fillId="0" borderId="41" xfId="0" applyNumberFormat="1" applyFont="1" applyBorder="1" applyAlignment="1">
      <alignment horizontal="right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29" xfId="0" applyFont="1" applyBorder="1" applyAlignment="1">
      <alignment horizontal="center" vertical="center" shrinkToFit="1"/>
    </xf>
    <xf numFmtId="0" fontId="8" fillId="0" borderId="4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164" fontId="3" fillId="0" borderId="5" xfId="0" applyNumberFormat="1" applyFont="1" applyBorder="1"/>
    <xf numFmtId="164" fontId="3" fillId="0" borderId="35" xfId="0" applyNumberFormat="1" applyFont="1" applyBorder="1"/>
    <xf numFmtId="164" fontId="3" fillId="0" borderId="3" xfId="0" applyNumberFormat="1" applyFont="1" applyBorder="1"/>
    <xf numFmtId="164" fontId="3" fillId="0" borderId="29" xfId="0" applyNumberFormat="1" applyFont="1" applyBorder="1"/>
    <xf numFmtId="0" fontId="2" fillId="0" borderId="36" xfId="0" applyFont="1" applyBorder="1" applyAlignment="1">
      <alignment horizontal="right" vertical="center" shrinkToFit="1"/>
    </xf>
    <xf numFmtId="0" fontId="2" fillId="0" borderId="32" xfId="0" applyFont="1" applyBorder="1" applyAlignment="1">
      <alignment horizontal="right" vertical="center" shrinkToFit="1"/>
    </xf>
    <xf numFmtId="169" fontId="2" fillId="0" borderId="36" xfId="0" applyNumberFormat="1" applyFont="1" applyBorder="1" applyAlignment="1">
      <alignment horizontal="center" vertical="center" shrinkToFit="1"/>
    </xf>
    <xf numFmtId="0" fontId="2" fillId="0" borderId="36" xfId="0" applyFont="1" applyBorder="1" applyAlignment="1">
      <alignment horizontal="center" vertical="center" shrinkToFit="1"/>
    </xf>
    <xf numFmtId="0" fontId="2" fillId="0" borderId="32" xfId="0" applyFont="1" applyBorder="1" applyAlignment="1">
      <alignment horizontal="center" vertical="center" shrinkToFit="1"/>
    </xf>
    <xf numFmtId="0" fontId="8" fillId="0" borderId="0" xfId="0" applyFont="1" applyAlignment="1">
      <alignment vertical="center"/>
    </xf>
    <xf numFmtId="0" fontId="8" fillId="0" borderId="1" xfId="0" applyFont="1" applyBorder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 shrinkToFit="1"/>
    </xf>
    <xf numFmtId="14" fontId="2" fillId="0" borderId="13" xfId="0" applyNumberFormat="1" applyFont="1" applyBorder="1" applyAlignment="1">
      <alignment horizontal="center" vertical="center" shrinkToFit="1"/>
    </xf>
    <xf numFmtId="14" fontId="2" fillId="0" borderId="14" xfId="0" applyNumberFormat="1" applyFont="1" applyBorder="1" applyAlignment="1">
      <alignment horizontal="center" vertical="center" shrinkToFit="1"/>
    </xf>
    <xf numFmtId="14" fontId="2" fillId="0" borderId="15" xfId="0" applyNumberFormat="1" applyFont="1" applyBorder="1" applyAlignment="1">
      <alignment horizontal="center" vertical="center" shrinkToFit="1"/>
    </xf>
    <xf numFmtId="14" fontId="2" fillId="0" borderId="1" xfId="0" applyNumberFormat="1" applyFont="1" applyBorder="1" applyAlignment="1">
      <alignment horizontal="center" vertical="center" shrinkToFit="1"/>
    </xf>
    <xf numFmtId="14" fontId="2" fillId="0" borderId="16" xfId="0" applyNumberFormat="1" applyFont="1" applyBorder="1" applyAlignment="1">
      <alignment horizontal="center" vertical="center" shrinkToFit="1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3" fillId="0" borderId="54" xfId="0" quotePrefix="1" applyFont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 shrinkToFit="1"/>
    </xf>
    <xf numFmtId="0" fontId="8" fillId="0" borderId="56" xfId="0" applyFont="1" applyBorder="1" applyAlignment="1">
      <alignment horizontal="center" vertical="center" shrinkToFit="1"/>
    </xf>
    <xf numFmtId="0" fontId="8" fillId="0" borderId="58" xfId="0" applyFont="1" applyBorder="1" applyAlignment="1">
      <alignment horizontal="center" vertical="center" shrinkToFit="1"/>
    </xf>
    <xf numFmtId="0" fontId="8" fillId="0" borderId="0" xfId="0" applyFont="1" applyBorder="1" applyAlignment="1">
      <alignment horizontal="center" vertical="center" shrinkToFit="1"/>
    </xf>
    <xf numFmtId="0" fontId="8" fillId="0" borderId="12" xfId="0" applyFont="1" applyBorder="1" applyAlignment="1">
      <alignment horizontal="center" vertical="center" shrinkToFit="1"/>
    </xf>
    <xf numFmtId="0" fontId="8" fillId="0" borderId="13" xfId="0" applyFont="1" applyBorder="1" applyAlignment="1">
      <alignment horizontal="center" vertical="center" shrinkToFit="1"/>
    </xf>
    <xf numFmtId="0" fontId="8" fillId="0" borderId="14" xfId="0" applyFont="1" applyBorder="1" applyAlignment="1">
      <alignment horizontal="center" vertical="center" shrinkToFit="1"/>
    </xf>
    <xf numFmtId="0" fontId="2" fillId="0" borderId="3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shrinkToFit="1"/>
    </xf>
    <xf numFmtId="0" fontId="7" fillId="0" borderId="13" xfId="0" applyFont="1" applyBorder="1" applyAlignment="1">
      <alignment horizontal="center" vertical="center" shrinkToFit="1"/>
    </xf>
    <xf numFmtId="0" fontId="7" fillId="0" borderId="14" xfId="0" applyFont="1" applyBorder="1" applyAlignment="1">
      <alignment horizontal="center" vertical="center" shrinkToFit="1"/>
    </xf>
    <xf numFmtId="0" fontId="7" fillId="0" borderId="15" xfId="0" applyFont="1" applyBorder="1" applyAlignment="1">
      <alignment horizontal="center" vertical="center" shrinkToFit="1"/>
    </xf>
    <xf numFmtId="0" fontId="7" fillId="0" borderId="1" xfId="0" applyFont="1" applyBorder="1" applyAlignment="1">
      <alignment horizontal="center" vertical="center" shrinkToFit="1"/>
    </xf>
    <xf numFmtId="0" fontId="7" fillId="0" borderId="16" xfId="0" applyFont="1" applyBorder="1" applyAlignment="1">
      <alignment horizontal="center" vertical="center" shrinkToFit="1"/>
    </xf>
    <xf numFmtId="0" fontId="2" fillId="0" borderId="12" xfId="0" quotePrefix="1" applyFont="1" applyBorder="1" applyAlignment="1">
      <alignment horizontal="center" vertical="center"/>
    </xf>
    <xf numFmtId="0" fontId="2" fillId="0" borderId="13" xfId="0" quotePrefix="1" applyFont="1" applyBorder="1" applyAlignment="1">
      <alignment horizontal="center" vertical="center"/>
    </xf>
    <xf numFmtId="0" fontId="2" fillId="0" borderId="15" xfId="0" quotePrefix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 shrinkToFit="1"/>
    </xf>
    <xf numFmtId="0" fontId="3" fillId="0" borderId="43" xfId="0" quotePrefix="1" applyFont="1" applyBorder="1" applyAlignment="1">
      <alignment horizontal="center" vertical="center"/>
    </xf>
    <xf numFmtId="0" fontId="3" fillId="0" borderId="36" xfId="0" quotePrefix="1" applyFont="1" applyBorder="1" applyAlignment="1">
      <alignment horizontal="center" vertical="center"/>
    </xf>
    <xf numFmtId="0" fontId="3" fillId="0" borderId="40" xfId="0" quotePrefix="1" applyFont="1" applyBorder="1" applyAlignment="1">
      <alignment horizontal="center" vertical="center"/>
    </xf>
    <xf numFmtId="0" fontId="3" fillId="0" borderId="31" xfId="0" quotePrefix="1" applyFont="1" applyBorder="1" applyAlignment="1">
      <alignment horizontal="center" vertical="center"/>
    </xf>
    <xf numFmtId="0" fontId="3" fillId="0" borderId="32" xfId="0" quotePrefix="1" applyFont="1" applyBorder="1" applyAlignment="1">
      <alignment horizontal="center" vertical="center"/>
    </xf>
    <xf numFmtId="0" fontId="3" fillId="0" borderId="41" xfId="0" quotePrefix="1" applyFont="1" applyBorder="1" applyAlignment="1">
      <alignment horizontal="center" vertical="center"/>
    </xf>
    <xf numFmtId="164" fontId="2" fillId="0" borderId="36" xfId="0" applyNumberFormat="1" applyFont="1" applyBorder="1" applyAlignment="1">
      <alignment horizontal="center" vertical="center" shrinkToFit="1"/>
    </xf>
    <xf numFmtId="170" fontId="8" fillId="0" borderId="39" xfId="0" applyNumberFormat="1" applyFont="1" applyBorder="1" applyAlignment="1">
      <alignment horizontal="right" vertical="center" shrinkToFit="1"/>
    </xf>
    <xf numFmtId="0" fontId="2" fillId="0" borderId="37" xfId="0" applyFont="1" applyBorder="1" applyAlignment="1">
      <alignment horizontal="center" vertical="center" shrinkToFit="1"/>
    </xf>
    <xf numFmtId="0" fontId="2" fillId="0" borderId="38" xfId="0" applyFont="1" applyBorder="1" applyAlignment="1">
      <alignment horizontal="center" vertical="center" shrinkToFit="1"/>
    </xf>
    <xf numFmtId="0" fontId="8" fillId="0" borderId="47" xfId="0" applyNumberFormat="1" applyFont="1" applyBorder="1" applyAlignment="1">
      <alignment horizontal="right" vertical="center" shrinkToFit="1"/>
    </xf>
    <xf numFmtId="0" fontId="2" fillId="0" borderId="37" xfId="0" applyFont="1" applyBorder="1" applyAlignment="1">
      <alignment horizontal="right" vertical="center" shrinkToFit="1"/>
    </xf>
    <xf numFmtId="0" fontId="2" fillId="0" borderId="38" xfId="0" applyFont="1" applyBorder="1" applyAlignment="1">
      <alignment horizontal="right" vertical="center" shrinkToFit="1"/>
    </xf>
    <xf numFmtId="0" fontId="8" fillId="0" borderId="11" xfId="0" applyFont="1" applyBorder="1" applyAlignment="1">
      <alignment horizontal="center" vertical="center" shrinkToFit="1"/>
    </xf>
    <xf numFmtId="0" fontId="8" fillId="0" borderId="6" xfId="0" applyFont="1" applyBorder="1" applyAlignment="1">
      <alignment horizontal="center" vertical="center" shrinkToFit="1"/>
    </xf>
    <xf numFmtId="0" fontId="9" fillId="0" borderId="7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shrinkToFit="1"/>
    </xf>
    <xf numFmtId="0" fontId="3" fillId="0" borderId="3" xfId="0" applyFont="1" applyBorder="1" applyAlignment="1">
      <alignment horizontal="center" vertical="center" shrinkToFit="1"/>
    </xf>
    <xf numFmtId="0" fontId="3" fillId="0" borderId="29" xfId="0" applyFont="1" applyBorder="1" applyAlignment="1">
      <alignment horizontal="center" vertical="center" shrinkToFit="1"/>
    </xf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8" fontId="0" fillId="0" borderId="5" xfId="0" applyNumberFormat="1" applyBorder="1"/>
    <xf numFmtId="168" fontId="0" fillId="0" borderId="19" xfId="0" applyNumberFormat="1" applyBorder="1"/>
    <xf numFmtId="167" fontId="0" fillId="0" borderId="5" xfId="0" applyNumberFormat="1" applyBorder="1"/>
    <xf numFmtId="167" fontId="0" fillId="0" borderId="19" xfId="0" applyNumberFormat="1" applyBorder="1"/>
    <xf numFmtId="164" fontId="0" fillId="0" borderId="5" xfId="0" applyNumberFormat="1" applyBorder="1"/>
    <xf numFmtId="164" fontId="0" fillId="0" borderId="19" xfId="0" applyNumberFormat="1" applyBorder="1"/>
    <xf numFmtId="164" fontId="3" fillId="0" borderId="19" xfId="0" applyNumberFormat="1" applyFont="1" applyBorder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168" fontId="0" fillId="0" borderId="3" xfId="0" applyNumberFormat="1" applyBorder="1"/>
    <xf numFmtId="168" fontId="0" fillId="0" borderId="11" xfId="0" applyNumberFormat="1" applyBorder="1"/>
    <xf numFmtId="167" fontId="0" fillId="0" borderId="3" xfId="0" applyNumberFormat="1" applyBorder="1"/>
    <xf numFmtId="167" fontId="0" fillId="0" borderId="11" xfId="0" applyNumberFormat="1" applyBorder="1"/>
    <xf numFmtId="164" fontId="0" fillId="0" borderId="3" xfId="0" applyNumberFormat="1" applyBorder="1"/>
    <xf numFmtId="164" fontId="0" fillId="0" borderId="11" xfId="0" applyNumberFormat="1" applyBorder="1"/>
    <xf numFmtId="164" fontId="3" fillId="0" borderId="11" xfId="0" applyNumberFormat="1" applyFont="1" applyBorder="1"/>
    <xf numFmtId="164" fontId="3" fillId="0" borderId="4" xfId="0" applyNumberFormat="1" applyFont="1" applyBorder="1"/>
    <xf numFmtId="164" fontId="3" fillId="0" borderId="30" xfId="0" applyNumberFormat="1" applyFont="1" applyBorder="1"/>
    <xf numFmtId="164" fontId="8" fillId="0" borderId="9" xfId="0" applyNumberFormat="1" applyFont="1" applyBorder="1" applyAlignment="1">
      <alignment horizontal="right" vertical="center"/>
    </xf>
    <xf numFmtId="164" fontId="8" fillId="0" borderId="5" xfId="0" applyNumberFormat="1" applyFont="1" applyBorder="1" applyAlignment="1">
      <alignment horizontal="right" vertical="center"/>
    </xf>
    <xf numFmtId="164" fontId="8" fillId="0" borderId="19" xfId="0" applyNumberFormat="1" applyFont="1" applyBorder="1" applyAlignment="1">
      <alignment horizontal="right" vertical="center"/>
    </xf>
    <xf numFmtId="166" fontId="8" fillId="0" borderId="18" xfId="0" applyNumberFormat="1" applyFont="1" applyBorder="1" applyAlignment="1">
      <alignment horizontal="right" vertical="center"/>
    </xf>
    <xf numFmtId="0" fontId="3" fillId="0" borderId="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168" fontId="0" fillId="0" borderId="4" xfId="0" applyNumberFormat="1" applyBorder="1"/>
    <xf numFmtId="168" fontId="0" fillId="0" borderId="17" xfId="0" applyNumberFormat="1" applyBorder="1"/>
    <xf numFmtId="167" fontId="0" fillId="0" borderId="4" xfId="0" applyNumberFormat="1" applyBorder="1"/>
    <xf numFmtId="167" fontId="0" fillId="0" borderId="17" xfId="0" applyNumberFormat="1" applyBorder="1"/>
    <xf numFmtId="164" fontId="0" fillId="0" borderId="4" xfId="0" applyNumberFormat="1" applyBorder="1"/>
    <xf numFmtId="164" fontId="0" fillId="0" borderId="17" xfId="0" applyNumberFormat="1" applyBorder="1"/>
    <xf numFmtId="164" fontId="3" fillId="0" borderId="17" xfId="0" applyNumberFormat="1" applyFont="1" applyBorder="1"/>
    <xf numFmtId="164" fontId="8" fillId="0" borderId="49" xfId="0" applyNumberFormat="1" applyFont="1" applyBorder="1" applyAlignment="1">
      <alignment horizontal="right" vertical="center"/>
    </xf>
    <xf numFmtId="164" fontId="8" fillId="0" borderId="50" xfId="0" applyNumberFormat="1" applyFont="1" applyBorder="1" applyAlignment="1">
      <alignment horizontal="right" vertical="center"/>
    </xf>
    <xf numFmtId="166" fontId="8" fillId="0" borderId="48" xfId="0" applyNumberFormat="1" applyFont="1" applyBorder="1" applyAlignment="1">
      <alignment horizontal="right" vertical="center"/>
    </xf>
    <xf numFmtId="167" fontId="8" fillId="0" borderId="3" xfId="0" applyNumberFormat="1" applyFont="1" applyBorder="1" applyAlignment="1">
      <alignment horizontal="right" vertical="center"/>
    </xf>
    <xf numFmtId="167" fontId="8" fillId="0" borderId="11" xfId="0" applyNumberFormat="1" applyFont="1" applyBorder="1" applyAlignment="1">
      <alignment horizontal="right" vertical="center"/>
    </xf>
    <xf numFmtId="167" fontId="8" fillId="0" borderId="6" xfId="0" applyNumberFormat="1" applyFont="1" applyBorder="1" applyAlignment="1">
      <alignment horizontal="right" vertical="center"/>
    </xf>
    <xf numFmtId="167" fontId="8" fillId="0" borderId="29" xfId="0" applyNumberFormat="1" applyFont="1" applyBorder="1" applyAlignment="1">
      <alignment horizontal="right" vertical="center"/>
    </xf>
    <xf numFmtId="166" fontId="8" fillId="0" borderId="3" xfId="0" applyNumberFormat="1" applyFont="1" applyBorder="1" applyAlignment="1">
      <alignment horizontal="right" vertical="center"/>
    </xf>
    <xf numFmtId="166" fontId="8" fillId="0" borderId="11" xfId="0" applyNumberFormat="1" applyFont="1" applyBorder="1" applyAlignment="1">
      <alignment horizontal="right" vertical="center"/>
    </xf>
    <xf numFmtId="166" fontId="8" fillId="0" borderId="6" xfId="0" applyNumberFormat="1" applyFont="1" applyBorder="1" applyAlignment="1">
      <alignment horizontal="right" vertical="center"/>
    </xf>
    <xf numFmtId="0" fontId="6" fillId="0" borderId="31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168" fontId="8" fillId="0" borderId="5" xfId="0" applyNumberFormat="1" applyFont="1" applyBorder="1" applyAlignment="1">
      <alignment horizontal="right" vertical="center"/>
    </xf>
    <xf numFmtId="168" fontId="8" fillId="0" borderId="19" xfId="0" applyNumberFormat="1" applyFont="1" applyBorder="1" applyAlignment="1">
      <alignment horizontal="right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167" fontId="8" fillId="0" borderId="26" xfId="0" applyNumberFormat="1" applyFont="1" applyBorder="1" applyAlignment="1">
      <alignment horizontal="right" vertical="center"/>
    </xf>
    <xf numFmtId="167" fontId="8" fillId="0" borderId="45" xfId="0" applyNumberFormat="1" applyFont="1" applyBorder="1" applyAlignment="1">
      <alignment horizontal="right" vertical="center"/>
    </xf>
    <xf numFmtId="167" fontId="8" fillId="0" borderId="28" xfId="0" applyNumberFormat="1" applyFont="1" applyBorder="1" applyAlignment="1">
      <alignment horizontal="right" vertical="center"/>
    </xf>
    <xf numFmtId="167" fontId="8" fillId="0" borderId="46" xfId="0" applyNumberFormat="1" applyFont="1" applyBorder="1" applyAlignment="1">
      <alignment horizontal="right" vertical="center"/>
    </xf>
    <xf numFmtId="0" fontId="2" fillId="0" borderId="14" xfId="0" applyFont="1" applyBorder="1" applyAlignment="1">
      <alignment horizontal="center" vertical="center" shrinkToFit="1"/>
    </xf>
    <xf numFmtId="0" fontId="2" fillId="0" borderId="16" xfId="0" applyFont="1" applyBorder="1" applyAlignment="1">
      <alignment horizontal="center" vertical="center" shrinkToFit="1"/>
    </xf>
    <xf numFmtId="0" fontId="3" fillId="0" borderId="33" xfId="0" applyFont="1" applyBorder="1" applyAlignment="1">
      <alignment horizontal="center" vertical="center"/>
    </xf>
    <xf numFmtId="0" fontId="3" fillId="0" borderId="13" xfId="0" quotePrefix="1" applyFont="1" applyBorder="1" applyAlignment="1">
      <alignment horizontal="center" vertical="center"/>
    </xf>
    <xf numFmtId="0" fontId="3" fillId="0" borderId="34" xfId="0" quotePrefix="1" applyFont="1" applyBorder="1" applyAlignment="1">
      <alignment horizontal="center" vertical="center"/>
    </xf>
    <xf numFmtId="0" fontId="3" fillId="0" borderId="21" xfId="0" quotePrefix="1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0" borderId="22" xfId="0" quotePrefix="1" applyFont="1" applyBorder="1" applyAlignment="1">
      <alignment horizontal="center" vertical="center"/>
    </xf>
    <xf numFmtId="49" fontId="8" fillId="0" borderId="28" xfId="0" applyNumberFormat="1" applyFont="1" applyBorder="1" applyAlignment="1">
      <alignment horizontal="center" vertical="center" shrinkToFit="1"/>
    </xf>
    <xf numFmtId="49" fontId="8" fillId="0" borderId="26" xfId="0" applyNumberFormat="1" applyFont="1" applyBorder="1" applyAlignment="1">
      <alignment horizontal="center" vertical="center" shrinkToFit="1"/>
    </xf>
    <xf numFmtId="49" fontId="8" fillId="0" borderId="45" xfId="0" applyNumberFormat="1" applyFont="1" applyBorder="1" applyAlignment="1">
      <alignment horizontal="center" vertical="center" shrinkToFit="1"/>
    </xf>
    <xf numFmtId="0" fontId="5" fillId="0" borderId="5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49" fontId="8" fillId="0" borderId="26" xfId="0" applyNumberFormat="1" applyFont="1" applyBorder="1" applyAlignment="1">
      <alignment horizontal="center" vertical="center"/>
    </xf>
    <xf numFmtId="49" fontId="8" fillId="0" borderId="45" xfId="0" applyNumberFormat="1" applyFont="1" applyBorder="1" applyAlignment="1">
      <alignment horizontal="center" vertical="center"/>
    </xf>
  </cellXfs>
  <cellStyles count="3">
    <cellStyle name="Normal_Cover Page" xfId="2"/>
    <cellStyle name="標準" xfId="0" builtinId="0"/>
    <cellStyle name="標準 2" xfId="1"/>
  </cellStyles>
  <dxfs count="2">
    <dxf>
      <font>
        <color rgb="FF0000FF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39</xdr:row>
      <xdr:rowOff>76200</xdr:rowOff>
    </xdr:from>
    <xdr:to>
      <xdr:col>2</xdr:col>
      <xdr:colOff>38100</xdr:colOff>
      <xdr:row>39</xdr:row>
      <xdr:rowOff>76200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257175" y="78771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114300</xdr:colOff>
      <xdr:row>43</xdr:row>
      <xdr:rowOff>0</xdr:rowOff>
    </xdr:from>
    <xdr:to>
      <xdr:col>2</xdr:col>
      <xdr:colOff>47625</xdr:colOff>
      <xdr:row>43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266700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39" name="Line 38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0" name="Line 39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1" name="Line 40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2" name="Line 41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3" name="Line 42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4" name="Line 43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5" name="Line 44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6" name="Line 45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8" name="Line 47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49" name="Line 48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0" name="Line 49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1" name="Line 50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2" name="Line 51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3" name="Line 52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4" name="Line 53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5" name="Line 54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104775</xdr:colOff>
      <xdr:row>43</xdr:row>
      <xdr:rowOff>0</xdr:rowOff>
    </xdr:from>
    <xdr:to>
      <xdr:col>2</xdr:col>
      <xdr:colOff>38100</xdr:colOff>
      <xdr:row>43</xdr:row>
      <xdr:rowOff>0</xdr:rowOff>
    </xdr:to>
    <xdr:sp macro="" textlink="">
      <xdr:nvSpPr>
        <xdr:cNvPr id="56" name="Line 55"/>
        <xdr:cNvSpPr>
          <a:spLocks noChangeShapeType="1"/>
        </xdr:cNvSpPr>
      </xdr:nvSpPr>
      <xdr:spPr bwMode="auto">
        <a:xfrm>
          <a:off x="257175" y="8601075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5</xdr:col>
      <xdr:colOff>0</xdr:colOff>
      <xdr:row>53</xdr:row>
      <xdr:rowOff>0</xdr:rowOff>
    </xdr:from>
    <xdr:to>
      <xdr:col>75</xdr:col>
      <xdr:colOff>126724</xdr:colOff>
      <xdr:row>91</xdr:row>
      <xdr:rowOff>9111</xdr:rowOff>
    </xdr:to>
    <xdr:pic>
      <xdr:nvPicPr>
        <xdr:cNvPr id="64" name="図 3" descr="NT3280-P15図面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435" y="10378109"/>
          <a:ext cx="10687050" cy="756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28575</xdr:colOff>
      <xdr:row>92</xdr:row>
      <xdr:rowOff>48454</xdr:rowOff>
    </xdr:from>
    <xdr:to>
      <xdr:col>76</xdr:col>
      <xdr:colOff>6212</xdr:colOff>
      <xdr:row>130</xdr:row>
      <xdr:rowOff>57564</xdr:rowOff>
    </xdr:to>
    <xdr:grpSp>
      <xdr:nvGrpSpPr>
        <xdr:cNvPr id="65" name="グループ化 35"/>
        <xdr:cNvGrpSpPr>
          <a:grpSpLocks/>
        </xdr:cNvGrpSpPr>
      </xdr:nvGrpSpPr>
      <xdr:grpSpPr bwMode="auto">
        <a:xfrm>
          <a:off x="774010" y="18179084"/>
          <a:ext cx="10687050" cy="7562850"/>
          <a:chOff x="28575" y="7800975"/>
          <a:chExt cx="10689336" cy="7559040"/>
        </a:xfrm>
      </xdr:grpSpPr>
      <xdr:pic>
        <xdr:nvPicPr>
          <xdr:cNvPr id="66" name="図 28" descr="NT3280-P15図面2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7800975"/>
            <a:ext cx="10689336" cy="755904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67" name="直線コネクタ 66"/>
          <xdr:cNvCxnSpPr/>
        </xdr:nvCxnSpPr>
        <xdr:spPr>
          <a:xfrm>
            <a:off x="6764190" y="11980343"/>
            <a:ext cx="304865" cy="0"/>
          </a:xfrm>
          <a:prstGeom prst="line">
            <a:avLst/>
          </a:prstGeom>
          <a:ln w="476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線コネクタ 67"/>
          <xdr:cNvCxnSpPr/>
        </xdr:nvCxnSpPr>
        <xdr:spPr>
          <a:xfrm>
            <a:off x="6897569" y="11808980"/>
            <a:ext cx="0" cy="390328"/>
          </a:xfrm>
          <a:prstGeom prst="line">
            <a:avLst/>
          </a:prstGeom>
          <a:ln w="476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直線コネクタ 68"/>
          <xdr:cNvCxnSpPr/>
        </xdr:nvCxnSpPr>
        <xdr:spPr>
          <a:xfrm>
            <a:off x="7097637" y="11847061"/>
            <a:ext cx="0" cy="1228106"/>
          </a:xfrm>
          <a:prstGeom prst="line">
            <a:avLst/>
          </a:prstGeom>
          <a:ln w="476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53"/>
  <sheetViews>
    <sheetView tabSelected="1" view="pageBreakPreview" zoomScale="115" zoomScaleNormal="65" zoomScaleSheetLayoutView="115" workbookViewId="0">
      <selection activeCell="F54" sqref="F54"/>
    </sheetView>
  </sheetViews>
  <sheetFormatPr defaultRowHeight="15.75" customHeight="1"/>
  <cols>
    <col min="1" max="9" width="2" style="1" customWidth="1"/>
    <col min="10" max="13" width="2.375" style="1" customWidth="1"/>
    <col min="14" max="68" width="2" style="1" customWidth="1"/>
    <col min="69" max="69" width="1.875" style="1" customWidth="1"/>
    <col min="70" max="80" width="2" style="1" customWidth="1"/>
    <col min="81" max="16384" width="9" style="1"/>
  </cols>
  <sheetData>
    <row r="1" spans="1:89" ht="15.75" customHeight="1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77" t="s">
        <v>21</v>
      </c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R1" s="79">
        <v>1</v>
      </c>
      <c r="BS1" s="80"/>
      <c r="BT1" s="80"/>
      <c r="BU1" s="80" t="s">
        <v>0</v>
      </c>
      <c r="BV1" s="80"/>
      <c r="BW1" s="80"/>
      <c r="BX1" s="80">
        <v>1</v>
      </c>
      <c r="BY1" s="80"/>
      <c r="BZ1" s="80"/>
      <c r="CA1" s="80" t="s">
        <v>1</v>
      </c>
      <c r="CB1" s="83"/>
    </row>
    <row r="2" spans="1:89" ht="15.75" customHeight="1" thickBot="1">
      <c r="A2" s="76"/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R2" s="81"/>
      <c r="BS2" s="82"/>
      <c r="BT2" s="82"/>
      <c r="BU2" s="82"/>
      <c r="BV2" s="82"/>
      <c r="BW2" s="82"/>
      <c r="BX2" s="82"/>
      <c r="BY2" s="82"/>
      <c r="BZ2" s="82"/>
      <c r="CA2" s="82"/>
      <c r="CB2" s="84"/>
    </row>
    <row r="3" spans="1:89" ht="15.75" customHeight="1">
      <c r="A3" s="105" t="s">
        <v>16</v>
      </c>
      <c r="B3" s="92"/>
      <c r="C3" s="92"/>
      <c r="D3" s="106"/>
      <c r="E3" s="110" t="s">
        <v>29</v>
      </c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2"/>
      <c r="X3" s="91" t="s">
        <v>2</v>
      </c>
      <c r="Y3" s="92"/>
      <c r="Z3" s="92"/>
      <c r="AA3" s="106"/>
      <c r="AB3" s="117" t="s">
        <v>28</v>
      </c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9"/>
      <c r="AT3" s="123" t="s">
        <v>5</v>
      </c>
      <c r="AU3" s="124"/>
      <c r="AV3" s="124"/>
      <c r="AW3" s="124"/>
      <c r="AX3" s="124"/>
      <c r="AY3" s="124"/>
      <c r="AZ3" s="124"/>
      <c r="BA3" s="124"/>
      <c r="BB3" s="124"/>
      <c r="BC3" s="92" t="s">
        <v>3</v>
      </c>
      <c r="BD3" s="92"/>
      <c r="BE3" s="92"/>
      <c r="BF3" s="106"/>
      <c r="BG3" s="85">
        <v>44585</v>
      </c>
      <c r="BH3" s="86"/>
      <c r="BI3" s="86"/>
      <c r="BJ3" s="86"/>
      <c r="BK3" s="86"/>
      <c r="BL3" s="86"/>
      <c r="BM3" s="86"/>
      <c r="BN3" s="86"/>
      <c r="BO3" s="87"/>
      <c r="BP3" s="91" t="s">
        <v>4</v>
      </c>
      <c r="BQ3" s="92"/>
      <c r="BR3" s="92"/>
      <c r="BS3" s="92"/>
      <c r="BT3" s="92"/>
      <c r="BU3" s="92"/>
      <c r="BV3" s="92"/>
      <c r="BW3" s="92"/>
      <c r="BX3" s="92"/>
      <c r="BY3" s="92"/>
      <c r="BZ3" s="92"/>
      <c r="CA3" s="92"/>
      <c r="CB3" s="93"/>
    </row>
    <row r="4" spans="1:89" ht="15.75" customHeight="1" thickBot="1">
      <c r="A4" s="107"/>
      <c r="B4" s="108"/>
      <c r="C4" s="108"/>
      <c r="D4" s="109"/>
      <c r="E4" s="113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5"/>
      <c r="X4" s="116"/>
      <c r="Y4" s="108"/>
      <c r="Z4" s="108"/>
      <c r="AA4" s="109"/>
      <c r="AB4" s="120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2"/>
      <c r="AT4" s="125"/>
      <c r="AU4" s="126"/>
      <c r="AV4" s="126"/>
      <c r="AW4" s="126"/>
      <c r="AX4" s="126"/>
      <c r="AY4" s="126"/>
      <c r="AZ4" s="126"/>
      <c r="BA4" s="126"/>
      <c r="BB4" s="126"/>
      <c r="BC4" s="108"/>
      <c r="BD4" s="108"/>
      <c r="BE4" s="108"/>
      <c r="BF4" s="109"/>
      <c r="BG4" s="88"/>
      <c r="BH4" s="89"/>
      <c r="BI4" s="89"/>
      <c r="BJ4" s="89"/>
      <c r="BK4" s="89"/>
      <c r="BL4" s="89"/>
      <c r="BM4" s="89"/>
      <c r="BN4" s="89"/>
      <c r="BO4" s="90"/>
      <c r="BP4" s="81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94"/>
    </row>
    <row r="5" spans="1:89" s="2" customFormat="1" ht="15.75" customHeight="1">
      <c r="A5" s="95" t="s">
        <v>6</v>
      </c>
      <c r="B5" s="96"/>
      <c r="C5" s="96"/>
      <c r="D5" s="97"/>
      <c r="E5" s="98"/>
      <c r="F5" s="98"/>
      <c r="G5" s="98"/>
      <c r="H5" s="98"/>
      <c r="I5" s="98"/>
      <c r="J5" s="98"/>
      <c r="K5" s="98"/>
      <c r="L5" s="98"/>
      <c r="M5" s="99"/>
      <c r="N5" s="100"/>
      <c r="O5" s="98"/>
      <c r="P5" s="98"/>
      <c r="Q5" s="98"/>
      <c r="R5" s="98"/>
      <c r="S5" s="98"/>
      <c r="T5" s="98"/>
      <c r="U5" s="98"/>
      <c r="V5" s="99"/>
      <c r="W5" s="100"/>
      <c r="X5" s="98"/>
      <c r="Y5" s="98"/>
      <c r="Z5" s="98"/>
      <c r="AA5" s="98"/>
      <c r="AB5" s="98"/>
      <c r="AC5" s="98"/>
      <c r="AD5" s="98"/>
      <c r="AE5" s="99"/>
      <c r="AF5" s="100"/>
      <c r="AG5" s="98"/>
      <c r="AH5" s="98"/>
      <c r="AI5" s="98"/>
      <c r="AJ5" s="98"/>
      <c r="AK5" s="98"/>
      <c r="AL5" s="98"/>
      <c r="AM5" s="98"/>
      <c r="AN5" s="99"/>
      <c r="AO5" s="100"/>
      <c r="AP5" s="98"/>
      <c r="AQ5" s="98"/>
      <c r="AR5" s="98"/>
      <c r="AS5" s="98"/>
      <c r="AT5" s="98"/>
      <c r="AU5" s="98"/>
      <c r="AV5" s="98"/>
      <c r="AW5" s="99"/>
      <c r="AX5" s="101"/>
      <c r="AY5" s="101"/>
      <c r="AZ5" s="101"/>
      <c r="BA5" s="101"/>
      <c r="BB5" s="101"/>
      <c r="BC5" s="101"/>
      <c r="BD5" s="101"/>
      <c r="BE5" s="101"/>
      <c r="BF5" s="101"/>
      <c r="BG5" s="102"/>
      <c r="BH5" s="103"/>
      <c r="BI5" s="103"/>
      <c r="BJ5" s="103"/>
      <c r="BK5" s="103"/>
      <c r="BL5" s="103"/>
      <c r="BM5" s="103"/>
      <c r="BN5" s="103"/>
      <c r="BO5" s="104"/>
      <c r="BP5" s="103"/>
      <c r="BQ5" s="103"/>
      <c r="BR5" s="103"/>
      <c r="BS5" s="103"/>
      <c r="BT5" s="103"/>
      <c r="BU5" s="103"/>
      <c r="BV5" s="103"/>
      <c r="BW5" s="103"/>
      <c r="BX5" s="127"/>
      <c r="BY5" s="46"/>
      <c r="BZ5" s="46"/>
      <c r="CA5" s="46"/>
      <c r="CB5" s="47"/>
    </row>
    <row r="6" spans="1:89" s="2" customFormat="1" ht="15.75" customHeight="1">
      <c r="A6" s="128" t="s">
        <v>7</v>
      </c>
      <c r="B6" s="129"/>
      <c r="C6" s="129"/>
      <c r="D6" s="130"/>
      <c r="E6" s="73"/>
      <c r="F6" s="73"/>
      <c r="G6" s="134">
        <f>CD7</f>
        <v>38.75</v>
      </c>
      <c r="H6" s="73"/>
      <c r="I6" s="73"/>
      <c r="J6" s="73"/>
      <c r="K6" s="58">
        <f>CD8</f>
        <v>0.3</v>
      </c>
      <c r="L6" s="58"/>
      <c r="M6" s="135"/>
      <c r="N6" s="136"/>
      <c r="O6" s="73"/>
      <c r="P6" s="72">
        <f>CE7</f>
        <v>20.8</v>
      </c>
      <c r="Q6" s="73"/>
      <c r="R6" s="73"/>
      <c r="S6" s="73"/>
      <c r="T6" s="58">
        <f>CE8</f>
        <v>0.1</v>
      </c>
      <c r="U6" s="58"/>
      <c r="V6" s="135"/>
      <c r="W6" s="136"/>
      <c r="X6" s="73"/>
      <c r="Y6" s="72">
        <f>CF7</f>
        <v>24.15</v>
      </c>
      <c r="Z6" s="73"/>
      <c r="AA6" s="73"/>
      <c r="AB6" s="73"/>
      <c r="AC6" s="58">
        <f>CF8</f>
        <v>0.05</v>
      </c>
      <c r="AD6" s="58"/>
      <c r="AE6" s="135"/>
      <c r="AF6" s="136"/>
      <c r="AG6" s="73"/>
      <c r="AH6" s="72">
        <f>CG7</f>
        <v>17.11</v>
      </c>
      <c r="AI6" s="73"/>
      <c r="AJ6" s="73"/>
      <c r="AK6" s="73"/>
      <c r="AL6" s="58">
        <f>CG8</f>
        <v>0.05</v>
      </c>
      <c r="AM6" s="58"/>
      <c r="AN6" s="135"/>
      <c r="AO6" s="136"/>
      <c r="AP6" s="73"/>
      <c r="AQ6" s="72">
        <f>CH7</f>
        <v>0</v>
      </c>
      <c r="AR6" s="73"/>
      <c r="AS6" s="73"/>
      <c r="AT6" s="73"/>
      <c r="AU6" s="58">
        <f>CH8</f>
        <v>0</v>
      </c>
      <c r="AV6" s="58"/>
      <c r="AW6" s="135"/>
      <c r="AX6" s="139"/>
      <c r="AY6" s="70"/>
      <c r="AZ6" s="72">
        <f>CI7</f>
        <v>0</v>
      </c>
      <c r="BA6" s="73"/>
      <c r="BB6" s="73"/>
      <c r="BC6" s="73"/>
      <c r="BD6" s="58">
        <f>CI8</f>
        <v>0</v>
      </c>
      <c r="BE6" s="58"/>
      <c r="BF6" s="135"/>
      <c r="BG6" s="139"/>
      <c r="BH6" s="70"/>
      <c r="BI6" s="72">
        <f>CJ7</f>
        <v>0</v>
      </c>
      <c r="BJ6" s="73"/>
      <c r="BK6" s="73"/>
      <c r="BL6" s="73"/>
      <c r="BM6" s="58">
        <f>CJ8</f>
        <v>0</v>
      </c>
      <c r="BN6" s="58"/>
      <c r="BO6" s="135"/>
      <c r="BP6" s="70"/>
      <c r="BQ6" s="70"/>
      <c r="BR6" s="72">
        <f>CK7</f>
        <v>0</v>
      </c>
      <c r="BS6" s="73"/>
      <c r="BT6" s="73"/>
      <c r="BU6" s="73"/>
      <c r="BV6" s="58">
        <f>CK8</f>
        <v>0</v>
      </c>
      <c r="BW6" s="58"/>
      <c r="BX6" s="59"/>
      <c r="BY6" s="42"/>
      <c r="BZ6" s="42"/>
      <c r="CA6" s="42"/>
      <c r="CB6" s="43"/>
    </row>
    <row r="7" spans="1:89" s="2" customFormat="1" ht="15.75" customHeight="1">
      <c r="A7" s="131"/>
      <c r="B7" s="132"/>
      <c r="C7" s="132"/>
      <c r="D7" s="133"/>
      <c r="E7" s="74"/>
      <c r="F7" s="74"/>
      <c r="G7" s="74"/>
      <c r="H7" s="74"/>
      <c r="I7" s="74"/>
      <c r="J7" s="74"/>
      <c r="K7" s="60">
        <f>-CD9</f>
        <v>-0.3</v>
      </c>
      <c r="L7" s="60"/>
      <c r="M7" s="138"/>
      <c r="N7" s="137"/>
      <c r="O7" s="74"/>
      <c r="P7" s="74"/>
      <c r="Q7" s="74"/>
      <c r="R7" s="74"/>
      <c r="S7" s="74"/>
      <c r="T7" s="60">
        <f>-CE9</f>
        <v>-0.1</v>
      </c>
      <c r="U7" s="60"/>
      <c r="V7" s="138"/>
      <c r="W7" s="137"/>
      <c r="X7" s="74"/>
      <c r="Y7" s="74"/>
      <c r="Z7" s="74"/>
      <c r="AA7" s="74"/>
      <c r="AB7" s="74"/>
      <c r="AC7" s="60">
        <f>-CF9</f>
        <v>-0.05</v>
      </c>
      <c r="AD7" s="60"/>
      <c r="AE7" s="138"/>
      <c r="AF7" s="137"/>
      <c r="AG7" s="74"/>
      <c r="AH7" s="74"/>
      <c r="AI7" s="74"/>
      <c r="AJ7" s="74"/>
      <c r="AK7" s="74"/>
      <c r="AL7" s="60">
        <f>-CG9</f>
        <v>-0.05</v>
      </c>
      <c r="AM7" s="60"/>
      <c r="AN7" s="138"/>
      <c r="AO7" s="137"/>
      <c r="AP7" s="74"/>
      <c r="AQ7" s="74"/>
      <c r="AR7" s="74"/>
      <c r="AS7" s="74"/>
      <c r="AT7" s="74"/>
      <c r="AU7" s="60">
        <f>-CH9</f>
        <v>0</v>
      </c>
      <c r="AV7" s="60"/>
      <c r="AW7" s="138"/>
      <c r="AX7" s="140"/>
      <c r="AY7" s="71"/>
      <c r="AZ7" s="74"/>
      <c r="BA7" s="74"/>
      <c r="BB7" s="74"/>
      <c r="BC7" s="74"/>
      <c r="BD7" s="60">
        <f>-CI9</f>
        <v>0</v>
      </c>
      <c r="BE7" s="60"/>
      <c r="BF7" s="138"/>
      <c r="BG7" s="140"/>
      <c r="BH7" s="71"/>
      <c r="BI7" s="74"/>
      <c r="BJ7" s="74"/>
      <c r="BK7" s="74"/>
      <c r="BL7" s="74"/>
      <c r="BM7" s="60">
        <f>-CJ9</f>
        <v>0</v>
      </c>
      <c r="BN7" s="60"/>
      <c r="BO7" s="138"/>
      <c r="BP7" s="71"/>
      <c r="BQ7" s="71"/>
      <c r="BR7" s="74"/>
      <c r="BS7" s="74"/>
      <c r="BT7" s="74"/>
      <c r="BU7" s="74"/>
      <c r="BV7" s="60">
        <f>-CK9</f>
        <v>0</v>
      </c>
      <c r="BW7" s="60"/>
      <c r="BX7" s="61"/>
      <c r="BY7" s="44"/>
      <c r="BZ7" s="44"/>
      <c r="CA7" s="44"/>
      <c r="CB7" s="45"/>
      <c r="CD7" s="30">
        <v>38.75</v>
      </c>
      <c r="CE7" s="30">
        <v>20.8</v>
      </c>
      <c r="CF7" s="30">
        <v>24.15</v>
      </c>
      <c r="CG7" s="30">
        <v>17.11</v>
      </c>
      <c r="CH7" s="30"/>
      <c r="CI7" s="30"/>
      <c r="CJ7" s="30"/>
      <c r="CK7" s="30"/>
    </row>
    <row r="8" spans="1:89" s="2" customFormat="1" ht="15.75" customHeight="1">
      <c r="A8" s="148" t="s">
        <v>14</v>
      </c>
      <c r="B8" s="149"/>
      <c r="C8" s="149"/>
      <c r="D8" s="150"/>
      <c r="E8" s="62" t="s">
        <v>24</v>
      </c>
      <c r="F8" s="62"/>
      <c r="G8" s="62"/>
      <c r="H8" s="62"/>
      <c r="I8" s="62"/>
      <c r="J8" s="62"/>
      <c r="K8" s="62"/>
      <c r="L8" s="62"/>
      <c r="M8" s="141"/>
      <c r="N8" s="62" t="s">
        <v>24</v>
      </c>
      <c r="O8" s="62"/>
      <c r="P8" s="62"/>
      <c r="Q8" s="62"/>
      <c r="R8" s="62"/>
      <c r="S8" s="62"/>
      <c r="T8" s="62"/>
      <c r="U8" s="62"/>
      <c r="V8" s="141"/>
      <c r="W8" s="62" t="s">
        <v>24</v>
      </c>
      <c r="X8" s="62"/>
      <c r="Y8" s="62"/>
      <c r="Z8" s="62"/>
      <c r="AA8" s="62"/>
      <c r="AB8" s="62"/>
      <c r="AC8" s="62"/>
      <c r="AD8" s="62"/>
      <c r="AE8" s="141"/>
      <c r="AF8" s="62" t="s">
        <v>24</v>
      </c>
      <c r="AG8" s="62"/>
      <c r="AH8" s="62"/>
      <c r="AI8" s="62"/>
      <c r="AJ8" s="62"/>
      <c r="AK8" s="62"/>
      <c r="AL8" s="62"/>
      <c r="AM8" s="62"/>
      <c r="AN8" s="141"/>
      <c r="AO8" s="62" t="s">
        <v>24</v>
      </c>
      <c r="AP8" s="62"/>
      <c r="AQ8" s="62"/>
      <c r="AR8" s="62"/>
      <c r="AS8" s="62"/>
      <c r="AT8" s="62"/>
      <c r="AU8" s="62"/>
      <c r="AV8" s="62"/>
      <c r="AW8" s="141"/>
      <c r="AX8" s="62" t="s">
        <v>24</v>
      </c>
      <c r="AY8" s="62"/>
      <c r="AZ8" s="62"/>
      <c r="BA8" s="62"/>
      <c r="BB8" s="62"/>
      <c r="BC8" s="62"/>
      <c r="BD8" s="62"/>
      <c r="BE8" s="62"/>
      <c r="BF8" s="141"/>
      <c r="BG8" s="142" t="s">
        <v>24</v>
      </c>
      <c r="BH8" s="62"/>
      <c r="BI8" s="62"/>
      <c r="BJ8" s="62"/>
      <c r="BK8" s="62"/>
      <c r="BL8" s="62"/>
      <c r="BM8" s="62"/>
      <c r="BN8" s="62"/>
      <c r="BO8" s="141"/>
      <c r="BP8" s="62" t="s">
        <v>22</v>
      </c>
      <c r="BQ8" s="62"/>
      <c r="BR8" s="62"/>
      <c r="BS8" s="62"/>
      <c r="BT8" s="62"/>
      <c r="BU8" s="62"/>
      <c r="BV8" s="62"/>
      <c r="BW8" s="62"/>
      <c r="BX8" s="63"/>
      <c r="BY8" s="42"/>
      <c r="BZ8" s="42"/>
      <c r="CA8" s="42"/>
      <c r="CB8" s="43"/>
      <c r="CD8" s="31">
        <v>0.3</v>
      </c>
      <c r="CE8" s="31">
        <v>0.1</v>
      </c>
      <c r="CF8" s="31">
        <v>0.05</v>
      </c>
      <c r="CG8" s="31">
        <v>0.05</v>
      </c>
      <c r="CH8" s="31"/>
      <c r="CI8" s="31"/>
      <c r="CJ8" s="31"/>
      <c r="CK8" s="31"/>
    </row>
    <row r="9" spans="1:89" s="2" customFormat="1" ht="15.75" customHeight="1" thickBot="1">
      <c r="A9" s="143" t="s">
        <v>11</v>
      </c>
      <c r="B9" s="144"/>
      <c r="C9" s="144"/>
      <c r="D9" s="145"/>
      <c r="E9" s="64" t="s">
        <v>17</v>
      </c>
      <c r="F9" s="64"/>
      <c r="G9" s="64"/>
      <c r="H9" s="64"/>
      <c r="I9" s="64"/>
      <c r="J9" s="64"/>
      <c r="K9" s="64"/>
      <c r="L9" s="64"/>
      <c r="M9" s="146"/>
      <c r="N9" s="147" t="s">
        <v>10</v>
      </c>
      <c r="O9" s="64"/>
      <c r="P9" s="64"/>
      <c r="Q9" s="64"/>
      <c r="R9" s="64"/>
      <c r="S9" s="64"/>
      <c r="T9" s="64"/>
      <c r="U9" s="64"/>
      <c r="V9" s="146"/>
      <c r="W9" s="147" t="s">
        <v>10</v>
      </c>
      <c r="X9" s="64"/>
      <c r="Y9" s="64"/>
      <c r="Z9" s="64"/>
      <c r="AA9" s="64"/>
      <c r="AB9" s="64"/>
      <c r="AC9" s="64"/>
      <c r="AD9" s="64"/>
      <c r="AE9" s="146"/>
      <c r="AF9" s="147" t="s">
        <v>10</v>
      </c>
      <c r="AG9" s="64"/>
      <c r="AH9" s="64"/>
      <c r="AI9" s="64"/>
      <c r="AJ9" s="64"/>
      <c r="AK9" s="64"/>
      <c r="AL9" s="64"/>
      <c r="AM9" s="64"/>
      <c r="AN9" s="146"/>
      <c r="AO9" s="147" t="s">
        <v>10</v>
      </c>
      <c r="AP9" s="64"/>
      <c r="AQ9" s="64"/>
      <c r="AR9" s="64"/>
      <c r="AS9" s="64"/>
      <c r="AT9" s="64"/>
      <c r="AU9" s="64"/>
      <c r="AV9" s="64"/>
      <c r="AW9" s="146"/>
      <c r="AX9" s="147" t="s">
        <v>10</v>
      </c>
      <c r="AY9" s="64"/>
      <c r="AZ9" s="64"/>
      <c r="BA9" s="64"/>
      <c r="BB9" s="64"/>
      <c r="BC9" s="64"/>
      <c r="BD9" s="64"/>
      <c r="BE9" s="64"/>
      <c r="BF9" s="146"/>
      <c r="BG9" s="147" t="s">
        <v>10</v>
      </c>
      <c r="BH9" s="64"/>
      <c r="BI9" s="64"/>
      <c r="BJ9" s="64"/>
      <c r="BK9" s="64"/>
      <c r="BL9" s="64"/>
      <c r="BM9" s="64"/>
      <c r="BN9" s="64"/>
      <c r="BO9" s="146"/>
      <c r="BP9" s="64" t="s">
        <v>10</v>
      </c>
      <c r="BQ9" s="64"/>
      <c r="BR9" s="64"/>
      <c r="BS9" s="64"/>
      <c r="BT9" s="64"/>
      <c r="BU9" s="64"/>
      <c r="BV9" s="64"/>
      <c r="BW9" s="64"/>
      <c r="BX9" s="65"/>
      <c r="BY9" s="44"/>
      <c r="BZ9" s="44"/>
      <c r="CA9" s="44"/>
      <c r="CB9" s="45"/>
      <c r="CD9" s="33">
        <v>0.3</v>
      </c>
      <c r="CE9" s="33">
        <v>0.1</v>
      </c>
      <c r="CF9" s="33">
        <v>0.05</v>
      </c>
      <c r="CG9" s="33">
        <v>0.05</v>
      </c>
      <c r="CH9" s="33"/>
      <c r="CI9" s="33"/>
      <c r="CJ9" s="33"/>
      <c r="CK9" s="33"/>
    </row>
    <row r="10" spans="1:89" s="2" customFormat="1" ht="15.75" customHeight="1" thickTop="1">
      <c r="A10" s="151">
        <v>1</v>
      </c>
      <c r="B10" s="152"/>
      <c r="C10" s="152"/>
      <c r="D10" s="153"/>
      <c r="E10" s="21"/>
      <c r="F10" s="11"/>
      <c r="G10" s="11"/>
      <c r="H10" s="11"/>
      <c r="I10" s="11"/>
      <c r="J10" s="154">
        <f>CD10</f>
        <v>38.764000000000003</v>
      </c>
      <c r="K10" s="154"/>
      <c r="L10" s="154"/>
      <c r="M10" s="155"/>
      <c r="N10" s="24"/>
      <c r="O10" s="26"/>
      <c r="P10" s="26"/>
      <c r="Q10" s="26"/>
      <c r="R10" s="26"/>
      <c r="S10" s="156">
        <f>CE10</f>
        <v>20.759</v>
      </c>
      <c r="T10" s="156"/>
      <c r="U10" s="156"/>
      <c r="V10" s="157"/>
      <c r="W10" s="13"/>
      <c r="X10" s="11"/>
      <c r="Y10" s="11"/>
      <c r="Z10" s="11"/>
      <c r="AA10" s="11"/>
      <c r="AB10" s="158">
        <f>CF10</f>
        <v>24.157</v>
      </c>
      <c r="AC10" s="158"/>
      <c r="AD10" s="158"/>
      <c r="AE10" s="159"/>
      <c r="AF10" s="27"/>
      <c r="AG10" s="28"/>
      <c r="AH10" s="28"/>
      <c r="AI10" s="28"/>
      <c r="AJ10" s="28"/>
      <c r="AK10" s="158">
        <f>CG10</f>
        <v>17.111999999999998</v>
      </c>
      <c r="AL10" s="158"/>
      <c r="AM10" s="158"/>
      <c r="AN10" s="159"/>
      <c r="AO10" s="13"/>
      <c r="AP10" s="11"/>
      <c r="AQ10" s="11"/>
      <c r="AR10" s="11"/>
      <c r="AS10" s="11"/>
      <c r="AT10" s="158">
        <f>CH10</f>
        <v>0</v>
      </c>
      <c r="AU10" s="158"/>
      <c r="AV10" s="158"/>
      <c r="AW10" s="159"/>
      <c r="AX10" s="13"/>
      <c r="AY10" s="11"/>
      <c r="AZ10" s="11"/>
      <c r="BA10" s="11"/>
      <c r="BB10" s="11"/>
      <c r="BC10" s="66">
        <f>CI10</f>
        <v>0</v>
      </c>
      <c r="BD10" s="66"/>
      <c r="BE10" s="66"/>
      <c r="BF10" s="66"/>
      <c r="BG10" s="13"/>
      <c r="BH10" s="11"/>
      <c r="BI10" s="11"/>
      <c r="BJ10" s="11"/>
      <c r="BK10" s="11"/>
      <c r="BL10" s="66">
        <f>CJ10</f>
        <v>0</v>
      </c>
      <c r="BM10" s="66"/>
      <c r="BN10" s="66"/>
      <c r="BO10" s="160"/>
      <c r="BP10" s="11"/>
      <c r="BQ10" s="11"/>
      <c r="BR10" s="11"/>
      <c r="BS10" s="11"/>
      <c r="BT10" s="11"/>
      <c r="BU10" s="66">
        <f>CK10</f>
        <v>0</v>
      </c>
      <c r="BV10" s="66"/>
      <c r="BW10" s="66"/>
      <c r="BX10" s="67"/>
      <c r="BY10" s="40"/>
      <c r="BZ10" s="40"/>
      <c r="CA10" s="40"/>
      <c r="CB10" s="41"/>
      <c r="CD10" s="32">
        <v>38.764000000000003</v>
      </c>
      <c r="CE10" s="32">
        <v>20.759</v>
      </c>
      <c r="CF10" s="32">
        <v>24.157</v>
      </c>
      <c r="CG10" s="32">
        <v>17.111999999999998</v>
      </c>
      <c r="CH10" s="32"/>
      <c r="CI10" s="32"/>
      <c r="CJ10" s="32"/>
      <c r="CK10" s="35"/>
    </row>
    <row r="11" spans="1:89" s="2" customFormat="1" ht="15.75" customHeight="1">
      <c r="A11" s="161">
        <v>2</v>
      </c>
      <c r="B11" s="162"/>
      <c r="C11" s="162"/>
      <c r="D11" s="163"/>
      <c r="E11" s="8"/>
      <c r="F11" s="8"/>
      <c r="G11" s="8"/>
      <c r="H11" s="8"/>
      <c r="I11" s="8"/>
      <c r="J11" s="164">
        <f t="shared" ref="J11:J39" si="0">CD11</f>
        <v>38.762999999999998</v>
      </c>
      <c r="K11" s="164"/>
      <c r="L11" s="164"/>
      <c r="M11" s="165"/>
      <c r="N11" s="15"/>
      <c r="O11" s="7"/>
      <c r="P11" s="7"/>
      <c r="Q11" s="7"/>
      <c r="R11" s="7"/>
      <c r="S11" s="166">
        <f t="shared" ref="S11:S39" si="1">CE11</f>
        <v>20.762</v>
      </c>
      <c r="T11" s="166"/>
      <c r="U11" s="166"/>
      <c r="V11" s="167"/>
      <c r="W11" s="12"/>
      <c r="X11" s="8"/>
      <c r="Y11" s="8"/>
      <c r="Z11" s="8"/>
      <c r="AA11" s="8"/>
      <c r="AB11" s="168">
        <f t="shared" ref="AB11:AB39" si="2">CF11</f>
        <v>24.158000000000001</v>
      </c>
      <c r="AC11" s="168"/>
      <c r="AD11" s="168"/>
      <c r="AE11" s="169"/>
      <c r="AF11" s="15"/>
      <c r="AG11" s="7"/>
      <c r="AH11" s="7"/>
      <c r="AI11" s="7"/>
      <c r="AJ11" s="7"/>
      <c r="AK11" s="168">
        <f t="shared" ref="AK11:AK39" si="3">CG11</f>
        <v>17.111000000000001</v>
      </c>
      <c r="AL11" s="168"/>
      <c r="AM11" s="168"/>
      <c r="AN11" s="169"/>
      <c r="AO11" s="12"/>
      <c r="AP11" s="8"/>
      <c r="AQ11" s="8"/>
      <c r="AR11" s="8"/>
      <c r="AS11" s="8"/>
      <c r="AT11" s="168">
        <f t="shared" ref="AT11:AT39" si="4">CH11</f>
        <v>0</v>
      </c>
      <c r="AU11" s="168"/>
      <c r="AV11" s="168"/>
      <c r="AW11" s="169"/>
      <c r="AX11" s="12"/>
      <c r="AY11" s="8"/>
      <c r="AZ11" s="8"/>
      <c r="BA11" s="8"/>
      <c r="BB11" s="8"/>
      <c r="BC11" s="68">
        <f t="shared" ref="BC11:BC39" si="5">CI11</f>
        <v>0</v>
      </c>
      <c r="BD11" s="68"/>
      <c r="BE11" s="68"/>
      <c r="BF11" s="68"/>
      <c r="BG11" s="12"/>
      <c r="BH11" s="8"/>
      <c r="BI11" s="8"/>
      <c r="BJ11" s="8"/>
      <c r="BK11" s="8"/>
      <c r="BL11" s="68">
        <f t="shared" ref="BL11:BL39" si="6">CJ11</f>
        <v>0</v>
      </c>
      <c r="BM11" s="68"/>
      <c r="BN11" s="68"/>
      <c r="BO11" s="170"/>
      <c r="BP11" s="8"/>
      <c r="BQ11" s="8"/>
      <c r="BR11" s="8"/>
      <c r="BS11" s="8"/>
      <c r="BT11" s="8"/>
      <c r="BU11" s="68">
        <f t="shared" ref="BU11:BU23" si="7">CK11</f>
        <v>0</v>
      </c>
      <c r="BV11" s="68"/>
      <c r="BW11" s="68"/>
      <c r="BX11" s="69"/>
      <c r="BY11" s="40"/>
      <c r="BZ11" s="40"/>
      <c r="CA11" s="40"/>
      <c r="CB11" s="41"/>
      <c r="CD11" s="29">
        <v>38.762999999999998</v>
      </c>
      <c r="CE11" s="29">
        <v>20.762</v>
      </c>
      <c r="CF11" s="29">
        <v>24.158000000000001</v>
      </c>
      <c r="CG11" s="29">
        <v>17.111000000000001</v>
      </c>
      <c r="CH11" s="29"/>
      <c r="CI11" s="29"/>
      <c r="CJ11" s="29"/>
      <c r="CK11" s="34"/>
    </row>
    <row r="12" spans="1:89" s="2" customFormat="1" ht="15.75" customHeight="1">
      <c r="A12" s="161">
        <v>3</v>
      </c>
      <c r="B12" s="162"/>
      <c r="C12" s="162"/>
      <c r="D12" s="163"/>
      <c r="E12" s="8"/>
      <c r="F12" s="8"/>
      <c r="G12" s="8"/>
      <c r="H12" s="8"/>
      <c r="I12" s="8"/>
      <c r="J12" s="164">
        <f t="shared" si="0"/>
        <v>38.765000000000001</v>
      </c>
      <c r="K12" s="164"/>
      <c r="L12" s="164"/>
      <c r="M12" s="165"/>
      <c r="N12" s="15"/>
      <c r="O12" s="7"/>
      <c r="P12" s="7"/>
      <c r="Q12" s="7"/>
      <c r="R12" s="7"/>
      <c r="S12" s="166">
        <f t="shared" si="1"/>
        <v>20.760999999999999</v>
      </c>
      <c r="T12" s="166"/>
      <c r="U12" s="166"/>
      <c r="V12" s="167"/>
      <c r="W12" s="12"/>
      <c r="X12" s="8"/>
      <c r="Y12" s="8"/>
      <c r="Z12" s="8"/>
      <c r="AA12" s="8"/>
      <c r="AB12" s="168">
        <f t="shared" si="2"/>
        <v>24.157</v>
      </c>
      <c r="AC12" s="168"/>
      <c r="AD12" s="168"/>
      <c r="AE12" s="169"/>
      <c r="AF12" s="15"/>
      <c r="AG12" s="7"/>
      <c r="AH12" s="7"/>
      <c r="AI12" s="7"/>
      <c r="AJ12" s="7"/>
      <c r="AK12" s="168">
        <f t="shared" si="3"/>
        <v>17.111999999999998</v>
      </c>
      <c r="AL12" s="168"/>
      <c r="AM12" s="168"/>
      <c r="AN12" s="169"/>
      <c r="AO12" s="12"/>
      <c r="AP12" s="8"/>
      <c r="AQ12" s="8"/>
      <c r="AR12" s="8"/>
      <c r="AS12" s="8"/>
      <c r="AT12" s="168">
        <f t="shared" si="4"/>
        <v>0</v>
      </c>
      <c r="AU12" s="168"/>
      <c r="AV12" s="168"/>
      <c r="AW12" s="169"/>
      <c r="AX12" s="12"/>
      <c r="AY12" s="8"/>
      <c r="AZ12" s="8"/>
      <c r="BA12" s="8"/>
      <c r="BB12" s="8"/>
      <c r="BC12" s="68">
        <f t="shared" si="5"/>
        <v>0</v>
      </c>
      <c r="BD12" s="68"/>
      <c r="BE12" s="68"/>
      <c r="BF12" s="68"/>
      <c r="BG12" s="12"/>
      <c r="BH12" s="8"/>
      <c r="BI12" s="8"/>
      <c r="BJ12" s="8"/>
      <c r="BK12" s="8"/>
      <c r="BL12" s="68">
        <f t="shared" si="6"/>
        <v>0</v>
      </c>
      <c r="BM12" s="68"/>
      <c r="BN12" s="68"/>
      <c r="BO12" s="170"/>
      <c r="BP12" s="8"/>
      <c r="BQ12" s="8"/>
      <c r="BR12" s="8"/>
      <c r="BS12" s="8"/>
      <c r="BT12" s="8"/>
      <c r="BU12" s="68">
        <f t="shared" si="7"/>
        <v>0</v>
      </c>
      <c r="BV12" s="68"/>
      <c r="BW12" s="68"/>
      <c r="BX12" s="69"/>
      <c r="BY12" s="40"/>
      <c r="BZ12" s="40"/>
      <c r="CA12" s="40"/>
      <c r="CB12" s="41"/>
      <c r="CD12" s="29">
        <v>38.765000000000001</v>
      </c>
      <c r="CE12" s="29">
        <v>20.760999999999999</v>
      </c>
      <c r="CF12" s="29">
        <v>24.157</v>
      </c>
      <c r="CG12" s="29">
        <v>17.111999999999998</v>
      </c>
      <c r="CH12" s="29"/>
      <c r="CI12" s="29"/>
      <c r="CJ12" s="29"/>
      <c r="CK12" s="34"/>
    </row>
    <row r="13" spans="1:89" s="2" customFormat="1" ht="15.75" customHeight="1">
      <c r="A13" s="161">
        <v>4</v>
      </c>
      <c r="B13" s="162"/>
      <c r="C13" s="162"/>
      <c r="D13" s="163"/>
      <c r="E13" s="8"/>
      <c r="F13" s="8"/>
      <c r="G13" s="8"/>
      <c r="H13" s="8"/>
      <c r="I13" s="8"/>
      <c r="J13" s="164">
        <f t="shared" si="0"/>
        <v>38.758000000000003</v>
      </c>
      <c r="K13" s="164"/>
      <c r="L13" s="164"/>
      <c r="M13" s="165"/>
      <c r="N13" s="15"/>
      <c r="O13" s="7"/>
      <c r="P13" s="7"/>
      <c r="Q13" s="7"/>
      <c r="R13" s="7"/>
      <c r="S13" s="166">
        <f t="shared" si="1"/>
        <v>20.762</v>
      </c>
      <c r="T13" s="166"/>
      <c r="U13" s="166"/>
      <c r="V13" s="167"/>
      <c r="W13" s="12"/>
      <c r="X13" s="8"/>
      <c r="Y13" s="8"/>
      <c r="Z13" s="8"/>
      <c r="AA13" s="8"/>
      <c r="AB13" s="168">
        <f t="shared" si="2"/>
        <v>24.157</v>
      </c>
      <c r="AC13" s="168"/>
      <c r="AD13" s="168"/>
      <c r="AE13" s="169"/>
      <c r="AF13" s="15"/>
      <c r="AG13" s="7"/>
      <c r="AH13" s="7"/>
      <c r="AI13" s="7"/>
      <c r="AJ13" s="7"/>
      <c r="AK13" s="168">
        <f t="shared" si="3"/>
        <v>17.111000000000001</v>
      </c>
      <c r="AL13" s="168"/>
      <c r="AM13" s="168"/>
      <c r="AN13" s="169"/>
      <c r="AO13" s="12"/>
      <c r="AP13" s="8"/>
      <c r="AQ13" s="8"/>
      <c r="AR13" s="8"/>
      <c r="AS13" s="8"/>
      <c r="AT13" s="168">
        <f t="shared" si="4"/>
        <v>0</v>
      </c>
      <c r="AU13" s="168"/>
      <c r="AV13" s="168"/>
      <c r="AW13" s="169"/>
      <c r="AX13" s="12"/>
      <c r="AY13" s="8"/>
      <c r="AZ13" s="8"/>
      <c r="BA13" s="8"/>
      <c r="BB13" s="8"/>
      <c r="BC13" s="68">
        <f t="shared" si="5"/>
        <v>0</v>
      </c>
      <c r="BD13" s="68"/>
      <c r="BE13" s="68"/>
      <c r="BF13" s="68"/>
      <c r="BG13" s="12"/>
      <c r="BH13" s="8"/>
      <c r="BI13" s="8"/>
      <c r="BJ13" s="8"/>
      <c r="BK13" s="8"/>
      <c r="BL13" s="68">
        <f t="shared" si="6"/>
        <v>0</v>
      </c>
      <c r="BM13" s="68"/>
      <c r="BN13" s="68"/>
      <c r="BO13" s="170"/>
      <c r="BP13" s="8"/>
      <c r="BQ13" s="8"/>
      <c r="BR13" s="8"/>
      <c r="BS13" s="8"/>
      <c r="BT13" s="8"/>
      <c r="BU13" s="68">
        <f t="shared" si="7"/>
        <v>0</v>
      </c>
      <c r="BV13" s="68"/>
      <c r="BW13" s="68"/>
      <c r="BX13" s="69"/>
      <c r="BY13" s="40"/>
      <c r="BZ13" s="40"/>
      <c r="CA13" s="40"/>
      <c r="CB13" s="41"/>
      <c r="CD13" s="29">
        <v>38.758000000000003</v>
      </c>
      <c r="CE13" s="29">
        <v>20.762</v>
      </c>
      <c r="CF13" s="29">
        <v>24.157</v>
      </c>
      <c r="CG13" s="29">
        <v>17.111000000000001</v>
      </c>
      <c r="CH13" s="29"/>
      <c r="CI13" s="29"/>
      <c r="CJ13" s="29"/>
      <c r="CK13" s="34"/>
    </row>
    <row r="14" spans="1:89" s="2" customFormat="1" ht="15.75" customHeight="1">
      <c r="A14" s="161">
        <v>5</v>
      </c>
      <c r="B14" s="162"/>
      <c r="C14" s="162"/>
      <c r="D14" s="163"/>
      <c r="E14" s="8"/>
      <c r="F14" s="8"/>
      <c r="G14" s="8"/>
      <c r="H14" s="8"/>
      <c r="I14" s="8"/>
      <c r="J14" s="164">
        <f t="shared" si="0"/>
        <v>38.759</v>
      </c>
      <c r="K14" s="164"/>
      <c r="L14" s="164"/>
      <c r="M14" s="165"/>
      <c r="N14" s="15"/>
      <c r="O14" s="7"/>
      <c r="P14" s="7"/>
      <c r="Q14" s="7"/>
      <c r="R14" s="7"/>
      <c r="S14" s="166">
        <f t="shared" si="1"/>
        <v>20.762</v>
      </c>
      <c r="T14" s="166"/>
      <c r="U14" s="166"/>
      <c r="V14" s="167"/>
      <c r="W14" s="12"/>
      <c r="X14" s="8"/>
      <c r="Y14" s="8"/>
      <c r="Z14" s="8"/>
      <c r="AA14" s="8"/>
      <c r="AB14" s="168">
        <f t="shared" si="2"/>
        <v>24.16</v>
      </c>
      <c r="AC14" s="168"/>
      <c r="AD14" s="168"/>
      <c r="AE14" s="169"/>
      <c r="AF14" s="15"/>
      <c r="AG14" s="7"/>
      <c r="AH14" s="7"/>
      <c r="AI14" s="7"/>
      <c r="AJ14" s="7"/>
      <c r="AK14" s="168">
        <f t="shared" si="3"/>
        <v>17.106999999999999</v>
      </c>
      <c r="AL14" s="168"/>
      <c r="AM14" s="168"/>
      <c r="AN14" s="169"/>
      <c r="AO14" s="12"/>
      <c r="AP14" s="8"/>
      <c r="AQ14" s="8"/>
      <c r="AR14" s="8"/>
      <c r="AS14" s="8"/>
      <c r="AT14" s="168">
        <f t="shared" si="4"/>
        <v>0</v>
      </c>
      <c r="AU14" s="168"/>
      <c r="AV14" s="168"/>
      <c r="AW14" s="169"/>
      <c r="AX14" s="12"/>
      <c r="AY14" s="8"/>
      <c r="AZ14" s="8"/>
      <c r="BA14" s="8"/>
      <c r="BB14" s="8"/>
      <c r="BC14" s="68">
        <f t="shared" si="5"/>
        <v>0</v>
      </c>
      <c r="BD14" s="68"/>
      <c r="BE14" s="68"/>
      <c r="BF14" s="68"/>
      <c r="BG14" s="12"/>
      <c r="BH14" s="8"/>
      <c r="BI14" s="8"/>
      <c r="BJ14" s="8"/>
      <c r="BK14" s="8"/>
      <c r="BL14" s="68">
        <f t="shared" si="6"/>
        <v>0</v>
      </c>
      <c r="BM14" s="68"/>
      <c r="BN14" s="68"/>
      <c r="BO14" s="170"/>
      <c r="BP14" s="8"/>
      <c r="BQ14" s="8"/>
      <c r="BR14" s="8"/>
      <c r="BS14" s="8"/>
      <c r="BT14" s="8"/>
      <c r="BU14" s="68">
        <f t="shared" si="7"/>
        <v>0</v>
      </c>
      <c r="BV14" s="68"/>
      <c r="BW14" s="68"/>
      <c r="BX14" s="69"/>
      <c r="BY14" s="40"/>
      <c r="BZ14" s="40"/>
      <c r="CA14" s="40"/>
      <c r="CB14" s="41"/>
      <c r="CD14" s="29">
        <v>38.759</v>
      </c>
      <c r="CE14" s="29">
        <v>20.762</v>
      </c>
      <c r="CF14" s="29">
        <v>24.16</v>
      </c>
      <c r="CG14" s="29">
        <v>17.106999999999999</v>
      </c>
      <c r="CH14" s="29"/>
      <c r="CI14" s="29"/>
      <c r="CJ14" s="29"/>
      <c r="CK14" s="34"/>
    </row>
    <row r="15" spans="1:89" s="2" customFormat="1" ht="15.75" customHeight="1">
      <c r="A15" s="161">
        <v>6</v>
      </c>
      <c r="B15" s="162"/>
      <c r="C15" s="162"/>
      <c r="D15" s="163"/>
      <c r="E15" s="8"/>
      <c r="F15" s="8"/>
      <c r="G15" s="8"/>
      <c r="H15" s="8"/>
      <c r="I15" s="8"/>
      <c r="J15" s="164">
        <f t="shared" si="0"/>
        <v>38.753999999999998</v>
      </c>
      <c r="K15" s="164"/>
      <c r="L15" s="164"/>
      <c r="M15" s="165"/>
      <c r="N15" s="15"/>
      <c r="O15" s="7"/>
      <c r="P15" s="7"/>
      <c r="Q15" s="7"/>
      <c r="R15" s="7"/>
      <c r="S15" s="166">
        <f t="shared" si="1"/>
        <v>20.757000000000001</v>
      </c>
      <c r="T15" s="166"/>
      <c r="U15" s="166"/>
      <c r="V15" s="167"/>
      <c r="W15" s="12"/>
      <c r="X15" s="8"/>
      <c r="Y15" s="8"/>
      <c r="Z15" s="8"/>
      <c r="AA15" s="8"/>
      <c r="AB15" s="168">
        <f t="shared" si="2"/>
        <v>24.16</v>
      </c>
      <c r="AC15" s="168"/>
      <c r="AD15" s="168"/>
      <c r="AE15" s="169"/>
      <c r="AF15" s="15"/>
      <c r="AG15" s="7"/>
      <c r="AH15" s="7"/>
      <c r="AI15" s="7"/>
      <c r="AJ15" s="7"/>
      <c r="AK15" s="168">
        <f t="shared" si="3"/>
        <v>17.108000000000001</v>
      </c>
      <c r="AL15" s="168"/>
      <c r="AM15" s="168"/>
      <c r="AN15" s="169"/>
      <c r="AO15" s="12"/>
      <c r="AP15" s="8"/>
      <c r="AQ15" s="8"/>
      <c r="AR15" s="8"/>
      <c r="AS15" s="8"/>
      <c r="AT15" s="168">
        <f t="shared" si="4"/>
        <v>0</v>
      </c>
      <c r="AU15" s="168"/>
      <c r="AV15" s="168"/>
      <c r="AW15" s="169"/>
      <c r="AX15" s="12"/>
      <c r="AY15" s="8"/>
      <c r="AZ15" s="8"/>
      <c r="BA15" s="8"/>
      <c r="BB15" s="8"/>
      <c r="BC15" s="68">
        <f t="shared" si="5"/>
        <v>0</v>
      </c>
      <c r="BD15" s="68"/>
      <c r="BE15" s="68"/>
      <c r="BF15" s="68"/>
      <c r="BG15" s="12"/>
      <c r="BH15" s="8"/>
      <c r="BI15" s="8"/>
      <c r="BJ15" s="8"/>
      <c r="BK15" s="8"/>
      <c r="BL15" s="68">
        <f t="shared" si="6"/>
        <v>0</v>
      </c>
      <c r="BM15" s="68"/>
      <c r="BN15" s="68"/>
      <c r="BO15" s="170"/>
      <c r="BP15" s="8"/>
      <c r="BQ15" s="8"/>
      <c r="BR15" s="8"/>
      <c r="BS15" s="8"/>
      <c r="BT15" s="8"/>
      <c r="BU15" s="68">
        <f t="shared" si="7"/>
        <v>0</v>
      </c>
      <c r="BV15" s="68"/>
      <c r="BW15" s="68"/>
      <c r="BX15" s="69"/>
      <c r="BY15" s="40"/>
      <c r="BZ15" s="40"/>
      <c r="CA15" s="40"/>
      <c r="CB15" s="41"/>
      <c r="CD15" s="29">
        <v>38.753999999999998</v>
      </c>
      <c r="CE15" s="29">
        <v>20.757000000000001</v>
      </c>
      <c r="CF15" s="29">
        <v>24.16</v>
      </c>
      <c r="CG15" s="29">
        <v>17.108000000000001</v>
      </c>
      <c r="CH15" s="29"/>
      <c r="CI15" s="29"/>
      <c r="CJ15" s="29"/>
      <c r="CK15" s="34"/>
    </row>
    <row r="16" spans="1:89" s="2" customFormat="1" ht="15.75" customHeight="1">
      <c r="A16" s="161">
        <v>7</v>
      </c>
      <c r="B16" s="162"/>
      <c r="C16" s="162"/>
      <c r="D16" s="163"/>
      <c r="E16" s="8"/>
      <c r="F16" s="8"/>
      <c r="G16" s="8"/>
      <c r="H16" s="8"/>
      <c r="I16" s="8"/>
      <c r="J16" s="164">
        <f t="shared" si="0"/>
        <v>38.756</v>
      </c>
      <c r="K16" s="164"/>
      <c r="L16" s="164"/>
      <c r="M16" s="165"/>
      <c r="N16" s="15"/>
      <c r="O16" s="7"/>
      <c r="P16" s="7"/>
      <c r="Q16" s="7"/>
      <c r="R16" s="7"/>
      <c r="S16" s="166">
        <f t="shared" si="1"/>
        <v>20.76</v>
      </c>
      <c r="T16" s="166"/>
      <c r="U16" s="166"/>
      <c r="V16" s="167"/>
      <c r="W16" s="12"/>
      <c r="X16" s="8"/>
      <c r="Y16" s="8"/>
      <c r="Z16" s="8"/>
      <c r="AA16" s="8"/>
      <c r="AB16" s="168">
        <f t="shared" si="2"/>
        <v>24.158000000000001</v>
      </c>
      <c r="AC16" s="168"/>
      <c r="AD16" s="168"/>
      <c r="AE16" s="169"/>
      <c r="AF16" s="15"/>
      <c r="AG16" s="7"/>
      <c r="AH16" s="7"/>
      <c r="AI16" s="7"/>
      <c r="AJ16" s="7"/>
      <c r="AK16" s="168">
        <f t="shared" si="3"/>
        <v>17.11</v>
      </c>
      <c r="AL16" s="168"/>
      <c r="AM16" s="168"/>
      <c r="AN16" s="169"/>
      <c r="AO16" s="12"/>
      <c r="AP16" s="8"/>
      <c r="AQ16" s="8"/>
      <c r="AR16" s="8"/>
      <c r="AS16" s="8"/>
      <c r="AT16" s="168">
        <f t="shared" si="4"/>
        <v>0</v>
      </c>
      <c r="AU16" s="168"/>
      <c r="AV16" s="168"/>
      <c r="AW16" s="169"/>
      <c r="AX16" s="12"/>
      <c r="AY16" s="8"/>
      <c r="AZ16" s="8"/>
      <c r="BA16" s="8"/>
      <c r="BB16" s="8"/>
      <c r="BC16" s="68">
        <f t="shared" si="5"/>
        <v>0</v>
      </c>
      <c r="BD16" s="68"/>
      <c r="BE16" s="68"/>
      <c r="BF16" s="68"/>
      <c r="BG16" s="12"/>
      <c r="BH16" s="8"/>
      <c r="BI16" s="8"/>
      <c r="BJ16" s="8"/>
      <c r="BK16" s="8"/>
      <c r="BL16" s="68">
        <f t="shared" si="6"/>
        <v>0</v>
      </c>
      <c r="BM16" s="68"/>
      <c r="BN16" s="68"/>
      <c r="BO16" s="170"/>
      <c r="BP16" s="8"/>
      <c r="BQ16" s="8"/>
      <c r="BR16" s="8"/>
      <c r="BS16" s="8"/>
      <c r="BT16" s="8"/>
      <c r="BU16" s="68">
        <f t="shared" si="7"/>
        <v>0</v>
      </c>
      <c r="BV16" s="68"/>
      <c r="BW16" s="68"/>
      <c r="BX16" s="69"/>
      <c r="BY16" s="40"/>
      <c r="BZ16" s="40"/>
      <c r="CA16" s="40"/>
      <c r="CB16" s="41"/>
      <c r="CD16" s="29">
        <v>38.756</v>
      </c>
      <c r="CE16" s="29">
        <v>20.76</v>
      </c>
      <c r="CF16" s="29">
        <v>24.158000000000001</v>
      </c>
      <c r="CG16" s="29">
        <v>17.11</v>
      </c>
      <c r="CH16" s="29"/>
      <c r="CI16" s="29"/>
      <c r="CJ16" s="29"/>
      <c r="CK16" s="34"/>
    </row>
    <row r="17" spans="1:89" s="2" customFormat="1" ht="15.75" customHeight="1">
      <c r="A17" s="161">
        <v>8</v>
      </c>
      <c r="B17" s="162"/>
      <c r="C17" s="162"/>
      <c r="D17" s="163"/>
      <c r="E17" s="8"/>
      <c r="F17" s="8"/>
      <c r="G17" s="8"/>
      <c r="H17" s="8"/>
      <c r="I17" s="8"/>
      <c r="J17" s="164">
        <f t="shared" si="0"/>
        <v>38.764000000000003</v>
      </c>
      <c r="K17" s="164"/>
      <c r="L17" s="164"/>
      <c r="M17" s="165"/>
      <c r="N17" s="15"/>
      <c r="O17" s="7"/>
      <c r="P17" s="7"/>
      <c r="Q17" s="7"/>
      <c r="R17" s="7"/>
      <c r="S17" s="166">
        <f t="shared" si="1"/>
        <v>20.754000000000001</v>
      </c>
      <c r="T17" s="166"/>
      <c r="U17" s="166"/>
      <c r="V17" s="167"/>
      <c r="W17" s="12"/>
      <c r="X17" s="8"/>
      <c r="Y17" s="8"/>
      <c r="Z17" s="8"/>
      <c r="AA17" s="8"/>
      <c r="AB17" s="168">
        <f t="shared" si="2"/>
        <v>24.158000000000001</v>
      </c>
      <c r="AC17" s="168"/>
      <c r="AD17" s="168"/>
      <c r="AE17" s="169"/>
      <c r="AF17" s="15"/>
      <c r="AG17" s="7"/>
      <c r="AH17" s="7"/>
      <c r="AI17" s="7"/>
      <c r="AJ17" s="7"/>
      <c r="AK17" s="168">
        <f t="shared" si="3"/>
        <v>17.111999999999998</v>
      </c>
      <c r="AL17" s="168"/>
      <c r="AM17" s="168"/>
      <c r="AN17" s="169"/>
      <c r="AO17" s="12"/>
      <c r="AP17" s="8"/>
      <c r="AQ17" s="8"/>
      <c r="AR17" s="8"/>
      <c r="AS17" s="8"/>
      <c r="AT17" s="168">
        <f t="shared" si="4"/>
        <v>0</v>
      </c>
      <c r="AU17" s="168"/>
      <c r="AV17" s="168"/>
      <c r="AW17" s="169"/>
      <c r="AX17" s="12"/>
      <c r="AY17" s="8"/>
      <c r="AZ17" s="8"/>
      <c r="BA17" s="8"/>
      <c r="BB17" s="8"/>
      <c r="BC17" s="68">
        <f t="shared" si="5"/>
        <v>0</v>
      </c>
      <c r="BD17" s="68"/>
      <c r="BE17" s="68"/>
      <c r="BF17" s="68"/>
      <c r="BG17" s="12"/>
      <c r="BH17" s="8"/>
      <c r="BI17" s="8"/>
      <c r="BJ17" s="8"/>
      <c r="BK17" s="8"/>
      <c r="BL17" s="68">
        <f t="shared" si="6"/>
        <v>0</v>
      </c>
      <c r="BM17" s="68"/>
      <c r="BN17" s="68"/>
      <c r="BO17" s="170"/>
      <c r="BP17" s="8"/>
      <c r="BQ17" s="8"/>
      <c r="BR17" s="8"/>
      <c r="BS17" s="8"/>
      <c r="BT17" s="8"/>
      <c r="BU17" s="68">
        <f t="shared" si="7"/>
        <v>0</v>
      </c>
      <c r="BV17" s="68"/>
      <c r="BW17" s="68"/>
      <c r="BX17" s="69"/>
      <c r="BY17" s="40"/>
      <c r="BZ17" s="40"/>
      <c r="CA17" s="40"/>
      <c r="CB17" s="41"/>
      <c r="CD17" s="29">
        <v>38.764000000000003</v>
      </c>
      <c r="CE17" s="29">
        <v>20.754000000000001</v>
      </c>
      <c r="CF17" s="29">
        <v>24.158000000000001</v>
      </c>
      <c r="CG17" s="29">
        <v>17.111999999999998</v>
      </c>
      <c r="CH17" s="29"/>
      <c r="CI17" s="29"/>
      <c r="CJ17" s="29"/>
      <c r="CK17" s="34"/>
    </row>
    <row r="18" spans="1:89" s="2" customFormat="1" ht="15.75" customHeight="1">
      <c r="A18" s="161">
        <v>9</v>
      </c>
      <c r="B18" s="162"/>
      <c r="C18" s="162"/>
      <c r="D18" s="163"/>
      <c r="E18" s="8"/>
      <c r="F18" s="8"/>
      <c r="G18" s="8"/>
      <c r="H18" s="8"/>
      <c r="I18" s="8"/>
      <c r="J18" s="164">
        <f t="shared" si="0"/>
        <v>38.756</v>
      </c>
      <c r="K18" s="164"/>
      <c r="L18" s="164"/>
      <c r="M18" s="165"/>
      <c r="N18" s="15"/>
      <c r="O18" s="7"/>
      <c r="P18" s="7"/>
      <c r="Q18" s="7"/>
      <c r="R18" s="7"/>
      <c r="S18" s="166">
        <f t="shared" si="1"/>
        <v>20.759</v>
      </c>
      <c r="T18" s="166"/>
      <c r="U18" s="166"/>
      <c r="V18" s="167"/>
      <c r="W18" s="12"/>
      <c r="X18" s="8"/>
      <c r="Y18" s="8"/>
      <c r="Z18" s="8"/>
      <c r="AA18" s="8"/>
      <c r="AB18" s="168">
        <f t="shared" si="2"/>
        <v>24.158000000000001</v>
      </c>
      <c r="AC18" s="168"/>
      <c r="AD18" s="168"/>
      <c r="AE18" s="169"/>
      <c r="AF18" s="15"/>
      <c r="AG18" s="7"/>
      <c r="AH18" s="7"/>
      <c r="AI18" s="7"/>
      <c r="AJ18" s="7"/>
      <c r="AK18" s="168">
        <f t="shared" si="3"/>
        <v>17.111999999999998</v>
      </c>
      <c r="AL18" s="168"/>
      <c r="AM18" s="168"/>
      <c r="AN18" s="169"/>
      <c r="AO18" s="12"/>
      <c r="AP18" s="8"/>
      <c r="AQ18" s="8"/>
      <c r="AR18" s="8"/>
      <c r="AS18" s="8"/>
      <c r="AT18" s="168">
        <f t="shared" si="4"/>
        <v>0</v>
      </c>
      <c r="AU18" s="168"/>
      <c r="AV18" s="168"/>
      <c r="AW18" s="169"/>
      <c r="AX18" s="12"/>
      <c r="AY18" s="8"/>
      <c r="AZ18" s="8"/>
      <c r="BA18" s="8"/>
      <c r="BB18" s="8"/>
      <c r="BC18" s="68">
        <f t="shared" si="5"/>
        <v>0</v>
      </c>
      <c r="BD18" s="68"/>
      <c r="BE18" s="68"/>
      <c r="BF18" s="68"/>
      <c r="BG18" s="12"/>
      <c r="BH18" s="8"/>
      <c r="BI18" s="8"/>
      <c r="BJ18" s="8"/>
      <c r="BK18" s="8"/>
      <c r="BL18" s="68">
        <f t="shared" si="6"/>
        <v>0</v>
      </c>
      <c r="BM18" s="68"/>
      <c r="BN18" s="68"/>
      <c r="BO18" s="170"/>
      <c r="BP18" s="8"/>
      <c r="BQ18" s="8"/>
      <c r="BR18" s="8"/>
      <c r="BS18" s="8"/>
      <c r="BT18" s="8"/>
      <c r="BU18" s="68">
        <f t="shared" si="7"/>
        <v>0</v>
      </c>
      <c r="BV18" s="68"/>
      <c r="BW18" s="68"/>
      <c r="BX18" s="69"/>
      <c r="BY18" s="40"/>
      <c r="BZ18" s="40"/>
      <c r="CA18" s="40"/>
      <c r="CB18" s="41"/>
      <c r="CD18" s="29">
        <v>38.756</v>
      </c>
      <c r="CE18" s="29">
        <v>20.759</v>
      </c>
      <c r="CF18" s="29">
        <v>24.158000000000001</v>
      </c>
      <c r="CG18" s="29">
        <v>17.111999999999998</v>
      </c>
      <c r="CH18" s="29"/>
      <c r="CI18" s="29"/>
      <c r="CJ18" s="29"/>
      <c r="CK18" s="34"/>
    </row>
    <row r="19" spans="1:89" s="2" customFormat="1" ht="15.75" customHeight="1">
      <c r="A19" s="161">
        <v>10</v>
      </c>
      <c r="B19" s="162"/>
      <c r="C19" s="162"/>
      <c r="D19" s="163"/>
      <c r="E19" s="8"/>
      <c r="F19" s="8"/>
      <c r="G19" s="8"/>
      <c r="H19" s="8"/>
      <c r="I19" s="8"/>
      <c r="J19" s="164">
        <f t="shared" si="0"/>
        <v>38.755000000000003</v>
      </c>
      <c r="K19" s="164"/>
      <c r="L19" s="164"/>
      <c r="M19" s="165"/>
      <c r="N19" s="15"/>
      <c r="O19" s="7"/>
      <c r="P19" s="7"/>
      <c r="Q19" s="7"/>
      <c r="R19" s="7"/>
      <c r="S19" s="166">
        <f t="shared" si="1"/>
        <v>20.762</v>
      </c>
      <c r="T19" s="166"/>
      <c r="U19" s="166"/>
      <c r="V19" s="167"/>
      <c r="W19" s="12"/>
      <c r="X19" s="8"/>
      <c r="Y19" s="8"/>
      <c r="Z19" s="8"/>
      <c r="AA19" s="8"/>
      <c r="AB19" s="168">
        <f t="shared" si="2"/>
        <v>24.158000000000001</v>
      </c>
      <c r="AC19" s="168"/>
      <c r="AD19" s="168"/>
      <c r="AE19" s="169"/>
      <c r="AF19" s="15"/>
      <c r="AG19" s="7"/>
      <c r="AH19" s="7"/>
      <c r="AI19" s="7"/>
      <c r="AJ19" s="7"/>
      <c r="AK19" s="168">
        <f t="shared" si="3"/>
        <v>17.11</v>
      </c>
      <c r="AL19" s="168"/>
      <c r="AM19" s="168"/>
      <c r="AN19" s="169"/>
      <c r="AO19" s="12"/>
      <c r="AP19" s="8"/>
      <c r="AQ19" s="8"/>
      <c r="AR19" s="8"/>
      <c r="AS19" s="8"/>
      <c r="AT19" s="168">
        <f t="shared" si="4"/>
        <v>0</v>
      </c>
      <c r="AU19" s="168"/>
      <c r="AV19" s="168"/>
      <c r="AW19" s="169"/>
      <c r="AX19" s="8"/>
      <c r="AY19" s="8"/>
      <c r="AZ19" s="8"/>
      <c r="BA19" s="8"/>
      <c r="BB19" s="8"/>
      <c r="BC19" s="68">
        <f t="shared" si="5"/>
        <v>0</v>
      </c>
      <c r="BD19" s="68"/>
      <c r="BE19" s="68"/>
      <c r="BF19" s="68"/>
      <c r="BG19" s="12"/>
      <c r="BH19" s="8"/>
      <c r="BI19" s="8"/>
      <c r="BJ19" s="8"/>
      <c r="BK19" s="8"/>
      <c r="BL19" s="68">
        <f t="shared" si="6"/>
        <v>0</v>
      </c>
      <c r="BM19" s="68"/>
      <c r="BN19" s="68"/>
      <c r="BO19" s="170"/>
      <c r="BP19" s="8"/>
      <c r="BQ19" s="8"/>
      <c r="BR19" s="8"/>
      <c r="BS19" s="8"/>
      <c r="BT19" s="8"/>
      <c r="BU19" s="68">
        <f t="shared" si="7"/>
        <v>0</v>
      </c>
      <c r="BV19" s="68"/>
      <c r="BW19" s="68"/>
      <c r="BX19" s="69"/>
      <c r="BY19" s="40"/>
      <c r="BZ19" s="40"/>
      <c r="CA19" s="40"/>
      <c r="CB19" s="41"/>
      <c r="CD19" s="29">
        <v>38.755000000000003</v>
      </c>
      <c r="CE19" s="29">
        <v>20.762</v>
      </c>
      <c r="CF19" s="29">
        <v>24.158000000000001</v>
      </c>
      <c r="CG19" s="29">
        <v>17.11</v>
      </c>
      <c r="CH19" s="29"/>
      <c r="CI19" s="29"/>
      <c r="CJ19" s="29"/>
      <c r="CK19" s="34"/>
    </row>
    <row r="20" spans="1:89" s="2" customFormat="1" ht="15.75" customHeight="1">
      <c r="A20" s="161">
        <v>11</v>
      </c>
      <c r="B20" s="162"/>
      <c r="C20" s="162"/>
      <c r="D20" s="163"/>
      <c r="E20" s="7"/>
      <c r="F20" s="7"/>
      <c r="G20" s="7"/>
      <c r="H20" s="7"/>
      <c r="I20" s="7"/>
      <c r="J20" s="164">
        <f t="shared" si="0"/>
        <v>38.762</v>
      </c>
      <c r="K20" s="164"/>
      <c r="L20" s="164"/>
      <c r="M20" s="165"/>
      <c r="N20" s="12"/>
      <c r="O20" s="8"/>
      <c r="P20" s="8"/>
      <c r="Q20" s="8"/>
      <c r="R20" s="8"/>
      <c r="S20" s="166">
        <f t="shared" si="1"/>
        <v>20.757000000000001</v>
      </c>
      <c r="T20" s="166"/>
      <c r="U20" s="166"/>
      <c r="V20" s="167"/>
      <c r="W20" s="12"/>
      <c r="X20" s="8"/>
      <c r="Y20" s="8"/>
      <c r="Z20" s="8"/>
      <c r="AA20" s="8"/>
      <c r="AB20" s="168">
        <f t="shared" si="2"/>
        <v>24.161999999999999</v>
      </c>
      <c r="AC20" s="168"/>
      <c r="AD20" s="168"/>
      <c r="AE20" s="169"/>
      <c r="AF20" s="15"/>
      <c r="AG20" s="7"/>
      <c r="AH20" s="7"/>
      <c r="AI20" s="7"/>
      <c r="AJ20" s="7"/>
      <c r="AK20" s="168">
        <f t="shared" si="3"/>
        <v>17.109000000000002</v>
      </c>
      <c r="AL20" s="168"/>
      <c r="AM20" s="168"/>
      <c r="AN20" s="169"/>
      <c r="AO20" s="12"/>
      <c r="AP20" s="8"/>
      <c r="AQ20" s="8"/>
      <c r="AR20" s="8"/>
      <c r="AS20" s="8"/>
      <c r="AT20" s="168">
        <f t="shared" si="4"/>
        <v>0</v>
      </c>
      <c r="AU20" s="168"/>
      <c r="AV20" s="168"/>
      <c r="AW20" s="169"/>
      <c r="AX20" s="8"/>
      <c r="AY20" s="8"/>
      <c r="AZ20" s="8"/>
      <c r="BA20" s="8"/>
      <c r="BB20" s="8"/>
      <c r="BC20" s="68">
        <f t="shared" si="5"/>
        <v>0</v>
      </c>
      <c r="BD20" s="68"/>
      <c r="BE20" s="68"/>
      <c r="BF20" s="68"/>
      <c r="BG20" s="12"/>
      <c r="BH20" s="8"/>
      <c r="BI20" s="8"/>
      <c r="BJ20" s="8"/>
      <c r="BK20" s="8"/>
      <c r="BL20" s="68">
        <f t="shared" si="6"/>
        <v>0</v>
      </c>
      <c r="BM20" s="68"/>
      <c r="BN20" s="68"/>
      <c r="BO20" s="170"/>
      <c r="BP20" s="8"/>
      <c r="BQ20" s="8"/>
      <c r="BR20" s="8"/>
      <c r="BS20" s="8"/>
      <c r="BT20" s="8"/>
      <c r="BU20" s="68">
        <f t="shared" si="7"/>
        <v>0</v>
      </c>
      <c r="BV20" s="68"/>
      <c r="BW20" s="68"/>
      <c r="BX20" s="69"/>
      <c r="BY20" s="40"/>
      <c r="BZ20" s="40"/>
      <c r="CA20" s="40"/>
      <c r="CB20" s="41"/>
      <c r="CD20" s="29">
        <v>38.762</v>
      </c>
      <c r="CE20" s="29">
        <v>20.757000000000001</v>
      </c>
      <c r="CF20" s="29">
        <v>24.161999999999999</v>
      </c>
      <c r="CG20" s="29">
        <v>17.109000000000002</v>
      </c>
      <c r="CH20" s="29"/>
      <c r="CI20" s="29"/>
      <c r="CJ20" s="29"/>
      <c r="CK20" s="34"/>
    </row>
    <row r="21" spans="1:89" s="2" customFormat="1" ht="15.75" customHeight="1">
      <c r="A21" s="161">
        <v>12</v>
      </c>
      <c r="B21" s="162"/>
      <c r="C21" s="162"/>
      <c r="D21" s="163"/>
      <c r="E21" s="7"/>
      <c r="F21" s="7"/>
      <c r="G21" s="7"/>
      <c r="H21" s="7"/>
      <c r="I21" s="7"/>
      <c r="J21" s="164">
        <f t="shared" si="0"/>
        <v>38.753</v>
      </c>
      <c r="K21" s="164"/>
      <c r="L21" s="164"/>
      <c r="M21" s="165"/>
      <c r="N21" s="12"/>
      <c r="O21" s="8"/>
      <c r="P21" s="8"/>
      <c r="Q21" s="8"/>
      <c r="R21" s="8"/>
      <c r="S21" s="166">
        <f t="shared" si="1"/>
        <v>20.756</v>
      </c>
      <c r="T21" s="166"/>
      <c r="U21" s="166"/>
      <c r="V21" s="167"/>
      <c r="W21" s="12"/>
      <c r="X21" s="8"/>
      <c r="Y21" s="8"/>
      <c r="Z21" s="8"/>
      <c r="AA21" s="8"/>
      <c r="AB21" s="168">
        <f t="shared" si="2"/>
        <v>24.157</v>
      </c>
      <c r="AC21" s="168"/>
      <c r="AD21" s="168"/>
      <c r="AE21" s="169"/>
      <c r="AF21" s="15"/>
      <c r="AG21" s="7"/>
      <c r="AH21" s="7"/>
      <c r="AI21" s="7"/>
      <c r="AJ21" s="7"/>
      <c r="AK21" s="168">
        <f t="shared" si="3"/>
        <v>17.114000000000001</v>
      </c>
      <c r="AL21" s="168"/>
      <c r="AM21" s="168"/>
      <c r="AN21" s="169"/>
      <c r="AO21" s="12"/>
      <c r="AP21" s="8"/>
      <c r="AQ21" s="8"/>
      <c r="AR21" s="8"/>
      <c r="AS21" s="8"/>
      <c r="AT21" s="168">
        <f t="shared" si="4"/>
        <v>0</v>
      </c>
      <c r="AU21" s="168"/>
      <c r="AV21" s="168"/>
      <c r="AW21" s="169"/>
      <c r="AX21" s="8"/>
      <c r="AY21" s="8"/>
      <c r="AZ21" s="8"/>
      <c r="BA21" s="8"/>
      <c r="BB21" s="8"/>
      <c r="BC21" s="68">
        <f t="shared" si="5"/>
        <v>0</v>
      </c>
      <c r="BD21" s="68"/>
      <c r="BE21" s="68"/>
      <c r="BF21" s="68"/>
      <c r="BG21" s="12"/>
      <c r="BH21" s="8"/>
      <c r="BI21" s="8"/>
      <c r="BJ21" s="8"/>
      <c r="BK21" s="8"/>
      <c r="BL21" s="68">
        <f t="shared" si="6"/>
        <v>0</v>
      </c>
      <c r="BM21" s="68"/>
      <c r="BN21" s="68"/>
      <c r="BO21" s="170"/>
      <c r="BP21" s="8"/>
      <c r="BQ21" s="8"/>
      <c r="BR21" s="8"/>
      <c r="BS21" s="8"/>
      <c r="BT21" s="8"/>
      <c r="BU21" s="68">
        <f t="shared" si="7"/>
        <v>0</v>
      </c>
      <c r="BV21" s="68"/>
      <c r="BW21" s="68"/>
      <c r="BX21" s="69"/>
      <c r="BY21" s="40"/>
      <c r="BZ21" s="40"/>
      <c r="CA21" s="40"/>
      <c r="CB21" s="41"/>
      <c r="CD21" s="29">
        <v>38.753</v>
      </c>
      <c r="CE21" s="29">
        <v>20.756</v>
      </c>
      <c r="CF21" s="29">
        <v>24.157</v>
      </c>
      <c r="CG21" s="29">
        <v>17.114000000000001</v>
      </c>
      <c r="CH21" s="29"/>
      <c r="CI21" s="29"/>
      <c r="CJ21" s="29"/>
      <c r="CK21" s="34"/>
    </row>
    <row r="22" spans="1:89" s="2" customFormat="1" ht="15.75" customHeight="1">
      <c r="A22" s="161">
        <v>13</v>
      </c>
      <c r="B22" s="162"/>
      <c r="C22" s="162"/>
      <c r="D22" s="163"/>
      <c r="E22" s="7"/>
      <c r="F22" s="7"/>
      <c r="G22" s="7"/>
      <c r="H22" s="7"/>
      <c r="I22" s="7"/>
      <c r="J22" s="164">
        <f t="shared" si="0"/>
        <v>38.764000000000003</v>
      </c>
      <c r="K22" s="164"/>
      <c r="L22" s="164"/>
      <c r="M22" s="165"/>
      <c r="N22" s="12"/>
      <c r="O22" s="8"/>
      <c r="P22" s="8"/>
      <c r="Q22" s="8"/>
      <c r="R22" s="8"/>
      <c r="S22" s="166">
        <f t="shared" si="1"/>
        <v>20.754999999999999</v>
      </c>
      <c r="T22" s="166"/>
      <c r="U22" s="166"/>
      <c r="V22" s="167"/>
      <c r="W22" s="12"/>
      <c r="X22" s="8"/>
      <c r="Y22" s="8"/>
      <c r="Z22" s="8"/>
      <c r="AA22" s="8"/>
      <c r="AB22" s="168">
        <f t="shared" si="2"/>
        <v>24.158000000000001</v>
      </c>
      <c r="AC22" s="168"/>
      <c r="AD22" s="168"/>
      <c r="AE22" s="169"/>
      <c r="AF22" s="15"/>
      <c r="AG22" s="7"/>
      <c r="AH22" s="7"/>
      <c r="AI22" s="7"/>
      <c r="AJ22" s="7"/>
      <c r="AK22" s="168">
        <f t="shared" si="3"/>
        <v>17.113</v>
      </c>
      <c r="AL22" s="168"/>
      <c r="AM22" s="168"/>
      <c r="AN22" s="169"/>
      <c r="AO22" s="12"/>
      <c r="AP22" s="8"/>
      <c r="AQ22" s="8"/>
      <c r="AR22" s="8"/>
      <c r="AS22" s="8"/>
      <c r="AT22" s="168">
        <f t="shared" si="4"/>
        <v>0</v>
      </c>
      <c r="AU22" s="168"/>
      <c r="AV22" s="168"/>
      <c r="AW22" s="169"/>
      <c r="AX22" s="8"/>
      <c r="AY22" s="8"/>
      <c r="AZ22" s="8"/>
      <c r="BA22" s="8"/>
      <c r="BB22" s="8"/>
      <c r="BC22" s="68">
        <f t="shared" si="5"/>
        <v>0</v>
      </c>
      <c r="BD22" s="68"/>
      <c r="BE22" s="68"/>
      <c r="BF22" s="68"/>
      <c r="BG22" s="12"/>
      <c r="BH22" s="8"/>
      <c r="BI22" s="8"/>
      <c r="BJ22" s="8"/>
      <c r="BK22" s="8"/>
      <c r="BL22" s="68">
        <f t="shared" si="6"/>
        <v>0</v>
      </c>
      <c r="BM22" s="68"/>
      <c r="BN22" s="68"/>
      <c r="BO22" s="170"/>
      <c r="BP22" s="8"/>
      <c r="BQ22" s="8"/>
      <c r="BR22" s="8"/>
      <c r="BS22" s="8"/>
      <c r="BT22" s="8"/>
      <c r="BU22" s="68">
        <f t="shared" si="7"/>
        <v>0</v>
      </c>
      <c r="BV22" s="68"/>
      <c r="BW22" s="68"/>
      <c r="BX22" s="69"/>
      <c r="BY22" s="40"/>
      <c r="BZ22" s="40"/>
      <c r="CA22" s="40"/>
      <c r="CB22" s="41"/>
      <c r="CD22" s="29">
        <v>38.764000000000003</v>
      </c>
      <c r="CE22" s="29">
        <v>20.754999999999999</v>
      </c>
      <c r="CF22" s="29">
        <v>24.158000000000001</v>
      </c>
      <c r="CG22" s="29">
        <v>17.113</v>
      </c>
      <c r="CH22" s="29"/>
      <c r="CI22" s="29"/>
      <c r="CJ22" s="29"/>
      <c r="CK22" s="34"/>
    </row>
    <row r="23" spans="1:89" s="2" customFormat="1" ht="15.75" customHeight="1">
      <c r="A23" s="161">
        <v>14</v>
      </c>
      <c r="B23" s="162"/>
      <c r="C23" s="162"/>
      <c r="D23" s="163"/>
      <c r="E23" s="7"/>
      <c r="F23" s="7"/>
      <c r="G23" s="7"/>
      <c r="H23" s="7"/>
      <c r="I23" s="7"/>
      <c r="J23" s="164">
        <f t="shared" si="0"/>
        <v>38.762</v>
      </c>
      <c r="K23" s="164"/>
      <c r="L23" s="164"/>
      <c r="M23" s="165"/>
      <c r="N23" s="12"/>
      <c r="O23" s="8"/>
      <c r="P23" s="8"/>
      <c r="Q23" s="8"/>
      <c r="R23" s="8"/>
      <c r="S23" s="166">
        <f t="shared" si="1"/>
        <v>20.754999999999999</v>
      </c>
      <c r="T23" s="166"/>
      <c r="U23" s="166"/>
      <c r="V23" s="167"/>
      <c r="W23" s="12"/>
      <c r="X23" s="8"/>
      <c r="Y23" s="8"/>
      <c r="Z23" s="8"/>
      <c r="AA23" s="8"/>
      <c r="AB23" s="168">
        <f t="shared" si="2"/>
        <v>24.157</v>
      </c>
      <c r="AC23" s="168"/>
      <c r="AD23" s="168"/>
      <c r="AE23" s="169"/>
      <c r="AF23" s="15"/>
      <c r="AG23" s="7"/>
      <c r="AH23" s="7"/>
      <c r="AI23" s="7"/>
      <c r="AJ23" s="7"/>
      <c r="AK23" s="168">
        <f t="shared" si="3"/>
        <v>17.114999999999998</v>
      </c>
      <c r="AL23" s="168"/>
      <c r="AM23" s="168"/>
      <c r="AN23" s="169"/>
      <c r="AO23" s="12"/>
      <c r="AP23" s="8"/>
      <c r="AQ23" s="8"/>
      <c r="AR23" s="8"/>
      <c r="AS23" s="8"/>
      <c r="AT23" s="168">
        <f t="shared" si="4"/>
        <v>0</v>
      </c>
      <c r="AU23" s="168"/>
      <c r="AV23" s="168"/>
      <c r="AW23" s="169"/>
      <c r="AX23" s="8"/>
      <c r="AY23" s="8"/>
      <c r="AZ23" s="8"/>
      <c r="BA23" s="8"/>
      <c r="BB23" s="8"/>
      <c r="BC23" s="68">
        <f t="shared" si="5"/>
        <v>0</v>
      </c>
      <c r="BD23" s="68"/>
      <c r="BE23" s="68"/>
      <c r="BF23" s="68"/>
      <c r="BG23" s="12"/>
      <c r="BH23" s="8"/>
      <c r="BI23" s="8"/>
      <c r="BJ23" s="8"/>
      <c r="BK23" s="8"/>
      <c r="BL23" s="68">
        <f t="shared" si="6"/>
        <v>0</v>
      </c>
      <c r="BM23" s="68"/>
      <c r="BN23" s="68"/>
      <c r="BO23" s="170"/>
      <c r="BP23" s="8"/>
      <c r="BQ23" s="8"/>
      <c r="BR23" s="8"/>
      <c r="BS23" s="8"/>
      <c r="BT23" s="8"/>
      <c r="BU23" s="68">
        <f t="shared" si="7"/>
        <v>0</v>
      </c>
      <c r="BV23" s="68"/>
      <c r="BW23" s="68"/>
      <c r="BX23" s="69"/>
      <c r="BY23" s="40"/>
      <c r="BZ23" s="40"/>
      <c r="CA23" s="40"/>
      <c r="CB23" s="41"/>
      <c r="CD23" s="29">
        <v>38.762</v>
      </c>
      <c r="CE23" s="29">
        <v>20.754999999999999</v>
      </c>
      <c r="CF23" s="29">
        <v>24.157</v>
      </c>
      <c r="CG23" s="29">
        <v>17.114999999999998</v>
      </c>
      <c r="CH23" s="29"/>
      <c r="CI23" s="29"/>
      <c r="CJ23" s="29"/>
      <c r="CK23" s="34"/>
    </row>
    <row r="24" spans="1:89" s="2" customFormat="1" ht="15.75" customHeight="1">
      <c r="A24" s="161">
        <v>15</v>
      </c>
      <c r="B24" s="162"/>
      <c r="C24" s="162"/>
      <c r="D24" s="163"/>
      <c r="E24" s="7"/>
      <c r="F24" s="7"/>
      <c r="G24" s="7"/>
      <c r="H24" s="7"/>
      <c r="I24" s="7"/>
      <c r="J24" s="164">
        <f t="shared" si="0"/>
        <v>38.76</v>
      </c>
      <c r="K24" s="164"/>
      <c r="L24" s="164"/>
      <c r="M24" s="165"/>
      <c r="N24" s="12"/>
      <c r="O24" s="8"/>
      <c r="P24" s="8"/>
      <c r="Q24" s="8"/>
      <c r="R24" s="8"/>
      <c r="S24" s="166">
        <f t="shared" si="1"/>
        <v>20.757000000000001</v>
      </c>
      <c r="T24" s="166"/>
      <c r="U24" s="166"/>
      <c r="V24" s="167"/>
      <c r="W24" s="12"/>
      <c r="X24" s="8"/>
      <c r="Y24" s="8"/>
      <c r="Z24" s="8"/>
      <c r="AA24" s="8"/>
      <c r="AB24" s="168">
        <f t="shared" si="2"/>
        <v>24.16</v>
      </c>
      <c r="AC24" s="168"/>
      <c r="AD24" s="168"/>
      <c r="AE24" s="169"/>
      <c r="AF24" s="15"/>
      <c r="AG24" s="7"/>
      <c r="AH24" s="7"/>
      <c r="AI24" s="7"/>
      <c r="AJ24" s="7"/>
      <c r="AK24" s="168">
        <f t="shared" si="3"/>
        <v>17.109000000000002</v>
      </c>
      <c r="AL24" s="168"/>
      <c r="AM24" s="168"/>
      <c r="AN24" s="169"/>
      <c r="AO24" s="12"/>
      <c r="AP24" s="8"/>
      <c r="AQ24" s="8"/>
      <c r="AR24" s="8"/>
      <c r="AS24" s="8"/>
      <c r="AT24" s="168">
        <f t="shared" si="4"/>
        <v>0</v>
      </c>
      <c r="AU24" s="168"/>
      <c r="AV24" s="168"/>
      <c r="AW24" s="169"/>
      <c r="AX24" s="8"/>
      <c r="AY24" s="8"/>
      <c r="AZ24" s="8"/>
      <c r="BA24" s="8"/>
      <c r="BB24" s="8"/>
      <c r="BC24" s="68">
        <f t="shared" si="5"/>
        <v>0</v>
      </c>
      <c r="BD24" s="68"/>
      <c r="BE24" s="68"/>
      <c r="BF24" s="68"/>
      <c r="BG24" s="12"/>
      <c r="BH24" s="8"/>
      <c r="BI24" s="8"/>
      <c r="BJ24" s="8"/>
      <c r="BK24" s="8"/>
      <c r="BL24" s="68">
        <f t="shared" si="6"/>
        <v>0</v>
      </c>
      <c r="BM24" s="68"/>
      <c r="BN24" s="68"/>
      <c r="BO24" s="170"/>
      <c r="BP24" s="8"/>
      <c r="BQ24" s="8"/>
      <c r="BR24" s="8"/>
      <c r="BS24" s="8"/>
      <c r="BT24" s="8"/>
      <c r="BU24" s="68">
        <f t="shared" ref="BU24:BU39" si="8">CK24</f>
        <v>0</v>
      </c>
      <c r="BV24" s="68"/>
      <c r="BW24" s="68"/>
      <c r="BX24" s="69"/>
      <c r="BY24" s="40"/>
      <c r="BZ24" s="40"/>
      <c r="CA24" s="40"/>
      <c r="CB24" s="41"/>
      <c r="CD24" s="29">
        <v>38.76</v>
      </c>
      <c r="CE24" s="29">
        <v>20.757000000000001</v>
      </c>
      <c r="CF24" s="29">
        <v>24.16</v>
      </c>
      <c r="CG24" s="29">
        <v>17.109000000000002</v>
      </c>
      <c r="CH24" s="29"/>
      <c r="CI24" s="29"/>
      <c r="CJ24" s="29"/>
      <c r="CK24" s="34"/>
    </row>
    <row r="25" spans="1:89" s="2" customFormat="1" ht="15.75" customHeight="1">
      <c r="A25" s="161">
        <v>16</v>
      </c>
      <c r="B25" s="162"/>
      <c r="C25" s="162"/>
      <c r="D25" s="163"/>
      <c r="E25" s="7"/>
      <c r="F25" s="7"/>
      <c r="G25" s="7"/>
      <c r="H25" s="7"/>
      <c r="I25" s="7"/>
      <c r="J25" s="164">
        <f t="shared" si="0"/>
        <v>38.759</v>
      </c>
      <c r="K25" s="164"/>
      <c r="L25" s="164"/>
      <c r="M25" s="165"/>
      <c r="N25" s="12"/>
      <c r="O25" s="8"/>
      <c r="P25" s="8"/>
      <c r="Q25" s="8"/>
      <c r="R25" s="8"/>
      <c r="S25" s="166">
        <f t="shared" si="1"/>
        <v>20.76</v>
      </c>
      <c r="T25" s="166"/>
      <c r="U25" s="166"/>
      <c r="V25" s="167"/>
      <c r="W25" s="12"/>
      <c r="X25" s="8"/>
      <c r="Y25" s="8"/>
      <c r="Z25" s="8"/>
      <c r="AA25" s="8"/>
      <c r="AB25" s="168">
        <f t="shared" si="2"/>
        <v>24.158000000000001</v>
      </c>
      <c r="AC25" s="168"/>
      <c r="AD25" s="168"/>
      <c r="AE25" s="169"/>
      <c r="AF25" s="15"/>
      <c r="AG25" s="7"/>
      <c r="AH25" s="7"/>
      <c r="AI25" s="7"/>
      <c r="AJ25" s="7"/>
      <c r="AK25" s="168">
        <f t="shared" si="3"/>
        <v>17.111999999999998</v>
      </c>
      <c r="AL25" s="168"/>
      <c r="AM25" s="168"/>
      <c r="AN25" s="169"/>
      <c r="AO25" s="12"/>
      <c r="AP25" s="8"/>
      <c r="AQ25" s="8"/>
      <c r="AR25" s="8"/>
      <c r="AS25" s="8"/>
      <c r="AT25" s="168">
        <f t="shared" si="4"/>
        <v>0</v>
      </c>
      <c r="AU25" s="168"/>
      <c r="AV25" s="168"/>
      <c r="AW25" s="169"/>
      <c r="AX25" s="8"/>
      <c r="AY25" s="8"/>
      <c r="AZ25" s="8"/>
      <c r="BA25" s="8"/>
      <c r="BB25" s="8"/>
      <c r="BC25" s="68">
        <f t="shared" si="5"/>
        <v>0</v>
      </c>
      <c r="BD25" s="68"/>
      <c r="BE25" s="68"/>
      <c r="BF25" s="68"/>
      <c r="BG25" s="12"/>
      <c r="BH25" s="8"/>
      <c r="BI25" s="8"/>
      <c r="BJ25" s="8"/>
      <c r="BK25" s="8"/>
      <c r="BL25" s="68">
        <f t="shared" si="6"/>
        <v>0</v>
      </c>
      <c r="BM25" s="68"/>
      <c r="BN25" s="68"/>
      <c r="BO25" s="170"/>
      <c r="BP25" s="8"/>
      <c r="BQ25" s="8"/>
      <c r="BR25" s="8"/>
      <c r="BS25" s="8"/>
      <c r="BT25" s="8"/>
      <c r="BU25" s="68">
        <f t="shared" si="8"/>
        <v>0</v>
      </c>
      <c r="BV25" s="68"/>
      <c r="BW25" s="68"/>
      <c r="BX25" s="69"/>
      <c r="BY25" s="40"/>
      <c r="BZ25" s="40"/>
      <c r="CA25" s="40"/>
      <c r="CB25" s="41"/>
      <c r="CD25" s="29">
        <v>38.759</v>
      </c>
      <c r="CE25" s="29">
        <v>20.76</v>
      </c>
      <c r="CF25" s="29">
        <v>24.158000000000001</v>
      </c>
      <c r="CG25" s="29">
        <v>17.111999999999998</v>
      </c>
      <c r="CH25" s="29"/>
      <c r="CI25" s="29"/>
      <c r="CJ25" s="29"/>
      <c r="CK25" s="34"/>
    </row>
    <row r="26" spans="1:89" s="2" customFormat="1" ht="15.75" customHeight="1">
      <c r="A26" s="161">
        <v>17</v>
      </c>
      <c r="B26" s="162"/>
      <c r="C26" s="162"/>
      <c r="D26" s="163"/>
      <c r="E26" s="7"/>
      <c r="F26" s="7"/>
      <c r="G26" s="7"/>
      <c r="H26" s="7"/>
      <c r="I26" s="7"/>
      <c r="J26" s="164">
        <f t="shared" si="0"/>
        <v>38.753999999999998</v>
      </c>
      <c r="K26" s="164"/>
      <c r="L26" s="164"/>
      <c r="M26" s="165"/>
      <c r="N26" s="12"/>
      <c r="O26" s="8"/>
      <c r="P26" s="8"/>
      <c r="Q26" s="8"/>
      <c r="R26" s="8"/>
      <c r="S26" s="166">
        <f t="shared" si="1"/>
        <v>20.759</v>
      </c>
      <c r="T26" s="166"/>
      <c r="U26" s="166"/>
      <c r="V26" s="167"/>
      <c r="W26" s="12"/>
      <c r="X26" s="8"/>
      <c r="Y26" s="8"/>
      <c r="Z26" s="8"/>
      <c r="AA26" s="8"/>
      <c r="AB26" s="168">
        <f t="shared" si="2"/>
        <v>24.157</v>
      </c>
      <c r="AC26" s="168"/>
      <c r="AD26" s="168"/>
      <c r="AE26" s="169"/>
      <c r="AF26" s="15"/>
      <c r="AG26" s="7"/>
      <c r="AH26" s="7"/>
      <c r="AI26" s="7"/>
      <c r="AJ26" s="7"/>
      <c r="AK26" s="168">
        <f t="shared" si="3"/>
        <v>17.114000000000001</v>
      </c>
      <c r="AL26" s="168"/>
      <c r="AM26" s="168"/>
      <c r="AN26" s="169"/>
      <c r="AO26" s="12"/>
      <c r="AP26" s="8"/>
      <c r="AQ26" s="8"/>
      <c r="AR26" s="8"/>
      <c r="AS26" s="8"/>
      <c r="AT26" s="168">
        <f t="shared" si="4"/>
        <v>0</v>
      </c>
      <c r="AU26" s="168"/>
      <c r="AV26" s="168"/>
      <c r="AW26" s="169"/>
      <c r="AX26" s="8"/>
      <c r="AY26" s="8"/>
      <c r="AZ26" s="8"/>
      <c r="BA26" s="8"/>
      <c r="BB26" s="8"/>
      <c r="BC26" s="68">
        <f t="shared" si="5"/>
        <v>0</v>
      </c>
      <c r="BD26" s="68"/>
      <c r="BE26" s="68"/>
      <c r="BF26" s="68"/>
      <c r="BG26" s="12"/>
      <c r="BH26" s="8"/>
      <c r="BI26" s="8"/>
      <c r="BJ26" s="8"/>
      <c r="BK26" s="8"/>
      <c r="BL26" s="68">
        <f t="shared" si="6"/>
        <v>0</v>
      </c>
      <c r="BM26" s="68"/>
      <c r="BN26" s="68"/>
      <c r="BO26" s="170"/>
      <c r="BP26" s="8"/>
      <c r="BQ26" s="8"/>
      <c r="BR26" s="8"/>
      <c r="BS26" s="8"/>
      <c r="BT26" s="8"/>
      <c r="BU26" s="68">
        <f t="shared" si="8"/>
        <v>0</v>
      </c>
      <c r="BV26" s="68"/>
      <c r="BW26" s="68"/>
      <c r="BX26" s="69"/>
      <c r="BY26" s="40"/>
      <c r="BZ26" s="40"/>
      <c r="CA26" s="40"/>
      <c r="CB26" s="41"/>
      <c r="CD26" s="29">
        <v>38.753999999999998</v>
      </c>
      <c r="CE26" s="29">
        <v>20.759</v>
      </c>
      <c r="CF26" s="29">
        <v>24.157</v>
      </c>
      <c r="CG26" s="29">
        <v>17.114000000000001</v>
      </c>
      <c r="CH26" s="29"/>
      <c r="CI26" s="29"/>
      <c r="CJ26" s="29"/>
      <c r="CK26" s="34"/>
    </row>
    <row r="27" spans="1:89" s="2" customFormat="1" ht="15.75" customHeight="1">
      <c r="A27" s="161">
        <v>18</v>
      </c>
      <c r="B27" s="162"/>
      <c r="C27" s="162"/>
      <c r="D27" s="163"/>
      <c r="E27" s="7"/>
      <c r="F27" s="7"/>
      <c r="G27" s="7"/>
      <c r="H27" s="7"/>
      <c r="I27" s="7"/>
      <c r="J27" s="164">
        <f t="shared" si="0"/>
        <v>38.756999999999998</v>
      </c>
      <c r="K27" s="164"/>
      <c r="L27" s="164"/>
      <c r="M27" s="165"/>
      <c r="N27" s="12"/>
      <c r="O27" s="8"/>
      <c r="P27" s="8"/>
      <c r="Q27" s="8"/>
      <c r="R27" s="8"/>
      <c r="S27" s="166">
        <f t="shared" si="1"/>
        <v>20.751999999999999</v>
      </c>
      <c r="T27" s="166"/>
      <c r="U27" s="166"/>
      <c r="V27" s="167"/>
      <c r="W27" s="12"/>
      <c r="X27" s="8"/>
      <c r="Y27" s="8"/>
      <c r="Z27" s="8"/>
      <c r="AA27" s="8"/>
      <c r="AB27" s="168">
        <f t="shared" si="2"/>
        <v>24.158000000000001</v>
      </c>
      <c r="AC27" s="168"/>
      <c r="AD27" s="168"/>
      <c r="AE27" s="169"/>
      <c r="AF27" s="15"/>
      <c r="AG27" s="7"/>
      <c r="AH27" s="7"/>
      <c r="AI27" s="7"/>
      <c r="AJ27" s="7"/>
      <c r="AK27" s="168">
        <f t="shared" si="3"/>
        <v>17.111000000000001</v>
      </c>
      <c r="AL27" s="168"/>
      <c r="AM27" s="168"/>
      <c r="AN27" s="169"/>
      <c r="AO27" s="12"/>
      <c r="AP27" s="8"/>
      <c r="AQ27" s="8"/>
      <c r="AR27" s="8"/>
      <c r="AS27" s="8"/>
      <c r="AT27" s="168">
        <f t="shared" si="4"/>
        <v>0</v>
      </c>
      <c r="AU27" s="168"/>
      <c r="AV27" s="168"/>
      <c r="AW27" s="169"/>
      <c r="AX27" s="8"/>
      <c r="AY27" s="8"/>
      <c r="AZ27" s="8"/>
      <c r="BA27" s="8"/>
      <c r="BB27" s="8"/>
      <c r="BC27" s="68">
        <f t="shared" si="5"/>
        <v>0</v>
      </c>
      <c r="BD27" s="68"/>
      <c r="BE27" s="68"/>
      <c r="BF27" s="68"/>
      <c r="BG27" s="12"/>
      <c r="BH27" s="8"/>
      <c r="BI27" s="8"/>
      <c r="BJ27" s="8"/>
      <c r="BK27" s="8"/>
      <c r="BL27" s="68">
        <f t="shared" si="6"/>
        <v>0</v>
      </c>
      <c r="BM27" s="68"/>
      <c r="BN27" s="68"/>
      <c r="BO27" s="170"/>
      <c r="BP27" s="8"/>
      <c r="BQ27" s="8"/>
      <c r="BR27" s="8"/>
      <c r="BS27" s="8"/>
      <c r="BT27" s="8"/>
      <c r="BU27" s="68">
        <f t="shared" si="8"/>
        <v>0</v>
      </c>
      <c r="BV27" s="68"/>
      <c r="BW27" s="68"/>
      <c r="BX27" s="69"/>
      <c r="BY27" s="40"/>
      <c r="BZ27" s="40"/>
      <c r="CA27" s="40"/>
      <c r="CB27" s="41"/>
      <c r="CD27" s="29">
        <v>38.756999999999998</v>
      </c>
      <c r="CE27" s="29">
        <v>20.751999999999999</v>
      </c>
      <c r="CF27" s="29">
        <v>24.158000000000001</v>
      </c>
      <c r="CG27" s="29">
        <v>17.111000000000001</v>
      </c>
      <c r="CH27" s="29"/>
      <c r="CI27" s="29"/>
      <c r="CJ27" s="29"/>
      <c r="CK27" s="34"/>
    </row>
    <row r="28" spans="1:89" s="2" customFormat="1" ht="15.75" customHeight="1">
      <c r="A28" s="161">
        <v>19</v>
      </c>
      <c r="B28" s="162"/>
      <c r="C28" s="162"/>
      <c r="D28" s="163"/>
      <c r="E28" s="7"/>
      <c r="F28" s="7"/>
      <c r="G28" s="7"/>
      <c r="H28" s="7"/>
      <c r="I28" s="7"/>
      <c r="J28" s="164">
        <f t="shared" si="0"/>
        <v>38.762</v>
      </c>
      <c r="K28" s="164"/>
      <c r="L28" s="164"/>
      <c r="M28" s="165"/>
      <c r="N28" s="12"/>
      <c r="O28" s="8"/>
      <c r="P28" s="8"/>
      <c r="Q28" s="8"/>
      <c r="R28" s="8"/>
      <c r="S28" s="166">
        <f t="shared" si="1"/>
        <v>20.753</v>
      </c>
      <c r="T28" s="166"/>
      <c r="U28" s="166"/>
      <c r="V28" s="167"/>
      <c r="W28" s="12"/>
      <c r="X28" s="8"/>
      <c r="Y28" s="8"/>
      <c r="Z28" s="8"/>
      <c r="AA28" s="8"/>
      <c r="AB28" s="168">
        <f t="shared" si="2"/>
        <v>24.161000000000001</v>
      </c>
      <c r="AC28" s="168"/>
      <c r="AD28" s="168"/>
      <c r="AE28" s="169"/>
      <c r="AF28" s="15"/>
      <c r="AG28" s="7"/>
      <c r="AH28" s="7"/>
      <c r="AI28" s="7"/>
      <c r="AJ28" s="7"/>
      <c r="AK28" s="168">
        <f t="shared" si="3"/>
        <v>17.109000000000002</v>
      </c>
      <c r="AL28" s="168"/>
      <c r="AM28" s="168"/>
      <c r="AN28" s="169"/>
      <c r="AO28" s="12"/>
      <c r="AP28" s="8"/>
      <c r="AQ28" s="8"/>
      <c r="AR28" s="8"/>
      <c r="AS28" s="8"/>
      <c r="AT28" s="168">
        <f t="shared" si="4"/>
        <v>0</v>
      </c>
      <c r="AU28" s="168"/>
      <c r="AV28" s="168"/>
      <c r="AW28" s="169"/>
      <c r="AX28" s="8"/>
      <c r="AY28" s="8"/>
      <c r="AZ28" s="8"/>
      <c r="BA28" s="8"/>
      <c r="BB28" s="8"/>
      <c r="BC28" s="68">
        <f t="shared" si="5"/>
        <v>0</v>
      </c>
      <c r="BD28" s="68"/>
      <c r="BE28" s="68"/>
      <c r="BF28" s="68"/>
      <c r="BG28" s="12"/>
      <c r="BH28" s="8"/>
      <c r="BI28" s="8"/>
      <c r="BJ28" s="8"/>
      <c r="BK28" s="8"/>
      <c r="BL28" s="68">
        <f t="shared" si="6"/>
        <v>0</v>
      </c>
      <c r="BM28" s="68"/>
      <c r="BN28" s="68"/>
      <c r="BO28" s="170"/>
      <c r="BP28" s="8"/>
      <c r="BQ28" s="8"/>
      <c r="BR28" s="8"/>
      <c r="BS28" s="8"/>
      <c r="BT28" s="8"/>
      <c r="BU28" s="68">
        <f t="shared" si="8"/>
        <v>0</v>
      </c>
      <c r="BV28" s="68"/>
      <c r="BW28" s="68"/>
      <c r="BX28" s="69"/>
      <c r="BY28" s="40"/>
      <c r="BZ28" s="40"/>
      <c r="CA28" s="40"/>
      <c r="CB28" s="41"/>
      <c r="CD28" s="29">
        <v>38.762</v>
      </c>
      <c r="CE28" s="29">
        <v>20.753</v>
      </c>
      <c r="CF28" s="29">
        <v>24.161000000000001</v>
      </c>
      <c r="CG28" s="29">
        <v>17.109000000000002</v>
      </c>
      <c r="CH28" s="29"/>
      <c r="CI28" s="29"/>
      <c r="CJ28" s="29"/>
      <c r="CK28" s="34"/>
    </row>
    <row r="29" spans="1:89" s="2" customFormat="1" ht="15.75" customHeight="1">
      <c r="A29" s="161">
        <v>20</v>
      </c>
      <c r="B29" s="162"/>
      <c r="C29" s="162"/>
      <c r="D29" s="163"/>
      <c r="E29" s="7"/>
      <c r="F29" s="7"/>
      <c r="G29" s="7"/>
      <c r="H29" s="7"/>
      <c r="I29" s="7"/>
      <c r="J29" s="164">
        <f t="shared" si="0"/>
        <v>38.756999999999998</v>
      </c>
      <c r="K29" s="164"/>
      <c r="L29" s="164"/>
      <c r="M29" s="165"/>
      <c r="N29" s="12"/>
      <c r="O29" s="8"/>
      <c r="P29" s="8"/>
      <c r="Q29" s="8"/>
      <c r="R29" s="8"/>
      <c r="S29" s="166">
        <f t="shared" si="1"/>
        <v>20.75</v>
      </c>
      <c r="T29" s="166"/>
      <c r="U29" s="166"/>
      <c r="V29" s="167"/>
      <c r="W29" s="12"/>
      <c r="X29" s="8"/>
      <c r="Y29" s="8"/>
      <c r="Z29" s="8"/>
      <c r="AA29" s="8"/>
      <c r="AB29" s="168">
        <f t="shared" si="2"/>
        <v>24.161000000000001</v>
      </c>
      <c r="AC29" s="168"/>
      <c r="AD29" s="168"/>
      <c r="AE29" s="169"/>
      <c r="AF29" s="15"/>
      <c r="AG29" s="7"/>
      <c r="AH29" s="7"/>
      <c r="AI29" s="7"/>
      <c r="AJ29" s="7"/>
      <c r="AK29" s="168">
        <f t="shared" si="3"/>
        <v>17.11</v>
      </c>
      <c r="AL29" s="168"/>
      <c r="AM29" s="168"/>
      <c r="AN29" s="169"/>
      <c r="AO29" s="12"/>
      <c r="AP29" s="8"/>
      <c r="AQ29" s="8"/>
      <c r="AR29" s="8"/>
      <c r="AS29" s="8"/>
      <c r="AT29" s="168">
        <f t="shared" si="4"/>
        <v>0</v>
      </c>
      <c r="AU29" s="168"/>
      <c r="AV29" s="168"/>
      <c r="AW29" s="169"/>
      <c r="AX29" s="8"/>
      <c r="AY29" s="8"/>
      <c r="AZ29" s="8"/>
      <c r="BA29" s="8"/>
      <c r="BB29" s="8"/>
      <c r="BC29" s="68">
        <f t="shared" si="5"/>
        <v>0</v>
      </c>
      <c r="BD29" s="68"/>
      <c r="BE29" s="68"/>
      <c r="BF29" s="68"/>
      <c r="BG29" s="12"/>
      <c r="BH29" s="8"/>
      <c r="BI29" s="8"/>
      <c r="BJ29" s="8"/>
      <c r="BK29" s="8"/>
      <c r="BL29" s="68">
        <f t="shared" si="6"/>
        <v>0</v>
      </c>
      <c r="BM29" s="68"/>
      <c r="BN29" s="68"/>
      <c r="BO29" s="170"/>
      <c r="BP29" s="8"/>
      <c r="BQ29" s="8"/>
      <c r="BR29" s="8"/>
      <c r="BS29" s="8"/>
      <c r="BT29" s="8"/>
      <c r="BU29" s="68">
        <f t="shared" si="8"/>
        <v>0</v>
      </c>
      <c r="BV29" s="68"/>
      <c r="BW29" s="68"/>
      <c r="BX29" s="69"/>
      <c r="BY29" s="40"/>
      <c r="BZ29" s="40"/>
      <c r="CA29" s="40"/>
      <c r="CB29" s="41"/>
      <c r="CD29" s="29">
        <v>38.756999999999998</v>
      </c>
      <c r="CE29" s="29">
        <v>20.75</v>
      </c>
      <c r="CF29" s="29">
        <v>24.161000000000001</v>
      </c>
      <c r="CG29" s="29">
        <v>17.11</v>
      </c>
      <c r="CH29" s="29"/>
      <c r="CI29" s="29"/>
      <c r="CJ29" s="29"/>
      <c r="CK29" s="34"/>
    </row>
    <row r="30" spans="1:89" s="2" customFormat="1" ht="15.75" customHeight="1">
      <c r="A30" s="161">
        <v>21</v>
      </c>
      <c r="B30" s="162"/>
      <c r="C30" s="162"/>
      <c r="D30" s="163"/>
      <c r="E30" s="7"/>
      <c r="F30" s="7"/>
      <c r="G30" s="7"/>
      <c r="H30" s="7"/>
      <c r="I30" s="7"/>
      <c r="J30" s="164">
        <f t="shared" si="0"/>
        <v>38.752000000000002</v>
      </c>
      <c r="K30" s="164"/>
      <c r="L30" s="164"/>
      <c r="M30" s="165"/>
      <c r="N30" s="12"/>
      <c r="O30" s="8"/>
      <c r="P30" s="8"/>
      <c r="Q30" s="8"/>
      <c r="R30" s="8"/>
      <c r="S30" s="166">
        <f t="shared" si="1"/>
        <v>20.754000000000001</v>
      </c>
      <c r="T30" s="166"/>
      <c r="U30" s="166"/>
      <c r="V30" s="167"/>
      <c r="W30" s="12"/>
      <c r="X30" s="8"/>
      <c r="Y30" s="8"/>
      <c r="Z30" s="8"/>
      <c r="AA30" s="8"/>
      <c r="AB30" s="168">
        <f t="shared" si="2"/>
        <v>24.161000000000001</v>
      </c>
      <c r="AC30" s="168"/>
      <c r="AD30" s="168"/>
      <c r="AE30" s="169"/>
      <c r="AF30" s="15"/>
      <c r="AG30" s="7"/>
      <c r="AH30" s="7"/>
      <c r="AI30" s="7"/>
      <c r="AJ30" s="7"/>
      <c r="AK30" s="168">
        <f t="shared" si="3"/>
        <v>17.108000000000001</v>
      </c>
      <c r="AL30" s="168"/>
      <c r="AM30" s="168"/>
      <c r="AN30" s="169"/>
      <c r="AO30" s="12"/>
      <c r="AP30" s="8"/>
      <c r="AQ30" s="8"/>
      <c r="AR30" s="8"/>
      <c r="AS30" s="8"/>
      <c r="AT30" s="168">
        <f t="shared" si="4"/>
        <v>0</v>
      </c>
      <c r="AU30" s="168"/>
      <c r="AV30" s="168"/>
      <c r="AW30" s="169"/>
      <c r="AX30" s="8"/>
      <c r="AY30" s="8"/>
      <c r="AZ30" s="8"/>
      <c r="BA30" s="8"/>
      <c r="BB30" s="8"/>
      <c r="BC30" s="68">
        <f t="shared" si="5"/>
        <v>0</v>
      </c>
      <c r="BD30" s="68"/>
      <c r="BE30" s="68"/>
      <c r="BF30" s="68"/>
      <c r="BG30" s="12"/>
      <c r="BH30" s="8"/>
      <c r="BI30" s="8"/>
      <c r="BJ30" s="8"/>
      <c r="BK30" s="8"/>
      <c r="BL30" s="68">
        <f t="shared" si="6"/>
        <v>0</v>
      </c>
      <c r="BM30" s="68"/>
      <c r="BN30" s="68"/>
      <c r="BO30" s="170"/>
      <c r="BP30" s="8"/>
      <c r="BQ30" s="8"/>
      <c r="BR30" s="8"/>
      <c r="BS30" s="8"/>
      <c r="BT30" s="8"/>
      <c r="BU30" s="68">
        <f t="shared" si="8"/>
        <v>0</v>
      </c>
      <c r="BV30" s="68"/>
      <c r="BW30" s="68"/>
      <c r="BX30" s="69"/>
      <c r="BY30" s="40"/>
      <c r="BZ30" s="40"/>
      <c r="CA30" s="40"/>
      <c r="CB30" s="41"/>
      <c r="CD30" s="29">
        <v>38.752000000000002</v>
      </c>
      <c r="CE30" s="29">
        <v>20.754000000000001</v>
      </c>
      <c r="CF30" s="29">
        <v>24.161000000000001</v>
      </c>
      <c r="CG30" s="29">
        <v>17.108000000000001</v>
      </c>
      <c r="CH30" s="29"/>
      <c r="CI30" s="29"/>
      <c r="CJ30" s="29"/>
      <c r="CK30" s="34"/>
    </row>
    <row r="31" spans="1:89" s="2" customFormat="1" ht="15.75" customHeight="1">
      <c r="A31" s="161">
        <v>22</v>
      </c>
      <c r="B31" s="162"/>
      <c r="C31" s="162"/>
      <c r="D31" s="163"/>
      <c r="E31" s="7"/>
      <c r="F31" s="7"/>
      <c r="G31" s="7"/>
      <c r="H31" s="7"/>
      <c r="I31" s="7"/>
      <c r="J31" s="164">
        <f t="shared" si="0"/>
        <v>38.765000000000001</v>
      </c>
      <c r="K31" s="164"/>
      <c r="L31" s="164"/>
      <c r="M31" s="165"/>
      <c r="N31" s="12"/>
      <c r="O31" s="8"/>
      <c r="P31" s="8"/>
      <c r="Q31" s="8"/>
      <c r="R31" s="8"/>
      <c r="S31" s="166">
        <f t="shared" si="1"/>
        <v>20.760999999999999</v>
      </c>
      <c r="T31" s="166"/>
      <c r="U31" s="166"/>
      <c r="V31" s="167"/>
      <c r="W31" s="12"/>
      <c r="X31" s="8"/>
      <c r="Y31" s="8"/>
      <c r="Z31" s="8"/>
      <c r="AA31" s="8"/>
      <c r="AB31" s="168">
        <f t="shared" si="2"/>
        <v>24.158999999999999</v>
      </c>
      <c r="AC31" s="168"/>
      <c r="AD31" s="168"/>
      <c r="AE31" s="169"/>
      <c r="AF31" s="15"/>
      <c r="AG31" s="7"/>
      <c r="AH31" s="7"/>
      <c r="AI31" s="7"/>
      <c r="AJ31" s="7"/>
      <c r="AK31" s="168">
        <f t="shared" si="3"/>
        <v>17.111999999999998</v>
      </c>
      <c r="AL31" s="168"/>
      <c r="AM31" s="168"/>
      <c r="AN31" s="169"/>
      <c r="AO31" s="12"/>
      <c r="AP31" s="8"/>
      <c r="AQ31" s="8"/>
      <c r="AR31" s="8"/>
      <c r="AS31" s="8"/>
      <c r="AT31" s="168">
        <f t="shared" si="4"/>
        <v>0</v>
      </c>
      <c r="AU31" s="168"/>
      <c r="AV31" s="168"/>
      <c r="AW31" s="169"/>
      <c r="AX31" s="8"/>
      <c r="AY31" s="8"/>
      <c r="AZ31" s="8"/>
      <c r="BA31" s="8"/>
      <c r="BB31" s="8"/>
      <c r="BC31" s="68">
        <f t="shared" si="5"/>
        <v>0</v>
      </c>
      <c r="BD31" s="68"/>
      <c r="BE31" s="68"/>
      <c r="BF31" s="68"/>
      <c r="BG31" s="12"/>
      <c r="BH31" s="8"/>
      <c r="BI31" s="8"/>
      <c r="BJ31" s="8"/>
      <c r="BK31" s="8"/>
      <c r="BL31" s="68">
        <f t="shared" si="6"/>
        <v>0</v>
      </c>
      <c r="BM31" s="68"/>
      <c r="BN31" s="68"/>
      <c r="BO31" s="170"/>
      <c r="BP31" s="8"/>
      <c r="BQ31" s="8"/>
      <c r="BR31" s="8"/>
      <c r="BS31" s="8"/>
      <c r="BT31" s="8"/>
      <c r="BU31" s="68">
        <f t="shared" si="8"/>
        <v>0</v>
      </c>
      <c r="BV31" s="68"/>
      <c r="BW31" s="68"/>
      <c r="BX31" s="69"/>
      <c r="BY31" s="40"/>
      <c r="BZ31" s="40"/>
      <c r="CA31" s="40"/>
      <c r="CB31" s="41"/>
      <c r="CD31" s="29">
        <v>38.765000000000001</v>
      </c>
      <c r="CE31" s="29">
        <v>20.760999999999999</v>
      </c>
      <c r="CF31" s="29">
        <v>24.158999999999999</v>
      </c>
      <c r="CG31" s="29">
        <v>17.111999999999998</v>
      </c>
      <c r="CH31" s="29"/>
      <c r="CI31" s="29"/>
      <c r="CJ31" s="29"/>
      <c r="CK31" s="34"/>
    </row>
    <row r="32" spans="1:89" s="2" customFormat="1" ht="15.75" customHeight="1">
      <c r="A32" s="161">
        <v>23</v>
      </c>
      <c r="B32" s="162"/>
      <c r="C32" s="162"/>
      <c r="D32" s="163"/>
      <c r="E32" s="7"/>
      <c r="F32" s="7"/>
      <c r="G32" s="7"/>
      <c r="H32" s="7"/>
      <c r="I32" s="7"/>
      <c r="J32" s="164">
        <f t="shared" si="0"/>
        <v>38.762999999999998</v>
      </c>
      <c r="K32" s="164"/>
      <c r="L32" s="164"/>
      <c r="M32" s="165"/>
      <c r="N32" s="12"/>
      <c r="O32" s="8"/>
      <c r="P32" s="8"/>
      <c r="Q32" s="8"/>
      <c r="R32" s="8"/>
      <c r="S32" s="166">
        <f t="shared" si="1"/>
        <v>20.763999999999999</v>
      </c>
      <c r="T32" s="166"/>
      <c r="U32" s="166"/>
      <c r="V32" s="167"/>
      <c r="W32" s="12"/>
      <c r="X32" s="8"/>
      <c r="Y32" s="8"/>
      <c r="Z32" s="8"/>
      <c r="AA32" s="8"/>
      <c r="AB32" s="168">
        <f t="shared" si="2"/>
        <v>24.152999999999999</v>
      </c>
      <c r="AC32" s="168"/>
      <c r="AD32" s="168"/>
      <c r="AE32" s="169"/>
      <c r="AF32" s="15"/>
      <c r="AG32" s="7"/>
      <c r="AH32" s="7"/>
      <c r="AI32" s="7"/>
      <c r="AJ32" s="7"/>
      <c r="AK32" s="168">
        <f t="shared" si="3"/>
        <v>17.117999999999999</v>
      </c>
      <c r="AL32" s="168"/>
      <c r="AM32" s="168"/>
      <c r="AN32" s="169"/>
      <c r="AO32" s="12"/>
      <c r="AP32" s="8"/>
      <c r="AQ32" s="8"/>
      <c r="AR32" s="8"/>
      <c r="AS32" s="8"/>
      <c r="AT32" s="168">
        <f t="shared" si="4"/>
        <v>0</v>
      </c>
      <c r="AU32" s="168"/>
      <c r="AV32" s="168"/>
      <c r="AW32" s="169"/>
      <c r="AX32" s="8"/>
      <c r="AY32" s="8"/>
      <c r="AZ32" s="8"/>
      <c r="BA32" s="8"/>
      <c r="BB32" s="8"/>
      <c r="BC32" s="68">
        <f t="shared" si="5"/>
        <v>0</v>
      </c>
      <c r="BD32" s="68"/>
      <c r="BE32" s="68"/>
      <c r="BF32" s="68"/>
      <c r="BG32" s="12"/>
      <c r="BH32" s="8"/>
      <c r="BI32" s="8"/>
      <c r="BJ32" s="8"/>
      <c r="BK32" s="8"/>
      <c r="BL32" s="68">
        <f t="shared" si="6"/>
        <v>0</v>
      </c>
      <c r="BM32" s="68"/>
      <c r="BN32" s="68"/>
      <c r="BO32" s="170"/>
      <c r="BP32" s="8"/>
      <c r="BQ32" s="8"/>
      <c r="BR32" s="8"/>
      <c r="BS32" s="8"/>
      <c r="BT32" s="8"/>
      <c r="BU32" s="68">
        <f t="shared" si="8"/>
        <v>0</v>
      </c>
      <c r="BV32" s="68"/>
      <c r="BW32" s="68"/>
      <c r="BX32" s="69"/>
      <c r="BY32" s="40"/>
      <c r="BZ32" s="40"/>
      <c r="CA32" s="40"/>
      <c r="CB32" s="41"/>
      <c r="CD32" s="29">
        <v>38.762999999999998</v>
      </c>
      <c r="CE32" s="29">
        <v>20.763999999999999</v>
      </c>
      <c r="CF32" s="29">
        <v>24.152999999999999</v>
      </c>
      <c r="CG32" s="29">
        <v>17.117999999999999</v>
      </c>
      <c r="CH32" s="29"/>
      <c r="CI32" s="29"/>
      <c r="CJ32" s="29"/>
      <c r="CK32" s="34"/>
    </row>
    <row r="33" spans="1:89" s="2" customFormat="1" ht="15.75" customHeight="1">
      <c r="A33" s="161">
        <v>24</v>
      </c>
      <c r="B33" s="162"/>
      <c r="C33" s="162"/>
      <c r="D33" s="163"/>
      <c r="E33" s="7"/>
      <c r="F33" s="7"/>
      <c r="G33" s="7"/>
      <c r="H33" s="7"/>
      <c r="I33" s="7"/>
      <c r="J33" s="164">
        <f t="shared" si="0"/>
        <v>38.761000000000003</v>
      </c>
      <c r="K33" s="164"/>
      <c r="L33" s="164"/>
      <c r="M33" s="165"/>
      <c r="N33" s="12"/>
      <c r="O33" s="8"/>
      <c r="P33" s="8"/>
      <c r="Q33" s="8"/>
      <c r="R33" s="8"/>
      <c r="S33" s="166">
        <f t="shared" si="1"/>
        <v>20.763999999999999</v>
      </c>
      <c r="T33" s="166"/>
      <c r="U33" s="166"/>
      <c r="V33" s="167"/>
      <c r="W33" s="12"/>
      <c r="X33" s="8"/>
      <c r="Y33" s="8"/>
      <c r="Z33" s="8"/>
      <c r="AA33" s="8"/>
      <c r="AB33" s="168">
        <f t="shared" si="2"/>
        <v>24.158000000000001</v>
      </c>
      <c r="AC33" s="168"/>
      <c r="AD33" s="168"/>
      <c r="AE33" s="169"/>
      <c r="AF33" s="15"/>
      <c r="AG33" s="7"/>
      <c r="AH33" s="7"/>
      <c r="AI33" s="7"/>
      <c r="AJ33" s="7"/>
      <c r="AK33" s="168">
        <f t="shared" si="3"/>
        <v>17.114000000000001</v>
      </c>
      <c r="AL33" s="168"/>
      <c r="AM33" s="168"/>
      <c r="AN33" s="169"/>
      <c r="AO33" s="12"/>
      <c r="AP33" s="8"/>
      <c r="AQ33" s="8"/>
      <c r="AR33" s="8"/>
      <c r="AS33" s="8"/>
      <c r="AT33" s="168">
        <f t="shared" si="4"/>
        <v>0</v>
      </c>
      <c r="AU33" s="168"/>
      <c r="AV33" s="168"/>
      <c r="AW33" s="169"/>
      <c r="AX33" s="8"/>
      <c r="AY33" s="8"/>
      <c r="AZ33" s="8"/>
      <c r="BA33" s="8"/>
      <c r="BB33" s="8"/>
      <c r="BC33" s="68">
        <f t="shared" si="5"/>
        <v>0</v>
      </c>
      <c r="BD33" s="68"/>
      <c r="BE33" s="68"/>
      <c r="BF33" s="68"/>
      <c r="BG33" s="12"/>
      <c r="BH33" s="8"/>
      <c r="BI33" s="8"/>
      <c r="BJ33" s="8"/>
      <c r="BK33" s="8"/>
      <c r="BL33" s="68">
        <f t="shared" si="6"/>
        <v>0</v>
      </c>
      <c r="BM33" s="68"/>
      <c r="BN33" s="68"/>
      <c r="BO33" s="170"/>
      <c r="BP33" s="8"/>
      <c r="BQ33" s="8"/>
      <c r="BR33" s="8"/>
      <c r="BS33" s="8"/>
      <c r="BT33" s="8"/>
      <c r="BU33" s="68">
        <f t="shared" si="8"/>
        <v>0</v>
      </c>
      <c r="BV33" s="68"/>
      <c r="BW33" s="68"/>
      <c r="BX33" s="69"/>
      <c r="BY33" s="40"/>
      <c r="BZ33" s="40"/>
      <c r="CA33" s="40"/>
      <c r="CB33" s="41"/>
      <c r="CD33" s="29">
        <v>38.761000000000003</v>
      </c>
      <c r="CE33" s="29">
        <v>20.763999999999999</v>
      </c>
      <c r="CF33" s="29">
        <v>24.158000000000001</v>
      </c>
      <c r="CG33" s="29">
        <v>17.114000000000001</v>
      </c>
      <c r="CH33" s="29"/>
      <c r="CI33" s="29"/>
      <c r="CJ33" s="29"/>
      <c r="CK33" s="34"/>
    </row>
    <row r="34" spans="1:89" s="2" customFormat="1" ht="15.75" customHeight="1">
      <c r="A34" s="161">
        <v>25</v>
      </c>
      <c r="B34" s="162"/>
      <c r="C34" s="162"/>
      <c r="D34" s="163"/>
      <c r="E34" s="7"/>
      <c r="F34" s="7"/>
      <c r="G34" s="7"/>
      <c r="H34" s="7"/>
      <c r="I34" s="7"/>
      <c r="J34" s="164">
        <f t="shared" si="0"/>
        <v>38.765999999999998</v>
      </c>
      <c r="K34" s="164"/>
      <c r="L34" s="164"/>
      <c r="M34" s="165"/>
      <c r="N34" s="12"/>
      <c r="O34" s="8"/>
      <c r="P34" s="8"/>
      <c r="Q34" s="8"/>
      <c r="R34" s="8"/>
      <c r="S34" s="166">
        <f t="shared" si="1"/>
        <v>20.757999999999999</v>
      </c>
      <c r="T34" s="166"/>
      <c r="U34" s="166"/>
      <c r="V34" s="167"/>
      <c r="W34" s="12"/>
      <c r="X34" s="8"/>
      <c r="Y34" s="8"/>
      <c r="Z34" s="8"/>
      <c r="AA34" s="8"/>
      <c r="AB34" s="168">
        <f t="shared" si="2"/>
        <v>24.16</v>
      </c>
      <c r="AC34" s="168"/>
      <c r="AD34" s="168"/>
      <c r="AE34" s="169"/>
      <c r="AF34" s="15"/>
      <c r="AG34" s="7"/>
      <c r="AH34" s="7"/>
      <c r="AI34" s="7"/>
      <c r="AJ34" s="7"/>
      <c r="AK34" s="168">
        <f t="shared" si="3"/>
        <v>17.113</v>
      </c>
      <c r="AL34" s="168"/>
      <c r="AM34" s="168"/>
      <c r="AN34" s="169"/>
      <c r="AO34" s="12"/>
      <c r="AP34" s="8"/>
      <c r="AQ34" s="8"/>
      <c r="AR34" s="8"/>
      <c r="AS34" s="8"/>
      <c r="AT34" s="168">
        <f t="shared" si="4"/>
        <v>0</v>
      </c>
      <c r="AU34" s="168"/>
      <c r="AV34" s="168"/>
      <c r="AW34" s="169"/>
      <c r="AX34" s="8"/>
      <c r="AY34" s="8"/>
      <c r="AZ34" s="8"/>
      <c r="BA34" s="8"/>
      <c r="BB34" s="8"/>
      <c r="BC34" s="68">
        <f t="shared" si="5"/>
        <v>0</v>
      </c>
      <c r="BD34" s="68"/>
      <c r="BE34" s="68"/>
      <c r="BF34" s="68"/>
      <c r="BG34" s="12"/>
      <c r="BH34" s="8"/>
      <c r="BI34" s="8"/>
      <c r="BJ34" s="8"/>
      <c r="BK34" s="8"/>
      <c r="BL34" s="68">
        <f t="shared" si="6"/>
        <v>0</v>
      </c>
      <c r="BM34" s="68"/>
      <c r="BN34" s="68"/>
      <c r="BO34" s="170"/>
      <c r="BP34" s="8"/>
      <c r="BQ34" s="8"/>
      <c r="BR34" s="8"/>
      <c r="BS34" s="8"/>
      <c r="BT34" s="8"/>
      <c r="BU34" s="68">
        <f t="shared" si="8"/>
        <v>0</v>
      </c>
      <c r="BV34" s="68"/>
      <c r="BW34" s="68"/>
      <c r="BX34" s="69"/>
      <c r="BY34" s="40"/>
      <c r="BZ34" s="40"/>
      <c r="CA34" s="40"/>
      <c r="CB34" s="41"/>
      <c r="CD34" s="29">
        <v>38.765999999999998</v>
      </c>
      <c r="CE34" s="29">
        <v>20.757999999999999</v>
      </c>
      <c r="CF34" s="29">
        <v>24.16</v>
      </c>
      <c r="CG34" s="29">
        <v>17.113</v>
      </c>
      <c r="CH34" s="29"/>
      <c r="CI34" s="29"/>
      <c r="CJ34" s="29"/>
      <c r="CK34" s="34"/>
    </row>
    <row r="35" spans="1:89" s="2" customFormat="1" ht="15.75" customHeight="1">
      <c r="A35" s="161">
        <v>26</v>
      </c>
      <c r="B35" s="162"/>
      <c r="C35" s="162"/>
      <c r="D35" s="163"/>
      <c r="E35" s="7"/>
      <c r="F35" s="7"/>
      <c r="G35" s="7"/>
      <c r="H35" s="7"/>
      <c r="I35" s="7"/>
      <c r="J35" s="164">
        <f t="shared" si="0"/>
        <v>38.762</v>
      </c>
      <c r="K35" s="164"/>
      <c r="L35" s="164"/>
      <c r="M35" s="165"/>
      <c r="N35" s="12"/>
      <c r="O35" s="8"/>
      <c r="P35" s="8"/>
      <c r="Q35" s="8"/>
      <c r="R35" s="8"/>
      <c r="S35" s="166">
        <f t="shared" si="1"/>
        <v>20.762</v>
      </c>
      <c r="T35" s="166"/>
      <c r="U35" s="166"/>
      <c r="V35" s="167"/>
      <c r="W35" s="12"/>
      <c r="X35" s="8"/>
      <c r="Y35" s="8"/>
      <c r="Z35" s="8"/>
      <c r="AA35" s="8"/>
      <c r="AB35" s="168">
        <f t="shared" si="2"/>
        <v>24.157</v>
      </c>
      <c r="AC35" s="168"/>
      <c r="AD35" s="168"/>
      <c r="AE35" s="169"/>
      <c r="AF35" s="15"/>
      <c r="AG35" s="7"/>
      <c r="AH35" s="7"/>
      <c r="AI35" s="7"/>
      <c r="AJ35" s="7"/>
      <c r="AK35" s="168">
        <f t="shared" si="3"/>
        <v>17.114000000000001</v>
      </c>
      <c r="AL35" s="168"/>
      <c r="AM35" s="168"/>
      <c r="AN35" s="169"/>
      <c r="AO35" s="12"/>
      <c r="AP35" s="8"/>
      <c r="AQ35" s="8"/>
      <c r="AR35" s="8"/>
      <c r="AS35" s="8"/>
      <c r="AT35" s="168">
        <f t="shared" si="4"/>
        <v>0</v>
      </c>
      <c r="AU35" s="168"/>
      <c r="AV35" s="168"/>
      <c r="AW35" s="169"/>
      <c r="AX35" s="8"/>
      <c r="AY35" s="8"/>
      <c r="AZ35" s="8"/>
      <c r="BA35" s="8"/>
      <c r="BB35" s="8"/>
      <c r="BC35" s="68">
        <f t="shared" si="5"/>
        <v>0</v>
      </c>
      <c r="BD35" s="68"/>
      <c r="BE35" s="68"/>
      <c r="BF35" s="68"/>
      <c r="BG35" s="12"/>
      <c r="BH35" s="8"/>
      <c r="BI35" s="8"/>
      <c r="BJ35" s="8"/>
      <c r="BK35" s="8"/>
      <c r="BL35" s="68">
        <f t="shared" si="6"/>
        <v>0</v>
      </c>
      <c r="BM35" s="68"/>
      <c r="BN35" s="68"/>
      <c r="BO35" s="170"/>
      <c r="BP35" s="8"/>
      <c r="BQ35" s="8"/>
      <c r="BR35" s="8"/>
      <c r="BS35" s="8"/>
      <c r="BT35" s="8"/>
      <c r="BU35" s="68">
        <f t="shared" si="8"/>
        <v>0</v>
      </c>
      <c r="BV35" s="68"/>
      <c r="BW35" s="68"/>
      <c r="BX35" s="69"/>
      <c r="BY35" s="40"/>
      <c r="BZ35" s="40"/>
      <c r="CA35" s="40"/>
      <c r="CB35" s="41"/>
      <c r="CD35" s="29">
        <v>38.762</v>
      </c>
      <c r="CE35" s="29">
        <v>20.762</v>
      </c>
      <c r="CF35" s="29">
        <v>24.157</v>
      </c>
      <c r="CG35" s="29">
        <v>17.114000000000001</v>
      </c>
      <c r="CH35" s="29"/>
      <c r="CI35" s="29"/>
      <c r="CJ35" s="29"/>
      <c r="CK35" s="34"/>
    </row>
    <row r="36" spans="1:89" s="2" customFormat="1" ht="15.75" customHeight="1">
      <c r="A36" s="161">
        <v>27</v>
      </c>
      <c r="B36" s="162"/>
      <c r="C36" s="162"/>
      <c r="D36" s="163"/>
      <c r="E36" s="7"/>
      <c r="F36" s="7"/>
      <c r="G36" s="7"/>
      <c r="H36" s="7"/>
      <c r="I36" s="7"/>
      <c r="J36" s="164">
        <f t="shared" si="0"/>
        <v>38.762</v>
      </c>
      <c r="K36" s="164"/>
      <c r="L36" s="164"/>
      <c r="M36" s="165"/>
      <c r="N36" s="12"/>
      <c r="O36" s="8"/>
      <c r="P36" s="8"/>
      <c r="Q36" s="8"/>
      <c r="R36" s="8"/>
      <c r="S36" s="166">
        <f t="shared" si="1"/>
        <v>20.762</v>
      </c>
      <c r="T36" s="166"/>
      <c r="U36" s="166"/>
      <c r="V36" s="167"/>
      <c r="W36" s="12"/>
      <c r="X36" s="8"/>
      <c r="Y36" s="8"/>
      <c r="Z36" s="8"/>
      <c r="AA36" s="8"/>
      <c r="AB36" s="168">
        <f t="shared" si="2"/>
        <v>24.157</v>
      </c>
      <c r="AC36" s="168"/>
      <c r="AD36" s="168"/>
      <c r="AE36" s="169"/>
      <c r="AF36" s="15"/>
      <c r="AG36" s="7"/>
      <c r="AH36" s="7"/>
      <c r="AI36" s="7"/>
      <c r="AJ36" s="7"/>
      <c r="AK36" s="168">
        <f t="shared" si="3"/>
        <v>17.114000000000001</v>
      </c>
      <c r="AL36" s="168"/>
      <c r="AM36" s="168"/>
      <c r="AN36" s="169"/>
      <c r="AO36" s="12"/>
      <c r="AP36" s="8"/>
      <c r="AQ36" s="8"/>
      <c r="AR36" s="8"/>
      <c r="AS36" s="8"/>
      <c r="AT36" s="168">
        <f t="shared" si="4"/>
        <v>0</v>
      </c>
      <c r="AU36" s="168"/>
      <c r="AV36" s="168"/>
      <c r="AW36" s="169"/>
      <c r="AX36" s="8"/>
      <c r="AY36" s="8"/>
      <c r="AZ36" s="8"/>
      <c r="BA36" s="8"/>
      <c r="BB36" s="8"/>
      <c r="BC36" s="68">
        <f t="shared" si="5"/>
        <v>0</v>
      </c>
      <c r="BD36" s="68"/>
      <c r="BE36" s="68"/>
      <c r="BF36" s="68"/>
      <c r="BG36" s="12"/>
      <c r="BH36" s="8"/>
      <c r="BI36" s="8"/>
      <c r="BJ36" s="8"/>
      <c r="BK36" s="8"/>
      <c r="BL36" s="68">
        <f t="shared" si="6"/>
        <v>0</v>
      </c>
      <c r="BM36" s="68"/>
      <c r="BN36" s="68"/>
      <c r="BO36" s="170"/>
      <c r="BP36" s="8"/>
      <c r="BQ36" s="8"/>
      <c r="BR36" s="8"/>
      <c r="BS36" s="8"/>
      <c r="BT36" s="8"/>
      <c r="BU36" s="68">
        <f t="shared" si="8"/>
        <v>0</v>
      </c>
      <c r="BV36" s="68"/>
      <c r="BW36" s="68"/>
      <c r="BX36" s="69"/>
      <c r="BY36" s="40"/>
      <c r="BZ36" s="40"/>
      <c r="CA36" s="40"/>
      <c r="CB36" s="41"/>
      <c r="CD36" s="29">
        <v>38.762</v>
      </c>
      <c r="CE36" s="29">
        <v>20.762</v>
      </c>
      <c r="CF36" s="29">
        <v>24.157</v>
      </c>
      <c r="CG36" s="29">
        <v>17.114000000000001</v>
      </c>
      <c r="CH36" s="29"/>
      <c r="CI36" s="29"/>
      <c r="CJ36" s="29"/>
      <c r="CK36" s="34"/>
    </row>
    <row r="37" spans="1:89" s="2" customFormat="1" ht="15.75" customHeight="1">
      <c r="A37" s="161">
        <v>28</v>
      </c>
      <c r="B37" s="162"/>
      <c r="C37" s="162"/>
      <c r="D37" s="163"/>
      <c r="E37" s="7"/>
      <c r="F37" s="7"/>
      <c r="G37" s="7"/>
      <c r="H37" s="7"/>
      <c r="I37" s="7"/>
      <c r="J37" s="164">
        <f t="shared" si="0"/>
        <v>38.76</v>
      </c>
      <c r="K37" s="164"/>
      <c r="L37" s="164"/>
      <c r="M37" s="165"/>
      <c r="N37" s="12"/>
      <c r="O37" s="8"/>
      <c r="P37" s="8"/>
      <c r="Q37" s="8"/>
      <c r="R37" s="8"/>
      <c r="S37" s="166">
        <f t="shared" si="1"/>
        <v>20.754999999999999</v>
      </c>
      <c r="T37" s="166"/>
      <c r="U37" s="166"/>
      <c r="V37" s="167"/>
      <c r="W37" s="12"/>
      <c r="X37" s="8"/>
      <c r="Y37" s="8"/>
      <c r="Z37" s="8"/>
      <c r="AA37" s="8"/>
      <c r="AB37" s="168">
        <f t="shared" si="2"/>
        <v>24.161000000000001</v>
      </c>
      <c r="AC37" s="168"/>
      <c r="AD37" s="168"/>
      <c r="AE37" s="169"/>
      <c r="AF37" s="15"/>
      <c r="AG37" s="7"/>
      <c r="AH37" s="7"/>
      <c r="AI37" s="7"/>
      <c r="AJ37" s="7"/>
      <c r="AK37" s="168">
        <f t="shared" si="3"/>
        <v>17.109000000000002</v>
      </c>
      <c r="AL37" s="168"/>
      <c r="AM37" s="168"/>
      <c r="AN37" s="169"/>
      <c r="AO37" s="12"/>
      <c r="AP37" s="8"/>
      <c r="AQ37" s="8"/>
      <c r="AR37" s="8"/>
      <c r="AS37" s="8"/>
      <c r="AT37" s="168">
        <f t="shared" si="4"/>
        <v>0</v>
      </c>
      <c r="AU37" s="168"/>
      <c r="AV37" s="168"/>
      <c r="AW37" s="169"/>
      <c r="AX37" s="8"/>
      <c r="AY37" s="8"/>
      <c r="AZ37" s="8"/>
      <c r="BA37" s="8"/>
      <c r="BB37" s="8"/>
      <c r="BC37" s="68">
        <f t="shared" si="5"/>
        <v>0</v>
      </c>
      <c r="BD37" s="68"/>
      <c r="BE37" s="68"/>
      <c r="BF37" s="68"/>
      <c r="BG37" s="12"/>
      <c r="BH37" s="8"/>
      <c r="BI37" s="8"/>
      <c r="BJ37" s="8"/>
      <c r="BK37" s="8"/>
      <c r="BL37" s="68">
        <f t="shared" si="6"/>
        <v>0</v>
      </c>
      <c r="BM37" s="68"/>
      <c r="BN37" s="68"/>
      <c r="BO37" s="170"/>
      <c r="BP37" s="8"/>
      <c r="BQ37" s="8"/>
      <c r="BR37" s="8"/>
      <c r="BS37" s="8"/>
      <c r="BT37" s="8"/>
      <c r="BU37" s="68">
        <f t="shared" si="8"/>
        <v>0</v>
      </c>
      <c r="BV37" s="68"/>
      <c r="BW37" s="68"/>
      <c r="BX37" s="69"/>
      <c r="BY37" s="40"/>
      <c r="BZ37" s="40"/>
      <c r="CA37" s="40"/>
      <c r="CB37" s="41"/>
      <c r="CD37" s="29">
        <v>38.76</v>
      </c>
      <c r="CE37" s="29">
        <v>20.754999999999999</v>
      </c>
      <c r="CF37" s="29">
        <v>24.161000000000001</v>
      </c>
      <c r="CG37" s="29">
        <v>17.109000000000002</v>
      </c>
      <c r="CH37" s="29"/>
      <c r="CI37" s="29"/>
      <c r="CJ37" s="29"/>
      <c r="CK37" s="34"/>
    </row>
    <row r="38" spans="1:89" s="2" customFormat="1" ht="15.75" customHeight="1">
      <c r="A38" s="161">
        <v>29</v>
      </c>
      <c r="B38" s="162"/>
      <c r="C38" s="162"/>
      <c r="D38" s="163"/>
      <c r="E38" s="7"/>
      <c r="F38" s="7"/>
      <c r="G38" s="7"/>
      <c r="H38" s="7"/>
      <c r="I38" s="7"/>
      <c r="J38" s="164">
        <f t="shared" si="0"/>
        <v>38.759</v>
      </c>
      <c r="K38" s="164"/>
      <c r="L38" s="164"/>
      <c r="M38" s="165"/>
      <c r="N38" s="12"/>
      <c r="O38" s="8"/>
      <c r="P38" s="8"/>
      <c r="Q38" s="8"/>
      <c r="R38" s="8"/>
      <c r="S38" s="166">
        <f t="shared" si="1"/>
        <v>20.757000000000001</v>
      </c>
      <c r="T38" s="166"/>
      <c r="U38" s="166"/>
      <c r="V38" s="167"/>
      <c r="W38" s="12"/>
      <c r="X38" s="8"/>
      <c r="Y38" s="8"/>
      <c r="Z38" s="8"/>
      <c r="AA38" s="8"/>
      <c r="AB38" s="168">
        <f t="shared" si="2"/>
        <v>24.158999999999999</v>
      </c>
      <c r="AC38" s="168"/>
      <c r="AD38" s="168"/>
      <c r="AE38" s="169"/>
      <c r="AF38" s="15"/>
      <c r="AG38" s="7"/>
      <c r="AH38" s="7"/>
      <c r="AI38" s="7"/>
      <c r="AJ38" s="7"/>
      <c r="AK38" s="168">
        <f t="shared" si="3"/>
        <v>17.111000000000001</v>
      </c>
      <c r="AL38" s="168"/>
      <c r="AM38" s="168"/>
      <c r="AN38" s="169"/>
      <c r="AO38" s="12"/>
      <c r="AP38" s="8"/>
      <c r="AQ38" s="8"/>
      <c r="AR38" s="8"/>
      <c r="AS38" s="8"/>
      <c r="AT38" s="168">
        <f t="shared" si="4"/>
        <v>0</v>
      </c>
      <c r="AU38" s="168"/>
      <c r="AV38" s="168"/>
      <c r="AW38" s="169"/>
      <c r="AX38" s="8"/>
      <c r="AY38" s="8"/>
      <c r="AZ38" s="8"/>
      <c r="BA38" s="8"/>
      <c r="BB38" s="8"/>
      <c r="BC38" s="68">
        <f t="shared" si="5"/>
        <v>0</v>
      </c>
      <c r="BD38" s="68"/>
      <c r="BE38" s="68"/>
      <c r="BF38" s="68"/>
      <c r="BG38" s="12"/>
      <c r="BH38" s="8"/>
      <c r="BI38" s="8"/>
      <c r="BJ38" s="8"/>
      <c r="BK38" s="8"/>
      <c r="BL38" s="68">
        <f t="shared" si="6"/>
        <v>0</v>
      </c>
      <c r="BM38" s="68"/>
      <c r="BN38" s="68"/>
      <c r="BO38" s="170"/>
      <c r="BP38" s="8"/>
      <c r="BQ38" s="8"/>
      <c r="BR38" s="8"/>
      <c r="BS38" s="8"/>
      <c r="BT38" s="8"/>
      <c r="BU38" s="68">
        <f t="shared" si="8"/>
        <v>0</v>
      </c>
      <c r="BV38" s="68"/>
      <c r="BW38" s="68"/>
      <c r="BX38" s="69"/>
      <c r="BY38" s="40"/>
      <c r="BZ38" s="40"/>
      <c r="CA38" s="40"/>
      <c r="CB38" s="41"/>
      <c r="CD38" s="29">
        <v>38.759</v>
      </c>
      <c r="CE38" s="29">
        <v>20.757000000000001</v>
      </c>
      <c r="CF38" s="29">
        <v>24.158999999999999</v>
      </c>
      <c r="CG38" s="29">
        <v>17.111000000000001</v>
      </c>
      <c r="CH38" s="29"/>
      <c r="CI38" s="29"/>
      <c r="CJ38" s="29"/>
      <c r="CK38" s="34"/>
    </row>
    <row r="39" spans="1:89" s="2" customFormat="1" ht="15.75" customHeight="1" thickBot="1">
      <c r="A39" s="177">
        <v>30</v>
      </c>
      <c r="B39" s="178"/>
      <c r="C39" s="178"/>
      <c r="D39" s="179"/>
      <c r="E39" s="10"/>
      <c r="F39" s="10"/>
      <c r="G39" s="10"/>
      <c r="H39" s="10"/>
      <c r="I39" s="10"/>
      <c r="J39" s="180">
        <f t="shared" si="0"/>
        <v>38.756</v>
      </c>
      <c r="K39" s="180"/>
      <c r="L39" s="180"/>
      <c r="M39" s="181"/>
      <c r="N39" s="14"/>
      <c r="O39" s="9"/>
      <c r="P39" s="9"/>
      <c r="Q39" s="9"/>
      <c r="R39" s="9"/>
      <c r="S39" s="182">
        <f t="shared" si="1"/>
        <v>20.757000000000001</v>
      </c>
      <c r="T39" s="182"/>
      <c r="U39" s="182"/>
      <c r="V39" s="183"/>
      <c r="W39" s="14"/>
      <c r="X39" s="9"/>
      <c r="Y39" s="9"/>
      <c r="Z39" s="9"/>
      <c r="AA39" s="9"/>
      <c r="AB39" s="184">
        <f t="shared" si="2"/>
        <v>24.158000000000001</v>
      </c>
      <c r="AC39" s="184"/>
      <c r="AD39" s="184"/>
      <c r="AE39" s="185"/>
      <c r="AF39" s="16"/>
      <c r="AG39" s="10"/>
      <c r="AH39" s="10"/>
      <c r="AI39" s="10"/>
      <c r="AJ39" s="10"/>
      <c r="AK39" s="184">
        <f t="shared" si="3"/>
        <v>17.113</v>
      </c>
      <c r="AL39" s="184"/>
      <c r="AM39" s="184"/>
      <c r="AN39" s="185"/>
      <c r="AO39" s="14"/>
      <c r="AP39" s="9"/>
      <c r="AQ39" s="9"/>
      <c r="AR39" s="9"/>
      <c r="AS39" s="9"/>
      <c r="AT39" s="184">
        <f t="shared" si="4"/>
        <v>0</v>
      </c>
      <c r="AU39" s="184"/>
      <c r="AV39" s="184"/>
      <c r="AW39" s="185"/>
      <c r="AX39" s="9"/>
      <c r="AY39" s="9"/>
      <c r="AZ39" s="9"/>
      <c r="BA39" s="9"/>
      <c r="BB39" s="9"/>
      <c r="BC39" s="171">
        <f t="shared" si="5"/>
        <v>0</v>
      </c>
      <c r="BD39" s="171"/>
      <c r="BE39" s="171"/>
      <c r="BF39" s="171"/>
      <c r="BG39" s="14"/>
      <c r="BH39" s="9"/>
      <c r="BI39" s="9"/>
      <c r="BJ39" s="9"/>
      <c r="BK39" s="9"/>
      <c r="BL39" s="171">
        <f t="shared" si="6"/>
        <v>0</v>
      </c>
      <c r="BM39" s="171"/>
      <c r="BN39" s="171"/>
      <c r="BO39" s="186"/>
      <c r="BP39" s="9"/>
      <c r="BQ39" s="9"/>
      <c r="BR39" s="9"/>
      <c r="BS39" s="9"/>
      <c r="BT39" s="9"/>
      <c r="BU39" s="171">
        <f t="shared" si="8"/>
        <v>0</v>
      </c>
      <c r="BV39" s="171"/>
      <c r="BW39" s="171"/>
      <c r="BX39" s="172"/>
      <c r="BY39" s="40"/>
      <c r="BZ39" s="40"/>
      <c r="CA39" s="40"/>
      <c r="CB39" s="41"/>
      <c r="CD39" s="29">
        <v>38.756</v>
      </c>
      <c r="CE39" s="29">
        <v>20.757000000000001</v>
      </c>
      <c r="CF39" s="29">
        <v>24.158000000000001</v>
      </c>
      <c r="CG39" s="29">
        <v>17.113</v>
      </c>
      <c r="CH39" s="29"/>
      <c r="CI39" s="29"/>
      <c r="CJ39" s="29"/>
      <c r="CK39" s="34"/>
    </row>
    <row r="40" spans="1:89" s="2" customFormat="1" ht="15.75" customHeight="1" thickTop="1">
      <c r="A40" s="197" t="s">
        <v>8</v>
      </c>
      <c r="B40" s="198"/>
      <c r="C40" s="198"/>
      <c r="D40" s="199"/>
      <c r="E40" s="200">
        <f>AVERAGE(J10:M39)</f>
        <v>38.759666666666661</v>
      </c>
      <c r="F40" s="200"/>
      <c r="G40" s="200"/>
      <c r="H40" s="200"/>
      <c r="I40" s="200"/>
      <c r="J40" s="200"/>
      <c r="K40" s="200"/>
      <c r="L40" s="200"/>
      <c r="M40" s="201"/>
      <c r="N40" s="200">
        <f>AVERAGE(S10:V39)</f>
        <v>20.758199999999999</v>
      </c>
      <c r="O40" s="200"/>
      <c r="P40" s="200"/>
      <c r="Q40" s="200"/>
      <c r="R40" s="200"/>
      <c r="S40" s="200"/>
      <c r="T40" s="200"/>
      <c r="U40" s="200"/>
      <c r="V40" s="201"/>
      <c r="W40" s="173">
        <f>AVERAGE(AB10:AE39)</f>
        <v>24.158433333333338</v>
      </c>
      <c r="X40" s="174"/>
      <c r="Y40" s="174"/>
      <c r="Z40" s="174"/>
      <c r="AA40" s="174"/>
      <c r="AB40" s="174"/>
      <c r="AC40" s="174"/>
      <c r="AD40" s="174"/>
      <c r="AE40" s="175"/>
      <c r="AF40" s="173">
        <f>AVERAGE(AK10:AN39)</f>
        <v>17.111566666666665</v>
      </c>
      <c r="AG40" s="174"/>
      <c r="AH40" s="174"/>
      <c r="AI40" s="174"/>
      <c r="AJ40" s="174"/>
      <c r="AK40" s="174"/>
      <c r="AL40" s="174"/>
      <c r="AM40" s="174"/>
      <c r="AN40" s="175"/>
      <c r="AO40" s="173">
        <f>AVERAGE(AT10:AW39)</f>
        <v>0</v>
      </c>
      <c r="AP40" s="174"/>
      <c r="AQ40" s="174"/>
      <c r="AR40" s="174"/>
      <c r="AS40" s="174"/>
      <c r="AT40" s="174"/>
      <c r="AU40" s="174"/>
      <c r="AV40" s="174"/>
      <c r="AW40" s="175"/>
      <c r="AX40" s="187">
        <f>AVERAGE(BC10:BF39)</f>
        <v>0</v>
      </c>
      <c r="AY40" s="187"/>
      <c r="AZ40" s="187"/>
      <c r="BA40" s="187"/>
      <c r="BB40" s="187"/>
      <c r="BC40" s="187"/>
      <c r="BD40" s="187"/>
      <c r="BE40" s="187"/>
      <c r="BF40" s="173"/>
      <c r="BG40" s="187">
        <f>AVERAGE(BL10:BO39)</f>
        <v>0</v>
      </c>
      <c r="BH40" s="187"/>
      <c r="BI40" s="187"/>
      <c r="BJ40" s="187"/>
      <c r="BK40" s="187"/>
      <c r="BL40" s="187"/>
      <c r="BM40" s="187"/>
      <c r="BN40" s="187"/>
      <c r="BO40" s="187"/>
      <c r="BP40" s="187">
        <f>AVERAGE(BU10:BX39)</f>
        <v>0</v>
      </c>
      <c r="BQ40" s="187"/>
      <c r="BR40" s="187"/>
      <c r="BS40" s="187"/>
      <c r="BT40" s="187"/>
      <c r="BU40" s="187"/>
      <c r="BV40" s="187"/>
      <c r="BW40" s="187"/>
      <c r="BX40" s="188"/>
      <c r="BY40" s="38"/>
      <c r="BZ40" s="38"/>
      <c r="CA40" s="38"/>
      <c r="CB40" s="39"/>
    </row>
    <row r="41" spans="1:89" s="2" customFormat="1" ht="15.75" customHeight="1">
      <c r="A41" s="161" t="s">
        <v>9</v>
      </c>
      <c r="B41" s="162"/>
      <c r="C41" s="162"/>
      <c r="D41" s="163"/>
      <c r="E41" s="194">
        <f>STDEV(J10:M39)</f>
        <v>3.9508474283754084E-3</v>
      </c>
      <c r="F41" s="194"/>
      <c r="G41" s="194"/>
      <c r="H41" s="194"/>
      <c r="I41" s="194"/>
      <c r="J41" s="194"/>
      <c r="K41" s="194"/>
      <c r="L41" s="194"/>
      <c r="M41" s="195"/>
      <c r="N41" s="194">
        <f>STDEV(S10:V39)</f>
        <v>3.6615429195523816E-3</v>
      </c>
      <c r="O41" s="194"/>
      <c r="P41" s="194"/>
      <c r="Q41" s="194"/>
      <c r="R41" s="194"/>
      <c r="S41" s="194"/>
      <c r="T41" s="194"/>
      <c r="U41" s="194"/>
      <c r="V41" s="195"/>
      <c r="W41" s="196">
        <f>STDEV(AB10:AE39)</f>
        <v>1.8323403789603651E-3</v>
      </c>
      <c r="X41" s="194"/>
      <c r="Y41" s="194"/>
      <c r="Z41" s="194"/>
      <c r="AA41" s="194"/>
      <c r="AB41" s="194"/>
      <c r="AC41" s="194"/>
      <c r="AD41" s="194"/>
      <c r="AE41" s="195"/>
      <c r="AF41" s="196">
        <f>STDEV(AK10:AN39)</f>
        <v>2.4308836669608091E-3</v>
      </c>
      <c r="AG41" s="194"/>
      <c r="AH41" s="194"/>
      <c r="AI41" s="194"/>
      <c r="AJ41" s="194"/>
      <c r="AK41" s="194"/>
      <c r="AL41" s="194"/>
      <c r="AM41" s="194"/>
      <c r="AN41" s="195"/>
      <c r="AO41" s="196">
        <f>STDEV(AT10:AW39)</f>
        <v>0</v>
      </c>
      <c r="AP41" s="194"/>
      <c r="AQ41" s="194"/>
      <c r="AR41" s="194"/>
      <c r="AS41" s="194"/>
      <c r="AT41" s="194"/>
      <c r="AU41" s="194"/>
      <c r="AV41" s="194"/>
      <c r="AW41" s="195"/>
      <c r="AX41" s="176">
        <f>STDEV(BC10:BF39)</f>
        <v>0</v>
      </c>
      <c r="AY41" s="176"/>
      <c r="AZ41" s="176"/>
      <c r="BA41" s="176"/>
      <c r="BB41" s="176"/>
      <c r="BC41" s="176"/>
      <c r="BD41" s="176"/>
      <c r="BE41" s="176"/>
      <c r="BF41" s="196"/>
      <c r="BG41" s="176">
        <f>STDEV(BL10:BO39)</f>
        <v>0</v>
      </c>
      <c r="BH41" s="176"/>
      <c r="BI41" s="176"/>
      <c r="BJ41" s="176"/>
      <c r="BK41" s="176"/>
      <c r="BL41" s="176"/>
      <c r="BM41" s="176"/>
      <c r="BN41" s="176"/>
      <c r="BO41" s="176"/>
      <c r="BP41" s="176">
        <f>STDEV(BU10:BX39)</f>
        <v>0</v>
      </c>
      <c r="BQ41" s="176"/>
      <c r="BR41" s="176"/>
      <c r="BS41" s="176"/>
      <c r="BT41" s="176"/>
      <c r="BU41" s="176"/>
      <c r="BV41" s="176"/>
      <c r="BW41" s="176"/>
      <c r="BX41" s="189"/>
      <c r="BY41" s="38"/>
      <c r="BZ41" s="38"/>
      <c r="CA41" s="38"/>
      <c r="CB41" s="39"/>
    </row>
    <row r="42" spans="1:89" s="2" customFormat="1" ht="15.75" customHeight="1">
      <c r="A42" s="161" t="s">
        <v>12</v>
      </c>
      <c r="B42" s="162"/>
      <c r="C42" s="162"/>
      <c r="D42" s="163"/>
      <c r="E42" s="190">
        <f>(K6-K7)/6/E41</f>
        <v>25.311025498425806</v>
      </c>
      <c r="F42" s="190"/>
      <c r="G42" s="190"/>
      <c r="H42" s="190"/>
      <c r="I42" s="190"/>
      <c r="J42" s="190"/>
      <c r="K42" s="190"/>
      <c r="L42" s="190"/>
      <c r="M42" s="191"/>
      <c r="N42" s="190">
        <f>(T6-T7)/6/N41</f>
        <v>9.1036303726867924</v>
      </c>
      <c r="O42" s="190"/>
      <c r="P42" s="190"/>
      <c r="Q42" s="190"/>
      <c r="R42" s="190"/>
      <c r="S42" s="190"/>
      <c r="T42" s="190"/>
      <c r="U42" s="190"/>
      <c r="V42" s="191"/>
      <c r="W42" s="190">
        <f>(AC6-AC7)/6/W41</f>
        <v>9.0958354998010869</v>
      </c>
      <c r="X42" s="190"/>
      <c r="Y42" s="190"/>
      <c r="Z42" s="190"/>
      <c r="AA42" s="190"/>
      <c r="AB42" s="190"/>
      <c r="AC42" s="190"/>
      <c r="AD42" s="190"/>
      <c r="AE42" s="191"/>
      <c r="AF42" s="190">
        <f>(AL6-AL7)/6/AF41</f>
        <v>6.8562173061551812</v>
      </c>
      <c r="AG42" s="190"/>
      <c r="AH42" s="190"/>
      <c r="AI42" s="190"/>
      <c r="AJ42" s="190"/>
      <c r="AK42" s="190"/>
      <c r="AL42" s="190"/>
      <c r="AM42" s="190"/>
      <c r="AN42" s="191"/>
      <c r="AO42" s="190" t="e">
        <f>(AU6-AU7)/6/AO41</f>
        <v>#DIV/0!</v>
      </c>
      <c r="AP42" s="190"/>
      <c r="AQ42" s="190"/>
      <c r="AR42" s="190"/>
      <c r="AS42" s="190"/>
      <c r="AT42" s="190"/>
      <c r="AU42" s="190"/>
      <c r="AV42" s="190"/>
      <c r="AW42" s="191"/>
      <c r="AX42" s="190" t="e">
        <f>(BD6-BD7)/6/AX41</f>
        <v>#DIV/0!</v>
      </c>
      <c r="AY42" s="190"/>
      <c r="AZ42" s="190"/>
      <c r="BA42" s="190"/>
      <c r="BB42" s="190"/>
      <c r="BC42" s="190"/>
      <c r="BD42" s="190"/>
      <c r="BE42" s="190"/>
      <c r="BF42" s="191"/>
      <c r="BG42" s="192" t="e">
        <f>(BM6-BM7)/6/BG41</f>
        <v>#DIV/0!</v>
      </c>
      <c r="BH42" s="190"/>
      <c r="BI42" s="190"/>
      <c r="BJ42" s="190"/>
      <c r="BK42" s="190"/>
      <c r="BL42" s="190"/>
      <c r="BM42" s="190"/>
      <c r="BN42" s="190"/>
      <c r="BO42" s="191"/>
      <c r="BP42" s="192" t="e">
        <f>(BV6-BV7)/6/BP41</f>
        <v>#DIV/0!</v>
      </c>
      <c r="BQ42" s="190"/>
      <c r="BR42" s="190"/>
      <c r="BS42" s="190"/>
      <c r="BT42" s="190"/>
      <c r="BU42" s="190"/>
      <c r="BV42" s="190"/>
      <c r="BW42" s="190"/>
      <c r="BX42" s="193"/>
      <c r="BY42" s="38"/>
      <c r="BZ42" s="38"/>
      <c r="CA42" s="38"/>
      <c r="CB42" s="39"/>
    </row>
    <row r="43" spans="1:89" s="4" customFormat="1" ht="15.75" customHeight="1" thickBot="1">
      <c r="A43" s="202" t="s">
        <v>13</v>
      </c>
      <c r="B43" s="203"/>
      <c r="C43" s="203"/>
      <c r="D43" s="204"/>
      <c r="E43" s="205">
        <f>(1-ABS((G6+(K6+K7)/2)-E40)/((K6-K7)/2))*(K6-K7)/(6*E41)</f>
        <v>24.495448010143701</v>
      </c>
      <c r="F43" s="205"/>
      <c r="G43" s="205"/>
      <c r="H43" s="205"/>
      <c r="I43" s="205"/>
      <c r="J43" s="205"/>
      <c r="K43" s="205"/>
      <c r="L43" s="205"/>
      <c r="M43" s="206"/>
      <c r="N43" s="205">
        <f>(1-ABS((P6+(T6+T7)/2)-N40)/((T6-T7)/2))*(T6-T7)/(6*N41)</f>
        <v>5.2983128769035268</v>
      </c>
      <c r="O43" s="205"/>
      <c r="P43" s="205"/>
      <c r="Q43" s="205"/>
      <c r="R43" s="205"/>
      <c r="S43" s="205"/>
      <c r="T43" s="205"/>
      <c r="U43" s="205"/>
      <c r="V43" s="206"/>
      <c r="W43" s="205">
        <f>(1-ABS((Y6+(AC6+AC7)/2)-W40)/((AC6-AC7)/2))*(AC6-AC7)/(6*W41)</f>
        <v>7.5616712455001407</v>
      </c>
      <c r="X43" s="205"/>
      <c r="Y43" s="205"/>
      <c r="Z43" s="205"/>
      <c r="AA43" s="205"/>
      <c r="AB43" s="205"/>
      <c r="AC43" s="205"/>
      <c r="AD43" s="205"/>
      <c r="AE43" s="206"/>
      <c r="AF43" s="205">
        <f>(1-ABS((AH6+(AL6+AL7)/2)-AF40)/((AL6-AL7)/2))*(AL6-AL7)/(6*AF41)</f>
        <v>6.6413891638958287</v>
      </c>
      <c r="AG43" s="205"/>
      <c r="AH43" s="205"/>
      <c r="AI43" s="205"/>
      <c r="AJ43" s="205"/>
      <c r="AK43" s="205"/>
      <c r="AL43" s="205"/>
      <c r="AM43" s="205"/>
      <c r="AN43" s="206"/>
      <c r="AO43" s="205" t="e">
        <f>(1-ABS((AQ6+(AU6+AU7)/2)-AO40)/((AU6-AU7)/2))*(AU6-AU7)/(6*AO41)</f>
        <v>#DIV/0!</v>
      </c>
      <c r="AP43" s="205"/>
      <c r="AQ43" s="205"/>
      <c r="AR43" s="205"/>
      <c r="AS43" s="205"/>
      <c r="AT43" s="205"/>
      <c r="AU43" s="205"/>
      <c r="AV43" s="205"/>
      <c r="AW43" s="206"/>
      <c r="AX43" s="205" t="e">
        <f>(1-ABS((AZ6+(BD6+BD7)/2)-AX40)/((BD6-BD7)/2))*(BD6-BD7)/(6*AX41)</f>
        <v>#DIV/0!</v>
      </c>
      <c r="AY43" s="205"/>
      <c r="AZ43" s="205"/>
      <c r="BA43" s="205"/>
      <c r="BB43" s="205"/>
      <c r="BC43" s="205"/>
      <c r="BD43" s="205"/>
      <c r="BE43" s="205"/>
      <c r="BF43" s="206"/>
      <c r="BG43" s="207" t="e">
        <f>(1-ABS((BI6+(BM6+BM7)/2)-BG40)/((BM6-BM7)/2))*(BM6-BM7)/(6*BG41)</f>
        <v>#DIV/0!</v>
      </c>
      <c r="BH43" s="205"/>
      <c r="BI43" s="205"/>
      <c r="BJ43" s="205"/>
      <c r="BK43" s="205"/>
      <c r="BL43" s="205"/>
      <c r="BM43" s="205"/>
      <c r="BN43" s="205"/>
      <c r="BO43" s="206"/>
      <c r="BP43" s="207" t="e">
        <f>(1-ABS((BR6+(BV6+BV7)/2)-BP40)/((BV6-BV7)/2))*(BV6-BV7)/(6*BP41)</f>
        <v>#DIV/0!</v>
      </c>
      <c r="BQ43" s="205"/>
      <c r="BR43" s="205"/>
      <c r="BS43" s="205"/>
      <c r="BT43" s="205"/>
      <c r="BU43" s="205"/>
      <c r="BV43" s="205"/>
      <c r="BW43" s="205"/>
      <c r="BX43" s="208"/>
      <c r="BY43" s="36"/>
      <c r="BZ43" s="36"/>
      <c r="CA43" s="36"/>
      <c r="CB43" s="37"/>
    </row>
    <row r="44" spans="1:89" s="2" customFormat="1" ht="15.75" customHeight="1">
      <c r="A44" s="211" t="s">
        <v>15</v>
      </c>
      <c r="B44" s="212"/>
      <c r="C44" s="212"/>
      <c r="D44" s="213"/>
      <c r="E44" s="49" t="str">
        <f>IF(E43&gt;=1.67,"工程能力は満足している","工程能力不足")</f>
        <v>工程能力は満足している</v>
      </c>
      <c r="F44" s="49"/>
      <c r="G44" s="49"/>
      <c r="H44" s="49"/>
      <c r="I44" s="49"/>
      <c r="J44" s="49"/>
      <c r="K44" s="49"/>
      <c r="L44" s="49"/>
      <c r="M44" s="209"/>
      <c r="N44" s="49" t="str">
        <f>IF(N43&gt;=1.67,"工程能力は満足している","工程能力不足")</f>
        <v>工程能力は満足している</v>
      </c>
      <c r="O44" s="49"/>
      <c r="P44" s="49"/>
      <c r="Q44" s="49"/>
      <c r="R44" s="49"/>
      <c r="S44" s="49"/>
      <c r="T44" s="49"/>
      <c r="U44" s="49"/>
      <c r="V44" s="209"/>
      <c r="W44" s="49" t="str">
        <f>IF(W43&gt;=1.67,"工程能力は満足している","工程能力不足")</f>
        <v>工程能力は満足している</v>
      </c>
      <c r="X44" s="49"/>
      <c r="Y44" s="49"/>
      <c r="Z44" s="49"/>
      <c r="AA44" s="49"/>
      <c r="AB44" s="49"/>
      <c r="AC44" s="49"/>
      <c r="AD44" s="49"/>
      <c r="AE44" s="209"/>
      <c r="AF44" s="49" t="str">
        <f>IF(AF43&gt;=1.67,"工程能力は満足している","工程能力不足")</f>
        <v>工程能力は満足している</v>
      </c>
      <c r="AG44" s="49"/>
      <c r="AH44" s="49"/>
      <c r="AI44" s="49"/>
      <c r="AJ44" s="49"/>
      <c r="AK44" s="49"/>
      <c r="AL44" s="49"/>
      <c r="AM44" s="49"/>
      <c r="AN44" s="209"/>
      <c r="AO44" s="49" t="e">
        <f>IF(AO43&gt;=1.67,"工程能力は満足している","工程能力不足")</f>
        <v>#DIV/0!</v>
      </c>
      <c r="AP44" s="49"/>
      <c r="AQ44" s="49"/>
      <c r="AR44" s="49"/>
      <c r="AS44" s="49"/>
      <c r="AT44" s="49"/>
      <c r="AU44" s="49"/>
      <c r="AV44" s="49"/>
      <c r="AW44" s="209"/>
      <c r="AX44" s="49" t="e">
        <f>IF(AX43&gt;=1.67,"工程能力は満足している","工程能力不足")</f>
        <v>#DIV/0!</v>
      </c>
      <c r="AY44" s="49"/>
      <c r="AZ44" s="49"/>
      <c r="BA44" s="49"/>
      <c r="BB44" s="49"/>
      <c r="BC44" s="49"/>
      <c r="BD44" s="49"/>
      <c r="BE44" s="49"/>
      <c r="BF44" s="209"/>
      <c r="BG44" s="49" t="e">
        <f>IF(BG43&gt;=1.67,"工程能力は満足している","工程能力不足")</f>
        <v>#DIV/0!</v>
      </c>
      <c r="BH44" s="49"/>
      <c r="BI44" s="49"/>
      <c r="BJ44" s="49"/>
      <c r="BK44" s="49"/>
      <c r="BL44" s="49"/>
      <c r="BM44" s="49"/>
      <c r="BN44" s="49"/>
      <c r="BO44" s="209"/>
      <c r="BP44" s="48" t="e">
        <f>IF(BP43&gt;=1.67,"工程能力は満足している","工程能力不足")</f>
        <v>#DIV/0!</v>
      </c>
      <c r="BQ44" s="49"/>
      <c r="BR44" s="49"/>
      <c r="BS44" s="49"/>
      <c r="BT44" s="49"/>
      <c r="BU44" s="49"/>
      <c r="BV44" s="49"/>
      <c r="BW44" s="49"/>
      <c r="BX44" s="50"/>
      <c r="BY44" s="25"/>
      <c r="BZ44" s="25"/>
      <c r="CA44" s="25"/>
      <c r="CB44" s="25"/>
    </row>
    <row r="45" spans="1:89" s="2" customFormat="1" ht="15.75" customHeight="1" thickBot="1">
      <c r="A45" s="214"/>
      <c r="B45" s="215"/>
      <c r="C45" s="215"/>
      <c r="D45" s="216"/>
      <c r="E45" s="52"/>
      <c r="F45" s="52"/>
      <c r="G45" s="52"/>
      <c r="H45" s="52"/>
      <c r="I45" s="52"/>
      <c r="J45" s="52"/>
      <c r="K45" s="52"/>
      <c r="L45" s="52"/>
      <c r="M45" s="210"/>
      <c r="N45" s="52"/>
      <c r="O45" s="52"/>
      <c r="P45" s="52"/>
      <c r="Q45" s="52"/>
      <c r="R45" s="52"/>
      <c r="S45" s="52"/>
      <c r="T45" s="52"/>
      <c r="U45" s="52"/>
      <c r="V45" s="210"/>
      <c r="W45" s="52"/>
      <c r="X45" s="52"/>
      <c r="Y45" s="52"/>
      <c r="Z45" s="52"/>
      <c r="AA45" s="52"/>
      <c r="AB45" s="52"/>
      <c r="AC45" s="52"/>
      <c r="AD45" s="52"/>
      <c r="AE45" s="210"/>
      <c r="AF45" s="52"/>
      <c r="AG45" s="52"/>
      <c r="AH45" s="52"/>
      <c r="AI45" s="52"/>
      <c r="AJ45" s="52"/>
      <c r="AK45" s="52"/>
      <c r="AL45" s="52"/>
      <c r="AM45" s="52"/>
      <c r="AN45" s="210"/>
      <c r="AO45" s="52"/>
      <c r="AP45" s="52"/>
      <c r="AQ45" s="52"/>
      <c r="AR45" s="52"/>
      <c r="AS45" s="52"/>
      <c r="AT45" s="52"/>
      <c r="AU45" s="52"/>
      <c r="AV45" s="52"/>
      <c r="AW45" s="210"/>
      <c r="AX45" s="52"/>
      <c r="AY45" s="52"/>
      <c r="AZ45" s="52"/>
      <c r="BA45" s="52"/>
      <c r="BB45" s="52"/>
      <c r="BC45" s="52"/>
      <c r="BD45" s="52"/>
      <c r="BE45" s="52"/>
      <c r="BF45" s="210"/>
      <c r="BG45" s="52"/>
      <c r="BH45" s="52"/>
      <c r="BI45" s="52"/>
      <c r="BJ45" s="52"/>
      <c r="BK45" s="52"/>
      <c r="BL45" s="52"/>
      <c r="BM45" s="52"/>
      <c r="BN45" s="52"/>
      <c r="BO45" s="210"/>
      <c r="BP45" s="51"/>
      <c r="BQ45" s="52"/>
      <c r="BR45" s="52"/>
      <c r="BS45" s="52"/>
      <c r="BT45" s="52"/>
      <c r="BU45" s="52"/>
      <c r="BV45" s="52"/>
      <c r="BW45" s="52"/>
      <c r="BX45" s="53"/>
      <c r="BY45" s="25"/>
      <c r="BZ45" s="25"/>
      <c r="CA45" s="25"/>
      <c r="CB45" s="25"/>
    </row>
    <row r="46" spans="1:89" s="2" customFormat="1" ht="15.75" customHeight="1">
      <c r="A46" s="211" t="s">
        <v>18</v>
      </c>
      <c r="B46" s="212"/>
      <c r="C46" s="212"/>
      <c r="D46" s="213"/>
      <c r="E46" s="98" t="s">
        <v>25</v>
      </c>
      <c r="F46" s="98"/>
      <c r="G46" s="98"/>
      <c r="H46" s="98"/>
      <c r="I46" s="98"/>
      <c r="J46" s="98"/>
      <c r="K46" s="98"/>
      <c r="L46" s="98"/>
      <c r="M46" s="99"/>
      <c r="N46" s="100" t="s">
        <v>25</v>
      </c>
      <c r="O46" s="98"/>
      <c r="P46" s="98"/>
      <c r="Q46" s="98"/>
      <c r="R46" s="98"/>
      <c r="S46" s="98"/>
      <c r="T46" s="98"/>
      <c r="U46" s="98"/>
      <c r="V46" s="99"/>
      <c r="W46" s="100" t="s">
        <v>25</v>
      </c>
      <c r="X46" s="98"/>
      <c r="Y46" s="98"/>
      <c r="Z46" s="98"/>
      <c r="AA46" s="98"/>
      <c r="AB46" s="98"/>
      <c r="AC46" s="98"/>
      <c r="AD46" s="98"/>
      <c r="AE46" s="99"/>
      <c r="AF46" s="100" t="s">
        <v>25</v>
      </c>
      <c r="AG46" s="98"/>
      <c r="AH46" s="98"/>
      <c r="AI46" s="98"/>
      <c r="AJ46" s="98"/>
      <c r="AK46" s="98"/>
      <c r="AL46" s="98"/>
      <c r="AM46" s="98"/>
      <c r="AN46" s="99"/>
      <c r="AO46" s="100" t="s">
        <v>25</v>
      </c>
      <c r="AP46" s="98"/>
      <c r="AQ46" s="98"/>
      <c r="AR46" s="98"/>
      <c r="AS46" s="98"/>
      <c r="AT46" s="98"/>
      <c r="AU46" s="98"/>
      <c r="AV46" s="98"/>
      <c r="AW46" s="99"/>
      <c r="AX46" s="100" t="s">
        <v>25</v>
      </c>
      <c r="AY46" s="98"/>
      <c r="AZ46" s="98"/>
      <c r="BA46" s="98"/>
      <c r="BB46" s="98"/>
      <c r="BC46" s="98"/>
      <c r="BD46" s="98"/>
      <c r="BE46" s="98"/>
      <c r="BF46" s="99"/>
      <c r="BG46" s="100" t="s">
        <v>25</v>
      </c>
      <c r="BH46" s="98"/>
      <c r="BI46" s="98"/>
      <c r="BJ46" s="98"/>
      <c r="BK46" s="98"/>
      <c r="BL46" s="98"/>
      <c r="BM46" s="98"/>
      <c r="BN46" s="98"/>
      <c r="BO46" s="99"/>
      <c r="BP46" s="54" t="s">
        <v>25</v>
      </c>
      <c r="BQ46" s="54"/>
      <c r="BR46" s="54"/>
      <c r="BS46" s="54"/>
      <c r="BT46" s="54"/>
      <c r="BU46" s="54"/>
      <c r="BV46" s="54"/>
      <c r="BW46" s="54"/>
      <c r="BX46" s="55"/>
      <c r="BY46" s="25"/>
      <c r="BZ46" s="25"/>
      <c r="CA46" s="25"/>
      <c r="CB46" s="25"/>
    </row>
    <row r="47" spans="1:89" s="2" customFormat="1" ht="15.75" customHeight="1" thickBot="1">
      <c r="A47" s="214"/>
      <c r="B47" s="215"/>
      <c r="C47" s="215"/>
      <c r="D47" s="216"/>
      <c r="E47" s="229" t="s">
        <v>26</v>
      </c>
      <c r="F47" s="229"/>
      <c r="G47" s="229"/>
      <c r="H47" s="229"/>
      <c r="I47" s="229"/>
      <c r="J47" s="229"/>
      <c r="K47" s="229"/>
      <c r="L47" s="229"/>
      <c r="M47" s="230"/>
      <c r="N47" s="217" t="s">
        <v>26</v>
      </c>
      <c r="O47" s="218"/>
      <c r="P47" s="218"/>
      <c r="Q47" s="218"/>
      <c r="R47" s="218"/>
      <c r="S47" s="218"/>
      <c r="T47" s="218"/>
      <c r="U47" s="218"/>
      <c r="V47" s="219"/>
      <c r="W47" s="217" t="s">
        <v>26</v>
      </c>
      <c r="X47" s="218"/>
      <c r="Y47" s="218"/>
      <c r="Z47" s="218"/>
      <c r="AA47" s="218"/>
      <c r="AB47" s="218"/>
      <c r="AC47" s="218"/>
      <c r="AD47" s="218"/>
      <c r="AE47" s="219"/>
      <c r="AF47" s="217" t="s">
        <v>26</v>
      </c>
      <c r="AG47" s="218"/>
      <c r="AH47" s="218"/>
      <c r="AI47" s="218"/>
      <c r="AJ47" s="218"/>
      <c r="AK47" s="218"/>
      <c r="AL47" s="218"/>
      <c r="AM47" s="218"/>
      <c r="AN47" s="219"/>
      <c r="AO47" s="217" t="s">
        <v>26</v>
      </c>
      <c r="AP47" s="218"/>
      <c r="AQ47" s="218"/>
      <c r="AR47" s="218"/>
      <c r="AS47" s="218"/>
      <c r="AT47" s="218"/>
      <c r="AU47" s="218"/>
      <c r="AV47" s="218"/>
      <c r="AW47" s="219"/>
      <c r="AX47" s="217" t="s">
        <v>26</v>
      </c>
      <c r="AY47" s="218"/>
      <c r="AZ47" s="218"/>
      <c r="BA47" s="218"/>
      <c r="BB47" s="218"/>
      <c r="BC47" s="218"/>
      <c r="BD47" s="218"/>
      <c r="BE47" s="218"/>
      <c r="BF47" s="219"/>
      <c r="BG47" s="217" t="s">
        <v>26</v>
      </c>
      <c r="BH47" s="218"/>
      <c r="BI47" s="218"/>
      <c r="BJ47" s="218"/>
      <c r="BK47" s="218"/>
      <c r="BL47" s="218"/>
      <c r="BM47" s="218"/>
      <c r="BN47" s="218"/>
      <c r="BO47" s="219"/>
      <c r="BP47" s="56" t="s">
        <v>26</v>
      </c>
      <c r="BQ47" s="56"/>
      <c r="BR47" s="56"/>
      <c r="BS47" s="56"/>
      <c r="BT47" s="56"/>
      <c r="BU47" s="56"/>
      <c r="BV47" s="56"/>
      <c r="BW47" s="56"/>
      <c r="BX47" s="57"/>
      <c r="BY47" s="25"/>
      <c r="BZ47" s="25"/>
      <c r="CA47" s="25"/>
      <c r="CB47" s="25"/>
    </row>
    <row r="48" spans="1:89" s="2" customFormat="1" ht="3" customHeight="1" thickBot="1">
      <c r="A48" s="3"/>
      <c r="B48" s="3"/>
      <c r="C48" s="3"/>
      <c r="D48" s="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1:80" s="2" customFormat="1" ht="15.75" customHeight="1">
      <c r="A49" s="3"/>
      <c r="B49" s="5"/>
      <c r="C49" s="5"/>
      <c r="D49" s="5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19"/>
      <c r="BO49" s="19"/>
      <c r="BP49" s="19"/>
      <c r="BQ49" s="19"/>
      <c r="BR49" s="19"/>
      <c r="BS49" s="220" t="s">
        <v>20</v>
      </c>
      <c r="BT49" s="221"/>
      <c r="BU49" s="221"/>
      <c r="BV49" s="221"/>
      <c r="BW49" s="221"/>
      <c r="BX49" s="221" t="s">
        <v>19</v>
      </c>
      <c r="BY49" s="221"/>
      <c r="BZ49" s="221"/>
      <c r="CA49" s="221"/>
      <c r="CB49" s="222"/>
    </row>
    <row r="50" spans="1:80" s="2" customFormat="1" ht="15.75" customHeight="1">
      <c r="A50" s="3"/>
      <c r="B50" s="5"/>
      <c r="C50" s="5"/>
      <c r="D50" s="5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20"/>
      <c r="BO50" s="20"/>
      <c r="BP50" s="20"/>
      <c r="BQ50" s="20"/>
      <c r="BR50" s="20"/>
      <c r="BS50" s="223" t="s">
        <v>23</v>
      </c>
      <c r="BT50" s="224"/>
      <c r="BU50" s="224"/>
      <c r="BV50" s="224"/>
      <c r="BW50" s="224"/>
      <c r="BX50" s="224" t="s">
        <v>27</v>
      </c>
      <c r="BY50" s="224"/>
      <c r="BZ50" s="224"/>
      <c r="CA50" s="224"/>
      <c r="CB50" s="227"/>
    </row>
    <row r="51" spans="1:80" s="2" customFormat="1" ht="15.75" customHeight="1">
      <c r="A51" s="3"/>
      <c r="B51" s="5"/>
      <c r="C51" s="5"/>
      <c r="D51" s="5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20"/>
      <c r="BO51" s="20"/>
      <c r="BP51" s="20"/>
      <c r="BQ51" s="20"/>
      <c r="BR51" s="20"/>
      <c r="BS51" s="223"/>
      <c r="BT51" s="224"/>
      <c r="BU51" s="224"/>
      <c r="BV51" s="224"/>
      <c r="BW51" s="224"/>
      <c r="BX51" s="224"/>
      <c r="BY51" s="224"/>
      <c r="BZ51" s="224"/>
      <c r="CA51" s="224"/>
      <c r="CB51" s="227"/>
    </row>
    <row r="52" spans="1:80" s="2" customFormat="1" ht="15.75" customHeight="1" thickBot="1">
      <c r="A52" s="3"/>
      <c r="B52" s="5"/>
      <c r="C52" s="5"/>
      <c r="D52" s="5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20"/>
      <c r="BO52" s="20"/>
      <c r="BP52" s="20"/>
      <c r="BQ52" s="20"/>
      <c r="BR52" s="20"/>
      <c r="BS52" s="225"/>
      <c r="BT52" s="226"/>
      <c r="BU52" s="226"/>
      <c r="BV52" s="226"/>
      <c r="BW52" s="226"/>
      <c r="BX52" s="226"/>
      <c r="BY52" s="226"/>
      <c r="BZ52" s="226"/>
      <c r="CA52" s="226"/>
      <c r="CB52" s="228"/>
    </row>
    <row r="53" spans="1:80" ht="15.75" customHeight="1">
      <c r="A53" s="17"/>
      <c r="B53" s="17"/>
      <c r="C53" s="17"/>
      <c r="D53" s="17"/>
    </row>
  </sheetData>
  <mergeCells count="410">
    <mergeCell ref="BS49:BW49"/>
    <mergeCell ref="BX49:CB49"/>
    <mergeCell ref="BS50:BW52"/>
    <mergeCell ref="BX50:CB52"/>
    <mergeCell ref="E47:M47"/>
    <mergeCell ref="N47:V47"/>
    <mergeCell ref="W47:AE47"/>
    <mergeCell ref="AF47:AN47"/>
    <mergeCell ref="AO47:AW47"/>
    <mergeCell ref="AX47:BF47"/>
    <mergeCell ref="AX44:BF45"/>
    <mergeCell ref="BG44:BO45"/>
    <mergeCell ref="A46:D47"/>
    <mergeCell ref="E46:M46"/>
    <mergeCell ref="N46:V46"/>
    <mergeCell ref="W46:AE46"/>
    <mergeCell ref="AF46:AN46"/>
    <mergeCell ref="AO46:AW46"/>
    <mergeCell ref="AX46:BF46"/>
    <mergeCell ref="BG46:BO46"/>
    <mergeCell ref="A44:D45"/>
    <mergeCell ref="E44:M45"/>
    <mergeCell ref="N44:V45"/>
    <mergeCell ref="W44:AE45"/>
    <mergeCell ref="AF44:AN45"/>
    <mergeCell ref="AO44:AW45"/>
    <mergeCell ref="BG47:BO47"/>
    <mergeCell ref="A43:D43"/>
    <mergeCell ref="E43:M43"/>
    <mergeCell ref="N43:V43"/>
    <mergeCell ref="W43:AE43"/>
    <mergeCell ref="AF43:AN43"/>
    <mergeCell ref="AO43:AW43"/>
    <mergeCell ref="AX43:BF43"/>
    <mergeCell ref="BG43:BO43"/>
    <mergeCell ref="BP43:BX43"/>
    <mergeCell ref="BP40:BX40"/>
    <mergeCell ref="BP41:BX41"/>
    <mergeCell ref="A42:D42"/>
    <mergeCell ref="E42:M42"/>
    <mergeCell ref="N42:V42"/>
    <mergeCell ref="W42:AE42"/>
    <mergeCell ref="AF42:AN42"/>
    <mergeCell ref="AO42:AW42"/>
    <mergeCell ref="AX42:BF42"/>
    <mergeCell ref="BG42:BO42"/>
    <mergeCell ref="BP42:BX42"/>
    <mergeCell ref="AX40:BF40"/>
    <mergeCell ref="BG40:BO40"/>
    <mergeCell ref="A41:D41"/>
    <mergeCell ref="E41:M41"/>
    <mergeCell ref="N41:V41"/>
    <mergeCell ref="W41:AE41"/>
    <mergeCell ref="AF41:AN41"/>
    <mergeCell ref="AO41:AW41"/>
    <mergeCell ref="AX41:BF41"/>
    <mergeCell ref="A40:D40"/>
    <mergeCell ref="E40:M40"/>
    <mergeCell ref="N40:V40"/>
    <mergeCell ref="W40:AE40"/>
    <mergeCell ref="AF40:AN40"/>
    <mergeCell ref="AO40:AW40"/>
    <mergeCell ref="BG41:BO41"/>
    <mergeCell ref="A39:D39"/>
    <mergeCell ref="J39:M39"/>
    <mergeCell ref="S39:V39"/>
    <mergeCell ref="AB39:AE39"/>
    <mergeCell ref="AK39:AN39"/>
    <mergeCell ref="AT39:AW39"/>
    <mergeCell ref="BC39:BF39"/>
    <mergeCell ref="BL39:BO39"/>
    <mergeCell ref="BU39:BX39"/>
    <mergeCell ref="BU36:BX36"/>
    <mergeCell ref="BU37:BX37"/>
    <mergeCell ref="A38:D38"/>
    <mergeCell ref="J38:M38"/>
    <mergeCell ref="S38:V38"/>
    <mergeCell ref="AB38:AE38"/>
    <mergeCell ref="AK38:AN38"/>
    <mergeCell ref="AT38:AW38"/>
    <mergeCell ref="BC38:BF38"/>
    <mergeCell ref="BL38:BO38"/>
    <mergeCell ref="BU38:BX38"/>
    <mergeCell ref="BC36:BF36"/>
    <mergeCell ref="BL36:BO36"/>
    <mergeCell ref="A37:D37"/>
    <mergeCell ref="J37:M37"/>
    <mergeCell ref="S37:V37"/>
    <mergeCell ref="AB37:AE37"/>
    <mergeCell ref="AK37:AN37"/>
    <mergeCell ref="AT37:AW37"/>
    <mergeCell ref="BC37:BF37"/>
    <mergeCell ref="A36:D36"/>
    <mergeCell ref="J36:M36"/>
    <mergeCell ref="S36:V36"/>
    <mergeCell ref="AB36:AE36"/>
    <mergeCell ref="AK36:AN36"/>
    <mergeCell ref="AT36:AW36"/>
    <mergeCell ref="BL37:BO37"/>
    <mergeCell ref="A35:D35"/>
    <mergeCell ref="J35:M35"/>
    <mergeCell ref="S35:V35"/>
    <mergeCell ref="AB35:AE35"/>
    <mergeCell ref="AK35:AN35"/>
    <mergeCell ref="AT35:AW35"/>
    <mergeCell ref="BC35:BF35"/>
    <mergeCell ref="BL35:BO35"/>
    <mergeCell ref="BU35:BX35"/>
    <mergeCell ref="BU33:BX33"/>
    <mergeCell ref="A34:D34"/>
    <mergeCell ref="J34:M34"/>
    <mergeCell ref="S34:V34"/>
    <mergeCell ref="AB34:AE34"/>
    <mergeCell ref="AK34:AN34"/>
    <mergeCell ref="AT34:AW34"/>
    <mergeCell ref="BC34:BF34"/>
    <mergeCell ref="BL34:BO34"/>
    <mergeCell ref="BU34:BX34"/>
    <mergeCell ref="BC32:BF32"/>
    <mergeCell ref="BL32:BO32"/>
    <mergeCell ref="A33:D33"/>
    <mergeCell ref="J33:M33"/>
    <mergeCell ref="S33:V33"/>
    <mergeCell ref="AB33:AE33"/>
    <mergeCell ref="AK33:AN33"/>
    <mergeCell ref="AT33:AW33"/>
    <mergeCell ref="BC33:BF33"/>
    <mergeCell ref="A32:D32"/>
    <mergeCell ref="J32:M32"/>
    <mergeCell ref="S32:V32"/>
    <mergeCell ref="AB32:AE32"/>
    <mergeCell ref="AK32:AN32"/>
    <mergeCell ref="AT32:AW32"/>
    <mergeCell ref="BL33:BO33"/>
    <mergeCell ref="A31:D31"/>
    <mergeCell ref="J31:M31"/>
    <mergeCell ref="S31:V31"/>
    <mergeCell ref="AB31:AE31"/>
    <mergeCell ref="AK31:AN31"/>
    <mergeCell ref="AT31:AW31"/>
    <mergeCell ref="BC31:BF31"/>
    <mergeCell ref="BL31:BO31"/>
    <mergeCell ref="BU31:BX31"/>
    <mergeCell ref="A30:D30"/>
    <mergeCell ref="J30:M30"/>
    <mergeCell ref="S30:V30"/>
    <mergeCell ref="AB30:AE30"/>
    <mergeCell ref="AK30:AN30"/>
    <mergeCell ref="AT30:AW30"/>
    <mergeCell ref="BC30:BF30"/>
    <mergeCell ref="BL30:BO30"/>
    <mergeCell ref="BU30:BX30"/>
    <mergeCell ref="BC28:BF28"/>
    <mergeCell ref="BL28:BO28"/>
    <mergeCell ref="A29:D29"/>
    <mergeCell ref="J29:M29"/>
    <mergeCell ref="S29:V29"/>
    <mergeCell ref="AB29:AE29"/>
    <mergeCell ref="AK29:AN29"/>
    <mergeCell ref="AT29:AW29"/>
    <mergeCell ref="BC29:BF29"/>
    <mergeCell ref="A28:D28"/>
    <mergeCell ref="J28:M28"/>
    <mergeCell ref="S28:V28"/>
    <mergeCell ref="AB28:AE28"/>
    <mergeCell ref="AK28:AN28"/>
    <mergeCell ref="AT28:AW28"/>
    <mergeCell ref="BL29:BO29"/>
    <mergeCell ref="A27:D27"/>
    <mergeCell ref="J27:M27"/>
    <mergeCell ref="S27:V27"/>
    <mergeCell ref="AB27:AE27"/>
    <mergeCell ref="AK27:AN27"/>
    <mergeCell ref="AT27:AW27"/>
    <mergeCell ref="BC27:BF27"/>
    <mergeCell ref="BL27:BO27"/>
    <mergeCell ref="BU27:BX27"/>
    <mergeCell ref="A26:D26"/>
    <mergeCell ref="J26:M26"/>
    <mergeCell ref="S26:V26"/>
    <mergeCell ref="AB26:AE26"/>
    <mergeCell ref="AK26:AN26"/>
    <mergeCell ref="AT26:AW26"/>
    <mergeCell ref="BC26:BF26"/>
    <mergeCell ref="BL26:BO26"/>
    <mergeCell ref="BU26:BX26"/>
    <mergeCell ref="BC24:BF24"/>
    <mergeCell ref="BL24:BO24"/>
    <mergeCell ref="A25:D25"/>
    <mergeCell ref="J25:M25"/>
    <mergeCell ref="S25:V25"/>
    <mergeCell ref="AB25:AE25"/>
    <mergeCell ref="AK25:AN25"/>
    <mergeCell ref="AT25:AW25"/>
    <mergeCell ref="BC25:BF25"/>
    <mergeCell ref="A24:D24"/>
    <mergeCell ref="J24:M24"/>
    <mergeCell ref="S24:V24"/>
    <mergeCell ref="AB24:AE24"/>
    <mergeCell ref="AK24:AN24"/>
    <mergeCell ref="AT24:AW24"/>
    <mergeCell ref="BL25:BO25"/>
    <mergeCell ref="A23:D23"/>
    <mergeCell ref="J23:M23"/>
    <mergeCell ref="S23:V23"/>
    <mergeCell ref="AB23:AE23"/>
    <mergeCell ref="AK23:AN23"/>
    <mergeCell ref="AT23:AW23"/>
    <mergeCell ref="BC23:BF23"/>
    <mergeCell ref="BL23:BO23"/>
    <mergeCell ref="BU23:BX23"/>
    <mergeCell ref="A22:D22"/>
    <mergeCell ref="J22:M22"/>
    <mergeCell ref="S22:V22"/>
    <mergeCell ref="AB22:AE22"/>
    <mergeCell ref="AK22:AN22"/>
    <mergeCell ref="AT22:AW22"/>
    <mergeCell ref="BC22:BF22"/>
    <mergeCell ref="BL22:BO22"/>
    <mergeCell ref="BU22:BX22"/>
    <mergeCell ref="BC20:BF20"/>
    <mergeCell ref="BL20:BO20"/>
    <mergeCell ref="A21:D21"/>
    <mergeCell ref="J21:M21"/>
    <mergeCell ref="S21:V21"/>
    <mergeCell ref="AB21:AE21"/>
    <mergeCell ref="AK21:AN21"/>
    <mergeCell ref="AT21:AW21"/>
    <mergeCell ref="BC21:BF21"/>
    <mergeCell ref="A20:D20"/>
    <mergeCell ref="J20:M20"/>
    <mergeCell ref="S20:V20"/>
    <mergeCell ref="AB20:AE20"/>
    <mergeCell ref="AK20:AN20"/>
    <mergeCell ref="AT20:AW20"/>
    <mergeCell ref="BL21:BO21"/>
    <mergeCell ref="A19:D19"/>
    <mergeCell ref="J19:M19"/>
    <mergeCell ref="S19:V19"/>
    <mergeCell ref="AB19:AE19"/>
    <mergeCell ref="AK19:AN19"/>
    <mergeCell ref="AT19:AW19"/>
    <mergeCell ref="BC19:BF19"/>
    <mergeCell ref="BL19:BO19"/>
    <mergeCell ref="BU19:BX19"/>
    <mergeCell ref="A18:D18"/>
    <mergeCell ref="J18:M18"/>
    <mergeCell ref="S18:V18"/>
    <mergeCell ref="AB18:AE18"/>
    <mergeCell ref="AK18:AN18"/>
    <mergeCell ref="AT18:AW18"/>
    <mergeCell ref="BC18:BF18"/>
    <mergeCell ref="BL18:BO18"/>
    <mergeCell ref="BU18:BX18"/>
    <mergeCell ref="BC16:BF16"/>
    <mergeCell ref="BL16:BO16"/>
    <mergeCell ref="A17:D17"/>
    <mergeCell ref="J17:M17"/>
    <mergeCell ref="S17:V17"/>
    <mergeCell ref="AB17:AE17"/>
    <mergeCell ref="AK17:AN17"/>
    <mergeCell ref="AT17:AW17"/>
    <mergeCell ref="BC17:BF17"/>
    <mergeCell ref="A16:D16"/>
    <mergeCell ref="J16:M16"/>
    <mergeCell ref="S16:V16"/>
    <mergeCell ref="AB16:AE16"/>
    <mergeCell ref="AK16:AN16"/>
    <mergeCell ref="AT16:AW16"/>
    <mergeCell ref="BL17:BO17"/>
    <mergeCell ref="A14:D14"/>
    <mergeCell ref="J14:M14"/>
    <mergeCell ref="S14:V14"/>
    <mergeCell ref="AB14:AE14"/>
    <mergeCell ref="AK14:AN14"/>
    <mergeCell ref="AT14:AW14"/>
    <mergeCell ref="BC14:BF14"/>
    <mergeCell ref="BL14:BO14"/>
    <mergeCell ref="A15:D15"/>
    <mergeCell ref="J15:M15"/>
    <mergeCell ref="S15:V15"/>
    <mergeCell ref="AB15:AE15"/>
    <mergeCell ref="AK15:AN15"/>
    <mergeCell ref="AT15:AW15"/>
    <mergeCell ref="BC15:BF15"/>
    <mergeCell ref="BL15:BO15"/>
    <mergeCell ref="BC12:BF12"/>
    <mergeCell ref="BL12:BO12"/>
    <mergeCell ref="A13:D13"/>
    <mergeCell ref="J13:M13"/>
    <mergeCell ref="S13:V13"/>
    <mergeCell ref="AB13:AE13"/>
    <mergeCell ref="AK13:AN13"/>
    <mergeCell ref="AT13:AW13"/>
    <mergeCell ref="BC13:BF13"/>
    <mergeCell ref="A12:D12"/>
    <mergeCell ref="J12:M12"/>
    <mergeCell ref="S12:V12"/>
    <mergeCell ref="AB12:AE12"/>
    <mergeCell ref="AK12:AN12"/>
    <mergeCell ref="AT12:AW12"/>
    <mergeCell ref="BL13:BO13"/>
    <mergeCell ref="A10:D10"/>
    <mergeCell ref="J10:M10"/>
    <mergeCell ref="S10:V10"/>
    <mergeCell ref="AB10:AE10"/>
    <mergeCell ref="AK10:AN10"/>
    <mergeCell ref="AT10:AW10"/>
    <mergeCell ref="BC10:BF10"/>
    <mergeCell ref="BL10:BO10"/>
    <mergeCell ref="A11:D11"/>
    <mergeCell ref="J11:M11"/>
    <mergeCell ref="S11:V11"/>
    <mergeCell ref="AB11:AE11"/>
    <mergeCell ref="AK11:AN11"/>
    <mergeCell ref="AT11:AW11"/>
    <mergeCell ref="BC11:BF11"/>
    <mergeCell ref="BL11:BO11"/>
    <mergeCell ref="AX8:BF8"/>
    <mergeCell ref="BG8:BO8"/>
    <mergeCell ref="A9:D9"/>
    <mergeCell ref="E9:M9"/>
    <mergeCell ref="N9:V9"/>
    <mergeCell ref="W9:AE9"/>
    <mergeCell ref="AF9:AN9"/>
    <mergeCell ref="AO9:AW9"/>
    <mergeCell ref="AX9:BF9"/>
    <mergeCell ref="A8:D8"/>
    <mergeCell ref="E8:M8"/>
    <mergeCell ref="N8:V8"/>
    <mergeCell ref="W8:AE8"/>
    <mergeCell ref="AF8:AN8"/>
    <mergeCell ref="AO8:AW8"/>
    <mergeCell ref="BG9:BO9"/>
    <mergeCell ref="BM6:BO6"/>
    <mergeCell ref="K7:M7"/>
    <mergeCell ref="T7:V7"/>
    <mergeCell ref="AC7:AE7"/>
    <mergeCell ref="AL7:AN7"/>
    <mergeCell ref="AU7:AW7"/>
    <mergeCell ref="BD7:BF7"/>
    <mergeCell ref="BM7:BO7"/>
    <mergeCell ref="AU6:AW6"/>
    <mergeCell ref="AX6:AY7"/>
    <mergeCell ref="AZ6:BC7"/>
    <mergeCell ref="BD6:BF6"/>
    <mergeCell ref="BG6:BH7"/>
    <mergeCell ref="BI6:BL7"/>
    <mergeCell ref="AC6:AE6"/>
    <mergeCell ref="AF6:AG7"/>
    <mergeCell ref="AH6:AK7"/>
    <mergeCell ref="AL6:AN6"/>
    <mergeCell ref="AO6:AP7"/>
    <mergeCell ref="AQ6:AT7"/>
    <mergeCell ref="A6:D7"/>
    <mergeCell ref="E6:F7"/>
    <mergeCell ref="G6:J7"/>
    <mergeCell ref="K6:M6"/>
    <mergeCell ref="N6:O7"/>
    <mergeCell ref="P6:S7"/>
    <mergeCell ref="T6:V6"/>
    <mergeCell ref="W6:X7"/>
    <mergeCell ref="Y6:AB7"/>
    <mergeCell ref="A1:M2"/>
    <mergeCell ref="AB1:AS2"/>
    <mergeCell ref="BR1:BT2"/>
    <mergeCell ref="BU1:BW2"/>
    <mergeCell ref="BX1:BZ2"/>
    <mergeCell ref="CA1:CB2"/>
    <mergeCell ref="BG3:BO4"/>
    <mergeCell ref="BP3:CB4"/>
    <mergeCell ref="A5:D5"/>
    <mergeCell ref="E5:M5"/>
    <mergeCell ref="N5:V5"/>
    <mergeCell ref="W5:AE5"/>
    <mergeCell ref="AF5:AN5"/>
    <mergeCell ref="AO5:AW5"/>
    <mergeCell ref="AX5:BF5"/>
    <mergeCell ref="BG5:BO5"/>
    <mergeCell ref="A3:D4"/>
    <mergeCell ref="E3:W4"/>
    <mergeCell ref="X3:AA4"/>
    <mergeCell ref="AB3:AS4"/>
    <mergeCell ref="AT3:BB4"/>
    <mergeCell ref="BC3:BF4"/>
    <mergeCell ref="BP5:BX5"/>
    <mergeCell ref="BP44:BX45"/>
    <mergeCell ref="BP46:BX46"/>
    <mergeCell ref="BP47:BX47"/>
    <mergeCell ref="BV6:BX6"/>
    <mergeCell ref="BV7:BX7"/>
    <mergeCell ref="BP8:BX8"/>
    <mergeCell ref="BP9:BX9"/>
    <mergeCell ref="BU10:BX10"/>
    <mergeCell ref="BU11:BX11"/>
    <mergeCell ref="BU12:BX12"/>
    <mergeCell ref="BU13:BX13"/>
    <mergeCell ref="BU14:BX14"/>
    <mergeCell ref="BP6:BQ7"/>
    <mergeCell ref="BR6:BU7"/>
    <mergeCell ref="BU15:BX15"/>
    <mergeCell ref="BU16:BX16"/>
    <mergeCell ref="BU17:BX17"/>
    <mergeCell ref="BU20:BX20"/>
    <mergeCell ref="BU21:BX21"/>
    <mergeCell ref="BU24:BX24"/>
    <mergeCell ref="BU25:BX25"/>
    <mergeCell ref="BU28:BX28"/>
    <mergeCell ref="BU29:BX29"/>
    <mergeCell ref="BU32:BX32"/>
  </mergeCells>
  <phoneticPr fontId="4"/>
  <conditionalFormatting sqref="E43:BX43">
    <cfRule type="cellIs" dxfId="1" priority="2" operator="lessThan">
      <formula>1.67</formula>
    </cfRule>
    <cfRule type="cellIs" dxfId="0" priority="1" operator="greaterThan">
      <formula>1.67</formula>
    </cfRule>
  </conditionalFormatting>
  <printOptions horizontalCentered="1"/>
  <pageMargins left="0.39370078740157483" right="0" top="0" bottom="0" header="0.51181102362204722" footer="0.51181102362204722"/>
  <pageSetup paperSize="9" scale="77" fitToHeight="30" orientation="landscape" horizontalDpi="360" verticalDpi="36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Page_1</vt:lpstr>
      <vt:lpstr>Page_1!Print_Area</vt:lpstr>
    </vt:vector>
  </TitlesOfParts>
  <Company>稲垣鉄工㈱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池辺一義</dc:creator>
  <cp:lastModifiedBy>mhn10</cp:lastModifiedBy>
  <cp:lastPrinted>2015-06-22T04:18:10Z</cp:lastPrinted>
  <dcterms:created xsi:type="dcterms:W3CDTF">1999-10-19T10:28:42Z</dcterms:created>
  <dcterms:modified xsi:type="dcterms:W3CDTF">2022-05-07T02:05:15Z</dcterms:modified>
</cp:coreProperties>
</file>