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6\品管\部品検査成績書パソコン入力\個片Cu　MEK\NT2394-P43(バスバー)\"/>
    </mc:Choice>
  </mc:AlternateContent>
  <bookViews>
    <workbookView xWindow="0" yWindow="0" windowWidth="28800" windowHeight="12120" activeTab="3"/>
  </bookViews>
  <sheets>
    <sheet name="241113(24着)" sheetId="1" r:id="rId1"/>
    <sheet name="241115(24着)" sheetId="2" r:id="rId2"/>
    <sheet name="241118(24着)" sheetId="3" r:id="rId3"/>
    <sheet name="241129(24着)" sheetId="4" r:id="rId4"/>
  </sheets>
  <definedNames>
    <definedName name="_xlnm.Print_Area" localSheetId="0">'241113(24着)'!$A$1:$L$60</definedName>
    <definedName name="_xlnm.Print_Area" localSheetId="1">'241115(24着)'!$A$1:$L$60</definedName>
    <definedName name="_xlnm.Print_Area" localSheetId="2">'241118(24着)'!$A$1:$L$60</definedName>
    <definedName name="_xlnm.Print_Area" localSheetId="3">'241129(24着)'!$A$1:$L$60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4" l="1"/>
  <c r="B74" i="4"/>
  <c r="C73" i="4"/>
  <c r="B73" i="4"/>
  <c r="C72" i="4"/>
  <c r="B72" i="4"/>
  <c r="L70" i="4"/>
  <c r="K70" i="4"/>
  <c r="J70" i="4"/>
  <c r="I70" i="4"/>
  <c r="H70" i="4"/>
  <c r="G70" i="4"/>
  <c r="F70" i="4"/>
  <c r="E70" i="4"/>
  <c r="D70" i="4"/>
  <c r="C70" i="4"/>
  <c r="B70" i="4"/>
  <c r="L69" i="4"/>
  <c r="K69" i="4"/>
  <c r="J69" i="4"/>
  <c r="I69" i="4"/>
  <c r="H69" i="4"/>
  <c r="G69" i="4"/>
  <c r="F69" i="4"/>
  <c r="E69" i="4"/>
  <c r="D69" i="4"/>
  <c r="C69" i="4"/>
  <c r="B69" i="4"/>
  <c r="L68" i="4"/>
  <c r="K68" i="4"/>
  <c r="J68" i="4"/>
  <c r="I68" i="4"/>
  <c r="H68" i="4"/>
  <c r="G68" i="4"/>
  <c r="F68" i="4"/>
  <c r="E68" i="4"/>
  <c r="D68" i="4"/>
  <c r="C68" i="4"/>
  <c r="B68" i="4"/>
  <c r="L67" i="4"/>
  <c r="K67" i="4"/>
  <c r="J67" i="4"/>
  <c r="I67" i="4"/>
  <c r="H67" i="4"/>
  <c r="G67" i="4"/>
  <c r="F67" i="4"/>
  <c r="E67" i="4"/>
  <c r="D67" i="4"/>
  <c r="C67" i="4"/>
  <c r="B67" i="4"/>
  <c r="L66" i="4"/>
  <c r="K66" i="4"/>
  <c r="J66" i="4"/>
  <c r="I66" i="4"/>
  <c r="H66" i="4"/>
  <c r="E11" i="4" s="1"/>
  <c r="G66" i="4"/>
  <c r="F66" i="4"/>
  <c r="E66" i="4"/>
  <c r="D66" i="4"/>
  <c r="C66" i="4"/>
  <c r="B66" i="4"/>
  <c r="L65" i="4"/>
  <c r="K65" i="4"/>
  <c r="J65" i="4"/>
  <c r="I65" i="4"/>
  <c r="H65" i="4"/>
  <c r="G65" i="4"/>
  <c r="F65" i="4"/>
  <c r="E65" i="4"/>
  <c r="D65" i="4"/>
  <c r="C65" i="4"/>
  <c r="B65" i="4"/>
  <c r="L64" i="4"/>
  <c r="K64" i="4"/>
  <c r="J64" i="4"/>
  <c r="I64" i="4"/>
  <c r="H64" i="4"/>
  <c r="G64" i="4"/>
  <c r="F64" i="4"/>
  <c r="E64" i="4"/>
  <c r="D64" i="4"/>
  <c r="C64" i="4"/>
  <c r="B64" i="4"/>
  <c r="K4" i="4"/>
  <c r="C74" i="3"/>
  <c r="B74" i="3"/>
  <c r="C73" i="3"/>
  <c r="B73" i="3"/>
  <c r="C72" i="3"/>
  <c r="B72" i="3"/>
  <c r="L70" i="3"/>
  <c r="K70" i="3"/>
  <c r="J70" i="3"/>
  <c r="I70" i="3"/>
  <c r="H70" i="3"/>
  <c r="G70" i="3"/>
  <c r="F70" i="3"/>
  <c r="E70" i="3"/>
  <c r="D70" i="3"/>
  <c r="C70" i="3"/>
  <c r="B70" i="3"/>
  <c r="L69" i="3"/>
  <c r="K69" i="3"/>
  <c r="J69" i="3"/>
  <c r="I69" i="3"/>
  <c r="H69" i="3"/>
  <c r="G69" i="3"/>
  <c r="F69" i="3"/>
  <c r="E69" i="3"/>
  <c r="D69" i="3"/>
  <c r="C69" i="3"/>
  <c r="B69" i="3"/>
  <c r="L68" i="3"/>
  <c r="K68" i="3"/>
  <c r="J68" i="3"/>
  <c r="I68" i="3"/>
  <c r="H68" i="3"/>
  <c r="G68" i="3"/>
  <c r="F68" i="3"/>
  <c r="E68" i="3"/>
  <c r="D68" i="3"/>
  <c r="C68" i="3"/>
  <c r="B68" i="3"/>
  <c r="L67" i="3"/>
  <c r="K67" i="3"/>
  <c r="J67" i="3"/>
  <c r="I67" i="3"/>
  <c r="H67" i="3"/>
  <c r="G67" i="3"/>
  <c r="F67" i="3"/>
  <c r="E67" i="3"/>
  <c r="D67" i="3"/>
  <c r="C67" i="3"/>
  <c r="B67" i="3"/>
  <c r="L66" i="3"/>
  <c r="K66" i="3"/>
  <c r="J66" i="3"/>
  <c r="I66" i="3"/>
  <c r="H66" i="3"/>
  <c r="G66" i="3"/>
  <c r="F66" i="3"/>
  <c r="E66" i="3"/>
  <c r="D66" i="3"/>
  <c r="C66" i="3"/>
  <c r="B66" i="3"/>
  <c r="E11" i="3" s="1"/>
  <c r="L65" i="3"/>
  <c r="K65" i="3"/>
  <c r="J65" i="3"/>
  <c r="I65" i="3"/>
  <c r="H65" i="3"/>
  <c r="G65" i="3"/>
  <c r="F65" i="3"/>
  <c r="E65" i="3"/>
  <c r="D65" i="3"/>
  <c r="C65" i="3"/>
  <c r="B65" i="3"/>
  <c r="L64" i="3"/>
  <c r="K64" i="3"/>
  <c r="J64" i="3"/>
  <c r="I64" i="3"/>
  <c r="H64" i="3"/>
  <c r="G64" i="3"/>
  <c r="F64" i="3"/>
  <c r="E64" i="3"/>
  <c r="D64" i="3"/>
  <c r="C64" i="3"/>
  <c r="B64" i="3"/>
  <c r="K4" i="3"/>
  <c r="C74" i="2"/>
  <c r="B74" i="2"/>
  <c r="C73" i="2"/>
  <c r="B73" i="2"/>
  <c r="C72" i="2"/>
  <c r="B72" i="2"/>
  <c r="L70" i="2"/>
  <c r="K70" i="2"/>
  <c r="J70" i="2"/>
  <c r="I70" i="2"/>
  <c r="H70" i="2"/>
  <c r="G70" i="2"/>
  <c r="F70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E11" i="2" s="1"/>
  <c r="L65" i="2"/>
  <c r="K65" i="2"/>
  <c r="J65" i="2"/>
  <c r="I65" i="2"/>
  <c r="H65" i="2"/>
  <c r="G65" i="2"/>
  <c r="F65" i="2"/>
  <c r="E65" i="2"/>
  <c r="D65" i="2"/>
  <c r="C65" i="2"/>
  <c r="B65" i="2"/>
  <c r="L64" i="2"/>
  <c r="K64" i="2"/>
  <c r="J64" i="2"/>
  <c r="I64" i="2"/>
  <c r="H64" i="2"/>
  <c r="G64" i="2"/>
  <c r="F64" i="2"/>
  <c r="E64" i="2"/>
  <c r="D64" i="2"/>
  <c r="C64" i="2"/>
  <c r="B64" i="2"/>
  <c r="K4" i="2"/>
  <c r="C74" i="1"/>
  <c r="B74" i="1"/>
  <c r="C73" i="1"/>
  <c r="B73" i="1"/>
  <c r="C72" i="1"/>
  <c r="B72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E11" i="1" s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K4" i="1"/>
</calcChain>
</file>

<file path=xl/sharedStrings.xml><?xml version="1.0" encoding="utf-8"?>
<sst xmlns="http://schemas.openxmlformats.org/spreadsheetml/2006/main" count="536" uniqueCount="167">
  <si>
    <t>　　メクテック株式会社   御中</t>
    <rPh sb="14" eb="16">
      <t>オンチュウ</t>
    </rPh>
    <phoneticPr fontId="2"/>
  </si>
  <si>
    <t>ミツイ精密株式会社</t>
    <rPh sb="3" eb="5">
      <t>セイミツ</t>
    </rPh>
    <rPh sb="5" eb="7">
      <t>カブシキ</t>
    </rPh>
    <rPh sb="7" eb="9">
      <t>カイシャ</t>
    </rPh>
    <phoneticPr fontId="2"/>
  </si>
  <si>
    <t>整理 No.</t>
  </si>
  <si>
    <t>　　後工程製造部</t>
    <rPh sb="2" eb="5">
      <t>アトコウテイ</t>
    </rPh>
    <rPh sb="5" eb="7">
      <t>セイゾウ</t>
    </rPh>
    <rPh sb="7" eb="8">
      <t>ブ</t>
    </rPh>
    <phoneticPr fontId="2"/>
  </si>
  <si>
    <t>MITSUISEIMITSU</t>
    <phoneticPr fontId="2"/>
  </si>
  <si>
    <t>Serial No.</t>
  </si>
  <si>
    <t>量　産  部　品　検　査　成　績　書</t>
    <rPh sb="0" eb="1">
      <t>リョウ</t>
    </rPh>
    <rPh sb="2" eb="3">
      <t>サン</t>
    </rPh>
    <phoneticPr fontId="2"/>
  </si>
  <si>
    <t>作成日        年　　月　　日</t>
    <phoneticPr fontId="2"/>
  </si>
  <si>
    <t>I n s p e c t i o n    F o r m</t>
  </si>
  <si>
    <t xml:space="preserve">DATE </t>
    <phoneticPr fontId="2"/>
  </si>
  <si>
    <t>Y   M   D</t>
    <phoneticPr fontId="2"/>
  </si>
  <si>
    <t>部品ﾅﾝﾊﾞｰ</t>
  </si>
  <si>
    <t>材質</t>
  </si>
  <si>
    <t>製造ロットﾅﾝﾊﾞｰ</t>
  </si>
  <si>
    <t>納入ロットＮo</t>
  </si>
  <si>
    <t>担 当</t>
    <phoneticPr fontId="2"/>
  </si>
  <si>
    <t>承 認</t>
  </si>
  <si>
    <t>Product Code No.</t>
  </si>
  <si>
    <t>Material</t>
  </si>
  <si>
    <t>Production Lot No.</t>
  </si>
  <si>
    <t>Shipping Lot No.</t>
  </si>
  <si>
    <t>Inspector</t>
    <phoneticPr fontId="2"/>
  </si>
  <si>
    <t>Approved by</t>
  </si>
  <si>
    <t>NT2394-P43</t>
    <phoneticPr fontId="2"/>
  </si>
  <si>
    <t>C1020</t>
    <phoneticPr fontId="2"/>
  </si>
  <si>
    <t xml:space="preserve"> 材料コード</t>
  </si>
  <si>
    <t>抜取り数</t>
    <phoneticPr fontId="2"/>
  </si>
  <si>
    <t xml:space="preserve"> 判定</t>
  </si>
  <si>
    <t xml:space="preserve"> 製造ロット数</t>
  </si>
  <si>
    <t xml:space="preserve"> 納入ロット数</t>
  </si>
  <si>
    <t>Material Code No.</t>
  </si>
  <si>
    <t>Sampling quantity</t>
    <phoneticPr fontId="2"/>
  </si>
  <si>
    <t>Judgment</t>
  </si>
  <si>
    <t>Produced Lot Size</t>
  </si>
  <si>
    <t>Shipped Lot Size</t>
  </si>
  <si>
    <t>PM81ED</t>
    <phoneticPr fontId="2"/>
  </si>
  <si>
    <t>寸法　5pcs、外観　5pcs</t>
    <phoneticPr fontId="2"/>
  </si>
  <si>
    <t xml:space="preserve"> 略図</t>
  </si>
  <si>
    <t>外　観　検　査</t>
  </si>
  <si>
    <t>Drawing</t>
  </si>
  <si>
    <t>Appearance Inspection</t>
    <phoneticPr fontId="2"/>
  </si>
  <si>
    <t>検査数</t>
  </si>
  <si>
    <t>全数</t>
    <rPh sb="0" eb="2">
      <t>ゼンスウ</t>
    </rPh>
    <phoneticPr fontId="2"/>
  </si>
  <si>
    <t>Quantity</t>
  </si>
  <si>
    <t>100％inspection</t>
    <phoneticPr fontId="2"/>
  </si>
  <si>
    <t>検査項目</t>
    <phoneticPr fontId="2"/>
  </si>
  <si>
    <t>結果</t>
  </si>
  <si>
    <t>Inspection Items</t>
    <phoneticPr fontId="2"/>
  </si>
  <si>
    <t>Result</t>
  </si>
  <si>
    <t>ｹﾞｰﾄバリ   / Gate burr</t>
  </si>
  <si>
    <t>ﾊﾟｰﾃｨﾝｸﾞ ﾊﾞﾘ/Parting burr</t>
  </si>
  <si>
    <t>ﾉｯｸﾋﾟﾝ ﾊﾞﾘ/Knock pin barr</t>
  </si>
  <si>
    <t>キズ  /   Scratch</t>
  </si>
  <si>
    <t>OK</t>
    <phoneticPr fontId="2"/>
  </si>
  <si>
    <t>打痕  /  Dent</t>
  </si>
  <si>
    <t>OK</t>
    <phoneticPr fontId="2"/>
  </si>
  <si>
    <t>異物付着/Foreign article attached</t>
    <phoneticPr fontId="2"/>
  </si>
  <si>
    <t>クラック/Crack</t>
  </si>
  <si>
    <t>油付着 / Oilstain</t>
  </si>
  <si>
    <t>かじり/Gnaw</t>
  </si>
  <si>
    <t>変形   / Deformation</t>
    <phoneticPr fontId="2"/>
  </si>
  <si>
    <t>成形不良/Incomplete ultem</t>
    <rPh sb="0" eb="2">
      <t>セイケイ</t>
    </rPh>
    <rPh sb="2" eb="4">
      <t>フリョウ</t>
    </rPh>
    <phoneticPr fontId="2"/>
  </si>
  <si>
    <t>ｴｱｰ入り/Air bubble</t>
  </si>
  <si>
    <t>ヒケ(収縮)/Shrinkage</t>
  </si>
  <si>
    <t>穴のﾒｸﾚ/Hole edge swell</t>
  </si>
  <si>
    <t>異物巻込み/Foreign article inside</t>
    <rPh sb="2" eb="3">
      <t>マ</t>
    </rPh>
    <rPh sb="3" eb="4">
      <t>コ</t>
    </rPh>
    <phoneticPr fontId="2"/>
  </si>
  <si>
    <t>バリ   /  Burr</t>
  </si>
  <si>
    <t>変色  /  Discoloration</t>
  </si>
  <si>
    <t>ソリ   /   Warp</t>
  </si>
  <si>
    <t>錆    /   Rust</t>
    <phoneticPr fontId="2"/>
  </si>
  <si>
    <t>汚れ  /  Contamination</t>
  </si>
  <si>
    <t>寸法測定</t>
  </si>
  <si>
    <t>NEXIV</t>
  </si>
  <si>
    <t>材料ロットナンバー/Material Lot No.</t>
    <rPh sb="0" eb="2">
      <t>ザイリョウ</t>
    </rPh>
    <phoneticPr fontId="2"/>
  </si>
  <si>
    <t>AMY1B-24606-18</t>
    <phoneticPr fontId="2"/>
  </si>
  <si>
    <t>Measurement</t>
  </si>
  <si>
    <t>測定箇所</t>
  </si>
  <si>
    <t>A</t>
    <phoneticPr fontId="2"/>
  </si>
  <si>
    <t>Ｂ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</si>
  <si>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</si>
  <si>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</si>
  <si>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</si>
  <si>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</si>
  <si>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</si>
  <si>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</si>
  <si>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</si>
  <si>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</si>
  <si>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ｔ＝</t>
    <phoneticPr fontId="2"/>
  </si>
  <si>
    <t>Inspected Point</t>
  </si>
  <si>
    <t>平面度</t>
    <rPh sb="0" eb="3">
      <t>ヘイメンド</t>
    </rPh>
    <phoneticPr fontId="2"/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</si>
  <si>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2"/>
  </si>
  <si>
    <t>公差   +</t>
    <phoneticPr fontId="2"/>
  </si>
  <si>
    <r>
      <t>Tolerance</t>
    </r>
    <r>
      <rPr>
        <b/>
        <sz val="8"/>
        <rFont val="ＭＳ Ｐ明朝"/>
        <family val="1"/>
        <charset val="128"/>
      </rPr>
      <t xml:space="preserve"> -</t>
    </r>
    <phoneticPr fontId="2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</si>
  <si>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2"/>
  </si>
  <si>
    <t>S</t>
    <phoneticPr fontId="2"/>
  </si>
  <si>
    <t>S</t>
    <phoneticPr fontId="2"/>
  </si>
  <si>
    <t>M</t>
    <phoneticPr fontId="2"/>
  </si>
  <si>
    <t>Sample １</t>
  </si>
  <si>
    <t>Sample ２</t>
  </si>
  <si>
    <t>Sample ３</t>
  </si>
  <si>
    <t>Sample ４</t>
  </si>
  <si>
    <t>Sample ５</t>
  </si>
  <si>
    <t>Sn めっき</t>
    <phoneticPr fontId="2"/>
  </si>
  <si>
    <t>1～3μｍ</t>
    <phoneticPr fontId="2"/>
  </si>
  <si>
    <t>濡れ性</t>
    <rPh sb="0" eb="1">
      <t>ヌ</t>
    </rPh>
    <rPh sb="2" eb="3">
      <t>セイ</t>
    </rPh>
    <phoneticPr fontId="2"/>
  </si>
  <si>
    <t>46.0ｍN/m以上</t>
    <rPh sb="8" eb="10">
      <t>イジョウ</t>
    </rPh>
    <phoneticPr fontId="2"/>
  </si>
  <si>
    <t>OK</t>
    <phoneticPr fontId="2"/>
  </si>
  <si>
    <t xml:space="preserve">　D：デジマイクロ　   Ｇ：ピンゲージ　   Ｍ：マイクロメータ     Ｎ：ノギス　        Ｔ：投影機       Ｓ：三次元測定機 </t>
    <phoneticPr fontId="2"/>
  </si>
  <si>
    <t xml:space="preserve">  D：DIGIMICRO　  Ｇ：Pin-Gauge    Ｍ：Micrometer    Ｎ：Vernier Caliper   Ｔ：Projector  Ｓ：CNC Video Measuring Systems     </t>
    <phoneticPr fontId="2"/>
  </si>
  <si>
    <t xml:space="preserve">  検査確認印</t>
    <rPh sb="2" eb="4">
      <t>ケンサ</t>
    </rPh>
    <rPh sb="4" eb="6">
      <t>カクニン</t>
    </rPh>
    <rPh sb="6" eb="7">
      <t>イン</t>
    </rPh>
    <phoneticPr fontId="2"/>
  </si>
  <si>
    <t xml:space="preserve">  Checked by</t>
    <phoneticPr fontId="2"/>
  </si>
  <si>
    <t>KH020-HH042-1</t>
    <phoneticPr fontId="2"/>
  </si>
  <si>
    <t>TT02-A01/03</t>
    <phoneticPr fontId="2"/>
  </si>
  <si>
    <t>A～H判定</t>
    <rPh sb="3" eb="5">
      <t>ハンテイ</t>
    </rPh>
    <phoneticPr fontId="2"/>
  </si>
  <si>
    <t>検査項目</t>
    <phoneticPr fontId="2"/>
  </si>
  <si>
    <t>Inspection Items</t>
    <phoneticPr fontId="2"/>
  </si>
  <si>
    <t>OK</t>
    <phoneticPr fontId="2"/>
  </si>
  <si>
    <t>OK</t>
    <phoneticPr fontId="2"/>
  </si>
  <si>
    <t>異物付着/Foreign article attached</t>
    <phoneticPr fontId="2"/>
  </si>
  <si>
    <t>変形   / Deformation</t>
    <phoneticPr fontId="2"/>
  </si>
  <si>
    <t>錆    /   Rust</t>
    <phoneticPr fontId="2"/>
  </si>
  <si>
    <t>AMY1B-24606-17</t>
    <phoneticPr fontId="2"/>
  </si>
  <si>
    <t>Ｂ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</si>
  <si>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</si>
  <si>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</si>
  <si>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</si>
  <si>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</si>
  <si>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</si>
  <si>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</si>
  <si>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</si>
  <si>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</si>
  <si>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ｔ＝</t>
    <phoneticPr fontId="2"/>
  </si>
  <si>
    <r>
      <t xml:space="preserve">規格
</t>
    </r>
    <r>
      <rPr>
        <b/>
        <sz val="8"/>
        <rFont val="ＭＳ Ｐ明朝"/>
        <family val="1"/>
        <charset val="128"/>
      </rPr>
      <t>Standards</t>
    </r>
    <phoneticPr fontId="2"/>
  </si>
  <si>
    <r>
      <t xml:space="preserve">測定器具
</t>
    </r>
    <r>
      <rPr>
        <b/>
        <sz val="8"/>
        <rFont val="ＭＳ Ｐ明朝"/>
        <family val="1"/>
        <charset val="128"/>
      </rPr>
      <t>Measure by</t>
    </r>
    <phoneticPr fontId="2"/>
  </si>
  <si>
    <t>S</t>
    <phoneticPr fontId="2"/>
  </si>
  <si>
    <t>M</t>
    <phoneticPr fontId="2"/>
  </si>
  <si>
    <t xml:space="preserve">　D：デジマイクロ　   Ｇ：ピンゲージ　   Ｍ：マイクロメータ     Ｎ：ノギス　        Ｔ：投影機       Ｓ：三次元測定機 </t>
    <phoneticPr fontId="2"/>
  </si>
  <si>
    <t xml:space="preserve">  D：DIGIMICRO　  Ｇ：Pin-Gauge    Ｍ：Micrometer    Ｎ：Vernier Caliper   Ｔ：Projector  Ｓ：CNC Video Measuring Systems     </t>
    <phoneticPr fontId="2"/>
  </si>
  <si>
    <t xml:space="preserve">  Checked by</t>
    <phoneticPr fontId="2"/>
  </si>
  <si>
    <t>作成日        年　　月　　日</t>
    <phoneticPr fontId="2"/>
  </si>
  <si>
    <t>Y   M   D</t>
    <phoneticPr fontId="2"/>
  </si>
  <si>
    <t>担 当</t>
    <phoneticPr fontId="2"/>
  </si>
  <si>
    <t>NT2394-P43</t>
    <phoneticPr fontId="2"/>
  </si>
  <si>
    <t>C1020</t>
    <phoneticPr fontId="2"/>
  </si>
  <si>
    <t>抜取り数</t>
    <phoneticPr fontId="2"/>
  </si>
  <si>
    <t>PM81ED</t>
    <phoneticPr fontId="2"/>
  </si>
  <si>
    <t>100％inspection</t>
    <phoneticPr fontId="2"/>
  </si>
  <si>
    <t>検査項目</t>
    <phoneticPr fontId="2"/>
  </si>
  <si>
    <t>AMY1B-24606-13</t>
    <phoneticPr fontId="2"/>
  </si>
  <si>
    <t>D</t>
    <phoneticPr fontId="2"/>
  </si>
  <si>
    <t>公差   +</t>
    <phoneticPr fontId="2"/>
  </si>
  <si>
    <r>
      <t>Tolerance</t>
    </r>
    <r>
      <rPr>
        <b/>
        <sz val="8"/>
        <rFont val="ＭＳ Ｐ明朝"/>
        <family val="1"/>
        <charset val="128"/>
      </rPr>
      <t xml:space="preserve"> -</t>
    </r>
    <phoneticPr fontId="2"/>
  </si>
  <si>
    <t>S</t>
    <phoneticPr fontId="2"/>
  </si>
  <si>
    <t>Sn めっき</t>
    <phoneticPr fontId="2"/>
  </si>
  <si>
    <t>1～3μｍ</t>
    <phoneticPr fontId="2"/>
  </si>
  <si>
    <t xml:space="preserve">　D：デジマイクロ　   Ｇ：ピンゲージ　   Ｍ：マイクロメータ     Ｎ：ノギス　        Ｔ：投影機       Ｓ：三次元測定機 </t>
    <phoneticPr fontId="2"/>
  </si>
  <si>
    <t xml:space="preserve">  D：DIGIMICRO　  Ｇ：Pin-Gauge    Ｍ：Micrometer    Ｎ：Vernier Caliper   Ｔ：Projector  Ｓ：CNC Video Measuring Systems     </t>
    <phoneticPr fontId="2"/>
  </si>
  <si>
    <t xml:space="preserve">  Checked by</t>
    <phoneticPr fontId="2"/>
  </si>
  <si>
    <t>KH020-HH042-1</t>
    <phoneticPr fontId="2"/>
  </si>
  <si>
    <t>TT02-A01/03</t>
    <phoneticPr fontId="2"/>
  </si>
  <si>
    <t>MITSUISEIMITSU</t>
    <phoneticPr fontId="2"/>
  </si>
  <si>
    <t>検査項目</t>
    <phoneticPr fontId="2"/>
  </si>
  <si>
    <t>錆    /   Rust</t>
    <phoneticPr fontId="2"/>
  </si>
  <si>
    <t>A</t>
    <phoneticPr fontId="2"/>
  </si>
  <si>
    <t>J</t>
    <phoneticPr fontId="2"/>
  </si>
  <si>
    <t xml:space="preserve">　D：デジマイクロ　   Ｇ：ピンゲージ　   Ｍ：マイクロメータ     Ｎ：ノギス　        Ｔ：投影機       Ｓ：三次元測定機 </t>
    <phoneticPr fontId="2"/>
  </si>
  <si>
    <t xml:space="preserve">  D：DIGIMICRO　  Ｇ：Pin-Gauge    Ｍ：Micrometer    Ｎ：Vernier Caliper   Ｔ：Projector  Ｓ：CNC Video Measuring Systems    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</si>
</sst>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18" x14ac:knownFonts="1"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8"/>
      <name val="ＭＳ Ｐ明朝"/>
      <family val="1"/>
      <charset val="128"/>
    </font>
    <font>
      <b/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6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sz val="10"/>
      <color indexed="12"/>
      <name val="ＭＳ Ｐ明朝"/>
      <family val="1"/>
      <charset val="128"/>
    </font>
    <font>
      <b/>
      <sz val="16"/>
      <color indexed="12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153">
    <xf numFmtId="0" fontId="0" fillId="0" borderId="0" xfId="0"/>
    <xf numFmtId="0" fontId="1" fillId="0" borderId="0" xfId="0" applyFont="1" applyFill="1" applyAlignment="1">
      <alignment horizontal="left"/>
    </xf>
    <xf numFmtId="0" fontId="3" fillId="0" borderId="0" xfId="0" applyFont="1"/>
    <xf numFmtId="0" fontId="1" fillId="0" borderId="0" xfId="0" applyFont="1"/>
    <xf numFmtId="0" fontId="1" fillId="0" borderId="0" xfId="0" quotePrefix="1" applyFont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quotePrefix="1" applyFont="1" applyAlignment="1">
      <alignment horizontal="center" vertical="top"/>
    </xf>
    <xf numFmtId="0" fontId="1" fillId="0" borderId="0" xfId="0" applyFont="1" applyFill="1" applyAlignment="1"/>
    <xf numFmtId="0" fontId="5" fillId="0" borderId="0" xfId="0" applyFont="1"/>
    <xf numFmtId="0" fontId="1" fillId="0" borderId="1" xfId="0" applyFont="1" applyBorder="1"/>
    <xf numFmtId="0" fontId="4" fillId="0" borderId="1" xfId="0" quotePrefix="1" applyFont="1" applyBorder="1" applyAlignment="1">
      <alignment horizontal="center" vertical="top"/>
    </xf>
    <xf numFmtId="0" fontId="6" fillId="0" borderId="0" xfId="0" quotePrefix="1" applyFont="1" applyAlignment="1">
      <alignment horizontal="left"/>
    </xf>
    <xf numFmtId="0" fontId="4" fillId="0" borderId="0" xfId="0" quotePrefix="1" applyFont="1" applyFill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7" fillId="0" borderId="0" xfId="0" quotePrefix="1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/>
    <xf numFmtId="0" fontId="8" fillId="0" borderId="4" xfId="0" quotePrefix="1" applyFont="1" applyBorder="1" applyAlignment="1">
      <alignment horizontal="left"/>
    </xf>
    <xf numFmtId="0" fontId="8" fillId="0" borderId="2" xfId="0" quotePrefix="1" applyFont="1" applyBorder="1" applyAlignment="1">
      <alignment horizontal="left"/>
    </xf>
    <xf numFmtId="0" fontId="8" fillId="0" borderId="3" xfId="0" quotePrefix="1" applyFont="1" applyBorder="1" applyAlignment="1">
      <alignment horizontal="left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quotePrefix="1" applyFont="1" applyBorder="1" applyAlignment="1">
      <alignment horizontal="left"/>
    </xf>
    <xf numFmtId="0" fontId="8" fillId="0" borderId="0" xfId="0" applyFont="1" applyBorder="1"/>
    <xf numFmtId="0" fontId="8" fillId="0" borderId="7" xfId="0" quotePrefix="1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7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 shrinkToFit="1"/>
    </xf>
    <xf numFmtId="0" fontId="9" fillId="0" borderId="1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11" xfId="0" applyFont="1" applyBorder="1"/>
    <xf numFmtId="0" fontId="8" fillId="0" borderId="2" xfId="0" applyFont="1" applyBorder="1"/>
    <xf numFmtId="0" fontId="8" fillId="0" borderId="6" xfId="0" applyFont="1" applyBorder="1"/>
    <xf numFmtId="0" fontId="0" fillId="0" borderId="1" xfId="0" applyBorder="1" applyAlignment="1">
      <alignment horizontal="center"/>
    </xf>
    <xf numFmtId="0" fontId="8" fillId="0" borderId="10" xfId="0" applyFont="1" applyBorder="1" applyAlignment="1"/>
    <xf numFmtId="0" fontId="10" fillId="0" borderId="10" xfId="0" applyFont="1" applyBorder="1" applyAlignment="1"/>
    <xf numFmtId="0" fontId="0" fillId="0" borderId="8" xfId="0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  <xf numFmtId="0" fontId="5" fillId="0" borderId="0" xfId="0" applyFont="1" applyBorder="1"/>
    <xf numFmtId="0" fontId="1" fillId="0" borderId="6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" xfId="0" quotePrefix="1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5" fillId="0" borderId="6" xfId="0" applyFont="1" applyBorder="1"/>
    <xf numFmtId="0" fontId="1" fillId="0" borderId="2" xfId="0" applyFont="1" applyBorder="1" applyAlignment="1">
      <alignment horizontal="centerContinuous"/>
    </xf>
    <xf numFmtId="0" fontId="1" fillId="0" borderId="3" xfId="0" quotePrefix="1" applyFont="1" applyBorder="1" applyAlignment="1">
      <alignment horizontal="centerContinuous"/>
    </xf>
    <xf numFmtId="0" fontId="1" fillId="0" borderId="0" xfId="0" quotePrefix="1" applyFont="1" applyBorder="1" applyAlignment="1">
      <alignment horizontal="centerContinuous"/>
    </xf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 shrinkToFi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13" xfId="0" applyFont="1" applyBorder="1"/>
    <xf numFmtId="0" fontId="1" fillId="0" borderId="14" xfId="0" applyFont="1" applyBorder="1"/>
    <xf numFmtId="0" fontId="1" fillId="0" borderId="15" xfId="0" quotePrefix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49" fontId="1" fillId="0" borderId="3" xfId="0" applyNumberFormat="1" applyFont="1" applyBorder="1" applyAlignment="1">
      <alignment horizontal="left"/>
    </xf>
    <xf numFmtId="0" fontId="1" fillId="0" borderId="4" xfId="0" applyFont="1" applyBorder="1"/>
    <xf numFmtId="0" fontId="1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/>
    <xf numFmtId="0" fontId="8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76" fontId="12" fillId="0" borderId="15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176" fontId="12" fillId="0" borderId="2" xfId="0" applyNumberFormat="1" applyFont="1" applyBorder="1" applyAlignment="1">
      <alignment horizontal="center"/>
    </xf>
    <xf numFmtId="177" fontId="12" fillId="0" borderId="5" xfId="0" applyNumberFormat="1" applyFont="1" applyBorder="1" applyAlignment="1">
      <alignment horizontal="center"/>
    </xf>
    <xf numFmtId="0" fontId="11" fillId="0" borderId="9" xfId="0" quotePrefix="1" applyFont="1" applyBorder="1" applyAlignment="1">
      <alignment horizontal="right"/>
    </xf>
    <xf numFmtId="176" fontId="12" fillId="0" borderId="16" xfId="0" applyNumberFormat="1" applyFont="1" applyBorder="1" applyAlignment="1">
      <alignment horizontal="center"/>
    </xf>
    <xf numFmtId="176" fontId="12" fillId="0" borderId="17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distributed" vertical="center"/>
    </xf>
    <xf numFmtId="176" fontId="5" fillId="0" borderId="3" xfId="0" applyNumberFormat="1" applyFont="1" applyBorder="1" applyAlignment="1">
      <alignment horizontal="distributed" vertical="center"/>
    </xf>
    <xf numFmtId="176" fontId="5" fillId="0" borderId="5" xfId="0" applyNumberFormat="1" applyFont="1" applyBorder="1" applyAlignment="1">
      <alignment horizontal="distributed" vertical="center"/>
    </xf>
    <xf numFmtId="0" fontId="1" fillId="0" borderId="18" xfId="0" quotePrefix="1" applyFont="1" applyBorder="1" applyAlignment="1">
      <alignment horizontal="center"/>
    </xf>
    <xf numFmtId="176" fontId="5" fillId="0" borderId="18" xfId="0" applyNumberFormat="1" applyFont="1" applyBorder="1" applyAlignment="1">
      <alignment horizontal="distributed" vertical="center"/>
    </xf>
    <xf numFmtId="0" fontId="1" fillId="0" borderId="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4" xfId="0" applyFont="1" applyBorder="1"/>
    <xf numFmtId="0" fontId="1" fillId="0" borderId="15" xfId="0" applyFont="1" applyBorder="1" applyAlignment="1">
      <alignment horizontal="right"/>
    </xf>
    <xf numFmtId="177" fontId="5" fillId="0" borderId="12" xfId="0" applyNumberFormat="1" applyFont="1" applyBorder="1" applyAlignment="1">
      <alignment horizontal="center"/>
    </xf>
    <xf numFmtId="0" fontId="5" fillId="0" borderId="10" xfId="0" applyFont="1" applyBorder="1"/>
    <xf numFmtId="0" fontId="5" fillId="0" borderId="1" xfId="0" applyFont="1" applyBorder="1"/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4" xfId="0" applyBorder="1" applyAlignment="1"/>
    <xf numFmtId="0" fontId="5" fillId="0" borderId="8" xfId="0" applyFont="1" applyBorder="1"/>
    <xf numFmtId="0" fontId="1" fillId="0" borderId="6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3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0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0" fillId="0" borderId="6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quotePrefix="1" applyFont="1" applyBorder="1" applyAlignment="1">
      <alignment horizontal="left"/>
    </xf>
    <xf numFmtId="0" fontId="5" fillId="0" borderId="3" xfId="0" quotePrefix="1" applyFont="1" applyBorder="1" applyAlignment="1">
      <alignment horizontal="left"/>
    </xf>
    <xf numFmtId="0" fontId="5" fillId="0" borderId="5" xfId="0" applyFont="1" applyBorder="1"/>
    <xf numFmtId="0" fontId="5" fillId="0" borderId="7" xfId="0" applyFont="1" applyBorder="1"/>
    <xf numFmtId="0" fontId="1" fillId="0" borderId="6" xfId="0" applyFont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11" xfId="0" applyFont="1" applyBorder="1"/>
    <xf numFmtId="0" fontId="5" fillId="0" borderId="1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9" xfId="0" applyFont="1" applyBorder="1"/>
    <xf numFmtId="0" fontId="5" fillId="0" borderId="0" xfId="0" applyFont="1" applyBorder="1" applyAlignment="1">
      <alignment horizontal="centerContinuous"/>
    </xf>
    <xf numFmtId="0" fontId="13" fillId="0" borderId="0" xfId="0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6" fillId="0" borderId="15" xfId="1" applyFont="1" applyBorder="1" applyAlignment="1" applyProtection="1">
      <alignment horizontal="center"/>
      <protection locked="0"/>
    </xf>
    <xf numFmtId="0" fontId="17" fillId="0" borderId="7" xfId="0" applyFont="1" applyBorder="1" applyAlignment="1" applyProtection="1">
      <alignment horizontal="center"/>
    </xf>
    <xf numFmtId="0" fontId="16" fillId="0" borderId="9" xfId="1" applyFont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</xf>
    <xf numFmtId="0" fontId="16" fillId="0" borderId="0" xfId="1" applyFont="1" applyBorder="1" applyAlignment="1" applyProtection="1">
      <alignment horizontal="center"/>
      <protection locked="0"/>
    </xf>
  </cellXfs>
  <cellStyles count="2">
    <cellStyle name="標準" xfId="0" builtinId="0"/>
    <cellStyle name="標準_F5Z254-P13060403" xfId="1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3</xdr:col>
      <xdr:colOff>571500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05000" y="17145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17</xdr:row>
      <xdr:rowOff>85725</xdr:rowOff>
    </xdr:from>
    <xdr:to>
      <xdr:col>10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048250" y="31242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18</xdr:row>
      <xdr:rowOff>76200</xdr:rowOff>
    </xdr:from>
    <xdr:to>
      <xdr:col>10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5057775" y="32766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19</xdr:row>
      <xdr:rowOff>85725</xdr:rowOff>
    </xdr:from>
    <xdr:to>
      <xdr:col>10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5057775" y="344805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27</xdr:row>
      <xdr:rowOff>76200</xdr:rowOff>
    </xdr:from>
    <xdr:to>
      <xdr:col>10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5067300" y="4733925"/>
          <a:ext cx="1847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28</xdr:row>
      <xdr:rowOff>85725</xdr:rowOff>
    </xdr:from>
    <xdr:to>
      <xdr:col>10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5057775" y="4905375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29</xdr:row>
      <xdr:rowOff>85725</xdr:rowOff>
    </xdr:from>
    <xdr:to>
      <xdr:col>10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5076825" y="5067300"/>
          <a:ext cx="183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17</xdr:row>
      <xdr:rowOff>85725</xdr:rowOff>
    </xdr:from>
    <xdr:to>
      <xdr:col>11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7000875" y="31242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18</xdr:row>
      <xdr:rowOff>76200</xdr:rowOff>
    </xdr:from>
    <xdr:to>
      <xdr:col>11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7000875" y="32766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19</xdr:row>
      <xdr:rowOff>85725</xdr:rowOff>
    </xdr:from>
    <xdr:to>
      <xdr:col>11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7000875" y="34480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27</xdr:row>
      <xdr:rowOff>76200</xdr:rowOff>
    </xdr:from>
    <xdr:to>
      <xdr:col>11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7000875" y="47339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28</xdr:row>
      <xdr:rowOff>85725</xdr:rowOff>
    </xdr:from>
    <xdr:to>
      <xdr:col>11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81825" y="49053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29</xdr:row>
      <xdr:rowOff>85725</xdr:rowOff>
    </xdr:from>
    <xdr:to>
      <xdr:col>11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818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161925</xdr:colOff>
      <xdr:row>15</xdr:row>
      <xdr:rowOff>123825</xdr:rowOff>
    </xdr:from>
    <xdr:to>
      <xdr:col>7</xdr:col>
      <xdr:colOff>409575</xdr:colOff>
      <xdr:row>33</xdr:row>
      <xdr:rowOff>47625</xdr:rowOff>
    </xdr:to>
    <xdr:pic>
      <xdr:nvPicPr>
        <xdr:cNvPr id="15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648200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9525</xdr:rowOff>
    </xdr:from>
    <xdr:to>
      <xdr:col>14</xdr:col>
      <xdr:colOff>495300</xdr:colOff>
      <xdr:row>9</xdr:row>
      <xdr:rowOff>133350</xdr:rowOff>
    </xdr:to>
    <xdr:pic>
      <xdr:nvPicPr>
        <xdr:cNvPr id="16" name="図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335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647700</xdr:colOff>
      <xdr:row>7</xdr:row>
      <xdr:rowOff>0</xdr:rowOff>
    </xdr:from>
    <xdr:to>
      <xdr:col>15</xdr:col>
      <xdr:colOff>409575</xdr:colOff>
      <xdr:row>9</xdr:row>
      <xdr:rowOff>95250</xdr:rowOff>
    </xdr:to>
    <xdr:pic>
      <xdr:nvPicPr>
        <xdr:cNvPr id="17" name="図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323975"/>
          <a:ext cx="4476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28575</xdr:colOff>
      <xdr:row>15</xdr:row>
      <xdr:rowOff>47625</xdr:rowOff>
    </xdr:from>
    <xdr:to>
      <xdr:col>19</xdr:col>
      <xdr:colOff>180975</xdr:colOff>
      <xdr:row>24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8258175" y="2762250"/>
          <a:ext cx="4267200" cy="15049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ネクシブ順番通りだが　</a:t>
          </a:r>
          <a:r>
            <a:rPr kumimoji="1" lang="en-US" altLang="ja-JP" sz="1100">
              <a:solidFill>
                <a:schemeClr val="bg1"/>
              </a:solidFill>
            </a:rPr>
            <a:t>C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　</a:t>
          </a:r>
          <a:r>
            <a:rPr kumimoji="1" lang="en-US" altLang="ja-JP" sz="1100">
              <a:solidFill>
                <a:schemeClr val="bg1"/>
              </a:solidFill>
            </a:rPr>
            <a:t>H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9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10</a:t>
          </a:r>
          <a:r>
            <a:rPr kumimoji="1" lang="ja-JP" altLang="en-US" sz="1100"/>
            <a:t>　で測定している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57150</xdr:colOff>
      <xdr:row>1</xdr:row>
      <xdr:rowOff>161925</xdr:rowOff>
    </xdr:from>
    <xdr:to>
      <xdr:col>3</xdr:col>
      <xdr:colOff>219075</xdr:colOff>
      <xdr:row>5</xdr:row>
      <xdr:rowOff>0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57150" y="333375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13</xdr:col>
      <xdr:colOff>0</xdr:colOff>
      <xdr:row>34</xdr:row>
      <xdr:rowOff>0</xdr:rowOff>
    </xdr:from>
    <xdr:to>
      <xdr:col>17</xdr:col>
      <xdr:colOff>666750</xdr:colOff>
      <xdr:row>44</xdr:row>
      <xdr:rowOff>342900</xdr:rowOff>
    </xdr:to>
    <xdr:sp macro="" textlink="">
      <xdr:nvSpPr>
        <xdr:cNvPr id="20" name="テキスト ボックス 19"/>
        <xdr:cNvSpPr txBox="1"/>
      </xdr:nvSpPr>
      <xdr:spPr>
        <a:xfrm>
          <a:off x="8229600" y="5791200"/>
          <a:ext cx="3409950" cy="20669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データ、メッキ関係入力済み  外観済み</a:t>
          </a:r>
          <a:endParaRPr kumimoji="1" lang="en-US" altLang="ja-JP" sz="1100"/>
        </a:p>
        <a:p>
          <a:r>
            <a:rPr kumimoji="1" lang="en-US" altLang="ja-JP" sz="1100"/>
            <a:t>241113</a:t>
          </a:r>
        </a:p>
        <a:p>
          <a:endParaRPr kumimoji="1" lang="en-US" altLang="ja-JP" sz="1100"/>
        </a:p>
        <a:p>
          <a:r>
            <a:rPr kumimoji="1" lang="ja-JP" altLang="en-US" sz="1100"/>
            <a:t>測定</a:t>
          </a:r>
          <a:r>
            <a:rPr kumimoji="1" lang="en-US" altLang="ja-JP" sz="1100"/>
            <a:t>241114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3</xdr:col>
      <xdr:colOff>571500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05000" y="17145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17</xdr:row>
      <xdr:rowOff>85725</xdr:rowOff>
    </xdr:from>
    <xdr:to>
      <xdr:col>10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048250" y="31242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18</xdr:row>
      <xdr:rowOff>76200</xdr:rowOff>
    </xdr:from>
    <xdr:to>
      <xdr:col>10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5057775" y="32766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19</xdr:row>
      <xdr:rowOff>85725</xdr:rowOff>
    </xdr:from>
    <xdr:to>
      <xdr:col>10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5057775" y="344805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27</xdr:row>
      <xdr:rowOff>76200</xdr:rowOff>
    </xdr:from>
    <xdr:to>
      <xdr:col>10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5067300" y="4733925"/>
          <a:ext cx="1847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28</xdr:row>
      <xdr:rowOff>85725</xdr:rowOff>
    </xdr:from>
    <xdr:to>
      <xdr:col>10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5057775" y="4905375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29</xdr:row>
      <xdr:rowOff>85725</xdr:rowOff>
    </xdr:from>
    <xdr:to>
      <xdr:col>10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5076825" y="5067300"/>
          <a:ext cx="183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17</xdr:row>
      <xdr:rowOff>85725</xdr:rowOff>
    </xdr:from>
    <xdr:to>
      <xdr:col>11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7000875" y="31242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18</xdr:row>
      <xdr:rowOff>76200</xdr:rowOff>
    </xdr:from>
    <xdr:to>
      <xdr:col>11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7000875" y="32766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19</xdr:row>
      <xdr:rowOff>85725</xdr:rowOff>
    </xdr:from>
    <xdr:to>
      <xdr:col>11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7000875" y="34480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27</xdr:row>
      <xdr:rowOff>76200</xdr:rowOff>
    </xdr:from>
    <xdr:to>
      <xdr:col>11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7000875" y="47339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28</xdr:row>
      <xdr:rowOff>85725</xdr:rowOff>
    </xdr:from>
    <xdr:to>
      <xdr:col>11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81825" y="49053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29</xdr:row>
      <xdr:rowOff>85725</xdr:rowOff>
    </xdr:from>
    <xdr:to>
      <xdr:col>11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818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161925</xdr:colOff>
      <xdr:row>15</xdr:row>
      <xdr:rowOff>123825</xdr:rowOff>
    </xdr:from>
    <xdr:to>
      <xdr:col>7</xdr:col>
      <xdr:colOff>409575</xdr:colOff>
      <xdr:row>33</xdr:row>
      <xdr:rowOff>47625</xdr:rowOff>
    </xdr:to>
    <xdr:pic>
      <xdr:nvPicPr>
        <xdr:cNvPr id="15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648200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9525</xdr:rowOff>
    </xdr:from>
    <xdr:to>
      <xdr:col>14</xdr:col>
      <xdr:colOff>495300</xdr:colOff>
      <xdr:row>9</xdr:row>
      <xdr:rowOff>133350</xdr:rowOff>
    </xdr:to>
    <xdr:pic>
      <xdr:nvPicPr>
        <xdr:cNvPr id="16" name="図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335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647700</xdr:colOff>
      <xdr:row>7</xdr:row>
      <xdr:rowOff>0</xdr:rowOff>
    </xdr:from>
    <xdr:to>
      <xdr:col>15</xdr:col>
      <xdr:colOff>409575</xdr:colOff>
      <xdr:row>9</xdr:row>
      <xdr:rowOff>95250</xdr:rowOff>
    </xdr:to>
    <xdr:pic>
      <xdr:nvPicPr>
        <xdr:cNvPr id="17" name="図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323975"/>
          <a:ext cx="4476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28575</xdr:colOff>
      <xdr:row>15</xdr:row>
      <xdr:rowOff>47625</xdr:rowOff>
    </xdr:from>
    <xdr:to>
      <xdr:col>19</xdr:col>
      <xdr:colOff>180975</xdr:colOff>
      <xdr:row>24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8258175" y="2762250"/>
          <a:ext cx="4267200" cy="15049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ネクシブ順番通りだが　</a:t>
          </a:r>
          <a:r>
            <a:rPr kumimoji="1" lang="en-US" altLang="ja-JP" sz="1100">
              <a:solidFill>
                <a:schemeClr val="bg1"/>
              </a:solidFill>
            </a:rPr>
            <a:t>C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　</a:t>
          </a:r>
          <a:r>
            <a:rPr kumimoji="1" lang="en-US" altLang="ja-JP" sz="1100">
              <a:solidFill>
                <a:schemeClr val="bg1"/>
              </a:solidFill>
            </a:rPr>
            <a:t>H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9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10</a:t>
          </a:r>
          <a:r>
            <a:rPr kumimoji="1" lang="ja-JP" altLang="en-US" sz="1100"/>
            <a:t>　で測定している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57150</xdr:colOff>
      <xdr:row>1</xdr:row>
      <xdr:rowOff>161925</xdr:rowOff>
    </xdr:from>
    <xdr:to>
      <xdr:col>3</xdr:col>
      <xdr:colOff>219075</xdr:colOff>
      <xdr:row>5</xdr:row>
      <xdr:rowOff>0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57150" y="333375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13</xdr:col>
      <xdr:colOff>0</xdr:colOff>
      <xdr:row>34</xdr:row>
      <xdr:rowOff>0</xdr:rowOff>
    </xdr:from>
    <xdr:to>
      <xdr:col>17</xdr:col>
      <xdr:colOff>666750</xdr:colOff>
      <xdr:row>44</xdr:row>
      <xdr:rowOff>342900</xdr:rowOff>
    </xdr:to>
    <xdr:sp macro="" textlink="">
      <xdr:nvSpPr>
        <xdr:cNvPr id="20" name="テキスト ボックス 19"/>
        <xdr:cNvSpPr txBox="1"/>
      </xdr:nvSpPr>
      <xdr:spPr>
        <a:xfrm>
          <a:off x="8229600" y="5791200"/>
          <a:ext cx="3409950" cy="20669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データ、メッキ関係入力済み  外観済み</a:t>
          </a:r>
          <a:endParaRPr kumimoji="1" lang="en-US" altLang="ja-JP" sz="1100"/>
        </a:p>
        <a:p>
          <a:r>
            <a:rPr kumimoji="1" lang="en-US" altLang="ja-JP" sz="1100"/>
            <a:t>241115</a:t>
          </a:r>
        </a:p>
        <a:p>
          <a:endParaRPr kumimoji="1" lang="en-US" altLang="ja-JP" sz="1100"/>
        </a:p>
        <a:p>
          <a:r>
            <a:rPr kumimoji="1" lang="ja-JP" altLang="en-US" sz="1100"/>
            <a:t>測定</a:t>
          </a:r>
          <a:r>
            <a:rPr kumimoji="1" lang="en-US" altLang="ja-JP" sz="1100"/>
            <a:t>241118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3</xdr:col>
      <xdr:colOff>571500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05000" y="17145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17</xdr:row>
      <xdr:rowOff>85725</xdr:rowOff>
    </xdr:from>
    <xdr:to>
      <xdr:col>10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048250" y="31242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18</xdr:row>
      <xdr:rowOff>76200</xdr:rowOff>
    </xdr:from>
    <xdr:to>
      <xdr:col>10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5057775" y="32766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19</xdr:row>
      <xdr:rowOff>85725</xdr:rowOff>
    </xdr:from>
    <xdr:to>
      <xdr:col>10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5057775" y="344805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27</xdr:row>
      <xdr:rowOff>76200</xdr:rowOff>
    </xdr:from>
    <xdr:to>
      <xdr:col>10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5067300" y="4733925"/>
          <a:ext cx="1847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28</xdr:row>
      <xdr:rowOff>85725</xdr:rowOff>
    </xdr:from>
    <xdr:to>
      <xdr:col>10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5057775" y="4905375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29</xdr:row>
      <xdr:rowOff>85725</xdr:rowOff>
    </xdr:from>
    <xdr:to>
      <xdr:col>10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5076825" y="5067300"/>
          <a:ext cx="183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17</xdr:row>
      <xdr:rowOff>85725</xdr:rowOff>
    </xdr:from>
    <xdr:to>
      <xdr:col>11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7000875" y="31242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18</xdr:row>
      <xdr:rowOff>76200</xdr:rowOff>
    </xdr:from>
    <xdr:to>
      <xdr:col>11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7000875" y="32766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19</xdr:row>
      <xdr:rowOff>85725</xdr:rowOff>
    </xdr:from>
    <xdr:to>
      <xdr:col>11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7000875" y="34480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27</xdr:row>
      <xdr:rowOff>76200</xdr:rowOff>
    </xdr:from>
    <xdr:to>
      <xdr:col>11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7000875" y="47339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28</xdr:row>
      <xdr:rowOff>85725</xdr:rowOff>
    </xdr:from>
    <xdr:to>
      <xdr:col>11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81825" y="49053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29</xdr:row>
      <xdr:rowOff>85725</xdr:rowOff>
    </xdr:from>
    <xdr:to>
      <xdr:col>11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818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161925</xdr:colOff>
      <xdr:row>15</xdr:row>
      <xdr:rowOff>123825</xdr:rowOff>
    </xdr:from>
    <xdr:to>
      <xdr:col>7</xdr:col>
      <xdr:colOff>409575</xdr:colOff>
      <xdr:row>33</xdr:row>
      <xdr:rowOff>47625</xdr:rowOff>
    </xdr:to>
    <xdr:pic>
      <xdr:nvPicPr>
        <xdr:cNvPr id="15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648200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9525</xdr:rowOff>
    </xdr:from>
    <xdr:to>
      <xdr:col>14</xdr:col>
      <xdr:colOff>495300</xdr:colOff>
      <xdr:row>9</xdr:row>
      <xdr:rowOff>133350</xdr:rowOff>
    </xdr:to>
    <xdr:pic>
      <xdr:nvPicPr>
        <xdr:cNvPr id="16" name="図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335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647700</xdr:colOff>
      <xdr:row>7</xdr:row>
      <xdr:rowOff>0</xdr:rowOff>
    </xdr:from>
    <xdr:to>
      <xdr:col>15</xdr:col>
      <xdr:colOff>409575</xdr:colOff>
      <xdr:row>9</xdr:row>
      <xdr:rowOff>95250</xdr:rowOff>
    </xdr:to>
    <xdr:pic>
      <xdr:nvPicPr>
        <xdr:cNvPr id="17" name="図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323975"/>
          <a:ext cx="4476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28575</xdr:colOff>
      <xdr:row>15</xdr:row>
      <xdr:rowOff>47625</xdr:rowOff>
    </xdr:from>
    <xdr:to>
      <xdr:col>19</xdr:col>
      <xdr:colOff>180975</xdr:colOff>
      <xdr:row>24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8258175" y="2762250"/>
          <a:ext cx="4267200" cy="15049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ネクシブ順番通りだが　</a:t>
          </a:r>
          <a:r>
            <a:rPr kumimoji="1" lang="en-US" altLang="ja-JP" sz="1100">
              <a:solidFill>
                <a:schemeClr val="bg1"/>
              </a:solidFill>
            </a:rPr>
            <a:t>C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　</a:t>
          </a:r>
          <a:r>
            <a:rPr kumimoji="1" lang="en-US" altLang="ja-JP" sz="1100">
              <a:solidFill>
                <a:schemeClr val="bg1"/>
              </a:solidFill>
            </a:rPr>
            <a:t>H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9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10</a:t>
          </a:r>
          <a:r>
            <a:rPr kumimoji="1" lang="ja-JP" altLang="en-US" sz="1100"/>
            <a:t>　で測定している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57150</xdr:colOff>
      <xdr:row>1</xdr:row>
      <xdr:rowOff>161925</xdr:rowOff>
    </xdr:from>
    <xdr:to>
      <xdr:col>3</xdr:col>
      <xdr:colOff>219075</xdr:colOff>
      <xdr:row>5</xdr:row>
      <xdr:rowOff>0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57150" y="333375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13</xdr:col>
      <xdr:colOff>0</xdr:colOff>
      <xdr:row>34</xdr:row>
      <xdr:rowOff>0</xdr:rowOff>
    </xdr:from>
    <xdr:to>
      <xdr:col>17</xdr:col>
      <xdr:colOff>666750</xdr:colOff>
      <xdr:row>44</xdr:row>
      <xdr:rowOff>342900</xdr:rowOff>
    </xdr:to>
    <xdr:sp macro="" textlink="">
      <xdr:nvSpPr>
        <xdr:cNvPr id="20" name="テキスト ボックス 19"/>
        <xdr:cNvSpPr txBox="1"/>
      </xdr:nvSpPr>
      <xdr:spPr>
        <a:xfrm>
          <a:off x="8229600" y="5791200"/>
          <a:ext cx="3409950" cy="20669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データ、メッキ関係入力済み  外観済み</a:t>
          </a:r>
          <a:endParaRPr kumimoji="1" lang="en-US" altLang="ja-JP" sz="1100"/>
        </a:p>
        <a:p>
          <a:r>
            <a:rPr kumimoji="1" lang="en-US" altLang="ja-JP" sz="1100"/>
            <a:t>241118</a:t>
          </a:r>
        </a:p>
        <a:p>
          <a:endParaRPr kumimoji="1" lang="en-US" altLang="ja-JP" sz="1100"/>
        </a:p>
        <a:p>
          <a:r>
            <a:rPr kumimoji="1" lang="ja-JP" altLang="en-US" sz="1100"/>
            <a:t>測定</a:t>
          </a:r>
          <a:r>
            <a:rPr kumimoji="1" lang="en-US" altLang="ja-JP" sz="1100"/>
            <a:t>241119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3</xdr:col>
      <xdr:colOff>571500</xdr:colOff>
      <xdr:row>1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05000" y="17145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17</xdr:row>
      <xdr:rowOff>85725</xdr:rowOff>
    </xdr:from>
    <xdr:to>
      <xdr:col>10</xdr:col>
      <xdr:colOff>619125</xdr:colOff>
      <xdr:row>17</xdr:row>
      <xdr:rowOff>85725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5048250" y="31242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18</xdr:row>
      <xdr:rowOff>76200</xdr:rowOff>
    </xdr:from>
    <xdr:to>
      <xdr:col>10</xdr:col>
      <xdr:colOff>628650</xdr:colOff>
      <xdr:row>18</xdr:row>
      <xdr:rowOff>76200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 flipV="1">
          <a:off x="5057775" y="327660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19</xdr:row>
      <xdr:rowOff>85725</xdr:rowOff>
    </xdr:from>
    <xdr:to>
      <xdr:col>10</xdr:col>
      <xdr:colOff>628650</xdr:colOff>
      <xdr:row>19</xdr:row>
      <xdr:rowOff>85725</xdr:rowOff>
    </xdr:to>
    <xdr:sp macro="" textlink="">
      <xdr:nvSpPr>
        <xdr:cNvPr id="5" name="Line 6"/>
        <xdr:cNvSpPr>
          <a:spLocks noChangeShapeType="1"/>
        </xdr:cNvSpPr>
      </xdr:nvSpPr>
      <xdr:spPr bwMode="auto">
        <a:xfrm>
          <a:off x="5057775" y="3448050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27</xdr:row>
      <xdr:rowOff>76200</xdr:rowOff>
    </xdr:from>
    <xdr:to>
      <xdr:col>10</xdr:col>
      <xdr:colOff>647700</xdr:colOff>
      <xdr:row>27</xdr:row>
      <xdr:rowOff>76200</xdr:rowOff>
    </xdr:to>
    <xdr:sp macro="" textlink="">
      <xdr:nvSpPr>
        <xdr:cNvPr id="6" name="Line 9"/>
        <xdr:cNvSpPr>
          <a:spLocks noChangeShapeType="1"/>
        </xdr:cNvSpPr>
      </xdr:nvSpPr>
      <xdr:spPr bwMode="auto">
        <a:xfrm flipV="1">
          <a:off x="5067300" y="4733925"/>
          <a:ext cx="1847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28</xdr:row>
      <xdr:rowOff>85725</xdr:rowOff>
    </xdr:from>
    <xdr:to>
      <xdr:col>10</xdr:col>
      <xdr:colOff>638175</xdr:colOff>
      <xdr:row>28</xdr:row>
      <xdr:rowOff>85725</xdr:rowOff>
    </xdr:to>
    <xdr:sp macro="" textlink="">
      <xdr:nvSpPr>
        <xdr:cNvPr id="7" name="Line 10"/>
        <xdr:cNvSpPr>
          <a:spLocks noChangeShapeType="1"/>
        </xdr:cNvSpPr>
      </xdr:nvSpPr>
      <xdr:spPr bwMode="auto">
        <a:xfrm>
          <a:off x="5057775" y="4905375"/>
          <a:ext cx="1857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29</xdr:row>
      <xdr:rowOff>85725</xdr:rowOff>
    </xdr:from>
    <xdr:to>
      <xdr:col>10</xdr:col>
      <xdr:colOff>647700</xdr:colOff>
      <xdr:row>29</xdr:row>
      <xdr:rowOff>85725</xdr:rowOff>
    </xdr:to>
    <xdr:sp macro="" textlink="">
      <xdr:nvSpPr>
        <xdr:cNvPr id="8" name="Line 11"/>
        <xdr:cNvSpPr>
          <a:spLocks noChangeShapeType="1"/>
        </xdr:cNvSpPr>
      </xdr:nvSpPr>
      <xdr:spPr bwMode="auto">
        <a:xfrm flipV="1">
          <a:off x="5076825" y="5067300"/>
          <a:ext cx="1838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17</xdr:row>
      <xdr:rowOff>85725</xdr:rowOff>
    </xdr:from>
    <xdr:to>
      <xdr:col>11</xdr:col>
      <xdr:colOff>609600</xdr:colOff>
      <xdr:row>17</xdr:row>
      <xdr:rowOff>85725</xdr:rowOff>
    </xdr:to>
    <xdr:sp macro="" textlink="">
      <xdr:nvSpPr>
        <xdr:cNvPr id="9" name="Line 12"/>
        <xdr:cNvSpPr>
          <a:spLocks noChangeShapeType="1"/>
        </xdr:cNvSpPr>
      </xdr:nvSpPr>
      <xdr:spPr bwMode="auto">
        <a:xfrm>
          <a:off x="7000875" y="31242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18</xdr:row>
      <xdr:rowOff>76200</xdr:rowOff>
    </xdr:from>
    <xdr:to>
      <xdr:col>11</xdr:col>
      <xdr:colOff>609600</xdr:colOff>
      <xdr:row>18</xdr:row>
      <xdr:rowOff>76200</xdr:rowOff>
    </xdr:to>
    <xdr:sp macro="" textlink="">
      <xdr:nvSpPr>
        <xdr:cNvPr id="10" name="Line 14"/>
        <xdr:cNvSpPr>
          <a:spLocks noChangeShapeType="1"/>
        </xdr:cNvSpPr>
      </xdr:nvSpPr>
      <xdr:spPr bwMode="auto">
        <a:xfrm>
          <a:off x="7000875" y="3276600"/>
          <a:ext cx="523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19</xdr:row>
      <xdr:rowOff>85725</xdr:rowOff>
    </xdr:from>
    <xdr:to>
      <xdr:col>11</xdr:col>
      <xdr:colOff>619125</xdr:colOff>
      <xdr:row>19</xdr:row>
      <xdr:rowOff>85725</xdr:rowOff>
    </xdr:to>
    <xdr:sp macro="" textlink="">
      <xdr:nvSpPr>
        <xdr:cNvPr id="11" name="Line 15"/>
        <xdr:cNvSpPr>
          <a:spLocks noChangeShapeType="1"/>
        </xdr:cNvSpPr>
      </xdr:nvSpPr>
      <xdr:spPr bwMode="auto">
        <a:xfrm>
          <a:off x="7000875" y="3448050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85725</xdr:colOff>
      <xdr:row>27</xdr:row>
      <xdr:rowOff>76200</xdr:rowOff>
    </xdr:from>
    <xdr:to>
      <xdr:col>11</xdr:col>
      <xdr:colOff>600075</xdr:colOff>
      <xdr:row>27</xdr:row>
      <xdr:rowOff>76200</xdr:rowOff>
    </xdr:to>
    <xdr:sp macro="" textlink="">
      <xdr:nvSpPr>
        <xdr:cNvPr id="12" name="Line 16"/>
        <xdr:cNvSpPr>
          <a:spLocks noChangeShapeType="1"/>
        </xdr:cNvSpPr>
      </xdr:nvSpPr>
      <xdr:spPr bwMode="auto">
        <a:xfrm>
          <a:off x="7000875" y="4733925"/>
          <a:ext cx="514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28</xdr:row>
      <xdr:rowOff>85725</xdr:rowOff>
    </xdr:from>
    <xdr:to>
      <xdr:col>11</xdr:col>
      <xdr:colOff>609600</xdr:colOff>
      <xdr:row>28</xdr:row>
      <xdr:rowOff>85725</xdr:rowOff>
    </xdr:to>
    <xdr:sp macro="" textlink="">
      <xdr:nvSpPr>
        <xdr:cNvPr id="13" name="Line 17"/>
        <xdr:cNvSpPr>
          <a:spLocks noChangeShapeType="1"/>
        </xdr:cNvSpPr>
      </xdr:nvSpPr>
      <xdr:spPr bwMode="auto">
        <a:xfrm>
          <a:off x="6981825" y="4905375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66675</xdr:colOff>
      <xdr:row>29</xdr:row>
      <xdr:rowOff>85725</xdr:rowOff>
    </xdr:from>
    <xdr:to>
      <xdr:col>11</xdr:col>
      <xdr:colOff>609600</xdr:colOff>
      <xdr:row>29</xdr:row>
      <xdr:rowOff>85725</xdr:rowOff>
    </xdr:to>
    <xdr:sp macro="" textlink="">
      <xdr:nvSpPr>
        <xdr:cNvPr id="14" name="Line 18"/>
        <xdr:cNvSpPr>
          <a:spLocks noChangeShapeType="1"/>
        </xdr:cNvSpPr>
      </xdr:nvSpPr>
      <xdr:spPr bwMode="auto">
        <a:xfrm>
          <a:off x="6981825" y="5067300"/>
          <a:ext cx="542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161925</xdr:colOff>
      <xdr:row>15</xdr:row>
      <xdr:rowOff>123825</xdr:rowOff>
    </xdr:from>
    <xdr:to>
      <xdr:col>7</xdr:col>
      <xdr:colOff>409575</xdr:colOff>
      <xdr:row>33</xdr:row>
      <xdr:rowOff>47625</xdr:rowOff>
    </xdr:to>
    <xdr:pic>
      <xdr:nvPicPr>
        <xdr:cNvPr id="15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38450"/>
          <a:ext cx="4648200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7</xdr:row>
      <xdr:rowOff>9525</xdr:rowOff>
    </xdr:from>
    <xdr:to>
      <xdr:col>14</xdr:col>
      <xdr:colOff>495300</xdr:colOff>
      <xdr:row>9</xdr:row>
      <xdr:rowOff>133350</xdr:rowOff>
    </xdr:to>
    <xdr:pic>
      <xdr:nvPicPr>
        <xdr:cNvPr id="16" name="図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1333500"/>
          <a:ext cx="4953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647700</xdr:colOff>
      <xdr:row>7</xdr:row>
      <xdr:rowOff>0</xdr:rowOff>
    </xdr:from>
    <xdr:to>
      <xdr:col>15</xdr:col>
      <xdr:colOff>409575</xdr:colOff>
      <xdr:row>9</xdr:row>
      <xdr:rowOff>95250</xdr:rowOff>
    </xdr:to>
    <xdr:pic>
      <xdr:nvPicPr>
        <xdr:cNvPr id="17" name="図 2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1323975"/>
          <a:ext cx="4476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28575</xdr:colOff>
      <xdr:row>15</xdr:row>
      <xdr:rowOff>47625</xdr:rowOff>
    </xdr:from>
    <xdr:to>
      <xdr:col>19</xdr:col>
      <xdr:colOff>180975</xdr:colOff>
      <xdr:row>24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8258175" y="2762250"/>
          <a:ext cx="4267200" cy="150495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ネクシブ順番通りだが　</a:t>
          </a:r>
          <a:r>
            <a:rPr kumimoji="1" lang="en-US" altLang="ja-JP" sz="1100">
              <a:solidFill>
                <a:schemeClr val="bg1"/>
              </a:solidFill>
            </a:rPr>
            <a:t>C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3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4</a:t>
          </a:r>
          <a:r>
            <a:rPr kumimoji="1" lang="ja-JP" altLang="en-US" sz="1100">
              <a:solidFill>
                <a:schemeClr val="bg1"/>
              </a:solidFill>
            </a:rPr>
            <a:t>　</a:t>
          </a:r>
          <a:r>
            <a:rPr kumimoji="1" lang="en-US" altLang="ja-JP" sz="1100">
              <a:solidFill>
                <a:schemeClr val="bg1"/>
              </a:solidFill>
            </a:rPr>
            <a:t>H</a:t>
          </a:r>
          <a:r>
            <a:rPr kumimoji="1" lang="ja-JP" altLang="en-US" sz="1100">
              <a:solidFill>
                <a:schemeClr val="bg1"/>
              </a:solidFill>
            </a:rPr>
            <a:t>を</a:t>
          </a:r>
          <a:r>
            <a:rPr kumimoji="1" lang="en-US" altLang="ja-JP" sz="1100">
              <a:solidFill>
                <a:schemeClr val="bg1"/>
              </a:solidFill>
            </a:rPr>
            <a:t>9</a:t>
          </a:r>
          <a:r>
            <a:rPr kumimoji="1" lang="ja-JP" altLang="en-US" sz="1100">
              <a:solidFill>
                <a:schemeClr val="bg1"/>
              </a:solidFill>
            </a:rPr>
            <a:t>と</a:t>
          </a:r>
          <a:r>
            <a:rPr kumimoji="1" lang="en-US" altLang="ja-JP" sz="1100">
              <a:solidFill>
                <a:schemeClr val="bg1"/>
              </a:solidFill>
            </a:rPr>
            <a:t>10</a:t>
          </a:r>
          <a:r>
            <a:rPr kumimoji="1" lang="ja-JP" altLang="en-US" sz="1100"/>
            <a:t>　で測定している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0</xdr:col>
      <xdr:colOff>57150</xdr:colOff>
      <xdr:row>1</xdr:row>
      <xdr:rowOff>161925</xdr:rowOff>
    </xdr:from>
    <xdr:to>
      <xdr:col>3</xdr:col>
      <xdr:colOff>219075</xdr:colOff>
      <xdr:row>5</xdr:row>
      <xdr:rowOff>0</xdr:rowOff>
    </xdr:to>
    <xdr:sp macro="" textlink="">
      <xdr:nvSpPr>
        <xdr:cNvPr id="19" name="テキスト 14"/>
        <xdr:cNvSpPr txBox="1">
          <a:spLocks noChangeArrowheads="1"/>
        </xdr:cNvSpPr>
      </xdr:nvSpPr>
      <xdr:spPr bwMode="auto">
        <a:xfrm>
          <a:off x="57150" y="333375"/>
          <a:ext cx="2047875" cy="6858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To: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MEKTEC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</a:t>
          </a: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CORPORATION</a:t>
          </a:r>
          <a:endParaRPr lang="ja-JP" altLang="en-US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Mektec Division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Back End Process production   </a:t>
          </a:r>
          <a:endParaRPr lang="en-US" altLang="ja-JP" sz="9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  Dept.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</a:t>
          </a:r>
        </a:p>
      </xdr:txBody>
    </xdr:sp>
    <xdr:clientData/>
  </xdr:twoCellAnchor>
  <xdr:twoCellAnchor>
    <xdr:from>
      <xdr:col>13</xdr:col>
      <xdr:colOff>0</xdr:colOff>
      <xdr:row>34</xdr:row>
      <xdr:rowOff>0</xdr:rowOff>
    </xdr:from>
    <xdr:to>
      <xdr:col>17</xdr:col>
      <xdr:colOff>666750</xdr:colOff>
      <xdr:row>44</xdr:row>
      <xdr:rowOff>342900</xdr:rowOff>
    </xdr:to>
    <xdr:sp macro="" textlink="">
      <xdr:nvSpPr>
        <xdr:cNvPr id="20" name="テキスト ボックス 19"/>
        <xdr:cNvSpPr txBox="1"/>
      </xdr:nvSpPr>
      <xdr:spPr>
        <a:xfrm>
          <a:off x="8229600" y="5791200"/>
          <a:ext cx="3409950" cy="20669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データ、メッキ関係入力済み  外観済み</a:t>
          </a:r>
          <a:endParaRPr kumimoji="1" lang="en-US" altLang="ja-JP" sz="1100"/>
        </a:p>
        <a:p>
          <a:r>
            <a:rPr kumimoji="1" lang="en-US" altLang="ja-JP" sz="1100"/>
            <a:t>241129</a:t>
          </a:r>
        </a:p>
        <a:p>
          <a:endParaRPr kumimoji="1" lang="en-US" altLang="ja-JP" sz="1100"/>
        </a:p>
        <a:p>
          <a:r>
            <a:rPr kumimoji="1" lang="ja-JP" altLang="en-US" sz="1100"/>
            <a:t>測定</a:t>
          </a:r>
          <a:r>
            <a:rPr kumimoji="1" lang="en-US" altLang="ja-JP" sz="1100"/>
            <a:t>241129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13" workbookViewId="0">
      <selection activeCell="K49" sqref="K49"/>
    </sheetView>
  </sheetViews>
  <sheetFormatPr defaultRowHeight="13.5" x14ac:dyDescent="0.15"/>
  <cols>
    <col min="1" max="12" width="8.25" customWidth="1"/>
  </cols>
  <sheetData>
    <row r="1" spans="1:12" ht="13.5" customHeight="1" x14ac:dyDescent="0.15">
      <c r="A1" s="1" t="s">
        <v>0</v>
      </c>
      <c r="B1" s="2"/>
      <c r="C1" s="2"/>
      <c r="E1" s="3" t="s">
        <v>1</v>
      </c>
      <c r="F1" s="3"/>
      <c r="J1" s="4" t="s">
        <v>2</v>
      </c>
      <c r="K1" s="5"/>
      <c r="L1" s="6"/>
    </row>
    <row r="2" spans="1:12" ht="13.5" customHeight="1" x14ac:dyDescent="0.15">
      <c r="A2" s="7" t="s">
        <v>3</v>
      </c>
      <c r="B2" s="3"/>
      <c r="C2" s="3"/>
      <c r="D2" s="8"/>
      <c r="E2" s="3" t="s">
        <v>4</v>
      </c>
      <c r="F2" s="3"/>
      <c r="G2" s="8"/>
      <c r="H2" s="8"/>
      <c r="I2" s="8"/>
      <c r="J2" s="9" t="s">
        <v>5</v>
      </c>
      <c r="K2" s="10"/>
      <c r="L2" s="10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3"/>
      <c r="K3" s="3"/>
      <c r="L3" s="3"/>
    </row>
    <row r="4" spans="1:12" ht="21" x14ac:dyDescent="0.2">
      <c r="A4" s="8"/>
      <c r="B4" s="8"/>
      <c r="C4" s="11"/>
      <c r="D4" s="12" t="s">
        <v>6</v>
      </c>
      <c r="E4" s="12"/>
      <c r="F4" s="8"/>
      <c r="G4" s="8"/>
      <c r="H4" s="8"/>
      <c r="I4" s="8"/>
      <c r="J4" s="13" t="s">
        <v>7</v>
      </c>
      <c r="K4" s="14">
        <f ca="1">NOW()</f>
        <v>45632.707544560188</v>
      </c>
      <c r="L4" s="14"/>
    </row>
    <row r="5" spans="1:12" ht="18.75" x14ac:dyDescent="0.2">
      <c r="A5" s="8"/>
      <c r="B5" s="8"/>
      <c r="C5" s="15"/>
      <c r="D5" s="16" t="s">
        <v>8</v>
      </c>
      <c r="E5" s="16"/>
      <c r="F5" s="17"/>
      <c r="G5" s="17"/>
      <c r="H5" s="17"/>
      <c r="I5" s="8"/>
      <c r="J5" s="13" t="s">
        <v>9</v>
      </c>
      <c r="K5" s="18" t="s">
        <v>10</v>
      </c>
      <c r="L5" s="19"/>
    </row>
    <row r="6" spans="1:12" ht="12" customHeight="1" x14ac:dyDescent="0.15">
      <c r="A6" s="20" t="s">
        <v>11</v>
      </c>
      <c r="B6" s="21"/>
      <c r="C6" s="22"/>
      <c r="D6" s="23" t="s">
        <v>12</v>
      </c>
      <c r="E6" s="24"/>
      <c r="F6" s="25"/>
      <c r="G6" s="23" t="s">
        <v>13</v>
      </c>
      <c r="H6" s="25"/>
      <c r="I6" s="23" t="s">
        <v>14</v>
      </c>
      <c r="J6" s="25"/>
      <c r="K6" s="26" t="s">
        <v>15</v>
      </c>
      <c r="L6" s="27" t="s">
        <v>16</v>
      </c>
    </row>
    <row r="7" spans="1:12" ht="12" customHeight="1" x14ac:dyDescent="0.15">
      <c r="A7" s="28" t="s">
        <v>17</v>
      </c>
      <c r="B7" s="29"/>
      <c r="C7" s="30"/>
      <c r="D7" s="28" t="s">
        <v>18</v>
      </c>
      <c r="E7" s="31"/>
      <c r="F7" s="32"/>
      <c r="G7" s="28" t="s">
        <v>19</v>
      </c>
      <c r="H7" s="32"/>
      <c r="I7" s="28" t="s">
        <v>20</v>
      </c>
      <c r="J7" s="32"/>
      <c r="K7" s="33" t="s">
        <v>21</v>
      </c>
      <c r="L7" s="34" t="s">
        <v>22</v>
      </c>
    </row>
    <row r="8" spans="1:12" ht="17.25" customHeight="1" x14ac:dyDescent="0.2">
      <c r="A8" s="35" t="s">
        <v>23</v>
      </c>
      <c r="B8" s="36"/>
      <c r="C8" s="37"/>
      <c r="D8" s="38" t="s">
        <v>24</v>
      </c>
      <c r="E8" s="39"/>
      <c r="F8" s="40"/>
      <c r="G8" s="41">
        <v>241113</v>
      </c>
      <c r="H8" s="42"/>
      <c r="I8" s="41"/>
      <c r="J8" s="42"/>
      <c r="K8" s="43"/>
      <c r="L8" s="44"/>
    </row>
    <row r="9" spans="1:12" ht="12" customHeight="1" x14ac:dyDescent="0.15">
      <c r="A9" s="45" t="s">
        <v>25</v>
      </c>
      <c r="B9" s="21"/>
      <c r="C9" s="45" t="s">
        <v>26</v>
      </c>
      <c r="D9" s="25"/>
      <c r="E9" s="45" t="s">
        <v>27</v>
      </c>
      <c r="F9" s="25"/>
      <c r="G9" s="45" t="s">
        <v>28</v>
      </c>
      <c r="H9" s="25"/>
      <c r="I9" s="46" t="s">
        <v>29</v>
      </c>
      <c r="J9" s="32"/>
      <c r="K9" s="43"/>
      <c r="L9" s="44"/>
    </row>
    <row r="10" spans="1:12" ht="12" customHeight="1" x14ac:dyDescent="0.15">
      <c r="A10" s="28" t="s">
        <v>30</v>
      </c>
      <c r="B10" s="29"/>
      <c r="C10" s="46" t="s">
        <v>31</v>
      </c>
      <c r="D10" s="46"/>
      <c r="E10" s="46" t="s">
        <v>32</v>
      </c>
      <c r="F10" s="32"/>
      <c r="G10" s="28" t="s">
        <v>33</v>
      </c>
      <c r="H10" s="32"/>
      <c r="I10" s="28" t="s">
        <v>34</v>
      </c>
      <c r="J10" s="32"/>
      <c r="K10" s="43"/>
      <c r="L10" s="44"/>
    </row>
    <row r="11" spans="1:12" ht="17.25" customHeight="1" x14ac:dyDescent="0.15">
      <c r="A11" s="35" t="s">
        <v>35</v>
      </c>
      <c r="B11" s="47"/>
      <c r="C11" s="48" t="s">
        <v>36</v>
      </c>
      <c r="D11" s="49"/>
      <c r="E11" s="38" t="str">
        <f>IF(SUM(B66:L70,B74:C74)&lt;&gt;57,"NG","OK")</f>
        <v>OK</v>
      </c>
      <c r="F11" s="50"/>
      <c r="G11" s="51"/>
      <c r="H11" s="37"/>
      <c r="I11" s="51"/>
      <c r="J11" s="37"/>
      <c r="K11" s="52"/>
      <c r="L11" s="53"/>
    </row>
    <row r="12" spans="1:12" ht="12.95" customHeight="1" x14ac:dyDescent="0.15">
      <c r="A12" s="54" t="s">
        <v>37</v>
      </c>
      <c r="B12" s="55"/>
      <c r="C12" s="55"/>
      <c r="D12" s="55"/>
      <c r="E12" s="55"/>
      <c r="F12" s="55"/>
      <c r="G12" s="55"/>
      <c r="H12" s="55"/>
      <c r="I12" s="56" t="s">
        <v>38</v>
      </c>
      <c r="J12" s="57"/>
      <c r="K12" s="57"/>
      <c r="L12" s="58"/>
    </row>
    <row r="13" spans="1:12" ht="12.95" customHeight="1" x14ac:dyDescent="0.15">
      <c r="A13" s="54" t="s">
        <v>39</v>
      </c>
      <c r="B13" s="55"/>
      <c r="C13" s="55"/>
      <c r="D13" s="55"/>
      <c r="E13" s="55"/>
      <c r="F13" s="55"/>
      <c r="G13" s="55"/>
      <c r="H13" s="55"/>
      <c r="I13" s="59" t="s">
        <v>40</v>
      </c>
      <c r="J13" s="60"/>
      <c r="K13" s="60"/>
      <c r="L13" s="61"/>
    </row>
    <row r="14" spans="1:12" ht="12.95" customHeight="1" x14ac:dyDescent="0.15">
      <c r="A14" s="62"/>
      <c r="B14" s="55"/>
      <c r="C14" s="55"/>
      <c r="D14" s="55"/>
      <c r="E14" s="55"/>
      <c r="F14" s="55"/>
      <c r="G14" s="55"/>
      <c r="H14" s="55"/>
      <c r="I14" s="63" t="s">
        <v>41</v>
      </c>
      <c r="J14" s="64"/>
      <c r="K14" s="65"/>
      <c r="L14" s="66" t="s">
        <v>42</v>
      </c>
    </row>
    <row r="15" spans="1:12" ht="12.95" customHeight="1" x14ac:dyDescent="0.15">
      <c r="A15" s="62"/>
      <c r="B15" s="55"/>
      <c r="C15" s="55"/>
      <c r="D15" s="55"/>
      <c r="E15" s="55"/>
      <c r="F15" s="55"/>
      <c r="G15" s="55"/>
      <c r="H15" s="55"/>
      <c r="I15" s="59" t="s">
        <v>43</v>
      </c>
      <c r="J15" s="60"/>
      <c r="K15" s="60"/>
      <c r="L15" s="67" t="s">
        <v>44</v>
      </c>
    </row>
    <row r="16" spans="1:12" ht="12.95" customHeight="1" x14ac:dyDescent="0.15">
      <c r="A16" s="62"/>
      <c r="B16" s="55"/>
      <c r="C16" s="55"/>
      <c r="D16" s="55"/>
      <c r="E16" s="55"/>
      <c r="F16" s="55"/>
      <c r="G16" s="55"/>
      <c r="H16" s="55"/>
      <c r="I16" s="68" t="s">
        <v>45</v>
      </c>
      <c r="J16" s="69"/>
      <c r="K16" s="70"/>
      <c r="L16" s="71" t="s">
        <v>46</v>
      </c>
    </row>
    <row r="17" spans="1:12" ht="12.95" customHeight="1" x14ac:dyDescent="0.15">
      <c r="A17" s="62"/>
      <c r="B17" s="55"/>
      <c r="C17" s="55"/>
      <c r="D17" s="55"/>
      <c r="E17" s="55"/>
      <c r="F17" s="55"/>
      <c r="G17" s="55"/>
      <c r="H17" s="55"/>
      <c r="I17" s="59" t="s">
        <v>47</v>
      </c>
      <c r="J17" s="72"/>
      <c r="K17" s="61"/>
      <c r="L17" s="73" t="s">
        <v>48</v>
      </c>
    </row>
    <row r="18" spans="1:12" ht="12.95" customHeight="1" x14ac:dyDescent="0.15">
      <c r="A18" s="62"/>
      <c r="B18" s="55"/>
      <c r="C18" s="55"/>
      <c r="D18" s="55"/>
      <c r="E18" s="55"/>
      <c r="F18" s="55"/>
      <c r="G18" s="55"/>
      <c r="H18" s="55"/>
      <c r="I18" s="74" t="s">
        <v>49</v>
      </c>
      <c r="J18" s="75"/>
      <c r="K18" s="76"/>
      <c r="L18" s="77"/>
    </row>
    <row r="19" spans="1:12" ht="12.95" customHeight="1" x14ac:dyDescent="0.15">
      <c r="A19" s="62"/>
      <c r="B19" s="55"/>
      <c r="C19" s="55"/>
      <c r="D19" s="55"/>
      <c r="E19" s="55"/>
      <c r="F19" s="55"/>
      <c r="G19" s="55"/>
      <c r="H19" s="55"/>
      <c r="I19" s="74" t="s">
        <v>50</v>
      </c>
      <c r="J19" s="75"/>
      <c r="K19" s="76"/>
      <c r="L19" s="77"/>
    </row>
    <row r="20" spans="1:12" ht="12.95" customHeight="1" x14ac:dyDescent="0.15">
      <c r="A20" s="62"/>
      <c r="B20" s="55"/>
      <c r="C20" s="55"/>
      <c r="D20" s="55"/>
      <c r="E20" s="55"/>
      <c r="F20" s="55"/>
      <c r="G20" s="55"/>
      <c r="H20" s="55"/>
      <c r="I20" s="78" t="s">
        <v>51</v>
      </c>
      <c r="J20" s="75"/>
      <c r="K20" s="76"/>
      <c r="L20" s="77"/>
    </row>
    <row r="21" spans="1:12" ht="12.95" customHeight="1" x14ac:dyDescent="0.15">
      <c r="A21" s="62"/>
      <c r="B21" s="55"/>
      <c r="C21" s="55"/>
      <c r="D21" s="55"/>
      <c r="E21" s="55"/>
      <c r="F21" s="55"/>
      <c r="G21" s="55"/>
      <c r="H21" s="55"/>
      <c r="I21" s="74" t="s">
        <v>52</v>
      </c>
      <c r="J21" s="75"/>
      <c r="K21" s="76"/>
      <c r="L21" s="79" t="s">
        <v>53</v>
      </c>
    </row>
    <row r="22" spans="1:12" ht="12.95" customHeight="1" x14ac:dyDescent="0.15">
      <c r="A22" s="62"/>
      <c r="B22" s="55"/>
      <c r="C22" s="55"/>
      <c r="D22" s="55"/>
      <c r="E22" s="55"/>
      <c r="F22" s="55"/>
      <c r="G22" s="55"/>
      <c r="H22" s="55"/>
      <c r="I22" s="74" t="s">
        <v>54</v>
      </c>
      <c r="J22" s="75"/>
      <c r="K22" s="76"/>
      <c r="L22" s="79" t="s">
        <v>55</v>
      </c>
    </row>
    <row r="23" spans="1:12" ht="12.95" customHeight="1" x14ac:dyDescent="0.15">
      <c r="A23" s="62"/>
      <c r="B23" s="55"/>
      <c r="C23" s="55"/>
      <c r="D23" s="55"/>
      <c r="E23" s="55"/>
      <c r="F23" s="55"/>
      <c r="G23" s="55"/>
      <c r="H23" s="55"/>
      <c r="I23" s="74" t="s">
        <v>56</v>
      </c>
      <c r="J23" s="75"/>
      <c r="K23" s="76"/>
      <c r="L23" s="79" t="s">
        <v>55</v>
      </c>
    </row>
    <row r="24" spans="1:12" ht="12.95" customHeight="1" x14ac:dyDescent="0.15">
      <c r="A24" s="62"/>
      <c r="B24" s="55"/>
      <c r="C24" s="55"/>
      <c r="D24" s="55"/>
      <c r="E24" s="55"/>
      <c r="F24" s="55"/>
      <c r="G24" s="55"/>
      <c r="H24" s="55"/>
      <c r="I24" s="78" t="s">
        <v>57</v>
      </c>
      <c r="J24" s="75"/>
      <c r="K24" s="76"/>
      <c r="L24" s="79" t="s">
        <v>55</v>
      </c>
    </row>
    <row r="25" spans="1:12" ht="12.95" customHeight="1" x14ac:dyDescent="0.15">
      <c r="A25" s="62"/>
      <c r="B25" s="55"/>
      <c r="C25" s="55"/>
      <c r="D25" s="55"/>
      <c r="E25" s="55"/>
      <c r="F25" s="55"/>
      <c r="G25" s="55"/>
      <c r="H25" s="55"/>
      <c r="I25" s="74" t="s">
        <v>58</v>
      </c>
      <c r="J25" s="75"/>
      <c r="K25" s="76"/>
      <c r="L25" s="79" t="s">
        <v>55</v>
      </c>
    </row>
    <row r="26" spans="1:12" ht="12.95" customHeight="1" x14ac:dyDescent="0.15">
      <c r="A26" s="62"/>
      <c r="B26" s="55"/>
      <c r="C26" s="55"/>
      <c r="D26" s="55"/>
      <c r="E26" s="55"/>
      <c r="F26" s="55"/>
      <c r="G26" s="55"/>
      <c r="H26" s="55"/>
      <c r="I26" s="78" t="s">
        <v>59</v>
      </c>
      <c r="J26" s="75"/>
      <c r="K26" s="76"/>
      <c r="L26" s="79" t="s">
        <v>55</v>
      </c>
    </row>
    <row r="27" spans="1:12" ht="12.95" customHeight="1" x14ac:dyDescent="0.15">
      <c r="A27" s="62"/>
      <c r="B27" s="55"/>
      <c r="C27" s="55"/>
      <c r="D27" s="55"/>
      <c r="E27" s="55"/>
      <c r="F27" s="55"/>
      <c r="G27" s="55"/>
      <c r="H27" s="55"/>
      <c r="I27" s="74" t="s">
        <v>60</v>
      </c>
      <c r="J27" s="75"/>
      <c r="K27" s="76"/>
      <c r="L27" s="79" t="s">
        <v>55</v>
      </c>
    </row>
    <row r="28" spans="1:12" ht="12.95" customHeight="1" x14ac:dyDescent="0.15">
      <c r="A28" s="62"/>
      <c r="B28" s="55"/>
      <c r="C28" s="55"/>
      <c r="D28" s="55"/>
      <c r="E28" s="55"/>
      <c r="F28" s="55"/>
      <c r="G28" s="55"/>
      <c r="H28" s="55"/>
      <c r="I28" s="80" t="s">
        <v>61</v>
      </c>
      <c r="J28" s="75"/>
      <c r="K28" s="76"/>
      <c r="L28" s="77"/>
    </row>
    <row r="29" spans="1:12" ht="12.95" customHeight="1" x14ac:dyDescent="0.15">
      <c r="A29" s="62"/>
      <c r="B29" s="55"/>
      <c r="C29" s="55"/>
      <c r="D29" s="55"/>
      <c r="E29" s="55"/>
      <c r="F29" s="55"/>
      <c r="G29" s="55"/>
      <c r="H29" s="55"/>
      <c r="I29" s="80" t="s">
        <v>62</v>
      </c>
      <c r="J29" s="75"/>
      <c r="K29" s="76"/>
      <c r="L29" s="77"/>
    </row>
    <row r="30" spans="1:12" ht="12.95" customHeight="1" x14ac:dyDescent="0.15">
      <c r="A30" s="62"/>
      <c r="B30" s="55"/>
      <c r="C30" s="55"/>
      <c r="D30" s="55"/>
      <c r="E30" s="55"/>
      <c r="F30" s="55"/>
      <c r="G30" s="55"/>
      <c r="H30" s="55"/>
      <c r="I30" s="80" t="s">
        <v>63</v>
      </c>
      <c r="J30" s="75"/>
      <c r="K30" s="76"/>
      <c r="L30" s="77"/>
    </row>
    <row r="31" spans="1:12" ht="12.95" customHeight="1" x14ac:dyDescent="0.15">
      <c r="A31" s="62"/>
      <c r="B31" s="55"/>
      <c r="C31" s="55"/>
      <c r="D31" s="55"/>
      <c r="E31" s="55"/>
      <c r="F31" s="55"/>
      <c r="G31" s="55"/>
      <c r="H31" s="55"/>
      <c r="I31" s="74" t="s">
        <v>64</v>
      </c>
      <c r="J31" s="75"/>
      <c r="K31" s="76"/>
      <c r="L31" s="79" t="s">
        <v>55</v>
      </c>
    </row>
    <row r="32" spans="1:12" ht="12.95" customHeight="1" x14ac:dyDescent="0.15">
      <c r="A32" s="62"/>
      <c r="B32" s="55"/>
      <c r="C32" s="55"/>
      <c r="D32" s="55"/>
      <c r="E32" s="55"/>
      <c r="F32" s="55"/>
      <c r="G32" s="55"/>
      <c r="H32" s="55"/>
      <c r="I32" s="74" t="s">
        <v>65</v>
      </c>
      <c r="J32" s="75"/>
      <c r="K32" s="76"/>
      <c r="L32" s="79" t="s">
        <v>55</v>
      </c>
    </row>
    <row r="33" spans="1:12" ht="12.95" customHeight="1" x14ac:dyDescent="0.15">
      <c r="A33" s="62"/>
      <c r="B33" s="55"/>
      <c r="C33" s="55"/>
      <c r="D33" s="55"/>
      <c r="E33" s="55"/>
      <c r="F33" s="55"/>
      <c r="G33" s="55"/>
      <c r="H33" s="55"/>
      <c r="I33" s="74" t="s">
        <v>66</v>
      </c>
      <c r="J33" s="75"/>
      <c r="K33" s="76"/>
      <c r="L33" s="79" t="s">
        <v>55</v>
      </c>
    </row>
    <row r="34" spans="1:12" ht="12.95" customHeight="1" x14ac:dyDescent="0.15">
      <c r="A34" s="62"/>
      <c r="B34" s="55"/>
      <c r="C34" s="55"/>
      <c r="D34" s="55"/>
      <c r="E34" s="55"/>
      <c r="F34" s="55"/>
      <c r="G34" s="55"/>
      <c r="H34" s="55"/>
      <c r="I34" s="74" t="s">
        <v>67</v>
      </c>
      <c r="J34" s="75"/>
      <c r="K34" s="76"/>
      <c r="L34" s="79" t="s">
        <v>55</v>
      </c>
    </row>
    <row r="35" spans="1:12" ht="12.95" customHeight="1" x14ac:dyDescent="0.15">
      <c r="A35" s="62"/>
      <c r="B35" s="55"/>
      <c r="C35" s="55"/>
      <c r="D35" s="55"/>
      <c r="E35" s="55"/>
      <c r="F35" s="55"/>
      <c r="G35" s="55"/>
      <c r="H35" s="55"/>
      <c r="I35" s="74" t="s">
        <v>68</v>
      </c>
      <c r="J35" s="75"/>
      <c r="K35" s="76"/>
      <c r="L35" s="79" t="s">
        <v>55</v>
      </c>
    </row>
    <row r="36" spans="1:12" ht="12.95" customHeight="1" x14ac:dyDescent="0.15">
      <c r="A36" s="62"/>
      <c r="B36" s="55"/>
      <c r="C36" s="55"/>
      <c r="D36" s="55"/>
      <c r="E36" s="55"/>
      <c r="F36" s="55"/>
      <c r="G36" s="55"/>
      <c r="H36" s="55"/>
      <c r="I36" s="74" t="s">
        <v>69</v>
      </c>
      <c r="J36" s="75"/>
      <c r="K36" s="76"/>
      <c r="L36" s="79" t="s">
        <v>55</v>
      </c>
    </row>
    <row r="37" spans="1:12" ht="12.95" customHeight="1" x14ac:dyDescent="0.15">
      <c r="A37" s="62"/>
      <c r="B37" s="55"/>
      <c r="C37" s="55"/>
      <c r="D37" s="55"/>
      <c r="E37" s="55"/>
      <c r="F37" s="55"/>
      <c r="G37" s="55"/>
      <c r="H37" s="55"/>
      <c r="I37" s="74" t="s">
        <v>70</v>
      </c>
      <c r="J37" s="75"/>
      <c r="K37" s="76"/>
      <c r="L37" s="79" t="s">
        <v>55</v>
      </c>
    </row>
    <row r="38" spans="1:12" x14ac:dyDescent="0.15">
      <c r="A38" s="81" t="s">
        <v>71</v>
      </c>
      <c r="B38" s="82"/>
      <c r="C38" s="82" t="s">
        <v>72</v>
      </c>
      <c r="D38" s="82"/>
      <c r="E38" s="83" t="s">
        <v>73</v>
      </c>
      <c r="F38" s="83"/>
      <c r="G38" s="83"/>
      <c r="H38" s="83"/>
      <c r="I38" s="84" t="s">
        <v>74</v>
      </c>
      <c r="J38" s="82"/>
      <c r="K38" s="82"/>
      <c r="L38" s="85"/>
    </row>
    <row r="39" spans="1:12" x14ac:dyDescent="0.15">
      <c r="A39" s="86" t="s">
        <v>75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52"/>
    </row>
    <row r="40" spans="1:12" x14ac:dyDescent="0.15">
      <c r="A40" s="71" t="s">
        <v>76</v>
      </c>
      <c r="B40" s="87" t="s">
        <v>77</v>
      </c>
      <c r="C40" s="71" t="s">
        <v>78</v>
      </c>
      <c r="D40" s="71" t="s">
        <v>79</v>
      </c>
      <c r="E40" s="71" t="s">
        <v>80</v>
      </c>
      <c r="F40" s="71" t="s">
        <v>81</v>
      </c>
      <c r="G40" s="71" t="s">
        <v>82</v>
      </c>
      <c r="H40" s="71" t="s">
        <v>83</v>
      </c>
      <c r="I40" s="71" t="s">
        <v>84</v>
      </c>
      <c r="J40" s="71" t="s">
        <v>85</v>
      </c>
      <c r="K40" s="71" t="s">
        <v>86</v>
      </c>
      <c r="L40" s="71" t="s">
        <v>87</v>
      </c>
    </row>
    <row r="41" spans="1:12" ht="10.5" customHeight="1" x14ac:dyDescent="0.15">
      <c r="A41" s="67" t="s">
        <v>88</v>
      </c>
      <c r="B41" s="88"/>
      <c r="C41" s="53"/>
      <c r="D41" s="53"/>
      <c r="E41" s="53"/>
      <c r="F41" s="53"/>
      <c r="G41" s="53"/>
      <c r="H41" s="53"/>
      <c r="I41" s="53"/>
      <c r="J41" s="53"/>
      <c r="K41" s="89" t="s">
        <v>89</v>
      </c>
      <c r="L41" s="53"/>
    </row>
    <row r="42" spans="1:12" ht="22.5" customHeight="1" x14ac:dyDescent="0.15">
      <c r="A42" s="90" t="s">
        <v>90</v>
      </c>
      <c r="B42" s="91">
        <v>26.3</v>
      </c>
      <c r="C42" s="91">
        <v>14.76</v>
      </c>
      <c r="D42" s="91">
        <v>6.3</v>
      </c>
      <c r="E42" s="91">
        <v>4.2</v>
      </c>
      <c r="F42" s="91">
        <v>6.8</v>
      </c>
      <c r="G42" s="91">
        <v>23.3</v>
      </c>
      <c r="H42" s="91">
        <v>14</v>
      </c>
      <c r="I42" s="91">
        <v>6</v>
      </c>
      <c r="J42" s="91">
        <v>1.5</v>
      </c>
      <c r="K42" s="91">
        <v>0.1</v>
      </c>
      <c r="L42" s="92">
        <v>1</v>
      </c>
    </row>
    <row r="43" spans="1:12" ht="12" customHeight="1" x14ac:dyDescent="0.15">
      <c r="A43" s="93" t="s">
        <v>91</v>
      </c>
      <c r="B43" s="94">
        <v>0.05</v>
      </c>
      <c r="C43" s="94">
        <v>0.05</v>
      </c>
      <c r="D43" s="94">
        <v>0.05</v>
      </c>
      <c r="E43" s="94">
        <v>0.2</v>
      </c>
      <c r="F43" s="94">
        <v>0.2</v>
      </c>
      <c r="G43" s="94">
        <v>0.2</v>
      </c>
      <c r="H43" s="94">
        <v>0.05</v>
      </c>
      <c r="I43" s="94">
        <v>0.05</v>
      </c>
      <c r="J43" s="94">
        <v>0.1</v>
      </c>
      <c r="K43" s="94">
        <v>0</v>
      </c>
      <c r="L43" s="95">
        <v>0.05</v>
      </c>
    </row>
    <row r="44" spans="1:12" ht="12" customHeight="1" x14ac:dyDescent="0.15">
      <c r="A44" s="96" t="s">
        <v>92</v>
      </c>
      <c r="B44" s="97">
        <v>0.05</v>
      </c>
      <c r="C44" s="97">
        <v>0.05</v>
      </c>
      <c r="D44" s="97">
        <v>0.05</v>
      </c>
      <c r="E44" s="97">
        <v>0.2</v>
      </c>
      <c r="F44" s="97">
        <v>0.2</v>
      </c>
      <c r="G44" s="97">
        <v>0.2</v>
      </c>
      <c r="H44" s="98">
        <v>0.05</v>
      </c>
      <c r="I44" s="98">
        <v>0.05</v>
      </c>
      <c r="J44" s="98">
        <v>0.1</v>
      </c>
      <c r="K44" s="98">
        <v>0.1</v>
      </c>
      <c r="L44" s="99">
        <v>0.05</v>
      </c>
    </row>
    <row r="45" spans="1:12" ht="32.25" x14ac:dyDescent="0.15">
      <c r="A45" s="100" t="s">
        <v>93</v>
      </c>
      <c r="B45" s="101" t="s">
        <v>94</v>
      </c>
      <c r="C45" s="101" t="s">
        <v>95</v>
      </c>
      <c r="D45" s="101" t="s">
        <v>94</v>
      </c>
      <c r="E45" s="101" t="s">
        <v>94</v>
      </c>
      <c r="F45" s="101" t="s">
        <v>95</v>
      </c>
      <c r="G45" s="101" t="s">
        <v>94</v>
      </c>
      <c r="H45" s="101" t="s">
        <v>95</v>
      </c>
      <c r="I45" s="101" t="s">
        <v>95</v>
      </c>
      <c r="J45" s="101" t="s">
        <v>94</v>
      </c>
      <c r="K45" s="101" t="s">
        <v>95</v>
      </c>
      <c r="L45" s="101" t="s">
        <v>96</v>
      </c>
    </row>
    <row r="46" spans="1:12" ht="20.100000000000001" customHeight="1" x14ac:dyDescent="0.15">
      <c r="A46" s="77" t="s">
        <v>97</v>
      </c>
      <c r="B46" s="102">
        <v>26.291899999999998</v>
      </c>
      <c r="C46" s="102">
        <v>14.7448</v>
      </c>
      <c r="D46" s="102">
        <v>6.3013000000000003</v>
      </c>
      <c r="E46" s="102">
        <v>4.2009999999999996</v>
      </c>
      <c r="F46" s="102">
        <v>6.7907000000000002</v>
      </c>
      <c r="G46" s="102">
        <v>23.302099999999999</v>
      </c>
      <c r="H46" s="102">
        <v>13.9976</v>
      </c>
      <c r="I46" s="102">
        <v>6.0092999999999996</v>
      </c>
      <c r="J46" s="102">
        <v>1.5088999999999999</v>
      </c>
      <c r="K46" s="102">
        <v>3.3099999999999997E-2</v>
      </c>
      <c r="L46" s="102">
        <v>1.004</v>
      </c>
    </row>
    <row r="47" spans="1:12" ht="20.100000000000001" customHeight="1" x14ac:dyDescent="0.15">
      <c r="A47" s="77" t="s">
        <v>98</v>
      </c>
      <c r="B47" s="103">
        <v>26.2926</v>
      </c>
      <c r="C47" s="104">
        <v>14.7456</v>
      </c>
      <c r="D47" s="104">
        <v>6.3032000000000004</v>
      </c>
      <c r="E47" s="104">
        <v>4.1986999999999997</v>
      </c>
      <c r="F47" s="104">
        <v>6.7910000000000004</v>
      </c>
      <c r="G47" s="104">
        <v>23.299700000000001</v>
      </c>
      <c r="H47" s="102">
        <v>13.995699999999999</v>
      </c>
      <c r="I47" s="104">
        <v>6.0102000000000002</v>
      </c>
      <c r="J47" s="104">
        <v>1.5093000000000001</v>
      </c>
      <c r="K47" s="104">
        <v>4.6399999999999997E-2</v>
      </c>
      <c r="L47" s="104">
        <v>1.0029999999999999</v>
      </c>
    </row>
    <row r="48" spans="1:12" ht="20.100000000000001" customHeight="1" x14ac:dyDescent="0.15">
      <c r="A48" s="77" t="s">
        <v>99</v>
      </c>
      <c r="B48" s="103">
        <v>26.291699999999999</v>
      </c>
      <c r="C48" s="104">
        <v>14.745799999999999</v>
      </c>
      <c r="D48" s="104">
        <v>6.3034999999999997</v>
      </c>
      <c r="E48" s="104">
        <v>4.1997999999999998</v>
      </c>
      <c r="F48" s="104">
        <v>6.7904999999999998</v>
      </c>
      <c r="G48" s="104">
        <v>23.299800000000001</v>
      </c>
      <c r="H48" s="102">
        <v>13.995900000000001</v>
      </c>
      <c r="I48" s="104">
        <v>6.0106999999999999</v>
      </c>
      <c r="J48" s="104">
        <v>1.5091000000000001</v>
      </c>
      <c r="K48" s="104">
        <v>3.27E-2</v>
      </c>
      <c r="L48" s="104">
        <v>1.0049999999999999</v>
      </c>
    </row>
    <row r="49" spans="1:13" ht="20.100000000000001" customHeight="1" x14ac:dyDescent="0.15">
      <c r="A49" s="77" t="s">
        <v>100</v>
      </c>
      <c r="B49" s="103">
        <v>26.2913</v>
      </c>
      <c r="C49" s="104">
        <v>14.740500000000001</v>
      </c>
      <c r="D49" s="104">
        <v>6.3018999999999998</v>
      </c>
      <c r="E49" s="104">
        <v>4.2055999999999996</v>
      </c>
      <c r="F49" s="104">
        <v>6.7950999999999997</v>
      </c>
      <c r="G49" s="104">
        <v>23.297799999999999</v>
      </c>
      <c r="H49" s="102">
        <v>13.991</v>
      </c>
      <c r="I49" s="104">
        <v>6.0087999999999999</v>
      </c>
      <c r="J49" s="104">
        <v>1.5065</v>
      </c>
      <c r="K49" s="104">
        <v>2.07E-2</v>
      </c>
      <c r="L49" s="104">
        <v>1.0049999999999999</v>
      </c>
    </row>
    <row r="50" spans="1:13" ht="20.100000000000001" customHeight="1" thickBot="1" x14ac:dyDescent="0.2">
      <c r="A50" s="105" t="s">
        <v>101</v>
      </c>
      <c r="B50" s="106">
        <v>26.290600000000001</v>
      </c>
      <c r="C50" s="106">
        <v>14.7401</v>
      </c>
      <c r="D50" s="106">
        <v>6.3028000000000004</v>
      </c>
      <c r="E50" s="106">
        <v>4.2057000000000002</v>
      </c>
      <c r="F50" s="106">
        <v>6.7945000000000002</v>
      </c>
      <c r="G50" s="106">
        <v>23.299900000000001</v>
      </c>
      <c r="H50" s="106">
        <v>13.9915</v>
      </c>
      <c r="I50" s="106">
        <v>6.0088999999999997</v>
      </c>
      <c r="J50" s="106">
        <v>1.5062</v>
      </c>
      <c r="K50" s="106">
        <v>2.7900000000000001E-2</v>
      </c>
      <c r="L50" s="106">
        <v>1.004</v>
      </c>
    </row>
    <row r="51" spans="1:13" ht="20.100000000000001" customHeight="1" thickTop="1" x14ac:dyDescent="0.15">
      <c r="A51" s="107" t="s">
        <v>102</v>
      </c>
      <c r="B51" s="108" t="s">
        <v>103</v>
      </c>
      <c r="C51" s="109"/>
      <c r="D51" s="110"/>
      <c r="E51" s="111"/>
      <c r="F51" s="112" t="s">
        <v>104</v>
      </c>
      <c r="G51" s="113" t="s">
        <v>105</v>
      </c>
      <c r="H51" s="114"/>
      <c r="I51" s="111"/>
      <c r="J51" s="111"/>
      <c r="K51" s="111"/>
      <c r="L51" s="115"/>
    </row>
    <row r="52" spans="1:13" ht="19.5" customHeight="1" x14ac:dyDescent="0.15">
      <c r="A52" s="116"/>
      <c r="B52" s="117">
        <v>1.65</v>
      </c>
      <c r="C52" s="117">
        <v>1.8</v>
      </c>
      <c r="D52" s="118"/>
      <c r="E52" s="119"/>
      <c r="F52" s="120"/>
      <c r="G52" s="121" t="s">
        <v>106</v>
      </c>
      <c r="H52" s="122"/>
      <c r="I52" s="119"/>
      <c r="J52" s="119"/>
      <c r="K52" s="119"/>
      <c r="L52" s="123"/>
    </row>
    <row r="53" spans="1:13" x14ac:dyDescent="0.15">
      <c r="A53" s="124" t="s">
        <v>107</v>
      </c>
      <c r="B53" s="125"/>
      <c r="C53" s="125"/>
      <c r="D53" s="125"/>
      <c r="E53" s="126"/>
      <c r="F53" s="126"/>
      <c r="G53" s="126"/>
      <c r="H53" s="126"/>
      <c r="I53" s="126"/>
      <c r="J53" s="126"/>
      <c r="K53" s="126"/>
      <c r="L53" s="127"/>
    </row>
    <row r="54" spans="1:13" x14ac:dyDescent="0.15">
      <c r="A54" s="128" t="s">
        <v>108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30"/>
      <c r="M54" s="131"/>
    </row>
    <row r="55" spans="1:13" x14ac:dyDescent="0.15">
      <c r="A55" s="132"/>
      <c r="B55" s="133"/>
      <c r="C55" s="133"/>
      <c r="D55" s="133"/>
      <c r="E55" s="133"/>
      <c r="F55" s="133"/>
      <c r="G55" s="133"/>
      <c r="H55" s="133"/>
      <c r="I55" s="134"/>
      <c r="J55" s="135"/>
      <c r="K55" s="136"/>
      <c r="L55" s="137"/>
    </row>
    <row r="56" spans="1:13" x14ac:dyDescent="0.15">
      <c r="A56" s="62"/>
      <c r="B56" s="55"/>
      <c r="C56" s="55"/>
      <c r="D56" s="55"/>
      <c r="E56" s="55"/>
      <c r="F56" s="55"/>
      <c r="G56" s="55"/>
      <c r="H56" s="55"/>
      <c r="I56" s="138"/>
      <c r="J56" s="139" t="s">
        <v>109</v>
      </c>
      <c r="K56" s="140"/>
      <c r="L56" s="141"/>
    </row>
    <row r="57" spans="1:13" x14ac:dyDescent="0.15">
      <c r="A57" s="62"/>
      <c r="B57" s="55"/>
      <c r="C57" s="55"/>
      <c r="D57" s="55"/>
      <c r="E57" s="55"/>
      <c r="F57" s="55"/>
      <c r="G57" s="55"/>
      <c r="H57" s="55"/>
      <c r="I57" s="138"/>
      <c r="J57" s="139" t="s">
        <v>110</v>
      </c>
      <c r="K57" s="140"/>
      <c r="L57" s="141"/>
    </row>
    <row r="58" spans="1:13" x14ac:dyDescent="0.15">
      <c r="A58" s="118"/>
      <c r="B58" s="119"/>
      <c r="C58" s="119"/>
      <c r="D58" s="119"/>
      <c r="E58" s="119"/>
      <c r="F58" s="119"/>
      <c r="G58" s="119"/>
      <c r="H58" s="119"/>
      <c r="I58" s="123"/>
      <c r="J58" s="142"/>
      <c r="K58" s="143"/>
      <c r="L58" s="144"/>
    </row>
    <row r="59" spans="1:13" x14ac:dyDescent="0.15">
      <c r="A59" s="1" t="s">
        <v>111</v>
      </c>
      <c r="B59" s="8"/>
      <c r="C59" s="8"/>
      <c r="D59" s="8"/>
      <c r="E59" s="8"/>
      <c r="F59" s="8"/>
      <c r="G59" s="8"/>
      <c r="H59" s="8"/>
      <c r="I59" s="8"/>
      <c r="J59" s="145"/>
      <c r="K59" s="145"/>
      <c r="L59" s="146" t="s">
        <v>112</v>
      </c>
    </row>
    <row r="64" spans="1:13" x14ac:dyDescent="0.15">
      <c r="A64" s="147" t="s">
        <v>113</v>
      </c>
      <c r="B64" s="148" t="str">
        <f>IF(B46="","",IF(OR(((MAXA(B46:B50))&gt;(B42+B43)),((MINA(B46:B50))&lt;(B42-B44))),"NG","OK"))</f>
        <v>OK</v>
      </c>
      <c r="C64" s="148" t="str">
        <f t="shared" ref="C64:L64" si="0">IF(C46="","",IF(OR(((MAXA(C46:C50))&gt;(C42+C43)),((MINA(C46:C50))&lt;(C42-C44))),"NG","OK"))</f>
        <v>OK</v>
      </c>
      <c r="D64" s="148" t="str">
        <f t="shared" si="0"/>
        <v>OK</v>
      </c>
      <c r="E64" s="148" t="str">
        <f t="shared" si="0"/>
        <v>OK</v>
      </c>
      <c r="F64" s="148" t="str">
        <f t="shared" si="0"/>
        <v>OK</v>
      </c>
      <c r="G64" s="148" t="str">
        <f t="shared" si="0"/>
        <v>OK</v>
      </c>
      <c r="H64" s="148" t="str">
        <f t="shared" si="0"/>
        <v>OK</v>
      </c>
      <c r="I64" s="148" t="str">
        <f t="shared" si="0"/>
        <v>OK</v>
      </c>
      <c r="J64" s="148" t="str">
        <f t="shared" si="0"/>
        <v>OK</v>
      </c>
      <c r="K64" s="148" t="str">
        <f>IF(K46="","",IF(OR(((MAXA(K46:K50))&gt;(K42+K43)),((MINA(K46:K50))&lt;(K42-K44))),"NG","OK"))</f>
        <v>OK</v>
      </c>
      <c r="L64" s="148" t="str">
        <f t="shared" si="0"/>
        <v>OK</v>
      </c>
    </row>
    <row r="65" spans="1:12" ht="18.75" x14ac:dyDescent="0.2">
      <c r="A65" s="149"/>
      <c r="B65" s="150">
        <f>IF(B46="","",IF(OR(((MAXA(B46:B50))&gt;(B42+B43)),((MINA(B46:B50))&lt;(B42-B44))),2,1))</f>
        <v>1</v>
      </c>
      <c r="C65" s="150">
        <f t="shared" ref="C65:L65" si="1">IF(C46="","",IF(OR(((MAXA(C46:C50))&gt;(C42+C43)),((MINA(C46:C50))&lt;(C42-C44))),2,1))</f>
        <v>1</v>
      </c>
      <c r="D65" s="150">
        <f t="shared" si="1"/>
        <v>1</v>
      </c>
      <c r="E65" s="150">
        <f t="shared" si="1"/>
        <v>1</v>
      </c>
      <c r="F65" s="150">
        <f t="shared" si="1"/>
        <v>1</v>
      </c>
      <c r="G65" s="150">
        <f t="shared" si="1"/>
        <v>1</v>
      </c>
      <c r="H65" s="150">
        <f t="shared" si="1"/>
        <v>1</v>
      </c>
      <c r="I65" s="150">
        <f t="shared" si="1"/>
        <v>1</v>
      </c>
      <c r="J65" s="150">
        <f t="shared" si="1"/>
        <v>1</v>
      </c>
      <c r="K65" s="150">
        <f t="shared" si="1"/>
        <v>1</v>
      </c>
      <c r="L65" s="150">
        <f t="shared" si="1"/>
        <v>1</v>
      </c>
    </row>
    <row r="66" spans="1:12" ht="13.5" customHeight="1" x14ac:dyDescent="0.2">
      <c r="A66" s="151"/>
      <c r="B66" s="150">
        <f>IF(B46="","",IF(OR(((MAXA(B46))&gt;(B$42+B$44)),((MINA(B46))&lt;(B$42-B$44))),2,1))</f>
        <v>1</v>
      </c>
      <c r="C66" s="150">
        <f t="shared" ref="C66:L66" si="2">IF(C46="","",IF(OR(((MAXA(C46))&gt;(C$42+C$44)),((MINA(C46))&lt;(C$42-C$44))),2,1))</f>
        <v>1</v>
      </c>
      <c r="D66" s="150">
        <f t="shared" si="2"/>
        <v>1</v>
      </c>
      <c r="E66" s="150">
        <f t="shared" si="2"/>
        <v>1</v>
      </c>
      <c r="F66" s="150">
        <f t="shared" si="2"/>
        <v>1</v>
      </c>
      <c r="G66" s="150">
        <f t="shared" si="2"/>
        <v>1</v>
      </c>
      <c r="H66" s="150">
        <f t="shared" si="2"/>
        <v>1</v>
      </c>
      <c r="I66" s="150">
        <f t="shared" si="2"/>
        <v>1</v>
      </c>
      <c r="J66" s="150">
        <f t="shared" si="2"/>
        <v>1</v>
      </c>
      <c r="K66" s="150">
        <f t="shared" si="2"/>
        <v>1</v>
      </c>
      <c r="L66" s="150">
        <f t="shared" si="2"/>
        <v>1</v>
      </c>
    </row>
    <row r="67" spans="1:12" ht="13.5" customHeight="1" x14ac:dyDescent="0.2">
      <c r="A67" s="151"/>
      <c r="B67" s="150">
        <f t="shared" ref="B67:L70" si="3">IF(B47="","",IF(OR(((MAXA(B47))&gt;(B$42+B$44)),((MINA(B47))&lt;(B$42-B$44))),2,1))</f>
        <v>1</v>
      </c>
      <c r="C67" s="150">
        <f t="shared" si="3"/>
        <v>1</v>
      </c>
      <c r="D67" s="150">
        <f t="shared" si="3"/>
        <v>1</v>
      </c>
      <c r="E67" s="150">
        <f t="shared" si="3"/>
        <v>1</v>
      </c>
      <c r="F67" s="150">
        <f t="shared" si="3"/>
        <v>1</v>
      </c>
      <c r="G67" s="150">
        <f t="shared" si="3"/>
        <v>1</v>
      </c>
      <c r="H67" s="150">
        <f t="shared" si="3"/>
        <v>1</v>
      </c>
      <c r="I67" s="150">
        <f t="shared" si="3"/>
        <v>1</v>
      </c>
      <c r="J67" s="150">
        <f t="shared" si="3"/>
        <v>1</v>
      </c>
      <c r="K67" s="150">
        <f t="shared" si="3"/>
        <v>1</v>
      </c>
      <c r="L67" s="150">
        <f t="shared" si="3"/>
        <v>1</v>
      </c>
    </row>
    <row r="68" spans="1:12" ht="13.5" customHeight="1" x14ac:dyDescent="0.2">
      <c r="A68" s="151"/>
      <c r="B68" s="150">
        <f t="shared" si="3"/>
        <v>1</v>
      </c>
      <c r="C68" s="150">
        <f t="shared" si="3"/>
        <v>1</v>
      </c>
      <c r="D68" s="150">
        <f t="shared" si="3"/>
        <v>1</v>
      </c>
      <c r="E68" s="150">
        <f t="shared" si="3"/>
        <v>1</v>
      </c>
      <c r="F68" s="150">
        <f t="shared" si="3"/>
        <v>1</v>
      </c>
      <c r="G68" s="150">
        <f t="shared" si="3"/>
        <v>1</v>
      </c>
      <c r="H68" s="150">
        <f t="shared" si="3"/>
        <v>1</v>
      </c>
      <c r="I68" s="150">
        <f t="shared" si="3"/>
        <v>1</v>
      </c>
      <c r="J68" s="150">
        <f t="shared" si="3"/>
        <v>1</v>
      </c>
      <c r="K68" s="150">
        <f t="shared" si="3"/>
        <v>1</v>
      </c>
      <c r="L68" s="150">
        <f t="shared" si="3"/>
        <v>1</v>
      </c>
    </row>
    <row r="69" spans="1:12" ht="13.5" customHeight="1" x14ac:dyDescent="0.2">
      <c r="A69" s="151"/>
      <c r="B69" s="150">
        <f t="shared" si="3"/>
        <v>1</v>
      </c>
      <c r="C69" s="150">
        <f t="shared" si="3"/>
        <v>1</v>
      </c>
      <c r="D69" s="150">
        <f t="shared" si="3"/>
        <v>1</v>
      </c>
      <c r="E69" s="150">
        <f t="shared" si="3"/>
        <v>1</v>
      </c>
      <c r="F69" s="150">
        <f t="shared" si="3"/>
        <v>1</v>
      </c>
      <c r="G69" s="150">
        <f t="shared" si="3"/>
        <v>1</v>
      </c>
      <c r="H69" s="150">
        <f t="shared" si="3"/>
        <v>1</v>
      </c>
      <c r="I69" s="150">
        <f t="shared" si="3"/>
        <v>1</v>
      </c>
      <c r="J69" s="150">
        <f t="shared" si="3"/>
        <v>1</v>
      </c>
      <c r="K69" s="150">
        <f t="shared" si="3"/>
        <v>1</v>
      </c>
      <c r="L69" s="150">
        <f t="shared" si="3"/>
        <v>1</v>
      </c>
    </row>
    <row r="70" spans="1:12" ht="13.5" customHeight="1" x14ac:dyDescent="0.2">
      <c r="A70" s="151"/>
      <c r="B70" s="150">
        <f>IF(B50="","",IF(OR(((MAXA(B50))&gt;(B$42+B$44)),((MINA(B50))&lt;(B$42-B$44))),2,1))</f>
        <v>1</v>
      </c>
      <c r="C70" s="150">
        <f t="shared" si="3"/>
        <v>1</v>
      </c>
      <c r="D70" s="150">
        <f t="shared" si="3"/>
        <v>1</v>
      </c>
      <c r="E70" s="150">
        <f t="shared" si="3"/>
        <v>1</v>
      </c>
      <c r="F70" s="150">
        <f t="shared" si="3"/>
        <v>1</v>
      </c>
      <c r="G70" s="150">
        <f t="shared" si="3"/>
        <v>1</v>
      </c>
      <c r="H70" s="150">
        <f t="shared" si="3"/>
        <v>1</v>
      </c>
      <c r="I70" s="150">
        <f t="shared" si="3"/>
        <v>1</v>
      </c>
      <c r="J70" s="150">
        <f t="shared" si="3"/>
        <v>1</v>
      </c>
      <c r="K70" s="150">
        <f t="shared" si="3"/>
        <v>1</v>
      </c>
      <c r="L70" s="150">
        <f t="shared" si="3"/>
        <v>1</v>
      </c>
    </row>
    <row r="71" spans="1:12" ht="18.75" x14ac:dyDescent="0.2">
      <c r="A71" s="151"/>
      <c r="B71" s="150"/>
      <c r="C71" s="150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1:12" x14ac:dyDescent="0.15">
      <c r="B72" s="148" t="str">
        <f>IF(B52="","",IF(OR(((MAXA(B52))&gt;(3)),((MINA(B52))&lt;(1))),"NG","OK"))</f>
        <v>OK</v>
      </c>
      <c r="C72" s="148" t="str">
        <f>IF(C52="","",IF(OR(((MAXA(C52))&gt;(3)),((MINA(C52))&lt;(1))),"NG","OK"))</f>
        <v>OK</v>
      </c>
    </row>
    <row r="73" spans="1:12" x14ac:dyDescent="0.15">
      <c r="B73" s="150">
        <f>IF(B52="","",IF(OR(((MAXA(B52))&gt;(3)),((MINA(B52))&lt;(1))),2,1))</f>
        <v>1</v>
      </c>
      <c r="C73" s="150">
        <f>IF(C52="","",IF(OR(((MAXA(C52))&gt;(3)),((MINA(C52))&lt;(1))),2,1))</f>
        <v>1</v>
      </c>
    </row>
    <row r="74" spans="1:12" x14ac:dyDescent="0.15">
      <c r="B74" s="150">
        <f>IF(B52="","",IF(OR(((MAXA(B52))&gt;(3)),((MINA(B52))&lt;(1))),2,1))</f>
        <v>1</v>
      </c>
      <c r="C74" s="150">
        <f>IF(C52="","",IF(OR(((MAXA(C52))&gt;(3)),((MINA(C52))&lt;(1))),2,1))</f>
        <v>1</v>
      </c>
    </row>
  </sheetData>
  <mergeCells count="19">
    <mergeCell ref="B51:C51"/>
    <mergeCell ref="F51:F52"/>
    <mergeCell ref="G51:H51"/>
    <mergeCell ref="G52:H52"/>
    <mergeCell ref="A53:L53"/>
    <mergeCell ref="A54:L54"/>
    <mergeCell ref="A11:B11"/>
    <mergeCell ref="E11:F11"/>
    <mergeCell ref="G11:H11"/>
    <mergeCell ref="I11:J11"/>
    <mergeCell ref="I16:K16"/>
    <mergeCell ref="E38:H38"/>
    <mergeCell ref="K1:L2"/>
    <mergeCell ref="K4:L4"/>
    <mergeCell ref="K5:L5"/>
    <mergeCell ref="A8:C8"/>
    <mergeCell ref="D8:F8"/>
    <mergeCell ref="G8:H8"/>
    <mergeCell ref="I8:J8"/>
  </mergeCells>
  <phoneticPr fontId="2"/>
  <conditionalFormatting sqref="B64:L64 B72:C72">
    <cfRule type="cellIs" dxfId="11" priority="3" stopIfTrue="1" operator="equal">
      <formula>"NG"</formula>
    </cfRule>
  </conditionalFormatting>
  <conditionalFormatting sqref="E11">
    <cfRule type="cellIs" dxfId="10" priority="2" stopIfTrue="1" operator="equal">
      <formula>"NG"</formula>
    </cfRule>
  </conditionalFormatting>
  <conditionalFormatting sqref="D11">
    <cfRule type="cellIs" dxfId="9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10" workbookViewId="0">
      <selection activeCell="K49" sqref="K49"/>
    </sheetView>
  </sheetViews>
  <sheetFormatPr defaultRowHeight="13.5" x14ac:dyDescent="0.15"/>
  <cols>
    <col min="1" max="12" width="8.25" customWidth="1"/>
  </cols>
  <sheetData>
    <row r="1" spans="1:12" ht="13.5" customHeight="1" x14ac:dyDescent="0.15">
      <c r="A1" s="1" t="s">
        <v>0</v>
      </c>
      <c r="B1" s="2"/>
      <c r="C1" s="2"/>
      <c r="E1" s="3" t="s">
        <v>1</v>
      </c>
      <c r="F1" s="3"/>
      <c r="J1" s="4" t="s">
        <v>2</v>
      </c>
      <c r="K1" s="5"/>
      <c r="L1" s="6"/>
    </row>
    <row r="2" spans="1:12" ht="13.5" customHeight="1" x14ac:dyDescent="0.15">
      <c r="A2" s="7" t="s">
        <v>3</v>
      </c>
      <c r="B2" s="3"/>
      <c r="C2" s="3"/>
      <c r="D2" s="8"/>
      <c r="E2" s="3" t="s">
        <v>4</v>
      </c>
      <c r="F2" s="3"/>
      <c r="G2" s="8"/>
      <c r="H2" s="8"/>
      <c r="I2" s="8"/>
      <c r="J2" s="9" t="s">
        <v>5</v>
      </c>
      <c r="K2" s="10"/>
      <c r="L2" s="10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3"/>
      <c r="K3" s="3"/>
      <c r="L3" s="3"/>
    </row>
    <row r="4" spans="1:12" ht="21" x14ac:dyDescent="0.2">
      <c r="A4" s="8"/>
      <c r="B4" s="8"/>
      <c r="C4" s="11"/>
      <c r="D4" s="12" t="s">
        <v>6</v>
      </c>
      <c r="E4" s="12"/>
      <c r="F4" s="8"/>
      <c r="G4" s="8"/>
      <c r="H4" s="8"/>
      <c r="I4" s="8"/>
      <c r="J4" s="13" t="s">
        <v>7</v>
      </c>
      <c r="K4" s="14">
        <f ca="1">NOW()</f>
        <v>45632.707544560188</v>
      </c>
      <c r="L4" s="14"/>
    </row>
    <row r="5" spans="1:12" ht="18.75" x14ac:dyDescent="0.2">
      <c r="A5" s="8"/>
      <c r="B5" s="8"/>
      <c r="C5" s="15"/>
      <c r="D5" s="16" t="s">
        <v>8</v>
      </c>
      <c r="E5" s="16"/>
      <c r="F5" s="17"/>
      <c r="G5" s="17"/>
      <c r="H5" s="17"/>
      <c r="I5" s="8"/>
      <c r="J5" s="13" t="s">
        <v>9</v>
      </c>
      <c r="K5" s="18" t="s">
        <v>10</v>
      </c>
      <c r="L5" s="19"/>
    </row>
    <row r="6" spans="1:12" ht="12" customHeight="1" x14ac:dyDescent="0.15">
      <c r="A6" s="20" t="s">
        <v>11</v>
      </c>
      <c r="B6" s="21"/>
      <c r="C6" s="22"/>
      <c r="D6" s="23" t="s">
        <v>12</v>
      </c>
      <c r="E6" s="24"/>
      <c r="F6" s="25"/>
      <c r="G6" s="23" t="s">
        <v>13</v>
      </c>
      <c r="H6" s="25"/>
      <c r="I6" s="23" t="s">
        <v>14</v>
      </c>
      <c r="J6" s="25"/>
      <c r="K6" s="26" t="s">
        <v>15</v>
      </c>
      <c r="L6" s="27" t="s">
        <v>16</v>
      </c>
    </row>
    <row r="7" spans="1:12" ht="12" customHeight="1" x14ac:dyDescent="0.15">
      <c r="A7" s="28" t="s">
        <v>17</v>
      </c>
      <c r="B7" s="29"/>
      <c r="C7" s="30"/>
      <c r="D7" s="28" t="s">
        <v>18</v>
      </c>
      <c r="E7" s="31"/>
      <c r="F7" s="32"/>
      <c r="G7" s="28" t="s">
        <v>19</v>
      </c>
      <c r="H7" s="32"/>
      <c r="I7" s="28" t="s">
        <v>20</v>
      </c>
      <c r="J7" s="32"/>
      <c r="K7" s="33" t="s">
        <v>21</v>
      </c>
      <c r="L7" s="34" t="s">
        <v>22</v>
      </c>
    </row>
    <row r="8" spans="1:12" ht="17.25" customHeight="1" x14ac:dyDescent="0.2">
      <c r="A8" s="35" t="s">
        <v>23</v>
      </c>
      <c r="B8" s="36"/>
      <c r="C8" s="37"/>
      <c r="D8" s="38" t="s">
        <v>24</v>
      </c>
      <c r="E8" s="39"/>
      <c r="F8" s="40"/>
      <c r="G8" s="41">
        <v>241115</v>
      </c>
      <c r="H8" s="42"/>
      <c r="I8" s="41"/>
      <c r="J8" s="42"/>
      <c r="K8" s="43"/>
      <c r="L8" s="44"/>
    </row>
    <row r="9" spans="1:12" ht="12" customHeight="1" x14ac:dyDescent="0.15">
      <c r="A9" s="45" t="s">
        <v>25</v>
      </c>
      <c r="B9" s="21"/>
      <c r="C9" s="45" t="s">
        <v>26</v>
      </c>
      <c r="D9" s="25"/>
      <c r="E9" s="45" t="s">
        <v>27</v>
      </c>
      <c r="F9" s="25"/>
      <c r="G9" s="45" t="s">
        <v>28</v>
      </c>
      <c r="H9" s="25"/>
      <c r="I9" s="46" t="s">
        <v>29</v>
      </c>
      <c r="J9" s="32"/>
      <c r="K9" s="43"/>
      <c r="L9" s="44"/>
    </row>
    <row r="10" spans="1:12" ht="12" customHeight="1" x14ac:dyDescent="0.15">
      <c r="A10" s="28" t="s">
        <v>30</v>
      </c>
      <c r="B10" s="29"/>
      <c r="C10" s="46" t="s">
        <v>31</v>
      </c>
      <c r="D10" s="46"/>
      <c r="E10" s="46" t="s">
        <v>32</v>
      </c>
      <c r="F10" s="32"/>
      <c r="G10" s="28" t="s">
        <v>33</v>
      </c>
      <c r="H10" s="32"/>
      <c r="I10" s="28" t="s">
        <v>34</v>
      </c>
      <c r="J10" s="32"/>
      <c r="K10" s="43"/>
      <c r="L10" s="44"/>
    </row>
    <row r="11" spans="1:12" ht="17.25" customHeight="1" x14ac:dyDescent="0.15">
      <c r="A11" s="35" t="s">
        <v>35</v>
      </c>
      <c r="B11" s="47"/>
      <c r="C11" s="48" t="s">
        <v>36</v>
      </c>
      <c r="D11" s="49"/>
      <c r="E11" s="38" t="str">
        <f>IF(SUM(B66:L70,B74:C74)&lt;&gt;57,"NG","OK")</f>
        <v>OK</v>
      </c>
      <c r="F11" s="50"/>
      <c r="G11" s="51"/>
      <c r="H11" s="37"/>
      <c r="I11" s="51"/>
      <c r="J11" s="37"/>
      <c r="K11" s="52"/>
      <c r="L11" s="53"/>
    </row>
    <row r="12" spans="1:12" ht="12.95" customHeight="1" x14ac:dyDescent="0.15">
      <c r="A12" s="54" t="s">
        <v>37</v>
      </c>
      <c r="B12" s="55"/>
      <c r="C12" s="55"/>
      <c r="D12" s="55"/>
      <c r="E12" s="55"/>
      <c r="F12" s="55"/>
      <c r="G12" s="55"/>
      <c r="H12" s="55"/>
      <c r="I12" s="56" t="s">
        <v>38</v>
      </c>
      <c r="J12" s="57"/>
      <c r="K12" s="57"/>
      <c r="L12" s="58"/>
    </row>
    <row r="13" spans="1:12" ht="12.95" customHeight="1" x14ac:dyDescent="0.15">
      <c r="A13" s="54" t="s">
        <v>39</v>
      </c>
      <c r="B13" s="55"/>
      <c r="C13" s="55"/>
      <c r="D13" s="55"/>
      <c r="E13" s="55"/>
      <c r="F13" s="55"/>
      <c r="G13" s="55"/>
      <c r="H13" s="55"/>
      <c r="I13" s="59" t="s">
        <v>40</v>
      </c>
      <c r="J13" s="60"/>
      <c r="K13" s="60"/>
      <c r="L13" s="61"/>
    </row>
    <row r="14" spans="1:12" ht="12.95" customHeight="1" x14ac:dyDescent="0.15">
      <c r="A14" s="62"/>
      <c r="B14" s="55"/>
      <c r="C14" s="55"/>
      <c r="D14" s="55"/>
      <c r="E14" s="55"/>
      <c r="F14" s="55"/>
      <c r="G14" s="55"/>
      <c r="H14" s="55"/>
      <c r="I14" s="63" t="s">
        <v>41</v>
      </c>
      <c r="J14" s="64"/>
      <c r="K14" s="65"/>
      <c r="L14" s="66" t="s">
        <v>42</v>
      </c>
    </row>
    <row r="15" spans="1:12" ht="12.95" customHeight="1" x14ac:dyDescent="0.15">
      <c r="A15" s="62"/>
      <c r="B15" s="55"/>
      <c r="C15" s="55"/>
      <c r="D15" s="55"/>
      <c r="E15" s="55"/>
      <c r="F15" s="55"/>
      <c r="G15" s="55"/>
      <c r="H15" s="55"/>
      <c r="I15" s="59" t="s">
        <v>43</v>
      </c>
      <c r="J15" s="60"/>
      <c r="K15" s="60"/>
      <c r="L15" s="67" t="s">
        <v>44</v>
      </c>
    </row>
    <row r="16" spans="1:12" ht="12.95" customHeight="1" x14ac:dyDescent="0.15">
      <c r="A16" s="62"/>
      <c r="B16" s="55"/>
      <c r="C16" s="55"/>
      <c r="D16" s="55"/>
      <c r="E16" s="55"/>
      <c r="F16" s="55"/>
      <c r="G16" s="55"/>
      <c r="H16" s="55"/>
      <c r="I16" s="68" t="s">
        <v>114</v>
      </c>
      <c r="J16" s="69"/>
      <c r="K16" s="70"/>
      <c r="L16" s="71" t="s">
        <v>46</v>
      </c>
    </row>
    <row r="17" spans="1:12" ht="12.95" customHeight="1" x14ac:dyDescent="0.15">
      <c r="A17" s="62"/>
      <c r="B17" s="55"/>
      <c r="C17" s="55"/>
      <c r="D17" s="55"/>
      <c r="E17" s="55"/>
      <c r="F17" s="55"/>
      <c r="G17" s="55"/>
      <c r="H17" s="55"/>
      <c r="I17" s="59" t="s">
        <v>115</v>
      </c>
      <c r="J17" s="72"/>
      <c r="K17" s="61"/>
      <c r="L17" s="73" t="s">
        <v>48</v>
      </c>
    </row>
    <row r="18" spans="1:12" ht="12.95" customHeight="1" x14ac:dyDescent="0.15">
      <c r="A18" s="62"/>
      <c r="B18" s="55"/>
      <c r="C18" s="55"/>
      <c r="D18" s="55"/>
      <c r="E18" s="55"/>
      <c r="F18" s="55"/>
      <c r="G18" s="55"/>
      <c r="H18" s="55"/>
      <c r="I18" s="74" t="s">
        <v>49</v>
      </c>
      <c r="J18" s="75"/>
      <c r="K18" s="76"/>
      <c r="L18" s="77"/>
    </row>
    <row r="19" spans="1:12" ht="12.95" customHeight="1" x14ac:dyDescent="0.15">
      <c r="A19" s="62"/>
      <c r="B19" s="55"/>
      <c r="C19" s="55"/>
      <c r="D19" s="55"/>
      <c r="E19" s="55"/>
      <c r="F19" s="55"/>
      <c r="G19" s="55"/>
      <c r="H19" s="55"/>
      <c r="I19" s="74" t="s">
        <v>50</v>
      </c>
      <c r="J19" s="75"/>
      <c r="K19" s="76"/>
      <c r="L19" s="77"/>
    </row>
    <row r="20" spans="1:12" ht="12.95" customHeight="1" x14ac:dyDescent="0.15">
      <c r="A20" s="62"/>
      <c r="B20" s="55"/>
      <c r="C20" s="55"/>
      <c r="D20" s="55"/>
      <c r="E20" s="55"/>
      <c r="F20" s="55"/>
      <c r="G20" s="55"/>
      <c r="H20" s="55"/>
      <c r="I20" s="78" t="s">
        <v>51</v>
      </c>
      <c r="J20" s="75"/>
      <c r="K20" s="76"/>
      <c r="L20" s="77"/>
    </row>
    <row r="21" spans="1:12" ht="12.95" customHeight="1" x14ac:dyDescent="0.15">
      <c r="A21" s="62"/>
      <c r="B21" s="55"/>
      <c r="C21" s="55"/>
      <c r="D21" s="55"/>
      <c r="E21" s="55"/>
      <c r="F21" s="55"/>
      <c r="G21" s="55"/>
      <c r="H21" s="55"/>
      <c r="I21" s="74" t="s">
        <v>52</v>
      </c>
      <c r="J21" s="75"/>
      <c r="K21" s="76"/>
      <c r="L21" s="79" t="s">
        <v>116</v>
      </c>
    </row>
    <row r="22" spans="1:12" ht="12.95" customHeight="1" x14ac:dyDescent="0.15">
      <c r="A22" s="62"/>
      <c r="B22" s="55"/>
      <c r="C22" s="55"/>
      <c r="D22" s="55"/>
      <c r="E22" s="55"/>
      <c r="F22" s="55"/>
      <c r="G22" s="55"/>
      <c r="H22" s="55"/>
      <c r="I22" s="74" t="s">
        <v>54</v>
      </c>
      <c r="J22" s="75"/>
      <c r="K22" s="76"/>
      <c r="L22" s="79" t="s">
        <v>117</v>
      </c>
    </row>
    <row r="23" spans="1:12" ht="12.95" customHeight="1" x14ac:dyDescent="0.15">
      <c r="A23" s="62"/>
      <c r="B23" s="55"/>
      <c r="C23" s="55"/>
      <c r="D23" s="55"/>
      <c r="E23" s="55"/>
      <c r="F23" s="55"/>
      <c r="G23" s="55"/>
      <c r="H23" s="55"/>
      <c r="I23" s="74" t="s">
        <v>118</v>
      </c>
      <c r="J23" s="75"/>
      <c r="K23" s="76"/>
      <c r="L23" s="79" t="s">
        <v>55</v>
      </c>
    </row>
    <row r="24" spans="1:12" ht="12.95" customHeight="1" x14ac:dyDescent="0.15">
      <c r="A24" s="62"/>
      <c r="B24" s="55"/>
      <c r="C24" s="55"/>
      <c r="D24" s="55"/>
      <c r="E24" s="55"/>
      <c r="F24" s="55"/>
      <c r="G24" s="55"/>
      <c r="H24" s="55"/>
      <c r="I24" s="78" t="s">
        <v>57</v>
      </c>
      <c r="J24" s="75"/>
      <c r="K24" s="76"/>
      <c r="L24" s="79" t="s">
        <v>116</v>
      </c>
    </row>
    <row r="25" spans="1:12" ht="12.95" customHeight="1" x14ac:dyDescent="0.15">
      <c r="A25" s="62"/>
      <c r="B25" s="55"/>
      <c r="C25" s="55"/>
      <c r="D25" s="55"/>
      <c r="E25" s="55"/>
      <c r="F25" s="55"/>
      <c r="G25" s="55"/>
      <c r="H25" s="55"/>
      <c r="I25" s="74" t="s">
        <v>58</v>
      </c>
      <c r="J25" s="75"/>
      <c r="K25" s="76"/>
      <c r="L25" s="79" t="s">
        <v>116</v>
      </c>
    </row>
    <row r="26" spans="1:12" ht="12.95" customHeight="1" x14ac:dyDescent="0.15">
      <c r="A26" s="62"/>
      <c r="B26" s="55"/>
      <c r="C26" s="55"/>
      <c r="D26" s="55"/>
      <c r="E26" s="55"/>
      <c r="F26" s="55"/>
      <c r="G26" s="55"/>
      <c r="H26" s="55"/>
      <c r="I26" s="78" t="s">
        <v>59</v>
      </c>
      <c r="J26" s="75"/>
      <c r="K26" s="76"/>
      <c r="L26" s="79" t="s">
        <v>116</v>
      </c>
    </row>
    <row r="27" spans="1:12" ht="12.95" customHeight="1" x14ac:dyDescent="0.15">
      <c r="A27" s="62"/>
      <c r="B27" s="55"/>
      <c r="C27" s="55"/>
      <c r="D27" s="55"/>
      <c r="E27" s="55"/>
      <c r="F27" s="55"/>
      <c r="G27" s="55"/>
      <c r="H27" s="55"/>
      <c r="I27" s="74" t="s">
        <v>119</v>
      </c>
      <c r="J27" s="75"/>
      <c r="K27" s="76"/>
      <c r="L27" s="79" t="s">
        <v>116</v>
      </c>
    </row>
    <row r="28" spans="1:12" ht="12.95" customHeight="1" x14ac:dyDescent="0.15">
      <c r="A28" s="62"/>
      <c r="B28" s="55"/>
      <c r="C28" s="55"/>
      <c r="D28" s="55"/>
      <c r="E28" s="55"/>
      <c r="F28" s="55"/>
      <c r="G28" s="55"/>
      <c r="H28" s="55"/>
      <c r="I28" s="80" t="s">
        <v>61</v>
      </c>
      <c r="J28" s="75"/>
      <c r="K28" s="76"/>
      <c r="L28" s="77"/>
    </row>
    <row r="29" spans="1:12" ht="12.95" customHeight="1" x14ac:dyDescent="0.15">
      <c r="A29" s="62"/>
      <c r="B29" s="55"/>
      <c r="C29" s="55"/>
      <c r="D29" s="55"/>
      <c r="E29" s="55"/>
      <c r="F29" s="55"/>
      <c r="G29" s="55"/>
      <c r="H29" s="55"/>
      <c r="I29" s="80" t="s">
        <v>62</v>
      </c>
      <c r="J29" s="75"/>
      <c r="K29" s="76"/>
      <c r="L29" s="77"/>
    </row>
    <row r="30" spans="1:12" ht="12.95" customHeight="1" x14ac:dyDescent="0.15">
      <c r="A30" s="62"/>
      <c r="B30" s="55"/>
      <c r="C30" s="55"/>
      <c r="D30" s="55"/>
      <c r="E30" s="55"/>
      <c r="F30" s="55"/>
      <c r="G30" s="55"/>
      <c r="H30" s="55"/>
      <c r="I30" s="80" t="s">
        <v>63</v>
      </c>
      <c r="J30" s="75"/>
      <c r="K30" s="76"/>
      <c r="L30" s="77"/>
    </row>
    <row r="31" spans="1:12" ht="12.95" customHeight="1" x14ac:dyDescent="0.15">
      <c r="A31" s="62"/>
      <c r="B31" s="55"/>
      <c r="C31" s="55"/>
      <c r="D31" s="55"/>
      <c r="E31" s="55"/>
      <c r="F31" s="55"/>
      <c r="G31" s="55"/>
      <c r="H31" s="55"/>
      <c r="I31" s="74" t="s">
        <v>64</v>
      </c>
      <c r="J31" s="75"/>
      <c r="K31" s="76"/>
      <c r="L31" s="79" t="s">
        <v>116</v>
      </c>
    </row>
    <row r="32" spans="1:12" ht="12.95" customHeight="1" x14ac:dyDescent="0.15">
      <c r="A32" s="62"/>
      <c r="B32" s="55"/>
      <c r="C32" s="55"/>
      <c r="D32" s="55"/>
      <c r="E32" s="55"/>
      <c r="F32" s="55"/>
      <c r="G32" s="55"/>
      <c r="H32" s="55"/>
      <c r="I32" s="74" t="s">
        <v>65</v>
      </c>
      <c r="J32" s="75"/>
      <c r="K32" s="76"/>
      <c r="L32" s="79" t="s">
        <v>116</v>
      </c>
    </row>
    <row r="33" spans="1:12" ht="12.95" customHeight="1" x14ac:dyDescent="0.15">
      <c r="A33" s="62"/>
      <c r="B33" s="55"/>
      <c r="C33" s="55"/>
      <c r="D33" s="55"/>
      <c r="E33" s="55"/>
      <c r="F33" s="55"/>
      <c r="G33" s="55"/>
      <c r="H33" s="55"/>
      <c r="I33" s="74" t="s">
        <v>66</v>
      </c>
      <c r="J33" s="75"/>
      <c r="K33" s="76"/>
      <c r="L33" s="79" t="s">
        <v>116</v>
      </c>
    </row>
    <row r="34" spans="1:12" ht="12.95" customHeight="1" x14ac:dyDescent="0.15">
      <c r="A34" s="62"/>
      <c r="B34" s="55"/>
      <c r="C34" s="55"/>
      <c r="D34" s="55"/>
      <c r="E34" s="55"/>
      <c r="F34" s="55"/>
      <c r="G34" s="55"/>
      <c r="H34" s="55"/>
      <c r="I34" s="74" t="s">
        <v>67</v>
      </c>
      <c r="J34" s="75"/>
      <c r="K34" s="76"/>
      <c r="L34" s="79" t="s">
        <v>116</v>
      </c>
    </row>
    <row r="35" spans="1:12" ht="12.95" customHeight="1" x14ac:dyDescent="0.15">
      <c r="A35" s="62"/>
      <c r="B35" s="55"/>
      <c r="C35" s="55"/>
      <c r="D35" s="55"/>
      <c r="E35" s="55"/>
      <c r="F35" s="55"/>
      <c r="G35" s="55"/>
      <c r="H35" s="55"/>
      <c r="I35" s="74" t="s">
        <v>68</v>
      </c>
      <c r="J35" s="75"/>
      <c r="K35" s="76"/>
      <c r="L35" s="79" t="s">
        <v>116</v>
      </c>
    </row>
    <row r="36" spans="1:12" ht="12.95" customHeight="1" x14ac:dyDescent="0.15">
      <c r="A36" s="62"/>
      <c r="B36" s="55"/>
      <c r="C36" s="55"/>
      <c r="D36" s="55"/>
      <c r="E36" s="55"/>
      <c r="F36" s="55"/>
      <c r="G36" s="55"/>
      <c r="H36" s="55"/>
      <c r="I36" s="74" t="s">
        <v>120</v>
      </c>
      <c r="J36" s="75"/>
      <c r="K36" s="76"/>
      <c r="L36" s="79" t="s">
        <v>116</v>
      </c>
    </row>
    <row r="37" spans="1:12" ht="12.95" customHeight="1" x14ac:dyDescent="0.15">
      <c r="A37" s="62"/>
      <c r="B37" s="55"/>
      <c r="C37" s="55"/>
      <c r="D37" s="55"/>
      <c r="E37" s="55"/>
      <c r="F37" s="55"/>
      <c r="G37" s="55"/>
      <c r="H37" s="55"/>
      <c r="I37" s="74" t="s">
        <v>70</v>
      </c>
      <c r="J37" s="75"/>
      <c r="K37" s="76"/>
      <c r="L37" s="79" t="s">
        <v>116</v>
      </c>
    </row>
    <row r="38" spans="1:12" x14ac:dyDescent="0.15">
      <c r="A38" s="81" t="s">
        <v>71</v>
      </c>
      <c r="B38" s="82"/>
      <c r="C38" s="82" t="s">
        <v>72</v>
      </c>
      <c r="D38" s="82"/>
      <c r="E38" s="83" t="s">
        <v>73</v>
      </c>
      <c r="F38" s="83"/>
      <c r="G38" s="83"/>
      <c r="H38" s="83"/>
      <c r="I38" s="84" t="s">
        <v>121</v>
      </c>
      <c r="J38" s="82"/>
      <c r="K38" s="82"/>
      <c r="L38" s="85"/>
    </row>
    <row r="39" spans="1:12" x14ac:dyDescent="0.15">
      <c r="A39" s="86" t="s">
        <v>75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52"/>
    </row>
    <row r="40" spans="1:12" x14ac:dyDescent="0.15">
      <c r="A40" s="71" t="s">
        <v>76</v>
      </c>
      <c r="B40" s="87" t="s">
        <v>77</v>
      </c>
      <c r="C40" s="71" t="s">
        <v>122</v>
      </c>
      <c r="D40" s="71" t="s">
        <v>123</v>
      </c>
      <c r="E40" s="71" t="s">
        <v>124</v>
      </c>
      <c r="F40" s="71" t="s">
        <v>125</v>
      </c>
      <c r="G40" s="71" t="s">
        <v>126</v>
      </c>
      <c r="H40" s="71" t="s">
        <v>127</v>
      </c>
      <c r="I40" s="71" t="s">
        <v>128</v>
      </c>
      <c r="J40" s="71" t="s">
        <v>129</v>
      </c>
      <c r="K40" s="71" t="s">
        <v>130</v>
      </c>
      <c r="L40" s="71" t="s">
        <v>131</v>
      </c>
    </row>
    <row r="41" spans="1:12" ht="10.5" customHeight="1" x14ac:dyDescent="0.15">
      <c r="A41" s="67" t="s">
        <v>88</v>
      </c>
      <c r="B41" s="88"/>
      <c r="C41" s="53"/>
      <c r="D41" s="53"/>
      <c r="E41" s="53"/>
      <c r="F41" s="53"/>
      <c r="G41" s="53"/>
      <c r="H41" s="53"/>
      <c r="I41" s="53"/>
      <c r="J41" s="53"/>
      <c r="K41" s="89" t="s">
        <v>89</v>
      </c>
      <c r="L41" s="53"/>
    </row>
    <row r="42" spans="1:12" ht="22.5" customHeight="1" x14ac:dyDescent="0.15">
      <c r="A42" s="90" t="s">
        <v>132</v>
      </c>
      <c r="B42" s="91">
        <v>26.3</v>
      </c>
      <c r="C42" s="91">
        <v>14.76</v>
      </c>
      <c r="D42" s="91">
        <v>6.3</v>
      </c>
      <c r="E42" s="91">
        <v>4.2</v>
      </c>
      <c r="F42" s="91">
        <v>6.8</v>
      </c>
      <c r="G42" s="91">
        <v>23.3</v>
      </c>
      <c r="H42" s="91">
        <v>14</v>
      </c>
      <c r="I42" s="91">
        <v>6</v>
      </c>
      <c r="J42" s="91">
        <v>1.5</v>
      </c>
      <c r="K42" s="91">
        <v>0.1</v>
      </c>
      <c r="L42" s="92">
        <v>1</v>
      </c>
    </row>
    <row r="43" spans="1:12" ht="12" customHeight="1" x14ac:dyDescent="0.15">
      <c r="A43" s="93" t="s">
        <v>91</v>
      </c>
      <c r="B43" s="94">
        <v>0.05</v>
      </c>
      <c r="C43" s="94">
        <v>0.05</v>
      </c>
      <c r="D43" s="94">
        <v>0.05</v>
      </c>
      <c r="E43" s="94">
        <v>0.2</v>
      </c>
      <c r="F43" s="94">
        <v>0.2</v>
      </c>
      <c r="G43" s="94">
        <v>0.2</v>
      </c>
      <c r="H43" s="94">
        <v>0.05</v>
      </c>
      <c r="I43" s="94">
        <v>0.05</v>
      </c>
      <c r="J43" s="94">
        <v>0.1</v>
      </c>
      <c r="K43" s="94">
        <v>0</v>
      </c>
      <c r="L43" s="95">
        <v>0.05</v>
      </c>
    </row>
    <row r="44" spans="1:12" ht="12" customHeight="1" x14ac:dyDescent="0.15">
      <c r="A44" s="96" t="s">
        <v>92</v>
      </c>
      <c r="B44" s="97">
        <v>0.05</v>
      </c>
      <c r="C44" s="97">
        <v>0.05</v>
      </c>
      <c r="D44" s="97">
        <v>0.05</v>
      </c>
      <c r="E44" s="97">
        <v>0.2</v>
      </c>
      <c r="F44" s="97">
        <v>0.2</v>
      </c>
      <c r="G44" s="97">
        <v>0.2</v>
      </c>
      <c r="H44" s="98">
        <v>0.05</v>
      </c>
      <c r="I44" s="98">
        <v>0.05</v>
      </c>
      <c r="J44" s="98">
        <v>0.1</v>
      </c>
      <c r="K44" s="98">
        <v>0.1</v>
      </c>
      <c r="L44" s="99">
        <v>0.05</v>
      </c>
    </row>
    <row r="45" spans="1:12" ht="32.25" x14ac:dyDescent="0.15">
      <c r="A45" s="100" t="s">
        <v>133</v>
      </c>
      <c r="B45" s="101" t="s">
        <v>134</v>
      </c>
      <c r="C45" s="101" t="s">
        <v>134</v>
      </c>
      <c r="D45" s="101" t="s">
        <v>134</v>
      </c>
      <c r="E45" s="101" t="s">
        <v>134</v>
      </c>
      <c r="F45" s="101" t="s">
        <v>134</v>
      </c>
      <c r="G45" s="101" t="s">
        <v>134</v>
      </c>
      <c r="H45" s="101" t="s">
        <v>134</v>
      </c>
      <c r="I45" s="101" t="s">
        <v>134</v>
      </c>
      <c r="J45" s="101" t="s">
        <v>134</v>
      </c>
      <c r="K45" s="101" t="s">
        <v>134</v>
      </c>
      <c r="L45" s="101" t="s">
        <v>135</v>
      </c>
    </row>
    <row r="46" spans="1:12" ht="20.100000000000001" customHeight="1" x14ac:dyDescent="0.15">
      <c r="A46" s="77" t="s">
        <v>97</v>
      </c>
      <c r="B46" s="102">
        <v>26.289200000000001</v>
      </c>
      <c r="C46" s="102">
        <v>14.7361</v>
      </c>
      <c r="D46" s="102">
        <v>6.3110999999999997</v>
      </c>
      <c r="E46" s="102">
        <v>4.2060000000000004</v>
      </c>
      <c r="F46" s="102">
        <v>6.7927999999999997</v>
      </c>
      <c r="G46" s="102">
        <v>23.298400000000001</v>
      </c>
      <c r="H46" s="102">
        <v>13.995799999999999</v>
      </c>
      <c r="I46" s="102">
        <v>6.0045999999999999</v>
      </c>
      <c r="J46" s="102">
        <v>1.5085999999999999</v>
      </c>
      <c r="K46" s="102">
        <v>7.6E-3</v>
      </c>
      <c r="L46" s="102">
        <v>1.0029999999999999</v>
      </c>
    </row>
    <row r="47" spans="1:12" ht="20.100000000000001" customHeight="1" x14ac:dyDescent="0.15">
      <c r="A47" s="77" t="s">
        <v>98</v>
      </c>
      <c r="B47" s="103">
        <v>26.2896</v>
      </c>
      <c r="C47" s="104">
        <v>14.742900000000001</v>
      </c>
      <c r="D47" s="104">
        <v>6.3025000000000002</v>
      </c>
      <c r="E47" s="104">
        <v>4.2049000000000003</v>
      </c>
      <c r="F47" s="104">
        <v>6.7926000000000002</v>
      </c>
      <c r="G47" s="104">
        <v>23.299499999999998</v>
      </c>
      <c r="H47" s="102">
        <v>13.9969</v>
      </c>
      <c r="I47" s="104">
        <v>6.0103999999999997</v>
      </c>
      <c r="J47" s="104">
        <v>1.5086999999999999</v>
      </c>
      <c r="K47" s="104">
        <v>1.03E-2</v>
      </c>
      <c r="L47" s="104">
        <v>1.002</v>
      </c>
    </row>
    <row r="48" spans="1:12" ht="20.100000000000001" customHeight="1" x14ac:dyDescent="0.15">
      <c r="A48" s="77" t="s">
        <v>99</v>
      </c>
      <c r="B48" s="103">
        <v>26.2864</v>
      </c>
      <c r="C48" s="104">
        <v>14.741300000000001</v>
      </c>
      <c r="D48" s="104">
        <v>6.3022999999999998</v>
      </c>
      <c r="E48" s="104">
        <v>4.2049000000000003</v>
      </c>
      <c r="F48" s="104">
        <v>6.7915000000000001</v>
      </c>
      <c r="G48" s="104">
        <v>23.299299999999999</v>
      </c>
      <c r="H48" s="102">
        <v>13.9969</v>
      </c>
      <c r="I48" s="104">
        <v>6.0106999999999999</v>
      </c>
      <c r="J48" s="104">
        <v>1.5086999999999999</v>
      </c>
      <c r="K48" s="104">
        <v>1.5599999999999999E-2</v>
      </c>
      <c r="L48" s="104">
        <v>1.0009999999999999</v>
      </c>
    </row>
    <row r="49" spans="1:13" ht="20.100000000000001" customHeight="1" x14ac:dyDescent="0.15">
      <c r="A49" s="77" t="s">
        <v>100</v>
      </c>
      <c r="B49" s="103">
        <v>26.2896</v>
      </c>
      <c r="C49" s="104">
        <v>14.7371</v>
      </c>
      <c r="D49" s="104">
        <v>6.3006000000000002</v>
      </c>
      <c r="E49" s="104">
        <v>4.2032999999999996</v>
      </c>
      <c r="F49" s="104">
        <v>6.7938000000000001</v>
      </c>
      <c r="G49" s="104">
        <v>23.296399999999998</v>
      </c>
      <c r="H49" s="102">
        <v>13.9922</v>
      </c>
      <c r="I49" s="104">
        <v>6.008</v>
      </c>
      <c r="J49" s="104">
        <v>1.5065999999999999</v>
      </c>
      <c r="K49" s="104">
        <v>1.5800000000000002E-2</v>
      </c>
      <c r="L49" s="104">
        <v>1.0029999999999999</v>
      </c>
    </row>
    <row r="50" spans="1:13" ht="20.100000000000001" customHeight="1" thickBot="1" x14ac:dyDescent="0.2">
      <c r="A50" s="105" t="s">
        <v>101</v>
      </c>
      <c r="B50" s="106">
        <v>26.290800000000001</v>
      </c>
      <c r="C50" s="106">
        <v>14.7433</v>
      </c>
      <c r="D50" s="106">
        <v>6.2907000000000002</v>
      </c>
      <c r="E50" s="106">
        <v>4.2077999999999998</v>
      </c>
      <c r="F50" s="106">
        <v>6.7988999999999997</v>
      </c>
      <c r="G50" s="106">
        <v>23.296700000000001</v>
      </c>
      <c r="H50" s="106">
        <v>13.990500000000001</v>
      </c>
      <c r="I50" s="106">
        <v>5.9837999999999996</v>
      </c>
      <c r="J50" s="106">
        <v>1.5069999999999999</v>
      </c>
      <c r="K50" s="106">
        <v>1.4E-2</v>
      </c>
      <c r="L50" s="106">
        <v>1.002</v>
      </c>
    </row>
    <row r="51" spans="1:13" ht="20.100000000000001" customHeight="1" thickTop="1" x14ac:dyDescent="0.15">
      <c r="A51" s="107" t="s">
        <v>102</v>
      </c>
      <c r="B51" s="108" t="s">
        <v>103</v>
      </c>
      <c r="C51" s="109"/>
      <c r="D51" s="110"/>
      <c r="E51" s="111"/>
      <c r="F51" s="112" t="s">
        <v>104</v>
      </c>
      <c r="G51" s="113" t="s">
        <v>105</v>
      </c>
      <c r="H51" s="114"/>
      <c r="I51" s="111"/>
      <c r="J51" s="111"/>
      <c r="K51" s="111"/>
      <c r="L51" s="115"/>
    </row>
    <row r="52" spans="1:13" ht="19.5" customHeight="1" x14ac:dyDescent="0.15">
      <c r="A52" s="116"/>
      <c r="B52" s="117">
        <v>1.65</v>
      </c>
      <c r="C52" s="117">
        <v>1.8</v>
      </c>
      <c r="D52" s="118"/>
      <c r="E52" s="119"/>
      <c r="F52" s="120"/>
      <c r="G52" s="121" t="s">
        <v>55</v>
      </c>
      <c r="H52" s="122"/>
      <c r="I52" s="119"/>
      <c r="J52" s="119"/>
      <c r="K52" s="119"/>
      <c r="L52" s="123"/>
    </row>
    <row r="53" spans="1:13" x14ac:dyDescent="0.15">
      <c r="A53" s="124" t="s">
        <v>136</v>
      </c>
      <c r="B53" s="125"/>
      <c r="C53" s="125"/>
      <c r="D53" s="125"/>
      <c r="E53" s="126"/>
      <c r="F53" s="126"/>
      <c r="G53" s="126"/>
      <c r="H53" s="126"/>
      <c r="I53" s="126"/>
      <c r="J53" s="126"/>
      <c r="K53" s="126"/>
      <c r="L53" s="127"/>
    </row>
    <row r="54" spans="1:13" x14ac:dyDescent="0.15">
      <c r="A54" s="128" t="s">
        <v>137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30"/>
      <c r="M54" s="131"/>
    </row>
    <row r="55" spans="1:13" x14ac:dyDescent="0.15">
      <c r="A55" s="132"/>
      <c r="B55" s="133"/>
      <c r="C55" s="133"/>
      <c r="D55" s="133"/>
      <c r="E55" s="133"/>
      <c r="F55" s="133"/>
      <c r="G55" s="133"/>
      <c r="H55" s="133"/>
      <c r="I55" s="134"/>
      <c r="J55" s="135"/>
      <c r="K55" s="136"/>
      <c r="L55" s="137"/>
    </row>
    <row r="56" spans="1:13" x14ac:dyDescent="0.15">
      <c r="A56" s="62"/>
      <c r="B56" s="55"/>
      <c r="C56" s="55"/>
      <c r="D56" s="55"/>
      <c r="E56" s="55"/>
      <c r="F56" s="55"/>
      <c r="G56" s="55"/>
      <c r="H56" s="55"/>
      <c r="I56" s="138"/>
      <c r="J56" s="139" t="s">
        <v>109</v>
      </c>
      <c r="K56" s="140"/>
      <c r="L56" s="141"/>
    </row>
    <row r="57" spans="1:13" x14ac:dyDescent="0.15">
      <c r="A57" s="62"/>
      <c r="B57" s="55"/>
      <c r="C57" s="55"/>
      <c r="D57" s="55"/>
      <c r="E57" s="55"/>
      <c r="F57" s="55"/>
      <c r="G57" s="55"/>
      <c r="H57" s="55"/>
      <c r="I57" s="138"/>
      <c r="J57" s="139" t="s">
        <v>138</v>
      </c>
      <c r="K57" s="140"/>
      <c r="L57" s="141"/>
    </row>
    <row r="58" spans="1:13" x14ac:dyDescent="0.15">
      <c r="A58" s="118"/>
      <c r="B58" s="119"/>
      <c r="C58" s="119"/>
      <c r="D58" s="119"/>
      <c r="E58" s="119"/>
      <c r="F58" s="119"/>
      <c r="G58" s="119"/>
      <c r="H58" s="119"/>
      <c r="I58" s="123"/>
      <c r="J58" s="142"/>
      <c r="K58" s="143"/>
      <c r="L58" s="144"/>
    </row>
    <row r="59" spans="1:13" x14ac:dyDescent="0.15">
      <c r="A59" s="1" t="s">
        <v>111</v>
      </c>
      <c r="B59" s="8"/>
      <c r="C59" s="8"/>
      <c r="D59" s="8"/>
      <c r="E59" s="8"/>
      <c r="F59" s="8"/>
      <c r="G59" s="8"/>
      <c r="H59" s="8"/>
      <c r="I59" s="8"/>
      <c r="J59" s="145"/>
      <c r="K59" s="145"/>
      <c r="L59" s="146" t="s">
        <v>112</v>
      </c>
    </row>
    <row r="64" spans="1:13" x14ac:dyDescent="0.15">
      <c r="A64" s="147" t="s">
        <v>113</v>
      </c>
      <c r="B64" s="148" t="str">
        <f>IF(B46="","",IF(OR(((MAXA(B46:B50))&gt;(B42+B43)),((MINA(B46:B50))&lt;(B42-B44))),"NG","OK"))</f>
        <v>OK</v>
      </c>
      <c r="C64" s="148" t="str">
        <f t="shared" ref="C64:L64" si="0">IF(C46="","",IF(OR(((MAXA(C46:C50))&gt;(C42+C43)),((MINA(C46:C50))&lt;(C42-C44))),"NG","OK"))</f>
        <v>OK</v>
      </c>
      <c r="D64" s="148" t="str">
        <f t="shared" si="0"/>
        <v>OK</v>
      </c>
      <c r="E64" s="148" t="str">
        <f t="shared" si="0"/>
        <v>OK</v>
      </c>
      <c r="F64" s="148" t="str">
        <f t="shared" si="0"/>
        <v>OK</v>
      </c>
      <c r="G64" s="148" t="str">
        <f t="shared" si="0"/>
        <v>OK</v>
      </c>
      <c r="H64" s="148" t="str">
        <f t="shared" si="0"/>
        <v>OK</v>
      </c>
      <c r="I64" s="148" t="str">
        <f t="shared" si="0"/>
        <v>OK</v>
      </c>
      <c r="J64" s="148" t="str">
        <f t="shared" si="0"/>
        <v>OK</v>
      </c>
      <c r="K64" s="148" t="str">
        <f>IF(K46="","",IF(OR(((MAXA(K46:K50))&gt;(K42+K43)),((MINA(K46:K50))&lt;(K42-K44))),"NG","OK"))</f>
        <v>OK</v>
      </c>
      <c r="L64" s="148" t="str">
        <f t="shared" si="0"/>
        <v>OK</v>
      </c>
    </row>
    <row r="65" spans="1:12" ht="18.75" x14ac:dyDescent="0.2">
      <c r="A65" s="149"/>
      <c r="B65" s="150">
        <f>IF(B46="","",IF(OR(((MAXA(B46:B50))&gt;(B42+B43)),((MINA(B46:B50))&lt;(B42-B44))),2,1))</f>
        <v>1</v>
      </c>
      <c r="C65" s="150">
        <f t="shared" ref="C65:L65" si="1">IF(C46="","",IF(OR(((MAXA(C46:C50))&gt;(C42+C43)),((MINA(C46:C50))&lt;(C42-C44))),2,1))</f>
        <v>1</v>
      </c>
      <c r="D65" s="150">
        <f t="shared" si="1"/>
        <v>1</v>
      </c>
      <c r="E65" s="150">
        <f t="shared" si="1"/>
        <v>1</v>
      </c>
      <c r="F65" s="150">
        <f t="shared" si="1"/>
        <v>1</v>
      </c>
      <c r="G65" s="150">
        <f t="shared" si="1"/>
        <v>1</v>
      </c>
      <c r="H65" s="150">
        <f t="shared" si="1"/>
        <v>1</v>
      </c>
      <c r="I65" s="150">
        <f t="shared" si="1"/>
        <v>1</v>
      </c>
      <c r="J65" s="150">
        <f t="shared" si="1"/>
        <v>1</v>
      </c>
      <c r="K65" s="150">
        <f t="shared" si="1"/>
        <v>1</v>
      </c>
      <c r="L65" s="150">
        <f t="shared" si="1"/>
        <v>1</v>
      </c>
    </row>
    <row r="66" spans="1:12" ht="13.5" customHeight="1" x14ac:dyDescent="0.2">
      <c r="A66" s="151"/>
      <c r="B66" s="150">
        <f>IF(B46="","",IF(OR(((MAXA(B46))&gt;(B$42+B$44)),((MINA(B46))&lt;(B$42-B$44))),2,1))</f>
        <v>1</v>
      </c>
      <c r="C66" s="150">
        <f t="shared" ref="C66:L66" si="2">IF(C46="","",IF(OR(((MAXA(C46))&gt;(C$42+C$44)),((MINA(C46))&lt;(C$42-C$44))),2,1))</f>
        <v>1</v>
      </c>
      <c r="D66" s="150">
        <f t="shared" si="2"/>
        <v>1</v>
      </c>
      <c r="E66" s="150">
        <f t="shared" si="2"/>
        <v>1</v>
      </c>
      <c r="F66" s="150">
        <f t="shared" si="2"/>
        <v>1</v>
      </c>
      <c r="G66" s="150">
        <f t="shared" si="2"/>
        <v>1</v>
      </c>
      <c r="H66" s="150">
        <f t="shared" si="2"/>
        <v>1</v>
      </c>
      <c r="I66" s="150">
        <f t="shared" si="2"/>
        <v>1</v>
      </c>
      <c r="J66" s="150">
        <f t="shared" si="2"/>
        <v>1</v>
      </c>
      <c r="K66" s="150">
        <f t="shared" si="2"/>
        <v>1</v>
      </c>
      <c r="L66" s="150">
        <f t="shared" si="2"/>
        <v>1</v>
      </c>
    </row>
    <row r="67" spans="1:12" ht="13.5" customHeight="1" x14ac:dyDescent="0.2">
      <c r="A67" s="151"/>
      <c r="B67" s="150">
        <f t="shared" ref="B67:L70" si="3">IF(B47="","",IF(OR(((MAXA(B47))&gt;(B$42+B$44)),((MINA(B47))&lt;(B$42-B$44))),2,1))</f>
        <v>1</v>
      </c>
      <c r="C67" s="150">
        <f t="shared" si="3"/>
        <v>1</v>
      </c>
      <c r="D67" s="150">
        <f t="shared" si="3"/>
        <v>1</v>
      </c>
      <c r="E67" s="150">
        <f t="shared" si="3"/>
        <v>1</v>
      </c>
      <c r="F67" s="150">
        <f t="shared" si="3"/>
        <v>1</v>
      </c>
      <c r="G67" s="150">
        <f t="shared" si="3"/>
        <v>1</v>
      </c>
      <c r="H67" s="150">
        <f t="shared" si="3"/>
        <v>1</v>
      </c>
      <c r="I67" s="150">
        <f t="shared" si="3"/>
        <v>1</v>
      </c>
      <c r="J67" s="150">
        <f t="shared" si="3"/>
        <v>1</v>
      </c>
      <c r="K67" s="150">
        <f t="shared" si="3"/>
        <v>1</v>
      </c>
      <c r="L67" s="150">
        <f t="shared" si="3"/>
        <v>1</v>
      </c>
    </row>
    <row r="68" spans="1:12" ht="13.5" customHeight="1" x14ac:dyDescent="0.2">
      <c r="A68" s="151"/>
      <c r="B68" s="150">
        <f t="shared" si="3"/>
        <v>1</v>
      </c>
      <c r="C68" s="150">
        <f t="shared" si="3"/>
        <v>1</v>
      </c>
      <c r="D68" s="150">
        <f t="shared" si="3"/>
        <v>1</v>
      </c>
      <c r="E68" s="150">
        <f t="shared" si="3"/>
        <v>1</v>
      </c>
      <c r="F68" s="150">
        <f t="shared" si="3"/>
        <v>1</v>
      </c>
      <c r="G68" s="150">
        <f t="shared" si="3"/>
        <v>1</v>
      </c>
      <c r="H68" s="150">
        <f t="shared" si="3"/>
        <v>1</v>
      </c>
      <c r="I68" s="150">
        <f t="shared" si="3"/>
        <v>1</v>
      </c>
      <c r="J68" s="150">
        <f t="shared" si="3"/>
        <v>1</v>
      </c>
      <c r="K68" s="150">
        <f t="shared" si="3"/>
        <v>1</v>
      </c>
      <c r="L68" s="150">
        <f t="shared" si="3"/>
        <v>1</v>
      </c>
    </row>
    <row r="69" spans="1:12" ht="13.5" customHeight="1" x14ac:dyDescent="0.2">
      <c r="A69" s="151"/>
      <c r="B69" s="150">
        <f t="shared" si="3"/>
        <v>1</v>
      </c>
      <c r="C69" s="150">
        <f t="shared" si="3"/>
        <v>1</v>
      </c>
      <c r="D69" s="150">
        <f t="shared" si="3"/>
        <v>1</v>
      </c>
      <c r="E69" s="150">
        <f t="shared" si="3"/>
        <v>1</v>
      </c>
      <c r="F69" s="150">
        <f t="shared" si="3"/>
        <v>1</v>
      </c>
      <c r="G69" s="150">
        <f t="shared" si="3"/>
        <v>1</v>
      </c>
      <c r="H69" s="150">
        <f t="shared" si="3"/>
        <v>1</v>
      </c>
      <c r="I69" s="150">
        <f t="shared" si="3"/>
        <v>1</v>
      </c>
      <c r="J69" s="150">
        <f t="shared" si="3"/>
        <v>1</v>
      </c>
      <c r="K69" s="150">
        <f t="shared" si="3"/>
        <v>1</v>
      </c>
      <c r="L69" s="150">
        <f t="shared" si="3"/>
        <v>1</v>
      </c>
    </row>
    <row r="70" spans="1:12" ht="13.5" customHeight="1" x14ac:dyDescent="0.2">
      <c r="A70" s="151"/>
      <c r="B70" s="150">
        <f>IF(B50="","",IF(OR(((MAXA(B50))&gt;(B$42+B$44)),((MINA(B50))&lt;(B$42-B$44))),2,1))</f>
        <v>1</v>
      </c>
      <c r="C70" s="150">
        <f t="shared" si="3"/>
        <v>1</v>
      </c>
      <c r="D70" s="150">
        <f t="shared" si="3"/>
        <v>1</v>
      </c>
      <c r="E70" s="150">
        <f t="shared" si="3"/>
        <v>1</v>
      </c>
      <c r="F70" s="150">
        <f t="shared" si="3"/>
        <v>1</v>
      </c>
      <c r="G70" s="150">
        <f t="shared" si="3"/>
        <v>1</v>
      </c>
      <c r="H70" s="150">
        <f t="shared" si="3"/>
        <v>1</v>
      </c>
      <c r="I70" s="150">
        <f t="shared" si="3"/>
        <v>1</v>
      </c>
      <c r="J70" s="150">
        <f t="shared" si="3"/>
        <v>1</v>
      </c>
      <c r="K70" s="150">
        <f t="shared" si="3"/>
        <v>1</v>
      </c>
      <c r="L70" s="150">
        <f t="shared" si="3"/>
        <v>1</v>
      </c>
    </row>
    <row r="71" spans="1:12" ht="18.75" x14ac:dyDescent="0.2">
      <c r="A71" s="151"/>
      <c r="B71" s="150"/>
      <c r="C71" s="150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1:12" x14ac:dyDescent="0.15">
      <c r="B72" s="148" t="str">
        <f>IF(B52="","",IF(OR(((MAXA(B52))&gt;(3)),((MINA(B52))&lt;(1))),"NG","OK"))</f>
        <v>OK</v>
      </c>
      <c r="C72" s="148" t="str">
        <f>IF(C52="","",IF(OR(((MAXA(C52))&gt;(3)),((MINA(C52))&lt;(1))),"NG","OK"))</f>
        <v>OK</v>
      </c>
    </row>
    <row r="73" spans="1:12" x14ac:dyDescent="0.15">
      <c r="B73" s="150">
        <f>IF(B52="","",IF(OR(((MAXA(B52))&gt;(3)),((MINA(B52))&lt;(1))),2,1))</f>
        <v>1</v>
      </c>
      <c r="C73" s="150">
        <f>IF(C52="","",IF(OR(((MAXA(C52))&gt;(3)),((MINA(C52))&lt;(1))),2,1))</f>
        <v>1</v>
      </c>
    </row>
    <row r="74" spans="1:12" x14ac:dyDescent="0.15">
      <c r="B74" s="150">
        <f>IF(B52="","",IF(OR(((MAXA(B52))&gt;(3)),((MINA(B52))&lt;(1))),2,1))</f>
        <v>1</v>
      </c>
      <c r="C74" s="150">
        <f>IF(C52="","",IF(OR(((MAXA(C52))&gt;(3)),((MINA(C52))&lt;(1))),2,1))</f>
        <v>1</v>
      </c>
    </row>
  </sheetData>
  <mergeCells count="19">
    <mergeCell ref="B51:C51"/>
    <mergeCell ref="F51:F52"/>
    <mergeCell ref="G51:H51"/>
    <mergeCell ref="G52:H52"/>
    <mergeCell ref="A53:L53"/>
    <mergeCell ref="A54:L54"/>
    <mergeCell ref="A11:B11"/>
    <mergeCell ref="E11:F11"/>
    <mergeCell ref="G11:H11"/>
    <mergeCell ref="I11:J11"/>
    <mergeCell ref="I16:K16"/>
    <mergeCell ref="E38:H38"/>
    <mergeCell ref="K1:L2"/>
    <mergeCell ref="K4:L4"/>
    <mergeCell ref="K5:L5"/>
    <mergeCell ref="A8:C8"/>
    <mergeCell ref="D8:F8"/>
    <mergeCell ref="G8:H8"/>
    <mergeCell ref="I8:J8"/>
  </mergeCells>
  <phoneticPr fontId="2"/>
  <conditionalFormatting sqref="B64:L64 B72:C72">
    <cfRule type="cellIs" dxfId="8" priority="3" stopIfTrue="1" operator="equal">
      <formula>"NG"</formula>
    </cfRule>
  </conditionalFormatting>
  <conditionalFormatting sqref="E11">
    <cfRule type="cellIs" dxfId="7" priority="2" stopIfTrue="1" operator="equal">
      <formula>"NG"</formula>
    </cfRule>
  </conditionalFormatting>
  <conditionalFormatting sqref="D11">
    <cfRule type="cellIs" dxfId="6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K49" sqref="K49"/>
    </sheetView>
  </sheetViews>
  <sheetFormatPr defaultRowHeight="13.5" x14ac:dyDescent="0.15"/>
  <cols>
    <col min="1" max="12" width="8.25" customWidth="1"/>
  </cols>
  <sheetData>
    <row r="1" spans="1:12" ht="13.5" customHeight="1" x14ac:dyDescent="0.15">
      <c r="A1" s="1" t="s">
        <v>0</v>
      </c>
      <c r="B1" s="2"/>
      <c r="C1" s="2"/>
      <c r="E1" s="3" t="s">
        <v>1</v>
      </c>
      <c r="F1" s="3"/>
      <c r="J1" s="4" t="s">
        <v>2</v>
      </c>
      <c r="K1" s="5"/>
      <c r="L1" s="6"/>
    </row>
    <row r="2" spans="1:12" ht="13.5" customHeight="1" x14ac:dyDescent="0.15">
      <c r="A2" s="7" t="s">
        <v>3</v>
      </c>
      <c r="B2" s="3"/>
      <c r="C2" s="3"/>
      <c r="D2" s="8"/>
      <c r="E2" s="3" t="s">
        <v>4</v>
      </c>
      <c r="F2" s="3"/>
      <c r="G2" s="8"/>
      <c r="H2" s="8"/>
      <c r="I2" s="8"/>
      <c r="J2" s="9" t="s">
        <v>5</v>
      </c>
      <c r="K2" s="10"/>
      <c r="L2" s="10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3"/>
      <c r="K3" s="3"/>
      <c r="L3" s="3"/>
    </row>
    <row r="4" spans="1:12" ht="21" x14ac:dyDescent="0.2">
      <c r="A4" s="8"/>
      <c r="B4" s="8"/>
      <c r="C4" s="11"/>
      <c r="D4" s="12" t="s">
        <v>6</v>
      </c>
      <c r="E4" s="12"/>
      <c r="F4" s="8"/>
      <c r="G4" s="8"/>
      <c r="H4" s="8"/>
      <c r="I4" s="8"/>
      <c r="J4" s="13" t="s">
        <v>139</v>
      </c>
      <c r="K4" s="14">
        <f ca="1">NOW()</f>
        <v>45632.707544560188</v>
      </c>
      <c r="L4" s="14"/>
    </row>
    <row r="5" spans="1:12" ht="18.75" x14ac:dyDescent="0.2">
      <c r="A5" s="8"/>
      <c r="B5" s="8"/>
      <c r="C5" s="15"/>
      <c r="D5" s="16" t="s">
        <v>8</v>
      </c>
      <c r="E5" s="16"/>
      <c r="F5" s="17"/>
      <c r="G5" s="17"/>
      <c r="H5" s="17"/>
      <c r="I5" s="8"/>
      <c r="J5" s="13" t="s">
        <v>9</v>
      </c>
      <c r="K5" s="18" t="s">
        <v>140</v>
      </c>
      <c r="L5" s="19"/>
    </row>
    <row r="6" spans="1:12" ht="12" customHeight="1" x14ac:dyDescent="0.15">
      <c r="A6" s="20" t="s">
        <v>11</v>
      </c>
      <c r="B6" s="21"/>
      <c r="C6" s="22"/>
      <c r="D6" s="23" t="s">
        <v>12</v>
      </c>
      <c r="E6" s="24"/>
      <c r="F6" s="25"/>
      <c r="G6" s="23" t="s">
        <v>13</v>
      </c>
      <c r="H6" s="25"/>
      <c r="I6" s="23" t="s">
        <v>14</v>
      </c>
      <c r="J6" s="25"/>
      <c r="K6" s="26" t="s">
        <v>141</v>
      </c>
      <c r="L6" s="27" t="s">
        <v>16</v>
      </c>
    </row>
    <row r="7" spans="1:12" ht="12" customHeight="1" x14ac:dyDescent="0.15">
      <c r="A7" s="28" t="s">
        <v>17</v>
      </c>
      <c r="B7" s="29"/>
      <c r="C7" s="30"/>
      <c r="D7" s="28" t="s">
        <v>18</v>
      </c>
      <c r="E7" s="31"/>
      <c r="F7" s="32"/>
      <c r="G7" s="28" t="s">
        <v>19</v>
      </c>
      <c r="H7" s="32"/>
      <c r="I7" s="28" t="s">
        <v>20</v>
      </c>
      <c r="J7" s="32"/>
      <c r="K7" s="33" t="s">
        <v>21</v>
      </c>
      <c r="L7" s="34" t="s">
        <v>22</v>
      </c>
    </row>
    <row r="8" spans="1:12" ht="17.25" customHeight="1" x14ac:dyDescent="0.2">
      <c r="A8" s="35" t="s">
        <v>142</v>
      </c>
      <c r="B8" s="36"/>
      <c r="C8" s="37"/>
      <c r="D8" s="38" t="s">
        <v>143</v>
      </c>
      <c r="E8" s="39"/>
      <c r="F8" s="40"/>
      <c r="G8" s="41">
        <v>241118</v>
      </c>
      <c r="H8" s="42"/>
      <c r="I8" s="41"/>
      <c r="J8" s="42"/>
      <c r="K8" s="43"/>
      <c r="L8" s="44"/>
    </row>
    <row r="9" spans="1:12" ht="12" customHeight="1" x14ac:dyDescent="0.15">
      <c r="A9" s="45" t="s">
        <v>25</v>
      </c>
      <c r="B9" s="21"/>
      <c r="C9" s="45" t="s">
        <v>144</v>
      </c>
      <c r="D9" s="25"/>
      <c r="E9" s="45" t="s">
        <v>27</v>
      </c>
      <c r="F9" s="25"/>
      <c r="G9" s="45" t="s">
        <v>28</v>
      </c>
      <c r="H9" s="25"/>
      <c r="I9" s="46" t="s">
        <v>29</v>
      </c>
      <c r="J9" s="32"/>
      <c r="K9" s="43"/>
      <c r="L9" s="44"/>
    </row>
    <row r="10" spans="1:12" ht="12" customHeight="1" x14ac:dyDescent="0.15">
      <c r="A10" s="28" t="s">
        <v>30</v>
      </c>
      <c r="B10" s="29"/>
      <c r="C10" s="46" t="s">
        <v>31</v>
      </c>
      <c r="D10" s="46"/>
      <c r="E10" s="46" t="s">
        <v>32</v>
      </c>
      <c r="F10" s="32"/>
      <c r="G10" s="28" t="s">
        <v>33</v>
      </c>
      <c r="H10" s="32"/>
      <c r="I10" s="28" t="s">
        <v>34</v>
      </c>
      <c r="J10" s="32"/>
      <c r="K10" s="43"/>
      <c r="L10" s="44"/>
    </row>
    <row r="11" spans="1:12" ht="17.25" customHeight="1" x14ac:dyDescent="0.15">
      <c r="A11" s="35" t="s">
        <v>145</v>
      </c>
      <c r="B11" s="47"/>
      <c r="C11" s="48" t="s">
        <v>36</v>
      </c>
      <c r="D11" s="49"/>
      <c r="E11" s="38" t="str">
        <f>IF(SUM(B66:L70,B74:C74)&lt;&gt;57,"NG","OK")</f>
        <v>OK</v>
      </c>
      <c r="F11" s="50"/>
      <c r="G11" s="51"/>
      <c r="H11" s="37"/>
      <c r="I11" s="51"/>
      <c r="J11" s="37"/>
      <c r="K11" s="52"/>
      <c r="L11" s="53"/>
    </row>
    <row r="12" spans="1:12" ht="12.95" customHeight="1" x14ac:dyDescent="0.15">
      <c r="A12" s="54" t="s">
        <v>37</v>
      </c>
      <c r="B12" s="55"/>
      <c r="C12" s="55"/>
      <c r="D12" s="55"/>
      <c r="E12" s="55"/>
      <c r="F12" s="55"/>
      <c r="G12" s="55"/>
      <c r="H12" s="55"/>
      <c r="I12" s="56" t="s">
        <v>38</v>
      </c>
      <c r="J12" s="57"/>
      <c r="K12" s="57"/>
      <c r="L12" s="58"/>
    </row>
    <row r="13" spans="1:12" ht="12.95" customHeight="1" x14ac:dyDescent="0.15">
      <c r="A13" s="54" t="s">
        <v>39</v>
      </c>
      <c r="B13" s="55"/>
      <c r="C13" s="55"/>
      <c r="D13" s="55"/>
      <c r="E13" s="55"/>
      <c r="F13" s="55"/>
      <c r="G13" s="55"/>
      <c r="H13" s="55"/>
      <c r="I13" s="59" t="s">
        <v>40</v>
      </c>
      <c r="J13" s="60"/>
      <c r="K13" s="60"/>
      <c r="L13" s="61"/>
    </row>
    <row r="14" spans="1:12" ht="12.95" customHeight="1" x14ac:dyDescent="0.15">
      <c r="A14" s="62"/>
      <c r="B14" s="55"/>
      <c r="C14" s="55"/>
      <c r="D14" s="55"/>
      <c r="E14" s="55"/>
      <c r="F14" s="55"/>
      <c r="G14" s="55"/>
      <c r="H14" s="55"/>
      <c r="I14" s="63" t="s">
        <v>41</v>
      </c>
      <c r="J14" s="64"/>
      <c r="K14" s="65"/>
      <c r="L14" s="66" t="s">
        <v>42</v>
      </c>
    </row>
    <row r="15" spans="1:12" ht="12.95" customHeight="1" x14ac:dyDescent="0.15">
      <c r="A15" s="62"/>
      <c r="B15" s="55"/>
      <c r="C15" s="55"/>
      <c r="D15" s="55"/>
      <c r="E15" s="55"/>
      <c r="F15" s="55"/>
      <c r="G15" s="55"/>
      <c r="H15" s="55"/>
      <c r="I15" s="59" t="s">
        <v>43</v>
      </c>
      <c r="J15" s="60"/>
      <c r="K15" s="60"/>
      <c r="L15" s="67" t="s">
        <v>146</v>
      </c>
    </row>
    <row r="16" spans="1:12" ht="12.95" customHeight="1" x14ac:dyDescent="0.15">
      <c r="A16" s="62"/>
      <c r="B16" s="55"/>
      <c r="C16" s="55"/>
      <c r="D16" s="55"/>
      <c r="E16" s="55"/>
      <c r="F16" s="55"/>
      <c r="G16" s="55"/>
      <c r="H16" s="55"/>
      <c r="I16" s="68" t="s">
        <v>147</v>
      </c>
      <c r="J16" s="69"/>
      <c r="K16" s="70"/>
      <c r="L16" s="71" t="s">
        <v>46</v>
      </c>
    </row>
    <row r="17" spans="1:12" ht="12.95" customHeight="1" x14ac:dyDescent="0.15">
      <c r="A17" s="62"/>
      <c r="B17" s="55"/>
      <c r="C17" s="55"/>
      <c r="D17" s="55"/>
      <c r="E17" s="55"/>
      <c r="F17" s="55"/>
      <c r="G17" s="55"/>
      <c r="H17" s="55"/>
      <c r="I17" s="59" t="s">
        <v>115</v>
      </c>
      <c r="J17" s="72"/>
      <c r="K17" s="61"/>
      <c r="L17" s="73" t="s">
        <v>48</v>
      </c>
    </row>
    <row r="18" spans="1:12" ht="12.95" customHeight="1" x14ac:dyDescent="0.15">
      <c r="A18" s="62"/>
      <c r="B18" s="55"/>
      <c r="C18" s="55"/>
      <c r="D18" s="55"/>
      <c r="E18" s="55"/>
      <c r="F18" s="55"/>
      <c r="G18" s="55"/>
      <c r="H18" s="55"/>
      <c r="I18" s="74" t="s">
        <v>49</v>
      </c>
      <c r="J18" s="75"/>
      <c r="K18" s="76"/>
      <c r="L18" s="77"/>
    </row>
    <row r="19" spans="1:12" ht="12.95" customHeight="1" x14ac:dyDescent="0.15">
      <c r="A19" s="62"/>
      <c r="B19" s="55"/>
      <c r="C19" s="55"/>
      <c r="D19" s="55"/>
      <c r="E19" s="55"/>
      <c r="F19" s="55"/>
      <c r="G19" s="55"/>
      <c r="H19" s="55"/>
      <c r="I19" s="74" t="s">
        <v>50</v>
      </c>
      <c r="J19" s="75"/>
      <c r="K19" s="76"/>
      <c r="L19" s="77"/>
    </row>
    <row r="20" spans="1:12" ht="12.95" customHeight="1" x14ac:dyDescent="0.15">
      <c r="A20" s="62"/>
      <c r="B20" s="55"/>
      <c r="C20" s="55"/>
      <c r="D20" s="55"/>
      <c r="E20" s="55"/>
      <c r="F20" s="55"/>
      <c r="G20" s="55"/>
      <c r="H20" s="55"/>
      <c r="I20" s="78" t="s">
        <v>51</v>
      </c>
      <c r="J20" s="75"/>
      <c r="K20" s="76"/>
      <c r="L20" s="77"/>
    </row>
    <row r="21" spans="1:12" ht="12.95" customHeight="1" x14ac:dyDescent="0.15">
      <c r="A21" s="62"/>
      <c r="B21" s="55"/>
      <c r="C21" s="55"/>
      <c r="D21" s="55"/>
      <c r="E21" s="55"/>
      <c r="F21" s="55"/>
      <c r="G21" s="55"/>
      <c r="H21" s="55"/>
      <c r="I21" s="74" t="s">
        <v>52</v>
      </c>
      <c r="J21" s="75"/>
      <c r="K21" s="76"/>
      <c r="L21" s="79" t="s">
        <v>116</v>
      </c>
    </row>
    <row r="22" spans="1:12" ht="12.95" customHeight="1" x14ac:dyDescent="0.15">
      <c r="A22" s="62"/>
      <c r="B22" s="55"/>
      <c r="C22" s="55"/>
      <c r="D22" s="55"/>
      <c r="E22" s="55"/>
      <c r="F22" s="55"/>
      <c r="G22" s="55"/>
      <c r="H22" s="55"/>
      <c r="I22" s="74" t="s">
        <v>54</v>
      </c>
      <c r="J22" s="75"/>
      <c r="K22" s="76"/>
      <c r="L22" s="79" t="s">
        <v>116</v>
      </c>
    </row>
    <row r="23" spans="1:12" ht="12.95" customHeight="1" x14ac:dyDescent="0.15">
      <c r="A23" s="62"/>
      <c r="B23" s="55"/>
      <c r="C23" s="55"/>
      <c r="D23" s="55"/>
      <c r="E23" s="55"/>
      <c r="F23" s="55"/>
      <c r="G23" s="55"/>
      <c r="H23" s="55"/>
      <c r="I23" s="74" t="s">
        <v>118</v>
      </c>
      <c r="J23" s="75"/>
      <c r="K23" s="76"/>
      <c r="L23" s="79" t="s">
        <v>116</v>
      </c>
    </row>
    <row r="24" spans="1:12" ht="12.95" customHeight="1" x14ac:dyDescent="0.15">
      <c r="A24" s="62"/>
      <c r="B24" s="55"/>
      <c r="C24" s="55"/>
      <c r="D24" s="55"/>
      <c r="E24" s="55"/>
      <c r="F24" s="55"/>
      <c r="G24" s="55"/>
      <c r="H24" s="55"/>
      <c r="I24" s="78" t="s">
        <v>57</v>
      </c>
      <c r="J24" s="75"/>
      <c r="K24" s="76"/>
      <c r="L24" s="79" t="s">
        <v>116</v>
      </c>
    </row>
    <row r="25" spans="1:12" ht="12.95" customHeight="1" x14ac:dyDescent="0.15">
      <c r="A25" s="62"/>
      <c r="B25" s="55"/>
      <c r="C25" s="55"/>
      <c r="D25" s="55"/>
      <c r="E25" s="55"/>
      <c r="F25" s="55"/>
      <c r="G25" s="55"/>
      <c r="H25" s="55"/>
      <c r="I25" s="74" t="s">
        <v>58</v>
      </c>
      <c r="J25" s="75"/>
      <c r="K25" s="76"/>
      <c r="L25" s="79" t="s">
        <v>116</v>
      </c>
    </row>
    <row r="26" spans="1:12" ht="12.95" customHeight="1" x14ac:dyDescent="0.15">
      <c r="A26" s="62"/>
      <c r="B26" s="55"/>
      <c r="C26" s="55"/>
      <c r="D26" s="55"/>
      <c r="E26" s="55"/>
      <c r="F26" s="55"/>
      <c r="G26" s="55"/>
      <c r="H26" s="55"/>
      <c r="I26" s="78" t="s">
        <v>59</v>
      </c>
      <c r="J26" s="75"/>
      <c r="K26" s="76"/>
      <c r="L26" s="79" t="s">
        <v>116</v>
      </c>
    </row>
    <row r="27" spans="1:12" ht="12.95" customHeight="1" x14ac:dyDescent="0.15">
      <c r="A27" s="62"/>
      <c r="B27" s="55"/>
      <c r="C27" s="55"/>
      <c r="D27" s="55"/>
      <c r="E27" s="55"/>
      <c r="F27" s="55"/>
      <c r="G27" s="55"/>
      <c r="H27" s="55"/>
      <c r="I27" s="74" t="s">
        <v>119</v>
      </c>
      <c r="J27" s="75"/>
      <c r="K27" s="76"/>
      <c r="L27" s="79" t="s">
        <v>116</v>
      </c>
    </row>
    <row r="28" spans="1:12" ht="12.95" customHeight="1" x14ac:dyDescent="0.15">
      <c r="A28" s="62"/>
      <c r="B28" s="55"/>
      <c r="C28" s="55"/>
      <c r="D28" s="55"/>
      <c r="E28" s="55"/>
      <c r="F28" s="55"/>
      <c r="G28" s="55"/>
      <c r="H28" s="55"/>
      <c r="I28" s="80" t="s">
        <v>61</v>
      </c>
      <c r="J28" s="75"/>
      <c r="K28" s="76"/>
      <c r="L28" s="77"/>
    </row>
    <row r="29" spans="1:12" ht="12.95" customHeight="1" x14ac:dyDescent="0.15">
      <c r="A29" s="62"/>
      <c r="B29" s="55"/>
      <c r="C29" s="55"/>
      <c r="D29" s="55"/>
      <c r="E29" s="55"/>
      <c r="F29" s="55"/>
      <c r="G29" s="55"/>
      <c r="H29" s="55"/>
      <c r="I29" s="80" t="s">
        <v>62</v>
      </c>
      <c r="J29" s="75"/>
      <c r="K29" s="76"/>
      <c r="L29" s="77"/>
    </row>
    <row r="30" spans="1:12" ht="12.95" customHeight="1" x14ac:dyDescent="0.15">
      <c r="A30" s="62"/>
      <c r="B30" s="55"/>
      <c r="C30" s="55"/>
      <c r="D30" s="55"/>
      <c r="E30" s="55"/>
      <c r="F30" s="55"/>
      <c r="G30" s="55"/>
      <c r="H30" s="55"/>
      <c r="I30" s="80" t="s">
        <v>63</v>
      </c>
      <c r="J30" s="75"/>
      <c r="K30" s="76"/>
      <c r="L30" s="77"/>
    </row>
    <row r="31" spans="1:12" ht="12.95" customHeight="1" x14ac:dyDescent="0.15">
      <c r="A31" s="62"/>
      <c r="B31" s="55"/>
      <c r="C31" s="55"/>
      <c r="D31" s="55"/>
      <c r="E31" s="55"/>
      <c r="F31" s="55"/>
      <c r="G31" s="55"/>
      <c r="H31" s="55"/>
      <c r="I31" s="74" t="s">
        <v>64</v>
      </c>
      <c r="J31" s="75"/>
      <c r="K31" s="76"/>
      <c r="L31" s="79" t="s">
        <v>116</v>
      </c>
    </row>
    <row r="32" spans="1:12" ht="12.95" customHeight="1" x14ac:dyDescent="0.15">
      <c r="A32" s="62"/>
      <c r="B32" s="55"/>
      <c r="C32" s="55"/>
      <c r="D32" s="55"/>
      <c r="E32" s="55"/>
      <c r="F32" s="55"/>
      <c r="G32" s="55"/>
      <c r="H32" s="55"/>
      <c r="I32" s="74" t="s">
        <v>65</v>
      </c>
      <c r="J32" s="75"/>
      <c r="K32" s="76"/>
      <c r="L32" s="79" t="s">
        <v>116</v>
      </c>
    </row>
    <row r="33" spans="1:12" ht="12.95" customHeight="1" x14ac:dyDescent="0.15">
      <c r="A33" s="62"/>
      <c r="B33" s="55"/>
      <c r="C33" s="55"/>
      <c r="D33" s="55"/>
      <c r="E33" s="55"/>
      <c r="F33" s="55"/>
      <c r="G33" s="55"/>
      <c r="H33" s="55"/>
      <c r="I33" s="74" t="s">
        <v>66</v>
      </c>
      <c r="J33" s="75"/>
      <c r="K33" s="76"/>
      <c r="L33" s="79" t="s">
        <v>116</v>
      </c>
    </row>
    <row r="34" spans="1:12" ht="12.95" customHeight="1" x14ac:dyDescent="0.15">
      <c r="A34" s="62"/>
      <c r="B34" s="55"/>
      <c r="C34" s="55"/>
      <c r="D34" s="55"/>
      <c r="E34" s="55"/>
      <c r="F34" s="55"/>
      <c r="G34" s="55"/>
      <c r="H34" s="55"/>
      <c r="I34" s="74" t="s">
        <v>67</v>
      </c>
      <c r="J34" s="75"/>
      <c r="K34" s="76"/>
      <c r="L34" s="79" t="s">
        <v>116</v>
      </c>
    </row>
    <row r="35" spans="1:12" ht="12.95" customHeight="1" x14ac:dyDescent="0.15">
      <c r="A35" s="62"/>
      <c r="B35" s="55"/>
      <c r="C35" s="55"/>
      <c r="D35" s="55"/>
      <c r="E35" s="55"/>
      <c r="F35" s="55"/>
      <c r="G35" s="55"/>
      <c r="H35" s="55"/>
      <c r="I35" s="74" t="s">
        <v>68</v>
      </c>
      <c r="J35" s="75"/>
      <c r="K35" s="76"/>
      <c r="L35" s="79" t="s">
        <v>117</v>
      </c>
    </row>
    <row r="36" spans="1:12" ht="12.95" customHeight="1" x14ac:dyDescent="0.15">
      <c r="A36" s="62"/>
      <c r="B36" s="55"/>
      <c r="C36" s="55"/>
      <c r="D36" s="55"/>
      <c r="E36" s="55"/>
      <c r="F36" s="55"/>
      <c r="G36" s="55"/>
      <c r="H36" s="55"/>
      <c r="I36" s="74" t="s">
        <v>120</v>
      </c>
      <c r="J36" s="75"/>
      <c r="K36" s="76"/>
      <c r="L36" s="79" t="s">
        <v>116</v>
      </c>
    </row>
    <row r="37" spans="1:12" ht="12.95" customHeight="1" x14ac:dyDescent="0.15">
      <c r="A37" s="62"/>
      <c r="B37" s="55"/>
      <c r="C37" s="55"/>
      <c r="D37" s="55"/>
      <c r="E37" s="55"/>
      <c r="F37" s="55"/>
      <c r="G37" s="55"/>
      <c r="H37" s="55"/>
      <c r="I37" s="74" t="s">
        <v>70</v>
      </c>
      <c r="J37" s="75"/>
      <c r="K37" s="76"/>
      <c r="L37" s="79" t="s">
        <v>55</v>
      </c>
    </row>
    <row r="38" spans="1:12" x14ac:dyDescent="0.15">
      <c r="A38" s="81" t="s">
        <v>71</v>
      </c>
      <c r="B38" s="82"/>
      <c r="C38" s="82" t="s">
        <v>72</v>
      </c>
      <c r="D38" s="82"/>
      <c r="E38" s="83" t="s">
        <v>73</v>
      </c>
      <c r="F38" s="83"/>
      <c r="G38" s="83"/>
      <c r="H38" s="83"/>
      <c r="I38" s="84" t="s">
        <v>148</v>
      </c>
      <c r="J38" s="82"/>
      <c r="K38" s="82"/>
      <c r="L38" s="85"/>
    </row>
    <row r="39" spans="1:12" x14ac:dyDescent="0.15">
      <c r="A39" s="86" t="s">
        <v>75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52"/>
    </row>
    <row r="40" spans="1:12" x14ac:dyDescent="0.15">
      <c r="A40" s="71" t="s">
        <v>76</v>
      </c>
      <c r="B40" s="87" t="s">
        <v>77</v>
      </c>
      <c r="C40" s="71" t="s">
        <v>122</v>
      </c>
      <c r="D40" s="71" t="s">
        <v>123</v>
      </c>
      <c r="E40" s="71" t="s">
        <v>149</v>
      </c>
      <c r="F40" s="71" t="s">
        <v>81</v>
      </c>
      <c r="G40" s="71" t="s">
        <v>126</v>
      </c>
      <c r="H40" s="71" t="s">
        <v>127</v>
      </c>
      <c r="I40" s="71" t="s">
        <v>128</v>
      </c>
      <c r="J40" s="71" t="s">
        <v>129</v>
      </c>
      <c r="K40" s="71" t="s">
        <v>86</v>
      </c>
      <c r="L40" s="71" t="s">
        <v>131</v>
      </c>
    </row>
    <row r="41" spans="1:12" ht="10.5" customHeight="1" x14ac:dyDescent="0.15">
      <c r="A41" s="67" t="s">
        <v>88</v>
      </c>
      <c r="B41" s="88"/>
      <c r="C41" s="53"/>
      <c r="D41" s="53"/>
      <c r="E41" s="53"/>
      <c r="F41" s="53"/>
      <c r="G41" s="53"/>
      <c r="H41" s="53"/>
      <c r="I41" s="53"/>
      <c r="J41" s="53"/>
      <c r="K41" s="89" t="s">
        <v>89</v>
      </c>
      <c r="L41" s="53"/>
    </row>
    <row r="42" spans="1:12" ht="22.5" customHeight="1" x14ac:dyDescent="0.15">
      <c r="A42" s="90" t="s">
        <v>132</v>
      </c>
      <c r="B42" s="91">
        <v>26.3</v>
      </c>
      <c r="C42" s="91">
        <v>14.76</v>
      </c>
      <c r="D42" s="91">
        <v>6.3</v>
      </c>
      <c r="E42" s="91">
        <v>4.2</v>
      </c>
      <c r="F42" s="91">
        <v>6.8</v>
      </c>
      <c r="G42" s="91">
        <v>23.3</v>
      </c>
      <c r="H42" s="91">
        <v>14</v>
      </c>
      <c r="I42" s="91">
        <v>6</v>
      </c>
      <c r="J42" s="91">
        <v>1.5</v>
      </c>
      <c r="K42" s="91">
        <v>0.1</v>
      </c>
      <c r="L42" s="92">
        <v>1</v>
      </c>
    </row>
    <row r="43" spans="1:12" ht="12" customHeight="1" x14ac:dyDescent="0.15">
      <c r="A43" s="93" t="s">
        <v>150</v>
      </c>
      <c r="B43" s="94">
        <v>0.05</v>
      </c>
      <c r="C43" s="94">
        <v>0.05</v>
      </c>
      <c r="D43" s="94">
        <v>0.05</v>
      </c>
      <c r="E43" s="94">
        <v>0.2</v>
      </c>
      <c r="F43" s="94">
        <v>0.2</v>
      </c>
      <c r="G43" s="94">
        <v>0.2</v>
      </c>
      <c r="H43" s="94">
        <v>0.05</v>
      </c>
      <c r="I43" s="94">
        <v>0.05</v>
      </c>
      <c r="J43" s="94">
        <v>0.1</v>
      </c>
      <c r="K43" s="94">
        <v>0</v>
      </c>
      <c r="L43" s="95">
        <v>0.05</v>
      </c>
    </row>
    <row r="44" spans="1:12" ht="12" customHeight="1" x14ac:dyDescent="0.15">
      <c r="A44" s="96" t="s">
        <v>151</v>
      </c>
      <c r="B44" s="97">
        <v>0.05</v>
      </c>
      <c r="C44" s="97">
        <v>0.05</v>
      </c>
      <c r="D44" s="97">
        <v>0.05</v>
      </c>
      <c r="E44" s="97">
        <v>0.2</v>
      </c>
      <c r="F44" s="97">
        <v>0.2</v>
      </c>
      <c r="G44" s="97">
        <v>0.2</v>
      </c>
      <c r="H44" s="98">
        <v>0.05</v>
      </c>
      <c r="I44" s="98">
        <v>0.05</v>
      </c>
      <c r="J44" s="98">
        <v>0.1</v>
      </c>
      <c r="K44" s="98">
        <v>0.1</v>
      </c>
      <c r="L44" s="99">
        <v>0.05</v>
      </c>
    </row>
    <row r="45" spans="1:12" ht="32.25" x14ac:dyDescent="0.15">
      <c r="A45" s="100" t="s">
        <v>93</v>
      </c>
      <c r="B45" s="101" t="s">
        <v>94</v>
      </c>
      <c r="C45" s="101" t="s">
        <v>152</v>
      </c>
      <c r="D45" s="101" t="s">
        <v>94</v>
      </c>
      <c r="E45" s="101" t="s">
        <v>134</v>
      </c>
      <c r="F45" s="101" t="s">
        <v>94</v>
      </c>
      <c r="G45" s="101" t="s">
        <v>94</v>
      </c>
      <c r="H45" s="101" t="s">
        <v>94</v>
      </c>
      <c r="I45" s="101" t="s">
        <v>94</v>
      </c>
      <c r="J45" s="101" t="s">
        <v>94</v>
      </c>
      <c r="K45" s="101" t="s">
        <v>94</v>
      </c>
      <c r="L45" s="101" t="s">
        <v>135</v>
      </c>
    </row>
    <row r="46" spans="1:12" ht="20.100000000000001" customHeight="1" x14ac:dyDescent="0.15">
      <c r="A46" s="77" t="s">
        <v>97</v>
      </c>
      <c r="B46" s="102">
        <v>26.288499999999999</v>
      </c>
      <c r="C46" s="102">
        <v>14.7463</v>
      </c>
      <c r="D46" s="102">
        <v>6.2869000000000002</v>
      </c>
      <c r="E46" s="102">
        <v>4.2119999999999997</v>
      </c>
      <c r="F46" s="102">
        <v>6.7908999999999997</v>
      </c>
      <c r="G46" s="102">
        <v>23.297799999999999</v>
      </c>
      <c r="H46" s="102">
        <v>13.9956</v>
      </c>
      <c r="I46" s="102">
        <v>6.0077999999999996</v>
      </c>
      <c r="J46" s="102">
        <v>1.5089999999999999</v>
      </c>
      <c r="K46" s="102">
        <v>1.46E-2</v>
      </c>
      <c r="L46" s="102">
        <v>1.0009999999999999</v>
      </c>
    </row>
    <row r="47" spans="1:12" ht="20.100000000000001" customHeight="1" x14ac:dyDescent="0.15">
      <c r="A47" s="77" t="s">
        <v>98</v>
      </c>
      <c r="B47" s="103">
        <v>26.2911</v>
      </c>
      <c r="C47" s="104">
        <v>14.738</v>
      </c>
      <c r="D47" s="104">
        <v>6.3106999999999998</v>
      </c>
      <c r="E47" s="104">
        <v>4.2106000000000003</v>
      </c>
      <c r="F47" s="104">
        <v>6.7910000000000004</v>
      </c>
      <c r="G47" s="104">
        <v>23.297000000000001</v>
      </c>
      <c r="H47" s="102">
        <v>13.9946</v>
      </c>
      <c r="I47" s="104">
        <v>6.0056000000000003</v>
      </c>
      <c r="J47" s="104">
        <v>1.5091000000000001</v>
      </c>
      <c r="K47" s="104">
        <v>2.46E-2</v>
      </c>
      <c r="L47" s="104">
        <v>1.002</v>
      </c>
    </row>
    <row r="48" spans="1:12" ht="20.100000000000001" customHeight="1" x14ac:dyDescent="0.15">
      <c r="A48" s="77" t="s">
        <v>99</v>
      </c>
      <c r="B48" s="103">
        <v>26.2896</v>
      </c>
      <c r="C48" s="104">
        <v>14.742800000000001</v>
      </c>
      <c r="D48" s="104">
        <v>6.3005000000000004</v>
      </c>
      <c r="E48" s="104">
        <v>4.2126000000000001</v>
      </c>
      <c r="F48" s="104">
        <v>6.7915000000000001</v>
      </c>
      <c r="G48" s="104">
        <v>23.297499999999999</v>
      </c>
      <c r="H48" s="102">
        <v>13.9953</v>
      </c>
      <c r="I48" s="104">
        <v>6.0083000000000002</v>
      </c>
      <c r="J48" s="104">
        <v>1.5087999999999999</v>
      </c>
      <c r="K48" s="104">
        <v>1.46E-2</v>
      </c>
      <c r="L48" s="104">
        <v>1.0029999999999999</v>
      </c>
    </row>
    <row r="49" spans="1:13" ht="20.100000000000001" customHeight="1" x14ac:dyDescent="0.15">
      <c r="A49" s="77" t="s">
        <v>100</v>
      </c>
      <c r="B49" s="103">
        <v>26.289000000000001</v>
      </c>
      <c r="C49" s="104">
        <v>14.742100000000001</v>
      </c>
      <c r="D49" s="104">
        <v>6.2969999999999997</v>
      </c>
      <c r="E49" s="104">
        <v>4.1978</v>
      </c>
      <c r="F49" s="104">
        <v>6.7946999999999997</v>
      </c>
      <c r="G49" s="104">
        <v>23.2974</v>
      </c>
      <c r="H49" s="102">
        <v>13.9918</v>
      </c>
      <c r="I49" s="104">
        <v>6.0058999999999996</v>
      </c>
      <c r="J49" s="104">
        <v>1.5063</v>
      </c>
      <c r="K49" s="104">
        <v>1.26E-2</v>
      </c>
      <c r="L49" s="104">
        <v>1.0009999999999999</v>
      </c>
    </row>
    <row r="50" spans="1:13" ht="20.100000000000001" customHeight="1" thickBot="1" x14ac:dyDescent="0.2">
      <c r="A50" s="105" t="s">
        <v>101</v>
      </c>
      <c r="B50" s="106">
        <v>26.291499999999999</v>
      </c>
      <c r="C50" s="106">
        <v>14.739599999999999</v>
      </c>
      <c r="D50" s="106">
        <v>6.3013000000000003</v>
      </c>
      <c r="E50" s="106">
        <v>4.1988000000000003</v>
      </c>
      <c r="F50" s="106">
        <v>6.7954999999999997</v>
      </c>
      <c r="G50" s="106">
        <v>23.2974</v>
      </c>
      <c r="H50" s="106">
        <v>13.9922</v>
      </c>
      <c r="I50" s="106">
        <v>6.0073999999999996</v>
      </c>
      <c r="J50" s="106">
        <v>1.5064</v>
      </c>
      <c r="K50" s="106">
        <v>2.5399999999999999E-2</v>
      </c>
      <c r="L50" s="106">
        <v>1.004</v>
      </c>
    </row>
    <row r="51" spans="1:13" ht="20.100000000000001" customHeight="1" thickTop="1" x14ac:dyDescent="0.15">
      <c r="A51" s="107" t="s">
        <v>153</v>
      </c>
      <c r="B51" s="108" t="s">
        <v>154</v>
      </c>
      <c r="C51" s="109"/>
      <c r="D51" s="110"/>
      <c r="E51" s="111"/>
      <c r="F51" s="112" t="s">
        <v>104</v>
      </c>
      <c r="G51" s="113" t="s">
        <v>105</v>
      </c>
      <c r="H51" s="114"/>
      <c r="I51" s="111"/>
      <c r="J51" s="111"/>
      <c r="K51" s="111"/>
      <c r="L51" s="115"/>
    </row>
    <row r="52" spans="1:13" ht="19.5" customHeight="1" x14ac:dyDescent="0.15">
      <c r="A52" s="116"/>
      <c r="B52" s="117">
        <v>1.62</v>
      </c>
      <c r="C52" s="117">
        <v>1.66</v>
      </c>
      <c r="D52" s="118"/>
      <c r="E52" s="119"/>
      <c r="F52" s="120"/>
      <c r="G52" s="121" t="s">
        <v>116</v>
      </c>
      <c r="H52" s="122"/>
      <c r="I52" s="119"/>
      <c r="J52" s="119"/>
      <c r="K52" s="119"/>
      <c r="L52" s="123"/>
    </row>
    <row r="53" spans="1:13" x14ac:dyDescent="0.15">
      <c r="A53" s="124" t="s">
        <v>155</v>
      </c>
      <c r="B53" s="125"/>
      <c r="C53" s="125"/>
      <c r="D53" s="125"/>
      <c r="E53" s="126"/>
      <c r="F53" s="126"/>
      <c r="G53" s="126"/>
      <c r="H53" s="126"/>
      <c r="I53" s="126"/>
      <c r="J53" s="126"/>
      <c r="K53" s="126"/>
      <c r="L53" s="127"/>
    </row>
    <row r="54" spans="1:13" x14ac:dyDescent="0.15">
      <c r="A54" s="128" t="s">
        <v>156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30"/>
      <c r="M54" s="131"/>
    </row>
    <row r="55" spans="1:13" x14ac:dyDescent="0.15">
      <c r="A55" s="132"/>
      <c r="B55" s="133"/>
      <c r="C55" s="133"/>
      <c r="D55" s="133"/>
      <c r="E55" s="133"/>
      <c r="F55" s="133"/>
      <c r="G55" s="133"/>
      <c r="H55" s="133"/>
      <c r="I55" s="134"/>
      <c r="J55" s="135"/>
      <c r="K55" s="136"/>
      <c r="L55" s="137"/>
    </row>
    <row r="56" spans="1:13" x14ac:dyDescent="0.15">
      <c r="A56" s="62"/>
      <c r="B56" s="55"/>
      <c r="C56" s="55"/>
      <c r="D56" s="55"/>
      <c r="E56" s="55"/>
      <c r="F56" s="55"/>
      <c r="G56" s="55"/>
      <c r="H56" s="55"/>
      <c r="I56" s="138"/>
      <c r="J56" s="139" t="s">
        <v>109</v>
      </c>
      <c r="K56" s="140"/>
      <c r="L56" s="141"/>
    </row>
    <row r="57" spans="1:13" x14ac:dyDescent="0.15">
      <c r="A57" s="62"/>
      <c r="B57" s="55"/>
      <c r="C57" s="55"/>
      <c r="D57" s="55"/>
      <c r="E57" s="55"/>
      <c r="F57" s="55"/>
      <c r="G57" s="55"/>
      <c r="H57" s="55"/>
      <c r="I57" s="138"/>
      <c r="J57" s="139" t="s">
        <v>157</v>
      </c>
      <c r="K57" s="140"/>
      <c r="L57" s="141"/>
    </row>
    <row r="58" spans="1:13" x14ac:dyDescent="0.15">
      <c r="A58" s="118"/>
      <c r="B58" s="119"/>
      <c r="C58" s="119"/>
      <c r="D58" s="119"/>
      <c r="E58" s="119"/>
      <c r="F58" s="119"/>
      <c r="G58" s="119"/>
      <c r="H58" s="119"/>
      <c r="I58" s="123"/>
      <c r="J58" s="142"/>
      <c r="K58" s="143"/>
      <c r="L58" s="144"/>
    </row>
    <row r="59" spans="1:13" x14ac:dyDescent="0.15">
      <c r="A59" s="1" t="s">
        <v>158</v>
      </c>
      <c r="B59" s="8"/>
      <c r="C59" s="8"/>
      <c r="D59" s="8"/>
      <c r="E59" s="8"/>
      <c r="F59" s="8"/>
      <c r="G59" s="8"/>
      <c r="H59" s="8"/>
      <c r="I59" s="8"/>
      <c r="J59" s="145"/>
      <c r="K59" s="145"/>
      <c r="L59" s="146" t="s">
        <v>159</v>
      </c>
    </row>
    <row r="64" spans="1:13" x14ac:dyDescent="0.15">
      <c r="A64" s="147" t="s">
        <v>113</v>
      </c>
      <c r="B64" s="148" t="str">
        <f>IF(B46="","",IF(OR(((MAXA(B46:B50))&gt;(B42+B43)),((MINA(B46:B50))&lt;(B42-B44))),"NG","OK"))</f>
        <v>OK</v>
      </c>
      <c r="C64" s="148" t="str">
        <f t="shared" ref="C64:L64" si="0">IF(C46="","",IF(OR(((MAXA(C46:C50))&gt;(C42+C43)),((MINA(C46:C50))&lt;(C42-C44))),"NG","OK"))</f>
        <v>OK</v>
      </c>
      <c r="D64" s="148" t="str">
        <f t="shared" si="0"/>
        <v>OK</v>
      </c>
      <c r="E64" s="148" t="str">
        <f t="shared" si="0"/>
        <v>OK</v>
      </c>
      <c r="F64" s="148" t="str">
        <f t="shared" si="0"/>
        <v>OK</v>
      </c>
      <c r="G64" s="148" t="str">
        <f t="shared" si="0"/>
        <v>OK</v>
      </c>
      <c r="H64" s="148" t="str">
        <f t="shared" si="0"/>
        <v>OK</v>
      </c>
      <c r="I64" s="148" t="str">
        <f t="shared" si="0"/>
        <v>OK</v>
      </c>
      <c r="J64" s="148" t="str">
        <f t="shared" si="0"/>
        <v>OK</v>
      </c>
      <c r="K64" s="148" t="str">
        <f>IF(K46="","",IF(OR(((MAXA(K46:K50))&gt;(K42+K43)),((MINA(K46:K50))&lt;(K42-K44))),"NG","OK"))</f>
        <v>OK</v>
      </c>
      <c r="L64" s="148" t="str">
        <f t="shared" si="0"/>
        <v>OK</v>
      </c>
    </row>
    <row r="65" spans="1:12" ht="18.75" x14ac:dyDescent="0.2">
      <c r="A65" s="149"/>
      <c r="B65" s="150">
        <f>IF(B46="","",IF(OR(((MAXA(B46:B50))&gt;(B42+B43)),((MINA(B46:B50))&lt;(B42-B44))),2,1))</f>
        <v>1</v>
      </c>
      <c r="C65" s="150">
        <f t="shared" ref="C65:L65" si="1">IF(C46="","",IF(OR(((MAXA(C46:C50))&gt;(C42+C43)),((MINA(C46:C50))&lt;(C42-C44))),2,1))</f>
        <v>1</v>
      </c>
      <c r="D65" s="150">
        <f t="shared" si="1"/>
        <v>1</v>
      </c>
      <c r="E65" s="150">
        <f t="shared" si="1"/>
        <v>1</v>
      </c>
      <c r="F65" s="150">
        <f t="shared" si="1"/>
        <v>1</v>
      </c>
      <c r="G65" s="150">
        <f t="shared" si="1"/>
        <v>1</v>
      </c>
      <c r="H65" s="150">
        <f t="shared" si="1"/>
        <v>1</v>
      </c>
      <c r="I65" s="150">
        <f t="shared" si="1"/>
        <v>1</v>
      </c>
      <c r="J65" s="150">
        <f t="shared" si="1"/>
        <v>1</v>
      </c>
      <c r="K65" s="150">
        <f t="shared" si="1"/>
        <v>1</v>
      </c>
      <c r="L65" s="150">
        <f t="shared" si="1"/>
        <v>1</v>
      </c>
    </row>
    <row r="66" spans="1:12" ht="13.5" customHeight="1" x14ac:dyDescent="0.2">
      <c r="A66" s="151"/>
      <c r="B66" s="150">
        <f>IF(B46="","",IF(OR(((MAXA(B46))&gt;(B$42+B$44)),((MINA(B46))&lt;(B$42-B$44))),2,1))</f>
        <v>1</v>
      </c>
      <c r="C66" s="150">
        <f t="shared" ref="C66:L66" si="2">IF(C46="","",IF(OR(((MAXA(C46))&gt;(C$42+C$44)),((MINA(C46))&lt;(C$42-C$44))),2,1))</f>
        <v>1</v>
      </c>
      <c r="D66" s="150">
        <f t="shared" si="2"/>
        <v>1</v>
      </c>
      <c r="E66" s="150">
        <f t="shared" si="2"/>
        <v>1</v>
      </c>
      <c r="F66" s="150">
        <f t="shared" si="2"/>
        <v>1</v>
      </c>
      <c r="G66" s="150">
        <f t="shared" si="2"/>
        <v>1</v>
      </c>
      <c r="H66" s="150">
        <f t="shared" si="2"/>
        <v>1</v>
      </c>
      <c r="I66" s="150">
        <f t="shared" si="2"/>
        <v>1</v>
      </c>
      <c r="J66" s="150">
        <f t="shared" si="2"/>
        <v>1</v>
      </c>
      <c r="K66" s="150">
        <f t="shared" si="2"/>
        <v>1</v>
      </c>
      <c r="L66" s="150">
        <f t="shared" si="2"/>
        <v>1</v>
      </c>
    </row>
    <row r="67" spans="1:12" ht="13.5" customHeight="1" x14ac:dyDescent="0.2">
      <c r="A67" s="151"/>
      <c r="B67" s="150">
        <f t="shared" ref="B67:L70" si="3">IF(B47="","",IF(OR(((MAXA(B47))&gt;(B$42+B$44)),((MINA(B47))&lt;(B$42-B$44))),2,1))</f>
        <v>1</v>
      </c>
      <c r="C67" s="150">
        <f t="shared" si="3"/>
        <v>1</v>
      </c>
      <c r="D67" s="150">
        <f t="shared" si="3"/>
        <v>1</v>
      </c>
      <c r="E67" s="150">
        <f t="shared" si="3"/>
        <v>1</v>
      </c>
      <c r="F67" s="150">
        <f t="shared" si="3"/>
        <v>1</v>
      </c>
      <c r="G67" s="150">
        <f t="shared" si="3"/>
        <v>1</v>
      </c>
      <c r="H67" s="150">
        <f t="shared" si="3"/>
        <v>1</v>
      </c>
      <c r="I67" s="150">
        <f t="shared" si="3"/>
        <v>1</v>
      </c>
      <c r="J67" s="150">
        <f t="shared" si="3"/>
        <v>1</v>
      </c>
      <c r="K67" s="150">
        <f t="shared" si="3"/>
        <v>1</v>
      </c>
      <c r="L67" s="150">
        <f t="shared" si="3"/>
        <v>1</v>
      </c>
    </row>
    <row r="68" spans="1:12" ht="13.5" customHeight="1" x14ac:dyDescent="0.2">
      <c r="A68" s="151"/>
      <c r="B68" s="150">
        <f t="shared" si="3"/>
        <v>1</v>
      </c>
      <c r="C68" s="150">
        <f t="shared" si="3"/>
        <v>1</v>
      </c>
      <c r="D68" s="150">
        <f t="shared" si="3"/>
        <v>1</v>
      </c>
      <c r="E68" s="150">
        <f t="shared" si="3"/>
        <v>1</v>
      </c>
      <c r="F68" s="150">
        <f t="shared" si="3"/>
        <v>1</v>
      </c>
      <c r="G68" s="150">
        <f t="shared" si="3"/>
        <v>1</v>
      </c>
      <c r="H68" s="150">
        <f t="shared" si="3"/>
        <v>1</v>
      </c>
      <c r="I68" s="150">
        <f t="shared" si="3"/>
        <v>1</v>
      </c>
      <c r="J68" s="150">
        <f t="shared" si="3"/>
        <v>1</v>
      </c>
      <c r="K68" s="150">
        <f t="shared" si="3"/>
        <v>1</v>
      </c>
      <c r="L68" s="150">
        <f t="shared" si="3"/>
        <v>1</v>
      </c>
    </row>
    <row r="69" spans="1:12" ht="13.5" customHeight="1" x14ac:dyDescent="0.2">
      <c r="A69" s="151"/>
      <c r="B69" s="150">
        <f t="shared" si="3"/>
        <v>1</v>
      </c>
      <c r="C69" s="150">
        <f t="shared" si="3"/>
        <v>1</v>
      </c>
      <c r="D69" s="150">
        <f t="shared" si="3"/>
        <v>1</v>
      </c>
      <c r="E69" s="150">
        <f t="shared" si="3"/>
        <v>1</v>
      </c>
      <c r="F69" s="150">
        <f t="shared" si="3"/>
        <v>1</v>
      </c>
      <c r="G69" s="150">
        <f t="shared" si="3"/>
        <v>1</v>
      </c>
      <c r="H69" s="150">
        <f t="shared" si="3"/>
        <v>1</v>
      </c>
      <c r="I69" s="150">
        <f t="shared" si="3"/>
        <v>1</v>
      </c>
      <c r="J69" s="150">
        <f t="shared" si="3"/>
        <v>1</v>
      </c>
      <c r="K69" s="150">
        <f t="shared" si="3"/>
        <v>1</v>
      </c>
      <c r="L69" s="150">
        <f t="shared" si="3"/>
        <v>1</v>
      </c>
    </row>
    <row r="70" spans="1:12" ht="13.5" customHeight="1" x14ac:dyDescent="0.2">
      <c r="A70" s="151"/>
      <c r="B70" s="150">
        <f>IF(B50="","",IF(OR(((MAXA(B50))&gt;(B$42+B$44)),((MINA(B50))&lt;(B$42-B$44))),2,1))</f>
        <v>1</v>
      </c>
      <c r="C70" s="150">
        <f t="shared" si="3"/>
        <v>1</v>
      </c>
      <c r="D70" s="150">
        <f t="shared" si="3"/>
        <v>1</v>
      </c>
      <c r="E70" s="150">
        <f t="shared" si="3"/>
        <v>1</v>
      </c>
      <c r="F70" s="150">
        <f t="shared" si="3"/>
        <v>1</v>
      </c>
      <c r="G70" s="150">
        <f t="shared" si="3"/>
        <v>1</v>
      </c>
      <c r="H70" s="150">
        <f t="shared" si="3"/>
        <v>1</v>
      </c>
      <c r="I70" s="150">
        <f t="shared" si="3"/>
        <v>1</v>
      </c>
      <c r="J70" s="150">
        <f t="shared" si="3"/>
        <v>1</v>
      </c>
      <c r="K70" s="150">
        <f t="shared" si="3"/>
        <v>1</v>
      </c>
      <c r="L70" s="150">
        <f t="shared" si="3"/>
        <v>1</v>
      </c>
    </row>
    <row r="71" spans="1:12" ht="18.75" x14ac:dyDescent="0.2">
      <c r="A71" s="151"/>
      <c r="B71" s="150"/>
      <c r="C71" s="150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1:12" x14ac:dyDescent="0.15">
      <c r="B72" s="148" t="str">
        <f>IF(B52="","",IF(OR(((MAXA(B52))&gt;(3)),((MINA(B52))&lt;(1))),"NG","OK"))</f>
        <v>OK</v>
      </c>
      <c r="C72" s="148" t="str">
        <f>IF(C52="","",IF(OR(((MAXA(C52))&gt;(3)),((MINA(C52))&lt;(1))),"NG","OK"))</f>
        <v>OK</v>
      </c>
    </row>
    <row r="73" spans="1:12" x14ac:dyDescent="0.15">
      <c r="B73" s="150">
        <f>IF(B52="","",IF(OR(((MAXA(B52))&gt;(3)),((MINA(B52))&lt;(1))),2,1))</f>
        <v>1</v>
      </c>
      <c r="C73" s="150">
        <f>IF(C52="","",IF(OR(((MAXA(C52))&gt;(3)),((MINA(C52))&lt;(1))),2,1))</f>
        <v>1</v>
      </c>
    </row>
    <row r="74" spans="1:12" x14ac:dyDescent="0.15">
      <c r="B74" s="150">
        <f>IF(B52="","",IF(OR(((MAXA(B52))&gt;(3)),((MINA(B52))&lt;(1))),2,1))</f>
        <v>1</v>
      </c>
      <c r="C74" s="150">
        <f>IF(C52="","",IF(OR(((MAXA(C52))&gt;(3)),((MINA(C52))&lt;(1))),2,1))</f>
        <v>1</v>
      </c>
    </row>
  </sheetData>
  <mergeCells count="19">
    <mergeCell ref="B51:C51"/>
    <mergeCell ref="F51:F52"/>
    <mergeCell ref="G51:H51"/>
    <mergeCell ref="G52:H52"/>
    <mergeCell ref="A53:L53"/>
    <mergeCell ref="A54:L54"/>
    <mergeCell ref="A11:B11"/>
    <mergeCell ref="E11:F11"/>
    <mergeCell ref="G11:H11"/>
    <mergeCell ref="I11:J11"/>
    <mergeCell ref="I16:K16"/>
    <mergeCell ref="E38:H38"/>
    <mergeCell ref="K1:L2"/>
    <mergeCell ref="K4:L4"/>
    <mergeCell ref="K5:L5"/>
    <mergeCell ref="A8:C8"/>
    <mergeCell ref="D8:F8"/>
    <mergeCell ref="G8:H8"/>
    <mergeCell ref="I8:J8"/>
  </mergeCells>
  <phoneticPr fontId="2"/>
  <conditionalFormatting sqref="B64:L64 B72:C72">
    <cfRule type="cellIs" dxfId="5" priority="3" stopIfTrue="1" operator="equal">
      <formula>"NG"</formula>
    </cfRule>
  </conditionalFormatting>
  <conditionalFormatting sqref="E11">
    <cfRule type="cellIs" dxfId="4" priority="2" stopIfTrue="1" operator="equal">
      <formula>"NG"</formula>
    </cfRule>
  </conditionalFormatting>
  <conditionalFormatting sqref="D11">
    <cfRule type="cellIs" dxfId="3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K49" sqref="K49"/>
    </sheetView>
  </sheetViews>
  <sheetFormatPr defaultRowHeight="13.5" x14ac:dyDescent="0.15"/>
  <cols>
    <col min="1" max="12" width="8.25" customWidth="1"/>
  </cols>
  <sheetData>
    <row r="1" spans="1:12" ht="13.5" customHeight="1" x14ac:dyDescent="0.15">
      <c r="A1" s="1" t="s">
        <v>0</v>
      </c>
      <c r="B1" s="2"/>
      <c r="C1" s="2"/>
      <c r="E1" s="3" t="s">
        <v>1</v>
      </c>
      <c r="F1" s="3"/>
      <c r="J1" s="4" t="s">
        <v>2</v>
      </c>
      <c r="K1" s="5"/>
      <c r="L1" s="6"/>
    </row>
    <row r="2" spans="1:12" ht="13.5" customHeight="1" x14ac:dyDescent="0.15">
      <c r="A2" s="7" t="s">
        <v>3</v>
      </c>
      <c r="B2" s="3"/>
      <c r="C2" s="3"/>
      <c r="D2" s="8"/>
      <c r="E2" s="3" t="s">
        <v>160</v>
      </c>
      <c r="F2" s="3"/>
      <c r="G2" s="8"/>
      <c r="H2" s="8"/>
      <c r="I2" s="8"/>
      <c r="J2" s="9" t="s">
        <v>5</v>
      </c>
      <c r="K2" s="10"/>
      <c r="L2" s="10"/>
    </row>
    <row r="3" spans="1:12" x14ac:dyDescent="0.15">
      <c r="A3" s="8"/>
      <c r="B3" s="8"/>
      <c r="C3" s="8"/>
      <c r="D3" s="8"/>
      <c r="E3" s="8"/>
      <c r="F3" s="8"/>
      <c r="G3" s="8"/>
      <c r="H3" s="8"/>
      <c r="I3" s="8"/>
      <c r="J3" s="3"/>
      <c r="K3" s="3"/>
      <c r="L3" s="3"/>
    </row>
    <row r="4" spans="1:12" ht="21" x14ac:dyDescent="0.2">
      <c r="A4" s="8"/>
      <c r="B4" s="8"/>
      <c r="C4" s="11"/>
      <c r="D4" s="12" t="s">
        <v>6</v>
      </c>
      <c r="E4" s="12"/>
      <c r="F4" s="8"/>
      <c r="G4" s="8"/>
      <c r="H4" s="8"/>
      <c r="I4" s="8"/>
      <c r="J4" s="13" t="s">
        <v>139</v>
      </c>
      <c r="K4" s="14">
        <f ca="1">NOW()</f>
        <v>45632.707544560188</v>
      </c>
      <c r="L4" s="14"/>
    </row>
    <row r="5" spans="1:12" ht="18.75" x14ac:dyDescent="0.2">
      <c r="A5" s="8"/>
      <c r="B5" s="8"/>
      <c r="C5" s="15"/>
      <c r="D5" s="16" t="s">
        <v>8</v>
      </c>
      <c r="E5" s="16"/>
      <c r="F5" s="17"/>
      <c r="G5" s="17"/>
      <c r="H5" s="17"/>
      <c r="I5" s="8"/>
      <c r="J5" s="13" t="s">
        <v>9</v>
      </c>
      <c r="K5" s="18" t="s">
        <v>10</v>
      </c>
      <c r="L5" s="19"/>
    </row>
    <row r="6" spans="1:12" ht="12" customHeight="1" x14ac:dyDescent="0.15">
      <c r="A6" s="20" t="s">
        <v>11</v>
      </c>
      <c r="B6" s="21"/>
      <c r="C6" s="22"/>
      <c r="D6" s="23" t="s">
        <v>12</v>
      </c>
      <c r="E6" s="24"/>
      <c r="F6" s="25"/>
      <c r="G6" s="23" t="s">
        <v>13</v>
      </c>
      <c r="H6" s="25"/>
      <c r="I6" s="23" t="s">
        <v>14</v>
      </c>
      <c r="J6" s="25"/>
      <c r="K6" s="26" t="s">
        <v>15</v>
      </c>
      <c r="L6" s="27" t="s">
        <v>16</v>
      </c>
    </row>
    <row r="7" spans="1:12" ht="12" customHeight="1" x14ac:dyDescent="0.15">
      <c r="A7" s="28" t="s">
        <v>17</v>
      </c>
      <c r="B7" s="29"/>
      <c r="C7" s="30"/>
      <c r="D7" s="28" t="s">
        <v>18</v>
      </c>
      <c r="E7" s="31"/>
      <c r="F7" s="32"/>
      <c r="G7" s="28" t="s">
        <v>19</v>
      </c>
      <c r="H7" s="32"/>
      <c r="I7" s="28" t="s">
        <v>20</v>
      </c>
      <c r="J7" s="32"/>
      <c r="K7" s="33" t="s">
        <v>21</v>
      </c>
      <c r="L7" s="34" t="s">
        <v>22</v>
      </c>
    </row>
    <row r="8" spans="1:12" ht="17.25" customHeight="1" x14ac:dyDescent="0.2">
      <c r="A8" s="35" t="s">
        <v>142</v>
      </c>
      <c r="B8" s="36"/>
      <c r="C8" s="37"/>
      <c r="D8" s="38" t="s">
        <v>24</v>
      </c>
      <c r="E8" s="39"/>
      <c r="F8" s="40"/>
      <c r="G8" s="41">
        <v>241129</v>
      </c>
      <c r="H8" s="42"/>
      <c r="I8" s="41"/>
      <c r="J8" s="42"/>
      <c r="K8" s="43"/>
      <c r="L8" s="44"/>
    </row>
    <row r="9" spans="1:12" ht="12" customHeight="1" x14ac:dyDescent="0.15">
      <c r="A9" s="45" t="s">
        <v>25</v>
      </c>
      <c r="B9" s="21"/>
      <c r="C9" s="45" t="s">
        <v>26</v>
      </c>
      <c r="D9" s="25"/>
      <c r="E9" s="45" t="s">
        <v>27</v>
      </c>
      <c r="F9" s="25"/>
      <c r="G9" s="45" t="s">
        <v>28</v>
      </c>
      <c r="H9" s="25"/>
      <c r="I9" s="46" t="s">
        <v>29</v>
      </c>
      <c r="J9" s="32"/>
      <c r="K9" s="43"/>
      <c r="L9" s="44"/>
    </row>
    <row r="10" spans="1:12" ht="12" customHeight="1" x14ac:dyDescent="0.15">
      <c r="A10" s="28" t="s">
        <v>30</v>
      </c>
      <c r="B10" s="29"/>
      <c r="C10" s="46" t="s">
        <v>31</v>
      </c>
      <c r="D10" s="46"/>
      <c r="E10" s="46" t="s">
        <v>32</v>
      </c>
      <c r="F10" s="32"/>
      <c r="G10" s="28" t="s">
        <v>33</v>
      </c>
      <c r="H10" s="32"/>
      <c r="I10" s="28" t="s">
        <v>34</v>
      </c>
      <c r="J10" s="32"/>
      <c r="K10" s="43"/>
      <c r="L10" s="44"/>
    </row>
    <row r="11" spans="1:12" ht="17.25" customHeight="1" x14ac:dyDescent="0.15">
      <c r="A11" s="35" t="s">
        <v>35</v>
      </c>
      <c r="B11" s="47"/>
      <c r="C11" s="48" t="s">
        <v>36</v>
      </c>
      <c r="D11" s="49"/>
      <c r="E11" s="38" t="str">
        <f>IF(SUM(B66:L70,B74:C74)&lt;&gt;57,"NG","OK")</f>
        <v>OK</v>
      </c>
      <c r="F11" s="50"/>
      <c r="G11" s="51"/>
      <c r="H11" s="37"/>
      <c r="I11" s="51"/>
      <c r="J11" s="37"/>
      <c r="K11" s="52"/>
      <c r="L11" s="53"/>
    </row>
    <row r="12" spans="1:12" ht="12.95" customHeight="1" x14ac:dyDescent="0.15">
      <c r="A12" s="54" t="s">
        <v>37</v>
      </c>
      <c r="B12" s="55"/>
      <c r="C12" s="55"/>
      <c r="D12" s="55"/>
      <c r="E12" s="55"/>
      <c r="F12" s="55"/>
      <c r="G12" s="55"/>
      <c r="H12" s="55"/>
      <c r="I12" s="56" t="s">
        <v>38</v>
      </c>
      <c r="J12" s="57"/>
      <c r="K12" s="57"/>
      <c r="L12" s="58"/>
    </row>
    <row r="13" spans="1:12" ht="12.95" customHeight="1" x14ac:dyDescent="0.15">
      <c r="A13" s="54" t="s">
        <v>39</v>
      </c>
      <c r="B13" s="55"/>
      <c r="C13" s="55"/>
      <c r="D13" s="55"/>
      <c r="E13" s="55"/>
      <c r="F13" s="55"/>
      <c r="G13" s="55"/>
      <c r="H13" s="55"/>
      <c r="I13" s="59" t="s">
        <v>40</v>
      </c>
      <c r="J13" s="60"/>
      <c r="K13" s="60"/>
      <c r="L13" s="61"/>
    </row>
    <row r="14" spans="1:12" ht="12.95" customHeight="1" x14ac:dyDescent="0.15">
      <c r="A14" s="62"/>
      <c r="B14" s="55"/>
      <c r="C14" s="55"/>
      <c r="D14" s="55"/>
      <c r="E14" s="55"/>
      <c r="F14" s="55"/>
      <c r="G14" s="55"/>
      <c r="H14" s="55"/>
      <c r="I14" s="63" t="s">
        <v>41</v>
      </c>
      <c r="J14" s="64"/>
      <c r="K14" s="65"/>
      <c r="L14" s="66" t="s">
        <v>42</v>
      </c>
    </row>
    <row r="15" spans="1:12" ht="12.95" customHeight="1" x14ac:dyDescent="0.15">
      <c r="A15" s="62"/>
      <c r="B15" s="55"/>
      <c r="C15" s="55"/>
      <c r="D15" s="55"/>
      <c r="E15" s="55"/>
      <c r="F15" s="55"/>
      <c r="G15" s="55"/>
      <c r="H15" s="55"/>
      <c r="I15" s="59" t="s">
        <v>43</v>
      </c>
      <c r="J15" s="60"/>
      <c r="K15" s="60"/>
      <c r="L15" s="67" t="s">
        <v>44</v>
      </c>
    </row>
    <row r="16" spans="1:12" ht="12.95" customHeight="1" x14ac:dyDescent="0.15">
      <c r="A16" s="62"/>
      <c r="B16" s="55"/>
      <c r="C16" s="55"/>
      <c r="D16" s="55"/>
      <c r="E16" s="55"/>
      <c r="F16" s="55"/>
      <c r="G16" s="55"/>
      <c r="H16" s="55"/>
      <c r="I16" s="68" t="s">
        <v>161</v>
      </c>
      <c r="J16" s="69"/>
      <c r="K16" s="70"/>
      <c r="L16" s="71" t="s">
        <v>46</v>
      </c>
    </row>
    <row r="17" spans="1:12" ht="12.95" customHeight="1" x14ac:dyDescent="0.15">
      <c r="A17" s="62"/>
      <c r="B17" s="55"/>
      <c r="C17" s="55"/>
      <c r="D17" s="55"/>
      <c r="E17" s="55"/>
      <c r="F17" s="55"/>
      <c r="G17" s="55"/>
      <c r="H17" s="55"/>
      <c r="I17" s="59" t="s">
        <v>115</v>
      </c>
      <c r="J17" s="72"/>
      <c r="K17" s="61"/>
      <c r="L17" s="73" t="s">
        <v>48</v>
      </c>
    </row>
    <row r="18" spans="1:12" ht="12.95" customHeight="1" x14ac:dyDescent="0.15">
      <c r="A18" s="62"/>
      <c r="B18" s="55"/>
      <c r="C18" s="55"/>
      <c r="D18" s="55"/>
      <c r="E18" s="55"/>
      <c r="F18" s="55"/>
      <c r="G18" s="55"/>
      <c r="H18" s="55"/>
      <c r="I18" s="74" t="s">
        <v>49</v>
      </c>
      <c r="J18" s="75"/>
      <c r="K18" s="76"/>
      <c r="L18" s="77"/>
    </row>
    <row r="19" spans="1:12" ht="12.95" customHeight="1" x14ac:dyDescent="0.15">
      <c r="A19" s="62"/>
      <c r="B19" s="55"/>
      <c r="C19" s="55"/>
      <c r="D19" s="55"/>
      <c r="E19" s="55"/>
      <c r="F19" s="55"/>
      <c r="G19" s="55"/>
      <c r="H19" s="55"/>
      <c r="I19" s="74" t="s">
        <v>50</v>
      </c>
      <c r="J19" s="75"/>
      <c r="K19" s="76"/>
      <c r="L19" s="77"/>
    </row>
    <row r="20" spans="1:12" ht="12.95" customHeight="1" x14ac:dyDescent="0.15">
      <c r="A20" s="62"/>
      <c r="B20" s="55"/>
      <c r="C20" s="55"/>
      <c r="D20" s="55"/>
      <c r="E20" s="55"/>
      <c r="F20" s="55"/>
      <c r="G20" s="55"/>
      <c r="H20" s="55"/>
      <c r="I20" s="78" t="s">
        <v>51</v>
      </c>
      <c r="J20" s="75"/>
      <c r="K20" s="76"/>
      <c r="L20" s="77"/>
    </row>
    <row r="21" spans="1:12" ht="12.95" customHeight="1" x14ac:dyDescent="0.15">
      <c r="A21" s="62"/>
      <c r="B21" s="55"/>
      <c r="C21" s="55"/>
      <c r="D21" s="55"/>
      <c r="E21" s="55"/>
      <c r="F21" s="55"/>
      <c r="G21" s="55"/>
      <c r="H21" s="55"/>
      <c r="I21" s="74" t="s">
        <v>52</v>
      </c>
      <c r="J21" s="75"/>
      <c r="K21" s="76"/>
      <c r="L21" s="79" t="s">
        <v>117</v>
      </c>
    </row>
    <row r="22" spans="1:12" ht="12.95" customHeight="1" x14ac:dyDescent="0.15">
      <c r="A22" s="62"/>
      <c r="B22" s="55"/>
      <c r="C22" s="55"/>
      <c r="D22" s="55"/>
      <c r="E22" s="55"/>
      <c r="F22" s="55"/>
      <c r="G22" s="55"/>
      <c r="H22" s="55"/>
      <c r="I22" s="74" t="s">
        <v>54</v>
      </c>
      <c r="J22" s="75"/>
      <c r="K22" s="76"/>
      <c r="L22" s="79" t="s">
        <v>116</v>
      </c>
    </row>
    <row r="23" spans="1:12" ht="12.95" customHeight="1" x14ac:dyDescent="0.15">
      <c r="A23" s="62"/>
      <c r="B23" s="55"/>
      <c r="C23" s="55"/>
      <c r="D23" s="55"/>
      <c r="E23" s="55"/>
      <c r="F23" s="55"/>
      <c r="G23" s="55"/>
      <c r="H23" s="55"/>
      <c r="I23" s="74" t="s">
        <v>118</v>
      </c>
      <c r="J23" s="75"/>
      <c r="K23" s="76"/>
      <c r="L23" s="79" t="s">
        <v>117</v>
      </c>
    </row>
    <row r="24" spans="1:12" ht="12.95" customHeight="1" x14ac:dyDescent="0.15">
      <c r="A24" s="62"/>
      <c r="B24" s="55"/>
      <c r="C24" s="55"/>
      <c r="D24" s="55"/>
      <c r="E24" s="55"/>
      <c r="F24" s="55"/>
      <c r="G24" s="55"/>
      <c r="H24" s="55"/>
      <c r="I24" s="78" t="s">
        <v>57</v>
      </c>
      <c r="J24" s="75"/>
      <c r="K24" s="76"/>
      <c r="L24" s="79" t="s">
        <v>116</v>
      </c>
    </row>
    <row r="25" spans="1:12" ht="12.95" customHeight="1" x14ac:dyDescent="0.15">
      <c r="A25" s="62"/>
      <c r="B25" s="55"/>
      <c r="C25" s="55"/>
      <c r="D25" s="55"/>
      <c r="E25" s="55"/>
      <c r="F25" s="55"/>
      <c r="G25" s="55"/>
      <c r="H25" s="55"/>
      <c r="I25" s="74" t="s">
        <v>58</v>
      </c>
      <c r="J25" s="75"/>
      <c r="K25" s="76"/>
      <c r="L25" s="79" t="s">
        <v>117</v>
      </c>
    </row>
    <row r="26" spans="1:12" ht="12.95" customHeight="1" x14ac:dyDescent="0.15">
      <c r="A26" s="62"/>
      <c r="B26" s="55"/>
      <c r="C26" s="55"/>
      <c r="D26" s="55"/>
      <c r="E26" s="55"/>
      <c r="F26" s="55"/>
      <c r="G26" s="55"/>
      <c r="H26" s="55"/>
      <c r="I26" s="78" t="s">
        <v>59</v>
      </c>
      <c r="J26" s="75"/>
      <c r="K26" s="76"/>
      <c r="L26" s="79" t="s">
        <v>116</v>
      </c>
    </row>
    <row r="27" spans="1:12" ht="12.95" customHeight="1" x14ac:dyDescent="0.15">
      <c r="A27" s="62"/>
      <c r="B27" s="55"/>
      <c r="C27" s="55"/>
      <c r="D27" s="55"/>
      <c r="E27" s="55"/>
      <c r="F27" s="55"/>
      <c r="G27" s="55"/>
      <c r="H27" s="55"/>
      <c r="I27" s="74" t="s">
        <v>119</v>
      </c>
      <c r="J27" s="75"/>
      <c r="K27" s="76"/>
      <c r="L27" s="79" t="s">
        <v>116</v>
      </c>
    </row>
    <row r="28" spans="1:12" ht="12.95" customHeight="1" x14ac:dyDescent="0.15">
      <c r="A28" s="62"/>
      <c r="B28" s="55"/>
      <c r="C28" s="55"/>
      <c r="D28" s="55"/>
      <c r="E28" s="55"/>
      <c r="F28" s="55"/>
      <c r="G28" s="55"/>
      <c r="H28" s="55"/>
      <c r="I28" s="80" t="s">
        <v>61</v>
      </c>
      <c r="J28" s="75"/>
      <c r="K28" s="76"/>
      <c r="L28" s="77"/>
    </row>
    <row r="29" spans="1:12" ht="12.95" customHeight="1" x14ac:dyDescent="0.15">
      <c r="A29" s="62"/>
      <c r="B29" s="55"/>
      <c r="C29" s="55"/>
      <c r="D29" s="55"/>
      <c r="E29" s="55"/>
      <c r="F29" s="55"/>
      <c r="G29" s="55"/>
      <c r="H29" s="55"/>
      <c r="I29" s="80" t="s">
        <v>62</v>
      </c>
      <c r="J29" s="75"/>
      <c r="K29" s="76"/>
      <c r="L29" s="77"/>
    </row>
    <row r="30" spans="1:12" ht="12.95" customHeight="1" x14ac:dyDescent="0.15">
      <c r="A30" s="62"/>
      <c r="B30" s="55"/>
      <c r="C30" s="55"/>
      <c r="D30" s="55"/>
      <c r="E30" s="55"/>
      <c r="F30" s="55"/>
      <c r="G30" s="55"/>
      <c r="H30" s="55"/>
      <c r="I30" s="80" t="s">
        <v>63</v>
      </c>
      <c r="J30" s="75"/>
      <c r="K30" s="76"/>
      <c r="L30" s="77"/>
    </row>
    <row r="31" spans="1:12" ht="12.95" customHeight="1" x14ac:dyDescent="0.15">
      <c r="A31" s="62"/>
      <c r="B31" s="55"/>
      <c r="C31" s="55"/>
      <c r="D31" s="55"/>
      <c r="E31" s="55"/>
      <c r="F31" s="55"/>
      <c r="G31" s="55"/>
      <c r="H31" s="55"/>
      <c r="I31" s="74" t="s">
        <v>64</v>
      </c>
      <c r="J31" s="75"/>
      <c r="K31" s="76"/>
      <c r="L31" s="79" t="s">
        <v>116</v>
      </c>
    </row>
    <row r="32" spans="1:12" ht="12.95" customHeight="1" x14ac:dyDescent="0.15">
      <c r="A32" s="62"/>
      <c r="B32" s="55"/>
      <c r="C32" s="55"/>
      <c r="D32" s="55"/>
      <c r="E32" s="55"/>
      <c r="F32" s="55"/>
      <c r="G32" s="55"/>
      <c r="H32" s="55"/>
      <c r="I32" s="74" t="s">
        <v>65</v>
      </c>
      <c r="J32" s="75"/>
      <c r="K32" s="76"/>
      <c r="L32" s="79" t="s">
        <v>116</v>
      </c>
    </row>
    <row r="33" spans="1:12" ht="12.95" customHeight="1" x14ac:dyDescent="0.15">
      <c r="A33" s="62"/>
      <c r="B33" s="55"/>
      <c r="C33" s="55"/>
      <c r="D33" s="55"/>
      <c r="E33" s="55"/>
      <c r="F33" s="55"/>
      <c r="G33" s="55"/>
      <c r="H33" s="55"/>
      <c r="I33" s="74" t="s">
        <v>66</v>
      </c>
      <c r="J33" s="75"/>
      <c r="K33" s="76"/>
      <c r="L33" s="79" t="s">
        <v>116</v>
      </c>
    </row>
    <row r="34" spans="1:12" ht="12.95" customHeight="1" x14ac:dyDescent="0.15">
      <c r="A34" s="62"/>
      <c r="B34" s="55"/>
      <c r="C34" s="55"/>
      <c r="D34" s="55"/>
      <c r="E34" s="55"/>
      <c r="F34" s="55"/>
      <c r="G34" s="55"/>
      <c r="H34" s="55"/>
      <c r="I34" s="74" t="s">
        <v>67</v>
      </c>
      <c r="J34" s="75"/>
      <c r="K34" s="76"/>
      <c r="L34" s="79" t="s">
        <v>116</v>
      </c>
    </row>
    <row r="35" spans="1:12" ht="12.95" customHeight="1" x14ac:dyDescent="0.15">
      <c r="A35" s="62"/>
      <c r="B35" s="55"/>
      <c r="C35" s="55"/>
      <c r="D35" s="55"/>
      <c r="E35" s="55"/>
      <c r="F35" s="55"/>
      <c r="G35" s="55"/>
      <c r="H35" s="55"/>
      <c r="I35" s="74" t="s">
        <v>68</v>
      </c>
      <c r="J35" s="75"/>
      <c r="K35" s="76"/>
      <c r="L35" s="79" t="s">
        <v>117</v>
      </c>
    </row>
    <row r="36" spans="1:12" ht="12.95" customHeight="1" x14ac:dyDescent="0.15">
      <c r="A36" s="62"/>
      <c r="B36" s="55"/>
      <c r="C36" s="55"/>
      <c r="D36" s="55"/>
      <c r="E36" s="55"/>
      <c r="F36" s="55"/>
      <c r="G36" s="55"/>
      <c r="H36" s="55"/>
      <c r="I36" s="74" t="s">
        <v>162</v>
      </c>
      <c r="J36" s="75"/>
      <c r="K36" s="76"/>
      <c r="L36" s="79" t="s">
        <v>116</v>
      </c>
    </row>
    <row r="37" spans="1:12" ht="12.95" customHeight="1" x14ac:dyDescent="0.15">
      <c r="A37" s="62"/>
      <c r="B37" s="55"/>
      <c r="C37" s="55"/>
      <c r="D37" s="55"/>
      <c r="E37" s="55"/>
      <c r="F37" s="55"/>
      <c r="G37" s="55"/>
      <c r="H37" s="55"/>
      <c r="I37" s="74" t="s">
        <v>70</v>
      </c>
      <c r="J37" s="75"/>
      <c r="K37" s="76"/>
      <c r="L37" s="79" t="s">
        <v>116</v>
      </c>
    </row>
    <row r="38" spans="1:12" x14ac:dyDescent="0.15">
      <c r="A38" s="81" t="s">
        <v>71</v>
      </c>
      <c r="B38" s="82"/>
      <c r="C38" s="82" t="s">
        <v>72</v>
      </c>
      <c r="D38" s="82"/>
      <c r="E38" s="83" t="s">
        <v>73</v>
      </c>
      <c r="F38" s="83"/>
      <c r="G38" s="83"/>
      <c r="H38" s="83"/>
      <c r="I38" s="84" t="s">
        <v>148</v>
      </c>
      <c r="J38" s="82"/>
      <c r="K38" s="82"/>
      <c r="L38" s="85"/>
    </row>
    <row r="39" spans="1:12" x14ac:dyDescent="0.15">
      <c r="A39" s="86" t="s">
        <v>75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52"/>
    </row>
    <row r="40" spans="1:12" x14ac:dyDescent="0.15">
      <c r="A40" s="71" t="s">
        <v>76</v>
      </c>
      <c r="B40" s="87" t="s">
        <v>163</v>
      </c>
      <c r="C40" s="71" t="s">
        <v>122</v>
      </c>
      <c r="D40" s="71" t="s">
        <v>123</v>
      </c>
      <c r="E40" s="71" t="s">
        <v>124</v>
      </c>
      <c r="F40" s="71" t="s">
        <v>125</v>
      </c>
      <c r="G40" s="71" t="s">
        <v>126</v>
      </c>
      <c r="H40" s="71" t="s">
        <v>127</v>
      </c>
      <c r="I40" s="71" t="s">
        <v>128</v>
      </c>
      <c r="J40" s="71" t="s">
        <v>129</v>
      </c>
      <c r="K40" s="71" t="s">
        <v>164</v>
      </c>
      <c r="L40" s="71" t="s">
        <v>131</v>
      </c>
    </row>
    <row r="41" spans="1:12" ht="10.5" customHeight="1" x14ac:dyDescent="0.15">
      <c r="A41" s="67" t="s">
        <v>88</v>
      </c>
      <c r="B41" s="88"/>
      <c r="C41" s="53"/>
      <c r="D41" s="53"/>
      <c r="E41" s="53"/>
      <c r="F41" s="53"/>
      <c r="G41" s="53"/>
      <c r="H41" s="53"/>
      <c r="I41" s="53"/>
      <c r="J41" s="53"/>
      <c r="K41" s="89" t="s">
        <v>89</v>
      </c>
      <c r="L41" s="53"/>
    </row>
    <row r="42" spans="1:12" ht="22.5" customHeight="1" x14ac:dyDescent="0.15">
      <c r="A42" s="90" t="s">
        <v>132</v>
      </c>
      <c r="B42" s="91">
        <v>26.3</v>
      </c>
      <c r="C42" s="91">
        <v>14.76</v>
      </c>
      <c r="D42" s="91">
        <v>6.3</v>
      </c>
      <c r="E42" s="91">
        <v>4.2</v>
      </c>
      <c r="F42" s="91">
        <v>6.8</v>
      </c>
      <c r="G42" s="91">
        <v>23.3</v>
      </c>
      <c r="H42" s="91">
        <v>14</v>
      </c>
      <c r="I42" s="91">
        <v>6</v>
      </c>
      <c r="J42" s="91">
        <v>1.5</v>
      </c>
      <c r="K42" s="91">
        <v>0.1</v>
      </c>
      <c r="L42" s="92">
        <v>1</v>
      </c>
    </row>
    <row r="43" spans="1:12" ht="12" customHeight="1" x14ac:dyDescent="0.15">
      <c r="A43" s="93" t="s">
        <v>150</v>
      </c>
      <c r="B43" s="94">
        <v>0.05</v>
      </c>
      <c r="C43" s="94">
        <v>0.05</v>
      </c>
      <c r="D43" s="94">
        <v>0.05</v>
      </c>
      <c r="E43" s="94">
        <v>0.2</v>
      </c>
      <c r="F43" s="94">
        <v>0.2</v>
      </c>
      <c r="G43" s="94">
        <v>0.2</v>
      </c>
      <c r="H43" s="94">
        <v>0.05</v>
      </c>
      <c r="I43" s="94">
        <v>0.05</v>
      </c>
      <c r="J43" s="94">
        <v>0.1</v>
      </c>
      <c r="K43" s="94">
        <v>0</v>
      </c>
      <c r="L43" s="95">
        <v>0.05</v>
      </c>
    </row>
    <row r="44" spans="1:12" ht="12" customHeight="1" x14ac:dyDescent="0.15">
      <c r="A44" s="96" t="s">
        <v>151</v>
      </c>
      <c r="B44" s="97">
        <v>0.05</v>
      </c>
      <c r="C44" s="97">
        <v>0.05</v>
      </c>
      <c r="D44" s="97">
        <v>0.05</v>
      </c>
      <c r="E44" s="97">
        <v>0.2</v>
      </c>
      <c r="F44" s="97">
        <v>0.2</v>
      </c>
      <c r="G44" s="97">
        <v>0.2</v>
      </c>
      <c r="H44" s="98">
        <v>0.05</v>
      </c>
      <c r="I44" s="98">
        <v>0.05</v>
      </c>
      <c r="J44" s="98">
        <v>0.1</v>
      </c>
      <c r="K44" s="98">
        <v>0.1</v>
      </c>
      <c r="L44" s="99">
        <v>0.05</v>
      </c>
    </row>
    <row r="45" spans="1:12" ht="32.25" x14ac:dyDescent="0.15">
      <c r="A45" s="100" t="s">
        <v>93</v>
      </c>
      <c r="B45" s="101" t="s">
        <v>94</v>
      </c>
      <c r="C45" s="101" t="s">
        <v>94</v>
      </c>
      <c r="D45" s="101" t="s">
        <v>152</v>
      </c>
      <c r="E45" s="101" t="s">
        <v>94</v>
      </c>
      <c r="F45" s="101" t="s">
        <v>94</v>
      </c>
      <c r="G45" s="101" t="s">
        <v>152</v>
      </c>
      <c r="H45" s="101" t="s">
        <v>94</v>
      </c>
      <c r="I45" s="101" t="s">
        <v>94</v>
      </c>
      <c r="J45" s="101" t="s">
        <v>94</v>
      </c>
      <c r="K45" s="101" t="s">
        <v>94</v>
      </c>
      <c r="L45" s="101" t="s">
        <v>96</v>
      </c>
    </row>
    <row r="46" spans="1:12" ht="20.100000000000001" customHeight="1" x14ac:dyDescent="0.15">
      <c r="A46" s="77" t="s">
        <v>97</v>
      </c>
      <c r="B46" s="102">
        <v>26.2818</v>
      </c>
      <c r="C46" s="102">
        <v>14.74</v>
      </c>
      <c r="D46" s="102">
        <v>6.2969999999999997</v>
      </c>
      <c r="E46" s="102">
        <v>4.2068000000000003</v>
      </c>
      <c r="F46" s="102">
        <v>6.7937000000000003</v>
      </c>
      <c r="G46" s="102">
        <v>23.2987</v>
      </c>
      <c r="H46" s="102">
        <v>13.989699999999999</v>
      </c>
      <c r="I46" s="102">
        <v>6.0102000000000002</v>
      </c>
      <c r="J46" s="102">
        <v>1.5063</v>
      </c>
      <c r="K46" s="102">
        <v>2.8000000000000001E-2</v>
      </c>
      <c r="L46" s="102">
        <v>1.002</v>
      </c>
    </row>
    <row r="47" spans="1:12" ht="20.100000000000001" customHeight="1" x14ac:dyDescent="0.15">
      <c r="A47" s="77" t="s">
        <v>98</v>
      </c>
      <c r="B47" s="103">
        <v>26.2804</v>
      </c>
      <c r="C47" s="104">
        <v>14.737500000000001</v>
      </c>
      <c r="D47" s="104">
        <v>6.298</v>
      </c>
      <c r="E47" s="104">
        <v>4.2069999999999999</v>
      </c>
      <c r="F47" s="104">
        <v>6.7942</v>
      </c>
      <c r="G47" s="104">
        <v>23.299299999999999</v>
      </c>
      <c r="H47" s="102">
        <v>13.991099999999999</v>
      </c>
      <c r="I47" s="104">
        <v>6.0087999999999999</v>
      </c>
      <c r="J47" s="104">
        <v>1.5065999999999999</v>
      </c>
      <c r="K47" s="104">
        <v>4.36E-2</v>
      </c>
      <c r="L47" s="104">
        <v>1.0029999999999999</v>
      </c>
    </row>
    <row r="48" spans="1:12" ht="20.100000000000001" customHeight="1" x14ac:dyDescent="0.15">
      <c r="A48" s="77" t="s">
        <v>99</v>
      </c>
      <c r="B48" s="103">
        <v>26.2837</v>
      </c>
      <c r="C48" s="104">
        <v>14.740399999999999</v>
      </c>
      <c r="D48" s="104">
        <v>6.3003</v>
      </c>
      <c r="E48" s="104">
        <v>4.2066999999999997</v>
      </c>
      <c r="F48" s="104">
        <v>6.7945000000000002</v>
      </c>
      <c r="G48" s="104">
        <v>23.2988</v>
      </c>
      <c r="H48" s="102">
        <v>13.9901</v>
      </c>
      <c r="I48" s="104">
        <v>6.0103</v>
      </c>
      <c r="J48" s="104">
        <v>1.5065</v>
      </c>
      <c r="K48" s="104">
        <v>0.02</v>
      </c>
      <c r="L48" s="104">
        <v>1.0029999999999999</v>
      </c>
    </row>
    <row r="49" spans="1:13" ht="20.100000000000001" customHeight="1" x14ac:dyDescent="0.15">
      <c r="A49" s="77" t="s">
        <v>100</v>
      </c>
      <c r="B49" s="103">
        <v>26.282900000000001</v>
      </c>
      <c r="C49" s="104">
        <v>14.751300000000001</v>
      </c>
      <c r="D49" s="104">
        <v>6.3005000000000004</v>
      </c>
      <c r="E49" s="104">
        <v>4.2004999999999999</v>
      </c>
      <c r="F49" s="104">
        <v>6.7877999999999998</v>
      </c>
      <c r="G49" s="104">
        <v>23.3001</v>
      </c>
      <c r="H49" s="102">
        <v>13.995799999999999</v>
      </c>
      <c r="I49" s="104">
        <v>6.0076999999999998</v>
      </c>
      <c r="J49" s="104">
        <v>1.5059</v>
      </c>
      <c r="K49" s="104">
        <v>1.9099999999999999E-2</v>
      </c>
      <c r="L49" s="104">
        <v>1.0009999999999999</v>
      </c>
    </row>
    <row r="50" spans="1:13" ht="20.100000000000001" customHeight="1" thickBot="1" x14ac:dyDescent="0.2">
      <c r="A50" s="105" t="s">
        <v>101</v>
      </c>
      <c r="B50" s="106">
        <v>26.280799999999999</v>
      </c>
      <c r="C50" s="106">
        <v>14.747999999999999</v>
      </c>
      <c r="D50" s="106">
        <v>6.3037000000000001</v>
      </c>
      <c r="E50" s="106">
        <v>4.2016</v>
      </c>
      <c r="F50" s="106">
        <v>6.7884000000000002</v>
      </c>
      <c r="G50" s="106">
        <v>23.303000000000001</v>
      </c>
      <c r="H50" s="106">
        <v>13.9955</v>
      </c>
      <c r="I50" s="106">
        <v>6.0098000000000003</v>
      </c>
      <c r="J50" s="106">
        <v>1.5088999999999999</v>
      </c>
      <c r="K50" s="106">
        <v>3.8100000000000002E-2</v>
      </c>
      <c r="L50" s="106">
        <v>1.0009999999999999</v>
      </c>
    </row>
    <row r="51" spans="1:13" ht="20.100000000000001" customHeight="1" thickTop="1" x14ac:dyDescent="0.15">
      <c r="A51" s="107" t="s">
        <v>153</v>
      </c>
      <c r="B51" s="108" t="s">
        <v>154</v>
      </c>
      <c r="C51" s="109"/>
      <c r="D51" s="110"/>
      <c r="E51" s="111"/>
      <c r="F51" s="112" t="s">
        <v>104</v>
      </c>
      <c r="G51" s="113" t="s">
        <v>105</v>
      </c>
      <c r="H51" s="114"/>
      <c r="I51" s="111"/>
      <c r="J51" s="111"/>
      <c r="K51" s="111"/>
      <c r="L51" s="115"/>
    </row>
    <row r="52" spans="1:13" ht="19.5" customHeight="1" x14ac:dyDescent="0.15">
      <c r="A52" s="116"/>
      <c r="B52" s="117">
        <v>1.62</v>
      </c>
      <c r="C52" s="117">
        <v>1.66</v>
      </c>
      <c r="D52" s="118"/>
      <c r="E52" s="119"/>
      <c r="F52" s="120"/>
      <c r="G52" s="121" t="s">
        <v>116</v>
      </c>
      <c r="H52" s="122"/>
      <c r="I52" s="119"/>
      <c r="J52" s="119"/>
      <c r="K52" s="119"/>
      <c r="L52" s="123"/>
    </row>
    <row r="53" spans="1:13" x14ac:dyDescent="0.15">
      <c r="A53" s="124" t="s">
        <v>165</v>
      </c>
      <c r="B53" s="125"/>
      <c r="C53" s="125"/>
      <c r="D53" s="125"/>
      <c r="E53" s="126"/>
      <c r="F53" s="126"/>
      <c r="G53" s="126"/>
      <c r="H53" s="126"/>
      <c r="I53" s="126"/>
      <c r="J53" s="126"/>
      <c r="K53" s="126"/>
      <c r="L53" s="127"/>
    </row>
    <row r="54" spans="1:13" x14ac:dyDescent="0.15">
      <c r="A54" s="128" t="s">
        <v>166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30"/>
      <c r="M54" s="131"/>
    </row>
    <row r="55" spans="1:13" x14ac:dyDescent="0.15">
      <c r="A55" s="132"/>
      <c r="B55" s="133"/>
      <c r="C55" s="133"/>
      <c r="D55" s="133"/>
      <c r="E55" s="133"/>
      <c r="F55" s="133"/>
      <c r="G55" s="133"/>
      <c r="H55" s="133"/>
      <c r="I55" s="134"/>
      <c r="J55" s="135"/>
      <c r="K55" s="136"/>
      <c r="L55" s="137"/>
    </row>
    <row r="56" spans="1:13" x14ac:dyDescent="0.15">
      <c r="A56" s="62"/>
      <c r="B56" s="55"/>
      <c r="C56" s="55"/>
      <c r="D56" s="55"/>
      <c r="E56" s="55"/>
      <c r="F56" s="55"/>
      <c r="G56" s="55"/>
      <c r="H56" s="55"/>
      <c r="I56" s="138"/>
      <c r="J56" s="139" t="s">
        <v>109</v>
      </c>
      <c r="K56" s="140"/>
      <c r="L56" s="141"/>
    </row>
    <row r="57" spans="1:13" x14ac:dyDescent="0.15">
      <c r="A57" s="62"/>
      <c r="B57" s="55"/>
      <c r="C57" s="55"/>
      <c r="D57" s="55"/>
      <c r="E57" s="55"/>
      <c r="F57" s="55"/>
      <c r="G57" s="55"/>
      <c r="H57" s="55"/>
      <c r="I57" s="138"/>
      <c r="J57" s="139" t="s">
        <v>157</v>
      </c>
      <c r="K57" s="140"/>
      <c r="L57" s="141"/>
    </row>
    <row r="58" spans="1:13" x14ac:dyDescent="0.15">
      <c r="A58" s="118"/>
      <c r="B58" s="119"/>
      <c r="C58" s="119"/>
      <c r="D58" s="119"/>
      <c r="E58" s="119"/>
      <c r="F58" s="119"/>
      <c r="G58" s="119"/>
      <c r="H58" s="119"/>
      <c r="I58" s="123"/>
      <c r="J58" s="142"/>
      <c r="K58" s="143"/>
      <c r="L58" s="144"/>
    </row>
    <row r="59" spans="1:13" x14ac:dyDescent="0.15">
      <c r="A59" s="1" t="s">
        <v>158</v>
      </c>
      <c r="B59" s="8"/>
      <c r="C59" s="8"/>
      <c r="D59" s="8"/>
      <c r="E59" s="8"/>
      <c r="F59" s="8"/>
      <c r="G59" s="8"/>
      <c r="H59" s="8"/>
      <c r="I59" s="8"/>
      <c r="J59" s="145"/>
      <c r="K59" s="145"/>
      <c r="L59" s="146" t="s">
        <v>159</v>
      </c>
    </row>
    <row r="64" spans="1:13" x14ac:dyDescent="0.15">
      <c r="A64" s="147" t="s">
        <v>113</v>
      </c>
      <c r="B64" s="148" t="str">
        <f>IF(B46="","",IF(OR(((MAXA(B46:B50))&gt;(B42+B43)),((MINA(B46:B50))&lt;(B42-B44))),"NG","OK"))</f>
        <v>OK</v>
      </c>
      <c r="C64" s="148" t="str">
        <f t="shared" ref="C64:L64" si="0">IF(C46="","",IF(OR(((MAXA(C46:C50))&gt;(C42+C43)),((MINA(C46:C50))&lt;(C42-C44))),"NG","OK"))</f>
        <v>OK</v>
      </c>
      <c r="D64" s="148" t="str">
        <f t="shared" si="0"/>
        <v>OK</v>
      </c>
      <c r="E64" s="148" t="str">
        <f t="shared" si="0"/>
        <v>OK</v>
      </c>
      <c r="F64" s="148" t="str">
        <f t="shared" si="0"/>
        <v>OK</v>
      </c>
      <c r="G64" s="148" t="str">
        <f t="shared" si="0"/>
        <v>OK</v>
      </c>
      <c r="H64" s="148" t="str">
        <f t="shared" si="0"/>
        <v>OK</v>
      </c>
      <c r="I64" s="148" t="str">
        <f t="shared" si="0"/>
        <v>OK</v>
      </c>
      <c r="J64" s="148" t="str">
        <f t="shared" si="0"/>
        <v>OK</v>
      </c>
      <c r="K64" s="148" t="str">
        <f>IF(K46="","",IF(OR(((MAXA(K46:K50))&gt;(K42+K43)),((MINA(K46:K50))&lt;(K42-K44))),"NG","OK"))</f>
        <v>OK</v>
      </c>
      <c r="L64" s="148" t="str">
        <f t="shared" si="0"/>
        <v>OK</v>
      </c>
    </row>
    <row r="65" spans="1:12" ht="18.75" x14ac:dyDescent="0.2">
      <c r="A65" s="149"/>
      <c r="B65" s="150">
        <f>IF(B46="","",IF(OR(((MAXA(B46:B50))&gt;(B42+B43)),((MINA(B46:B50))&lt;(B42-B44))),2,1))</f>
        <v>1</v>
      </c>
      <c r="C65" s="150">
        <f t="shared" ref="C65:L65" si="1">IF(C46="","",IF(OR(((MAXA(C46:C50))&gt;(C42+C43)),((MINA(C46:C50))&lt;(C42-C44))),2,1))</f>
        <v>1</v>
      </c>
      <c r="D65" s="150">
        <f t="shared" si="1"/>
        <v>1</v>
      </c>
      <c r="E65" s="150">
        <f t="shared" si="1"/>
        <v>1</v>
      </c>
      <c r="F65" s="150">
        <f t="shared" si="1"/>
        <v>1</v>
      </c>
      <c r="G65" s="150">
        <f t="shared" si="1"/>
        <v>1</v>
      </c>
      <c r="H65" s="150">
        <f t="shared" si="1"/>
        <v>1</v>
      </c>
      <c r="I65" s="150">
        <f t="shared" si="1"/>
        <v>1</v>
      </c>
      <c r="J65" s="150">
        <f t="shared" si="1"/>
        <v>1</v>
      </c>
      <c r="K65" s="150">
        <f t="shared" si="1"/>
        <v>1</v>
      </c>
      <c r="L65" s="150">
        <f t="shared" si="1"/>
        <v>1</v>
      </c>
    </row>
    <row r="66" spans="1:12" ht="13.5" customHeight="1" x14ac:dyDescent="0.2">
      <c r="A66" s="151"/>
      <c r="B66" s="150">
        <f>IF(B46="","",IF(OR(((MAXA(B46))&gt;(B$42+B$44)),((MINA(B46))&lt;(B$42-B$44))),2,1))</f>
        <v>1</v>
      </c>
      <c r="C66" s="150">
        <f t="shared" ref="C66:L66" si="2">IF(C46="","",IF(OR(((MAXA(C46))&gt;(C$42+C$44)),((MINA(C46))&lt;(C$42-C$44))),2,1))</f>
        <v>1</v>
      </c>
      <c r="D66" s="150">
        <f t="shared" si="2"/>
        <v>1</v>
      </c>
      <c r="E66" s="150">
        <f t="shared" si="2"/>
        <v>1</v>
      </c>
      <c r="F66" s="150">
        <f t="shared" si="2"/>
        <v>1</v>
      </c>
      <c r="G66" s="150">
        <f t="shared" si="2"/>
        <v>1</v>
      </c>
      <c r="H66" s="150">
        <f t="shared" si="2"/>
        <v>1</v>
      </c>
      <c r="I66" s="150">
        <f t="shared" si="2"/>
        <v>1</v>
      </c>
      <c r="J66" s="150">
        <f t="shared" si="2"/>
        <v>1</v>
      </c>
      <c r="K66" s="150">
        <f t="shared" si="2"/>
        <v>1</v>
      </c>
      <c r="L66" s="150">
        <f t="shared" si="2"/>
        <v>1</v>
      </c>
    </row>
    <row r="67" spans="1:12" ht="13.5" customHeight="1" x14ac:dyDescent="0.2">
      <c r="A67" s="151"/>
      <c r="B67" s="150">
        <f t="shared" ref="B67:L70" si="3">IF(B47="","",IF(OR(((MAXA(B47))&gt;(B$42+B$44)),((MINA(B47))&lt;(B$42-B$44))),2,1))</f>
        <v>1</v>
      </c>
      <c r="C67" s="150">
        <f t="shared" si="3"/>
        <v>1</v>
      </c>
      <c r="D67" s="150">
        <f t="shared" si="3"/>
        <v>1</v>
      </c>
      <c r="E67" s="150">
        <f t="shared" si="3"/>
        <v>1</v>
      </c>
      <c r="F67" s="150">
        <f t="shared" si="3"/>
        <v>1</v>
      </c>
      <c r="G67" s="150">
        <f t="shared" si="3"/>
        <v>1</v>
      </c>
      <c r="H67" s="150">
        <f t="shared" si="3"/>
        <v>1</v>
      </c>
      <c r="I67" s="150">
        <f t="shared" si="3"/>
        <v>1</v>
      </c>
      <c r="J67" s="150">
        <f t="shared" si="3"/>
        <v>1</v>
      </c>
      <c r="K67" s="150">
        <f t="shared" si="3"/>
        <v>1</v>
      </c>
      <c r="L67" s="150">
        <f t="shared" si="3"/>
        <v>1</v>
      </c>
    </row>
    <row r="68" spans="1:12" ht="13.5" customHeight="1" x14ac:dyDescent="0.2">
      <c r="A68" s="151"/>
      <c r="B68" s="150">
        <f t="shared" si="3"/>
        <v>1</v>
      </c>
      <c r="C68" s="150">
        <f t="shared" si="3"/>
        <v>1</v>
      </c>
      <c r="D68" s="150">
        <f t="shared" si="3"/>
        <v>1</v>
      </c>
      <c r="E68" s="150">
        <f t="shared" si="3"/>
        <v>1</v>
      </c>
      <c r="F68" s="150">
        <f t="shared" si="3"/>
        <v>1</v>
      </c>
      <c r="G68" s="150">
        <f t="shared" si="3"/>
        <v>1</v>
      </c>
      <c r="H68" s="150">
        <f t="shared" si="3"/>
        <v>1</v>
      </c>
      <c r="I68" s="150">
        <f t="shared" si="3"/>
        <v>1</v>
      </c>
      <c r="J68" s="150">
        <f t="shared" si="3"/>
        <v>1</v>
      </c>
      <c r="K68" s="150">
        <f t="shared" si="3"/>
        <v>1</v>
      </c>
      <c r="L68" s="150">
        <f t="shared" si="3"/>
        <v>1</v>
      </c>
    </row>
    <row r="69" spans="1:12" ht="13.5" customHeight="1" x14ac:dyDescent="0.2">
      <c r="A69" s="151"/>
      <c r="B69" s="150">
        <f t="shared" si="3"/>
        <v>1</v>
      </c>
      <c r="C69" s="150">
        <f t="shared" si="3"/>
        <v>1</v>
      </c>
      <c r="D69" s="150">
        <f t="shared" si="3"/>
        <v>1</v>
      </c>
      <c r="E69" s="150">
        <f t="shared" si="3"/>
        <v>1</v>
      </c>
      <c r="F69" s="150">
        <f t="shared" si="3"/>
        <v>1</v>
      </c>
      <c r="G69" s="150">
        <f t="shared" si="3"/>
        <v>1</v>
      </c>
      <c r="H69" s="150">
        <f t="shared" si="3"/>
        <v>1</v>
      </c>
      <c r="I69" s="150">
        <f t="shared" si="3"/>
        <v>1</v>
      </c>
      <c r="J69" s="150">
        <f t="shared" si="3"/>
        <v>1</v>
      </c>
      <c r="K69" s="150">
        <f t="shared" si="3"/>
        <v>1</v>
      </c>
      <c r="L69" s="150">
        <f t="shared" si="3"/>
        <v>1</v>
      </c>
    </row>
    <row r="70" spans="1:12" ht="13.5" customHeight="1" x14ac:dyDescent="0.2">
      <c r="A70" s="151"/>
      <c r="B70" s="150">
        <f>IF(B50="","",IF(OR(((MAXA(B50))&gt;(B$42+B$44)),((MINA(B50))&lt;(B$42-B$44))),2,1))</f>
        <v>1</v>
      </c>
      <c r="C70" s="150">
        <f t="shared" si="3"/>
        <v>1</v>
      </c>
      <c r="D70" s="150">
        <f t="shared" si="3"/>
        <v>1</v>
      </c>
      <c r="E70" s="150">
        <f t="shared" si="3"/>
        <v>1</v>
      </c>
      <c r="F70" s="150">
        <f t="shared" si="3"/>
        <v>1</v>
      </c>
      <c r="G70" s="150">
        <f t="shared" si="3"/>
        <v>1</v>
      </c>
      <c r="H70" s="150">
        <f t="shared" si="3"/>
        <v>1</v>
      </c>
      <c r="I70" s="150">
        <f t="shared" si="3"/>
        <v>1</v>
      </c>
      <c r="J70" s="150">
        <f t="shared" si="3"/>
        <v>1</v>
      </c>
      <c r="K70" s="150">
        <f t="shared" si="3"/>
        <v>1</v>
      </c>
      <c r="L70" s="150">
        <f t="shared" si="3"/>
        <v>1</v>
      </c>
    </row>
    <row r="71" spans="1:12" ht="18.75" x14ac:dyDescent="0.2">
      <c r="A71" s="151"/>
      <c r="B71" s="150"/>
      <c r="C71" s="150"/>
      <c r="D71" s="152"/>
      <c r="E71" s="152"/>
      <c r="F71" s="152"/>
      <c r="G71" s="152"/>
      <c r="H71" s="152"/>
      <c r="I71" s="152"/>
      <c r="J71" s="152"/>
      <c r="K71" s="152"/>
      <c r="L71" s="152"/>
    </row>
    <row r="72" spans="1:12" x14ac:dyDescent="0.15">
      <c r="B72" s="148" t="str">
        <f>IF(B52="","",IF(OR(((MAXA(B52))&gt;(3)),((MINA(B52))&lt;(1))),"NG","OK"))</f>
        <v>OK</v>
      </c>
      <c r="C72" s="148" t="str">
        <f>IF(C52="","",IF(OR(((MAXA(C52))&gt;(3)),((MINA(C52))&lt;(1))),"NG","OK"))</f>
        <v>OK</v>
      </c>
    </row>
    <row r="73" spans="1:12" x14ac:dyDescent="0.15">
      <c r="B73" s="150">
        <f>IF(B52="","",IF(OR(((MAXA(B52))&gt;(3)),((MINA(B52))&lt;(1))),2,1))</f>
        <v>1</v>
      </c>
      <c r="C73" s="150">
        <f>IF(C52="","",IF(OR(((MAXA(C52))&gt;(3)),((MINA(C52))&lt;(1))),2,1))</f>
        <v>1</v>
      </c>
    </row>
    <row r="74" spans="1:12" x14ac:dyDescent="0.15">
      <c r="B74" s="150">
        <f>IF(B52="","",IF(OR(((MAXA(B52))&gt;(3)),((MINA(B52))&lt;(1))),2,1))</f>
        <v>1</v>
      </c>
      <c r="C74" s="150">
        <f>IF(C52="","",IF(OR(((MAXA(C52))&gt;(3)),((MINA(C52))&lt;(1))),2,1))</f>
        <v>1</v>
      </c>
    </row>
  </sheetData>
  <mergeCells count="19">
    <mergeCell ref="B51:C51"/>
    <mergeCell ref="F51:F52"/>
    <mergeCell ref="G51:H51"/>
    <mergeCell ref="G52:H52"/>
    <mergeCell ref="A53:L53"/>
    <mergeCell ref="A54:L54"/>
    <mergeCell ref="A11:B11"/>
    <mergeCell ref="E11:F11"/>
    <mergeCell ref="G11:H11"/>
    <mergeCell ref="I11:J11"/>
    <mergeCell ref="I16:K16"/>
    <mergeCell ref="E38:H38"/>
    <mergeCell ref="K1:L2"/>
    <mergeCell ref="K4:L4"/>
    <mergeCell ref="K5:L5"/>
    <mergeCell ref="A8:C8"/>
    <mergeCell ref="D8:F8"/>
    <mergeCell ref="G8:H8"/>
    <mergeCell ref="I8:J8"/>
  </mergeCells>
  <phoneticPr fontId="2"/>
  <conditionalFormatting sqref="B64:L64 B72:C72">
    <cfRule type="cellIs" dxfId="2" priority="3" stopIfTrue="1" operator="equal">
      <formula>"NG"</formula>
    </cfRule>
  </conditionalFormatting>
  <conditionalFormatting sqref="E11">
    <cfRule type="cellIs" dxfId="1" priority="2" stopIfTrue="1" operator="equal">
      <formula>"NG"</formula>
    </cfRule>
  </conditionalFormatting>
  <conditionalFormatting sqref="D11">
    <cfRule type="cellIs" dxfId="0" priority="1" stopIfTrue="1" operator="equal">
      <formula>"NG"</formula>
    </cfRule>
  </conditionalFormatting>
  <pageMargins left="0.59055118110236227" right="0" top="0.78740157480314965" bottom="0.19685039370078741" header="0.51181102362204722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241113(24着)</vt:lpstr>
      <vt:lpstr>241115(24着)</vt:lpstr>
      <vt:lpstr>241118(24着)</vt:lpstr>
      <vt:lpstr>241129(24着)</vt:lpstr>
      <vt:lpstr>'241113(24着)'!Print_Area</vt:lpstr>
      <vt:lpstr>'241115(24着)'!Print_Area</vt:lpstr>
      <vt:lpstr>'241118(24着)'!Print_Area</vt:lpstr>
      <vt:lpstr>'241129(24着)'!Print_Area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mhin05</dc:creator>
  <cp:lastModifiedBy>mhin05</cp:lastModifiedBy>
  <dcterms:created xsi:type="dcterms:W3CDTF">2024-12-06T07:58:51Z</dcterms:created>
  <dcterms:modified xsi:type="dcterms:W3CDTF">2024-12-06T07:59:04Z</dcterms:modified>
</cp:coreProperties>
</file>