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Ni　MEK\NT3621-P44(Ni材にＳｎメッキ　ウェルディングプレート)\"/>
    </mc:Choice>
  </mc:AlternateContent>
  <bookViews>
    <workbookView xWindow="0" yWindow="0" windowWidth="25200" windowHeight="11760" activeTab="1"/>
  </bookViews>
  <sheets>
    <sheet name="24120402(24着)" sheetId="191" r:id="rId1"/>
    <sheet name="24120502(24着) " sheetId="193" r:id="rId2"/>
  </sheets>
  <definedNames>
    <definedName name="_xlnm.Print_Area" localSheetId="0">'24120402(24着)'!$A$1:$K$61</definedName>
    <definedName name="_xlnm.Print_Area" localSheetId="1">'24120502(24着) 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93" l="1"/>
  <c r="I72" i="193"/>
  <c r="H72" i="193"/>
  <c r="G72" i="193"/>
  <c r="F72" i="193"/>
  <c r="E72" i="193"/>
  <c r="D72" i="193"/>
  <c r="C72" i="193"/>
  <c r="B72" i="193"/>
  <c r="J71" i="193"/>
  <c r="I71" i="193"/>
  <c r="H71" i="193"/>
  <c r="G71" i="193"/>
  <c r="F71" i="193"/>
  <c r="E71" i="193"/>
  <c r="D71" i="193"/>
  <c r="C71" i="193"/>
  <c r="B71" i="193"/>
  <c r="J70" i="193"/>
  <c r="I70" i="193"/>
  <c r="H70" i="193"/>
  <c r="G70" i="193"/>
  <c r="F70" i="193"/>
  <c r="E70" i="193"/>
  <c r="D70" i="193"/>
  <c r="C70" i="193"/>
  <c r="B70" i="193"/>
  <c r="J69" i="193"/>
  <c r="I69" i="193"/>
  <c r="H69" i="193"/>
  <c r="G69" i="193"/>
  <c r="F69" i="193"/>
  <c r="E69" i="193"/>
  <c r="D69" i="193"/>
  <c r="C69" i="193"/>
  <c r="B69" i="193"/>
  <c r="J68" i="193"/>
  <c r="I68" i="193"/>
  <c r="H68" i="193"/>
  <c r="G68" i="193"/>
  <c r="F68" i="193"/>
  <c r="E68" i="193"/>
  <c r="D68" i="193"/>
  <c r="C68" i="193"/>
  <c r="B68" i="193"/>
  <c r="J67" i="193"/>
  <c r="I67" i="193"/>
  <c r="H67" i="193"/>
  <c r="G67" i="193"/>
  <c r="F67" i="193"/>
  <c r="E67" i="193"/>
  <c r="D67" i="193"/>
  <c r="C67" i="193"/>
  <c r="B67" i="193"/>
  <c r="K66" i="193"/>
  <c r="J66" i="193"/>
  <c r="I66" i="193"/>
  <c r="H66" i="193"/>
  <c r="G66" i="193"/>
  <c r="F66" i="193"/>
  <c r="E66" i="193"/>
  <c r="D66" i="193"/>
  <c r="C66" i="193"/>
  <c r="B66" i="193"/>
  <c r="K65" i="193"/>
  <c r="J65" i="193"/>
  <c r="I65" i="193"/>
  <c r="H65" i="193"/>
  <c r="G65" i="193"/>
  <c r="F65" i="193"/>
  <c r="E65" i="193"/>
  <c r="D65" i="193"/>
  <c r="C65" i="193"/>
  <c r="B65" i="193"/>
  <c r="J4" i="193"/>
  <c r="E11" i="193" l="1"/>
  <c r="J72" i="191" l="1"/>
  <c r="I72" i="191"/>
  <c r="H72" i="191"/>
  <c r="G72" i="191"/>
  <c r="F72" i="191"/>
  <c r="E72" i="191"/>
  <c r="D72" i="191"/>
  <c r="C72" i="191"/>
  <c r="B72" i="191"/>
  <c r="J71" i="191"/>
  <c r="I71" i="191"/>
  <c r="H71" i="191"/>
  <c r="G71" i="191"/>
  <c r="F71" i="191"/>
  <c r="E71" i="191"/>
  <c r="D71" i="191"/>
  <c r="C71" i="191"/>
  <c r="B71" i="191"/>
  <c r="J70" i="191"/>
  <c r="I70" i="191"/>
  <c r="H70" i="191"/>
  <c r="G70" i="191"/>
  <c r="F70" i="191"/>
  <c r="E70" i="191"/>
  <c r="D70" i="191"/>
  <c r="C70" i="191"/>
  <c r="B70" i="191"/>
  <c r="J69" i="191"/>
  <c r="I69" i="191"/>
  <c r="H69" i="191"/>
  <c r="G69" i="191"/>
  <c r="F69" i="191"/>
  <c r="E69" i="191"/>
  <c r="D69" i="191"/>
  <c r="C69" i="191"/>
  <c r="B69" i="191"/>
  <c r="J68" i="191"/>
  <c r="I68" i="191"/>
  <c r="H68" i="191"/>
  <c r="G68" i="191"/>
  <c r="F68" i="191"/>
  <c r="E68" i="191"/>
  <c r="D68" i="191"/>
  <c r="C68" i="191"/>
  <c r="B68" i="191"/>
  <c r="J67" i="191"/>
  <c r="I67" i="191"/>
  <c r="H67" i="191"/>
  <c r="G67" i="191"/>
  <c r="F67" i="191"/>
  <c r="E67" i="191"/>
  <c r="D67" i="191"/>
  <c r="C67" i="191"/>
  <c r="B67" i="191"/>
  <c r="K66" i="191"/>
  <c r="J66" i="191"/>
  <c r="I66" i="191"/>
  <c r="H66" i="191"/>
  <c r="G66" i="191"/>
  <c r="F66" i="191"/>
  <c r="E66" i="191"/>
  <c r="D66" i="191"/>
  <c r="C66" i="191"/>
  <c r="B66" i="191"/>
  <c r="K65" i="191"/>
  <c r="J65" i="191"/>
  <c r="I65" i="191"/>
  <c r="H65" i="191"/>
  <c r="G65" i="191"/>
  <c r="F65" i="191"/>
  <c r="E65" i="191"/>
  <c r="D65" i="191"/>
  <c r="C65" i="191"/>
  <c r="B65" i="191"/>
  <c r="J4" i="191"/>
  <c r="E11" i="191" l="1"/>
</calcChain>
</file>

<file path=xl/sharedStrings.xml><?xml version="1.0" encoding="utf-8"?>
<sst xmlns="http://schemas.openxmlformats.org/spreadsheetml/2006/main" count="254" uniqueCount="107">
  <si>
    <t>A～H判定</t>
    <rPh sb="3" eb="5">
      <t>ハンテイ</t>
    </rPh>
    <phoneticPr fontId="1"/>
  </si>
  <si>
    <t>TT02-A01/03</t>
    <phoneticPr fontId="1"/>
  </si>
  <si>
    <t>KH020-HH042-1</t>
    <phoneticPr fontId="1"/>
  </si>
  <si>
    <t xml:space="preserve">  Checked by</t>
    <phoneticPr fontId="1"/>
  </si>
  <si>
    <t xml:space="preserve">  検査確認印</t>
    <rPh sb="2" eb="4">
      <t>ケンサ</t>
    </rPh>
    <rPh sb="4" eb="6">
      <t>カクニン</t>
    </rPh>
    <rPh sb="6" eb="7">
      <t>イン</t>
    </rPh>
    <phoneticPr fontId="1"/>
  </si>
  <si>
    <t xml:space="preserve">  D：DIGIMICRO　  Ｇ：Pin-Gauge    Ｍ：Micrometer    Ｎ：Vernier Caliper   Ｔ：Projector  Ｓ：CNC Video Measuring Systems     </t>
    <phoneticPr fontId="1"/>
  </si>
  <si>
    <t xml:space="preserve">　D：デジマイクロ　   Ｇ：ピンゲージ　   Ｍ：マイクロメータ     Ｎ：ノギス　        Ｔ：投影機       Ｓ：三次元測定機 </t>
    <phoneticPr fontId="1"/>
  </si>
  <si>
    <t>OK</t>
    <phoneticPr fontId="1"/>
  </si>
  <si>
    <t>Sample ５</t>
  </si>
  <si>
    <t>Sample ４</t>
  </si>
  <si>
    <t>Sample ３</t>
  </si>
  <si>
    <t>Sample ２</t>
  </si>
  <si>
    <t>Sample １</t>
  </si>
  <si>
    <t>S</t>
  </si>
  <si>
    <t>M</t>
  </si>
  <si>
    <t>S</t>
    <phoneticPr fontId="1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</si>
  <si>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1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</si>
  <si>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1"/>
  </si>
  <si>
    <t>以上</t>
    <rPh sb="0" eb="2">
      <t>イジョウ</t>
    </rPh>
    <phoneticPr fontId="1"/>
  </si>
  <si>
    <t>公差   +</t>
    <phoneticPr fontId="1"/>
  </si>
  <si>
    <t>46.0mN/m</t>
    <phoneticPr fontId="1"/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</si>
  <si>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1"/>
  </si>
  <si>
    <t>3μ～5μ</t>
  </si>
  <si>
    <t>Inspected Point</t>
  </si>
  <si>
    <t>濡れ性</t>
    <rPh sb="0" eb="1">
      <t>ヌ</t>
    </rPh>
    <rPh sb="2" eb="3">
      <t>セイ</t>
    </rPh>
    <phoneticPr fontId="1"/>
  </si>
  <si>
    <t>Snメッキ（部分）</t>
  </si>
  <si>
    <t>E</t>
  </si>
  <si>
    <t>D(t=)</t>
  </si>
  <si>
    <t>C</t>
    <phoneticPr fontId="1"/>
  </si>
  <si>
    <t>B</t>
    <phoneticPr fontId="1"/>
  </si>
  <si>
    <t>A</t>
    <phoneticPr fontId="1"/>
  </si>
  <si>
    <t>測定箇所</t>
  </si>
  <si>
    <t>Measurement</t>
  </si>
  <si>
    <t>材料ロットナンバー/Material Lot No.</t>
    <rPh sb="0" eb="2">
      <t>ザイリョウ</t>
    </rPh>
    <phoneticPr fontId="1"/>
  </si>
  <si>
    <t>NEXIV</t>
  </si>
  <si>
    <t>寸法測定</t>
  </si>
  <si>
    <t>汚れ  /  Contamination</t>
  </si>
  <si>
    <t>錆    /   Rust</t>
    <phoneticPr fontId="1"/>
  </si>
  <si>
    <t>ソリ   /   Warp</t>
  </si>
  <si>
    <t>変色  /  Discoloration</t>
  </si>
  <si>
    <t>バリ   /  Burr</t>
  </si>
  <si>
    <t>異物巻込み/Foreign article inside</t>
    <rPh sb="2" eb="3">
      <t>マ</t>
    </rPh>
    <rPh sb="3" eb="4">
      <t>コ</t>
    </rPh>
    <phoneticPr fontId="1"/>
  </si>
  <si>
    <t>穴のﾒｸﾚ/Hole edge swell</t>
  </si>
  <si>
    <t>ヒケ(収縮)/Shrinkage</t>
  </si>
  <si>
    <t>ｴｱｰ入り/Air bubble</t>
  </si>
  <si>
    <t>成形不良/Incomplete ultem</t>
    <rPh sb="0" eb="2">
      <t>セイケイ</t>
    </rPh>
    <rPh sb="2" eb="4">
      <t>フリョウ</t>
    </rPh>
    <phoneticPr fontId="1"/>
  </si>
  <si>
    <t>変形   / Deformation</t>
    <phoneticPr fontId="1"/>
  </si>
  <si>
    <t>かじり/Gnaw</t>
  </si>
  <si>
    <t>油付着 / Oilstain</t>
  </si>
  <si>
    <t>クラック/Crack</t>
  </si>
  <si>
    <t>異物付着/Foreign article attached</t>
    <phoneticPr fontId="1"/>
  </si>
  <si>
    <t>打痕  /  Dent</t>
  </si>
  <si>
    <t>キズ  /   Scratch</t>
  </si>
  <si>
    <t>ﾉｯｸﾋﾟﾝ ﾊﾞﾘ/Knock pin barr</t>
  </si>
  <si>
    <t>ﾊﾟｰﾃｨﾝｸﾞ ﾊﾞﾘ/Parting burr</t>
  </si>
  <si>
    <t>ｹﾞｰﾄバリ   / Gate burr</t>
  </si>
  <si>
    <t>Result</t>
  </si>
  <si>
    <t>Inspection Items</t>
    <phoneticPr fontId="1"/>
  </si>
  <si>
    <t>結果</t>
  </si>
  <si>
    <t>検査項目</t>
    <phoneticPr fontId="1"/>
  </si>
  <si>
    <t>100％inspection</t>
    <phoneticPr fontId="1"/>
  </si>
  <si>
    <t>Quantity</t>
  </si>
  <si>
    <t>全数</t>
    <rPh sb="0" eb="2">
      <t>ゼンスウ</t>
    </rPh>
    <phoneticPr fontId="1"/>
  </si>
  <si>
    <t>検査数</t>
  </si>
  <si>
    <t>Appearance Inspection</t>
    <phoneticPr fontId="1"/>
  </si>
  <si>
    <t>Drawing</t>
  </si>
  <si>
    <t>外　観　検　査</t>
  </si>
  <si>
    <t xml:space="preserve"> 略図</t>
  </si>
  <si>
    <t>寸法　5pcs、外観　5pcs</t>
    <phoneticPr fontId="1"/>
  </si>
  <si>
    <t>PM9EBB</t>
  </si>
  <si>
    <t>Shipped Lot Size</t>
  </si>
  <si>
    <t>Produced Lot Size</t>
  </si>
  <si>
    <t>Judgment</t>
  </si>
  <si>
    <t>Sampling quantity</t>
    <phoneticPr fontId="1"/>
  </si>
  <si>
    <t>Material Code No.</t>
  </si>
  <si>
    <t xml:space="preserve"> 納入ロット数</t>
  </si>
  <si>
    <t xml:space="preserve"> 製造ロット数</t>
    <phoneticPr fontId="1"/>
  </si>
  <si>
    <t xml:space="preserve"> 判定</t>
  </si>
  <si>
    <t>抜取り数</t>
    <phoneticPr fontId="1"/>
  </si>
  <si>
    <t xml:space="preserve"> 材料コード</t>
  </si>
  <si>
    <t>Ni201</t>
    <phoneticPr fontId="1"/>
  </si>
  <si>
    <t>NT3621-P44</t>
    <phoneticPr fontId="1"/>
  </si>
  <si>
    <t>Approved by</t>
  </si>
  <si>
    <t>Inspector</t>
    <phoneticPr fontId="1"/>
  </si>
  <si>
    <t>Shipping Lot No.</t>
  </si>
  <si>
    <t>Production Lot No.</t>
  </si>
  <si>
    <t>Material</t>
  </si>
  <si>
    <t>Product Code No.</t>
  </si>
  <si>
    <t>承 認</t>
  </si>
  <si>
    <t>担 当</t>
    <phoneticPr fontId="1"/>
  </si>
  <si>
    <t>納入ロットＮo</t>
  </si>
  <si>
    <t>製造ロットﾅﾝﾊﾞｰ</t>
  </si>
  <si>
    <t>材質</t>
  </si>
  <si>
    <t>部品ﾅﾝﾊﾞｰ</t>
  </si>
  <si>
    <t>Y   M   D</t>
    <phoneticPr fontId="1"/>
  </si>
  <si>
    <t xml:space="preserve">DATE </t>
    <phoneticPr fontId="1"/>
  </si>
  <si>
    <t>I n s p e c t i o n    F o r m</t>
  </si>
  <si>
    <t>作成日        年　　月　　日</t>
    <phoneticPr fontId="1"/>
  </si>
  <si>
    <t>量　産  部　品　検　査　成　績　書</t>
    <rPh sb="0" eb="1">
      <t>リョウ</t>
    </rPh>
    <rPh sb="2" eb="3">
      <t>サン</t>
    </rPh>
    <phoneticPr fontId="1"/>
  </si>
  <si>
    <t>Serial No.</t>
  </si>
  <si>
    <t>MITSUISEIMITSU</t>
    <phoneticPr fontId="1"/>
  </si>
  <si>
    <t>　　後工程製造部</t>
    <rPh sb="2" eb="5">
      <t>アトコウテイ</t>
    </rPh>
    <rPh sb="5" eb="7">
      <t>セイゾウ</t>
    </rPh>
    <rPh sb="7" eb="8">
      <t>ブ</t>
    </rPh>
    <phoneticPr fontId="1"/>
  </si>
  <si>
    <t>整理 No.</t>
  </si>
  <si>
    <t>ミツイ精密株式会社</t>
    <rPh sb="3" eb="5">
      <t>セイミツ</t>
    </rPh>
    <rPh sb="5" eb="7">
      <t>カブシキ</t>
    </rPh>
    <rPh sb="7" eb="9">
      <t>カイシャ</t>
    </rPh>
    <phoneticPr fontId="1"/>
  </si>
  <si>
    <t>　　メクテック株式会社   御中</t>
    <rPh sb="14" eb="16">
      <t>オンチュウ</t>
    </rPh>
    <phoneticPr fontId="1"/>
  </si>
  <si>
    <t xml:space="preserve">    </t>
    <phoneticPr fontId="1"/>
  </si>
  <si>
    <t>AMY2B-24621-3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</si>
</sst>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  <font>
      <sz val="10"/>
      <name val="ＭＳ Ｐゴシック"/>
      <family val="3"/>
      <charset val="128"/>
    </font>
    <font>
      <b/>
      <u/>
      <sz val="9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9"/>
      <name val="ＭＳ Ｐ明朝"/>
      <family val="1"/>
      <charset val="128"/>
    </font>
    <font>
      <sz val="9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6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8"/>
      <name val="ＭＳ Ｐ明朝"/>
      <family val="1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3" fillId="0" borderId="1" xfId="1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</xf>
    <xf numFmtId="0" fontId="3" fillId="0" borderId="3" xfId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8" fillId="0" borderId="0" xfId="0" applyFont="1" applyFill="1" applyAlignment="1">
      <alignment horizontal="left"/>
    </xf>
    <xf numFmtId="0" fontId="7" fillId="0" borderId="1" xfId="0" applyFont="1" applyBorder="1"/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/>
    <xf numFmtId="0" fontId="7" fillId="0" borderId="4" xfId="0" applyFont="1" applyBorder="1"/>
    <xf numFmtId="49" fontId="7" fillId="0" borderId="4" xfId="0" quotePrefix="1" applyNumberFormat="1" applyFont="1" applyBorder="1"/>
    <xf numFmtId="49" fontId="7" fillId="0" borderId="5" xfId="0" quotePrefix="1" applyNumberFormat="1" applyFont="1" applyBorder="1"/>
    <xf numFmtId="0" fontId="7" fillId="0" borderId="7" xfId="0" applyFont="1" applyBorder="1"/>
    <xf numFmtId="0" fontId="7" fillId="0" borderId="0" xfId="0" quotePrefix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2" xfId="0" applyFont="1" applyBorder="1"/>
    <xf numFmtId="0" fontId="7" fillId="0" borderId="0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quotePrefix="1" applyFont="1" applyBorder="1" applyAlignment="1">
      <alignment horizontal="left"/>
    </xf>
    <xf numFmtId="0" fontId="7" fillId="0" borderId="11" xfId="0" quotePrefix="1" applyFont="1" applyBorder="1" applyAlignment="1">
      <alignment horizontal="left"/>
    </xf>
    <xf numFmtId="0" fontId="7" fillId="0" borderId="12" xfId="0" applyFont="1" applyBorder="1"/>
    <xf numFmtId="0" fontId="7" fillId="0" borderId="10" xfId="0" applyFont="1" applyBorder="1"/>
    <xf numFmtId="0" fontId="7" fillId="0" borderId="11" xfId="0" applyFont="1" applyBorder="1"/>
    <xf numFmtId="0" fontId="8" fillId="0" borderId="2" xfId="0" applyFont="1" applyBorder="1"/>
    <xf numFmtId="0" fontId="8" fillId="0" borderId="0" xfId="0" applyFont="1" applyBorder="1"/>
    <xf numFmtId="0" fontId="8" fillId="0" borderId="8" xfId="0" quotePrefix="1" applyFont="1" applyBorder="1" applyAlignment="1">
      <alignment horizontal="left"/>
    </xf>
    <xf numFmtId="0" fontId="7" fillId="0" borderId="3" xfId="0" applyFont="1" applyBorder="1"/>
    <xf numFmtId="0" fontId="7" fillId="0" borderId="13" xfId="0" applyFont="1" applyBorder="1"/>
    <xf numFmtId="0" fontId="8" fillId="0" borderId="3" xfId="0" quotePrefix="1" applyFont="1" applyBorder="1" applyAlignment="1">
      <alignment horizontal="center"/>
    </xf>
    <xf numFmtId="176" fontId="7" fillId="0" borderId="9" xfId="0" applyNumberFormat="1" applyFont="1" applyBorder="1" applyAlignment="1">
      <alignment horizontal="distributed" vertical="center"/>
    </xf>
    <xf numFmtId="177" fontId="7" fillId="0" borderId="9" xfId="0" applyNumberFormat="1" applyFont="1" applyBorder="1" applyAlignment="1">
      <alignment horizontal="distributed" vertical="center"/>
    </xf>
    <xf numFmtId="176" fontId="7" fillId="0" borderId="3" xfId="0" applyNumberFormat="1" applyFont="1" applyBorder="1" applyAlignment="1">
      <alignment horizontal="distributed" vertical="center"/>
    </xf>
    <xf numFmtId="177" fontId="7" fillId="0" borderId="3" xfId="0" applyNumberFormat="1" applyFont="1" applyBorder="1" applyAlignment="1">
      <alignment horizontal="distributed" vertical="center"/>
    </xf>
    <xf numFmtId="176" fontId="7" fillId="0" borderId="10" xfId="0" applyNumberFormat="1" applyFont="1" applyBorder="1" applyAlignment="1">
      <alignment horizontal="distributed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177" fontId="9" fillId="0" borderId="1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177" fontId="9" fillId="0" borderId="14" xfId="0" applyNumberFormat="1" applyFont="1" applyBorder="1" applyAlignment="1">
      <alignment horizontal="center"/>
    </xf>
    <xf numFmtId="176" fontId="9" fillId="0" borderId="15" xfId="0" applyNumberFormat="1" applyFont="1" applyBorder="1" applyAlignment="1">
      <alignment horizontal="center"/>
    </xf>
    <xf numFmtId="0" fontId="10" fillId="0" borderId="1" xfId="0" quotePrefix="1" applyFont="1" applyBorder="1" applyAlignment="1">
      <alignment horizontal="right"/>
    </xf>
    <xf numFmtId="177" fontId="9" fillId="0" borderId="9" xfId="0" applyNumberFormat="1" applyFont="1" applyBorder="1" applyAlignment="1">
      <alignment horizontal="center"/>
    </xf>
    <xf numFmtId="176" fontId="9" fillId="0" borderId="11" xfId="0" applyNumberFormat="1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176" fontId="9" fillId="0" borderId="3" xfId="0" applyNumberFormat="1" applyFont="1" applyBorder="1" applyAlignment="1">
      <alignment horizontal="center" vertical="center" shrinkToFit="1"/>
    </xf>
    <xf numFmtId="176" fontId="9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5" xfId="0" applyFont="1" applyBorder="1"/>
    <xf numFmtId="0" fontId="11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shrinkToFit="1"/>
    </xf>
    <xf numFmtId="0" fontId="8" fillId="0" borderId="6" xfId="0" applyFont="1" applyBorder="1"/>
    <xf numFmtId="0" fontId="8" fillId="0" borderId="4" xfId="0" applyFont="1" applyBorder="1"/>
    <xf numFmtId="0" fontId="11" fillId="0" borderId="5" xfId="0" applyFont="1" applyBorder="1" applyAlignment="1">
      <alignment horizontal="center"/>
    </xf>
    <xf numFmtId="0" fontId="8" fillId="0" borderId="12" xfId="0" applyFont="1" applyBorder="1"/>
    <xf numFmtId="0" fontId="8" fillId="0" borderId="10" xfId="0" applyFont="1" applyBorder="1"/>
    <xf numFmtId="0" fontId="8" fillId="0" borderId="3" xfId="0" applyFont="1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/>
    <xf numFmtId="0" fontId="8" fillId="0" borderId="13" xfId="0" quotePrefix="1" applyFont="1" applyBorder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6" xfId="0" applyFont="1" applyBorder="1" applyAlignment="1">
      <alignment horizontal="centerContinuous"/>
    </xf>
    <xf numFmtId="0" fontId="8" fillId="0" borderId="4" xfId="0" applyFont="1" applyBorder="1" applyAlignment="1">
      <alignment horizontal="centerContinuous"/>
    </xf>
    <xf numFmtId="0" fontId="8" fillId="0" borderId="5" xfId="0" applyFont="1" applyBorder="1" applyAlignment="1">
      <alignment horizontal="centerContinuous"/>
    </xf>
    <xf numFmtId="0" fontId="8" fillId="0" borderId="4" xfId="0" quotePrefix="1" applyFont="1" applyBorder="1" applyAlignment="1">
      <alignment horizontal="centerContinuous"/>
    </xf>
    <xf numFmtId="0" fontId="8" fillId="0" borderId="7" xfId="0" applyFont="1" applyBorder="1" applyAlignment="1">
      <alignment horizontal="center"/>
    </xf>
    <xf numFmtId="0" fontId="8" fillId="0" borderId="0" xfId="0" quotePrefix="1" applyFont="1" applyBorder="1" applyAlignment="1">
      <alignment horizontal="centerContinuous"/>
    </xf>
    <xf numFmtId="0" fontId="8" fillId="0" borderId="10" xfId="0" quotePrefix="1" applyFont="1" applyBorder="1" applyAlignment="1">
      <alignment horizontal="centerContinuous"/>
    </xf>
    <xf numFmtId="0" fontId="8" fillId="0" borderId="11" xfId="0" applyFont="1" applyBorder="1" applyAlignment="1">
      <alignment horizontal="centerContinuous"/>
    </xf>
    <xf numFmtId="0" fontId="8" fillId="0" borderId="8" xfId="0" applyFont="1" applyBorder="1"/>
    <xf numFmtId="0" fontId="8" fillId="0" borderId="2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8" fillId="0" borderId="8" xfId="0" applyFont="1" applyBorder="1" applyAlignment="1">
      <alignment horizontal="centerContinuous"/>
    </xf>
    <xf numFmtId="0" fontId="13" fillId="0" borderId="5" xfId="0" applyFont="1" applyBorder="1" applyAlignment="1"/>
    <xf numFmtId="0" fontId="8" fillId="0" borderId="5" xfId="0" applyFont="1" applyBorder="1" applyAlignment="1"/>
    <xf numFmtId="0" fontId="8" fillId="0" borderId="7" xfId="0" applyFont="1" applyBorder="1"/>
    <xf numFmtId="0" fontId="10" fillId="0" borderId="2" xfId="0" applyFont="1" applyBorder="1"/>
    <xf numFmtId="0" fontId="10" fillId="0" borderId="8" xfId="0" quotePrefix="1" applyFont="1" applyBorder="1" applyAlignment="1">
      <alignment horizontal="left"/>
    </xf>
    <xf numFmtId="0" fontId="10" fillId="0" borderId="8" xfId="0" applyFont="1" applyBorder="1"/>
    <xf numFmtId="0" fontId="10" fillId="0" borderId="0" xfId="0" applyFont="1" applyBorder="1"/>
    <xf numFmtId="0" fontId="10" fillId="0" borderId="12" xfId="0" applyFont="1" applyBorder="1"/>
    <xf numFmtId="0" fontId="10" fillId="0" borderId="11" xfId="0" applyFont="1" applyBorder="1"/>
    <xf numFmtId="0" fontId="10" fillId="0" borderId="10" xfId="0" applyFont="1" applyBorder="1"/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2" xfId="0" quotePrefix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left"/>
    </xf>
    <xf numFmtId="0" fontId="10" fillId="0" borderId="12" xfId="0" quotePrefix="1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15" fillId="0" borderId="0" xfId="0" quotePrefix="1" applyFont="1" applyAlignment="1">
      <alignment horizontal="centerContinuous"/>
    </xf>
    <xf numFmtId="0" fontId="14" fillId="0" borderId="0" xfId="0" quotePrefix="1" applyFont="1" applyAlignment="1">
      <alignment horizontal="left"/>
    </xf>
    <xf numFmtId="0" fontId="14" fillId="0" borderId="0" xfId="0" quotePrefix="1" applyFont="1" applyFill="1" applyAlignment="1">
      <alignment horizontal="left"/>
    </xf>
    <xf numFmtId="0" fontId="16" fillId="0" borderId="0" xfId="0" quotePrefix="1" applyFont="1" applyAlignment="1">
      <alignment horizontal="left"/>
    </xf>
    <xf numFmtId="0" fontId="8" fillId="0" borderId="0" xfId="0" applyFont="1"/>
    <xf numFmtId="0" fontId="8" fillId="0" borderId="0" xfId="0" quotePrefix="1" applyFont="1" applyAlignment="1">
      <alignment horizontal="left"/>
    </xf>
    <xf numFmtId="0" fontId="17" fillId="0" borderId="0" xfId="0" applyFont="1"/>
    <xf numFmtId="49" fontId="8" fillId="0" borderId="10" xfId="0" quotePrefix="1" applyNumberFormat="1" applyFont="1" applyBorder="1" applyAlignment="1">
      <alignment horizontal="left"/>
    </xf>
    <xf numFmtId="177" fontId="7" fillId="0" borderId="3" xfId="0" applyNumberFormat="1" applyFont="1" applyFill="1" applyBorder="1" applyAlignment="1">
      <alignment horizontal="distributed" vertical="center"/>
    </xf>
    <xf numFmtId="0" fontId="13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14" fillId="0" borderId="0" xfId="0" applyNumberFormat="1" applyFont="1" applyAlignment="1">
      <alignment horizontal="center" vertical="top"/>
    </xf>
    <xf numFmtId="0" fontId="14" fillId="0" borderId="0" xfId="0" quotePrefix="1" applyFont="1" applyAlignment="1">
      <alignment horizontal="center" vertical="top"/>
    </xf>
    <xf numFmtId="0" fontId="14" fillId="0" borderId="4" xfId="0" quotePrefix="1" applyFont="1" applyBorder="1" applyAlignment="1">
      <alignment horizontal="center" vertical="top"/>
    </xf>
    <xf numFmtId="14" fontId="8" fillId="0" borderId="0" xfId="0" quotePrefix="1" applyNumberFormat="1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</cellXfs>
  <cellStyles count="2">
    <cellStyle name="標準" xfId="0" builtinId="0"/>
    <cellStyle name="標準_F5Z254-P13060403" xfId="1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4819650" y="31242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4829175" y="32766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4829175" y="34480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4838700" y="47339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4829175" y="490537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4848225" y="50673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6943725" y="31242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6943725" y="32766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6943725" y="34480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>
          <a:off x="6943725" y="47339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7"/>
        <xdr:cNvSpPr>
          <a:spLocks noChangeShapeType="1"/>
        </xdr:cNvSpPr>
      </xdr:nvSpPr>
      <xdr:spPr bwMode="auto">
        <a:xfrm>
          <a:off x="6924675" y="490537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8"/>
        <xdr:cNvSpPr>
          <a:spLocks noChangeShapeType="1"/>
        </xdr:cNvSpPr>
      </xdr:nvSpPr>
      <xdr:spPr bwMode="auto">
        <a:xfrm>
          <a:off x="692467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95250</xdr:colOff>
      <xdr:row>8</xdr:row>
      <xdr:rowOff>133350</xdr:rowOff>
    </xdr:from>
    <xdr:ext cx="495300" cy="495300"/>
    <xdr:pic>
      <xdr:nvPicPr>
        <xdr:cNvPr id="15" name="図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16764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219075</xdr:colOff>
      <xdr:row>8</xdr:row>
      <xdr:rowOff>142875</xdr:rowOff>
    </xdr:from>
    <xdr:ext cx="447675" cy="466725"/>
    <xdr:pic>
      <xdr:nvPicPr>
        <xdr:cNvPr id="16" name="図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875" y="1685925"/>
          <a:ext cx="4476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152400</xdr:colOff>
      <xdr:row>14</xdr:row>
      <xdr:rowOff>104775</xdr:rowOff>
    </xdr:from>
    <xdr:ext cx="4181475" cy="2474566"/>
    <xdr:pic>
      <xdr:nvPicPr>
        <xdr:cNvPr id="17" name="図 20" descr="NT3621-P44図.bmp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57475"/>
          <a:ext cx="4181475" cy="2474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276225</xdr:colOff>
      <xdr:row>40</xdr:row>
      <xdr:rowOff>19050</xdr:rowOff>
    </xdr:from>
    <xdr:to>
      <xdr:col>5</xdr:col>
      <xdr:colOff>438150</xdr:colOff>
      <xdr:row>40</xdr:row>
      <xdr:rowOff>104775</xdr:rowOff>
    </xdr:to>
    <xdr:sp macro="" textlink="">
      <xdr:nvSpPr>
        <xdr:cNvPr id="18" name="平行四辺形 18"/>
        <xdr:cNvSpPr>
          <a:spLocks noChangeArrowheads="1"/>
        </xdr:cNvSpPr>
      </xdr:nvSpPr>
      <xdr:spPr bwMode="auto">
        <a:xfrm>
          <a:off x="3705225" y="6810375"/>
          <a:ext cx="161925" cy="85725"/>
        </a:xfrm>
        <a:prstGeom prst="parallelogram">
          <a:avLst>
            <a:gd name="adj" fmla="val 25002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438150</xdr:colOff>
      <xdr:row>23</xdr:row>
      <xdr:rowOff>114300</xdr:rowOff>
    </xdr:to>
    <xdr:sp macro="" textlink="">
      <xdr:nvSpPr>
        <xdr:cNvPr id="19" name="テキスト ボックス 18"/>
        <xdr:cNvSpPr txBox="1"/>
      </xdr:nvSpPr>
      <xdr:spPr>
        <a:xfrm>
          <a:off x="8915400" y="3200400"/>
          <a:ext cx="4552950" cy="923925"/>
        </a:xfrm>
        <a:prstGeom prst="rect">
          <a:avLst/>
        </a:prstGeom>
        <a:solidFill>
          <a:srgbClr val="FFC000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1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、５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E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ネクシブデータは平面度が③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が④（ネクシブでは裏表測定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が⑥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と順番が違う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平面度列を最後にして④もしくは⑤列を消し貼り付け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600075</xdr:colOff>
      <xdr:row>44</xdr:row>
      <xdr:rowOff>123825</xdr:rowOff>
    </xdr:from>
    <xdr:to>
      <xdr:col>20</xdr:col>
      <xdr:colOff>352425</xdr:colOff>
      <xdr:row>48</xdr:row>
      <xdr:rowOff>28575</xdr:rowOff>
    </xdr:to>
    <xdr:sp macro="" textlink="">
      <xdr:nvSpPr>
        <xdr:cNvPr id="20" name="テキスト ボックス 19"/>
        <xdr:cNvSpPr txBox="1"/>
      </xdr:nvSpPr>
      <xdr:spPr>
        <a:xfrm>
          <a:off x="9515475" y="7639050"/>
          <a:ext cx="4552950" cy="923925"/>
        </a:xfrm>
        <a:prstGeom prst="rect">
          <a:avLst/>
        </a:prstGeom>
        <a:solidFill>
          <a:srgbClr val="FFC000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1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、５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E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ネクシブデータは平面度が③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が④（ネクシブでは裏表測定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が⑥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と順番が違う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平面度列を最後にして④もしくは⑤列を消し貼り付け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9525</xdr:rowOff>
    </xdr:to>
    <xdr:sp macro="" textlink="">
      <xdr:nvSpPr>
        <xdr:cNvPr id="21" name="テキスト 14"/>
        <xdr:cNvSpPr txBox="1">
          <a:spLocks noChangeArrowheads="1"/>
        </xdr:cNvSpPr>
      </xdr:nvSpPr>
      <xdr:spPr bwMode="auto">
        <a:xfrm>
          <a:off x="0" y="34290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13</xdr:col>
      <xdr:colOff>247650</xdr:colOff>
      <xdr:row>28</xdr:row>
      <xdr:rowOff>142875</xdr:rowOff>
    </xdr:from>
    <xdr:to>
      <xdr:col>21</xdr:col>
      <xdr:colOff>133350</xdr:colOff>
      <xdr:row>41</xdr:row>
      <xdr:rowOff>19050</xdr:rowOff>
    </xdr:to>
    <xdr:sp macro="" textlink="">
      <xdr:nvSpPr>
        <xdr:cNvPr id="22" name="テキスト ボックス 21"/>
        <xdr:cNvSpPr txBox="1"/>
      </xdr:nvSpPr>
      <xdr:spPr>
        <a:xfrm>
          <a:off x="9163050" y="4962525"/>
          <a:ext cx="5372100" cy="19812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データ入力済み</a:t>
          </a:r>
          <a:endParaRPr kumimoji="1" lang="en-US" altLang="ja-JP" sz="1800"/>
        </a:p>
        <a:p>
          <a:r>
            <a:rPr kumimoji="1" lang="ja-JP" altLang="en-US" sz="1800"/>
            <a:t>メッキ№、メッキ厚入力済み</a:t>
          </a:r>
          <a:endParaRPr kumimoji="1" lang="en-US" altLang="ja-JP" sz="1800"/>
        </a:p>
        <a:p>
          <a:r>
            <a:rPr kumimoji="1" lang="ja-JP" altLang="en-US" sz="1800"/>
            <a:t>加工</a:t>
          </a:r>
          <a:r>
            <a:rPr kumimoji="1" lang="en-US" altLang="ja-JP" sz="1800"/>
            <a:t>2024120402</a:t>
          </a:r>
        </a:p>
        <a:p>
          <a:r>
            <a:rPr kumimoji="1" lang="ja-JP" altLang="en-US" sz="1800"/>
            <a:t>測定日</a:t>
          </a:r>
          <a:r>
            <a:rPr kumimoji="1" lang="en-US" altLang="ja-JP" sz="1800"/>
            <a:t>24.12.4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7145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4819650" y="31242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4829175" y="32766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4829175" y="344805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4838700" y="473392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4829175" y="4905375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29</xdr:row>
      <xdr:rowOff>85725</xdr:rowOff>
    </xdr:from>
    <xdr:to>
      <xdr:col>9</xdr:col>
      <xdr:colOff>647700</xdr:colOff>
      <xdr:row>29</xdr:row>
      <xdr:rowOff>85725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4848225" y="50673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6943725" y="31242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6943725" y="32766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6943725" y="34480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>
          <a:off x="6943725" y="47339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3" name="Line 17"/>
        <xdr:cNvSpPr>
          <a:spLocks noChangeShapeType="1"/>
        </xdr:cNvSpPr>
      </xdr:nvSpPr>
      <xdr:spPr bwMode="auto">
        <a:xfrm>
          <a:off x="6924675" y="490537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29</xdr:row>
      <xdr:rowOff>85725</xdr:rowOff>
    </xdr:from>
    <xdr:to>
      <xdr:col>10</xdr:col>
      <xdr:colOff>609600</xdr:colOff>
      <xdr:row>29</xdr:row>
      <xdr:rowOff>85725</xdr:rowOff>
    </xdr:to>
    <xdr:sp macro="" textlink="">
      <xdr:nvSpPr>
        <xdr:cNvPr id="14" name="Line 18"/>
        <xdr:cNvSpPr>
          <a:spLocks noChangeShapeType="1"/>
        </xdr:cNvSpPr>
      </xdr:nvSpPr>
      <xdr:spPr bwMode="auto">
        <a:xfrm>
          <a:off x="692467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15</xdr:col>
      <xdr:colOff>95250</xdr:colOff>
      <xdr:row>8</xdr:row>
      <xdr:rowOff>133350</xdr:rowOff>
    </xdr:from>
    <xdr:ext cx="495300" cy="495300"/>
    <xdr:pic>
      <xdr:nvPicPr>
        <xdr:cNvPr id="15" name="図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16764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219075</xdr:colOff>
      <xdr:row>8</xdr:row>
      <xdr:rowOff>142875</xdr:rowOff>
    </xdr:from>
    <xdr:ext cx="447675" cy="466725"/>
    <xdr:pic>
      <xdr:nvPicPr>
        <xdr:cNvPr id="16" name="図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875" y="1685925"/>
          <a:ext cx="4476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152400</xdr:colOff>
      <xdr:row>14</xdr:row>
      <xdr:rowOff>104775</xdr:rowOff>
    </xdr:from>
    <xdr:ext cx="4181475" cy="2474566"/>
    <xdr:pic>
      <xdr:nvPicPr>
        <xdr:cNvPr id="17" name="図 20" descr="NT3621-P44図.bmp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57475"/>
          <a:ext cx="4181475" cy="2474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276225</xdr:colOff>
      <xdr:row>40</xdr:row>
      <xdr:rowOff>19050</xdr:rowOff>
    </xdr:from>
    <xdr:to>
      <xdr:col>5</xdr:col>
      <xdr:colOff>438150</xdr:colOff>
      <xdr:row>40</xdr:row>
      <xdr:rowOff>104775</xdr:rowOff>
    </xdr:to>
    <xdr:sp macro="" textlink="">
      <xdr:nvSpPr>
        <xdr:cNvPr id="18" name="平行四辺形 18"/>
        <xdr:cNvSpPr>
          <a:spLocks noChangeArrowheads="1"/>
        </xdr:cNvSpPr>
      </xdr:nvSpPr>
      <xdr:spPr bwMode="auto">
        <a:xfrm>
          <a:off x="3705225" y="6810375"/>
          <a:ext cx="161925" cy="85725"/>
        </a:xfrm>
        <a:prstGeom prst="parallelogram">
          <a:avLst>
            <a:gd name="adj" fmla="val 25002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438150</xdr:colOff>
      <xdr:row>23</xdr:row>
      <xdr:rowOff>114300</xdr:rowOff>
    </xdr:to>
    <xdr:sp macro="" textlink="">
      <xdr:nvSpPr>
        <xdr:cNvPr id="19" name="テキスト ボックス 18"/>
        <xdr:cNvSpPr txBox="1"/>
      </xdr:nvSpPr>
      <xdr:spPr>
        <a:xfrm>
          <a:off x="8915400" y="3200400"/>
          <a:ext cx="4552950" cy="923925"/>
        </a:xfrm>
        <a:prstGeom prst="rect">
          <a:avLst/>
        </a:prstGeom>
        <a:solidFill>
          <a:srgbClr val="FFC000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1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、５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E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ネクシブデータは平面度が③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が④（ネクシブでは裏表測定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が⑥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と順番が違う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平面度列を最後にして④もしくは⑤列を消し貼り付け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600075</xdr:colOff>
      <xdr:row>44</xdr:row>
      <xdr:rowOff>123825</xdr:rowOff>
    </xdr:from>
    <xdr:to>
      <xdr:col>20</xdr:col>
      <xdr:colOff>352425</xdr:colOff>
      <xdr:row>48</xdr:row>
      <xdr:rowOff>28575</xdr:rowOff>
    </xdr:to>
    <xdr:sp macro="" textlink="">
      <xdr:nvSpPr>
        <xdr:cNvPr id="20" name="テキスト ボックス 19"/>
        <xdr:cNvSpPr txBox="1"/>
      </xdr:nvSpPr>
      <xdr:spPr>
        <a:xfrm>
          <a:off x="9515475" y="7639050"/>
          <a:ext cx="4552950" cy="923925"/>
        </a:xfrm>
        <a:prstGeom prst="rect">
          <a:avLst/>
        </a:prstGeom>
        <a:solidFill>
          <a:srgbClr val="FFC000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1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2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4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、５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6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E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＝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3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ネクシブデータは平面度が③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が④（ネクシブでは裏表測定　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D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が⑥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と順番が違う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平面度列を最後にして④もしくは⑤列を消し貼り付け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9525</xdr:rowOff>
    </xdr:to>
    <xdr:sp macro="" textlink="">
      <xdr:nvSpPr>
        <xdr:cNvPr id="21" name="テキスト 14"/>
        <xdr:cNvSpPr txBox="1">
          <a:spLocks noChangeArrowheads="1"/>
        </xdr:cNvSpPr>
      </xdr:nvSpPr>
      <xdr:spPr bwMode="auto">
        <a:xfrm>
          <a:off x="0" y="34290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13</xdr:col>
      <xdr:colOff>247650</xdr:colOff>
      <xdr:row>28</xdr:row>
      <xdr:rowOff>142875</xdr:rowOff>
    </xdr:from>
    <xdr:to>
      <xdr:col>21</xdr:col>
      <xdr:colOff>133350</xdr:colOff>
      <xdr:row>41</xdr:row>
      <xdr:rowOff>19050</xdr:rowOff>
    </xdr:to>
    <xdr:sp macro="" textlink="">
      <xdr:nvSpPr>
        <xdr:cNvPr id="22" name="テキスト ボックス 21"/>
        <xdr:cNvSpPr txBox="1"/>
      </xdr:nvSpPr>
      <xdr:spPr>
        <a:xfrm>
          <a:off x="9163050" y="4962525"/>
          <a:ext cx="5372100" cy="19812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データ入力済み</a:t>
          </a:r>
          <a:endParaRPr kumimoji="1" lang="en-US" altLang="ja-JP" sz="1800"/>
        </a:p>
        <a:p>
          <a:r>
            <a:rPr kumimoji="1" lang="ja-JP" altLang="en-US" sz="1800"/>
            <a:t>メッキ№、メッキ厚入力済み</a:t>
          </a:r>
          <a:endParaRPr kumimoji="1" lang="en-US" altLang="ja-JP" sz="1800"/>
        </a:p>
        <a:p>
          <a:r>
            <a:rPr kumimoji="1" lang="ja-JP" altLang="en-US" sz="1800"/>
            <a:t>加工</a:t>
          </a:r>
          <a:r>
            <a:rPr kumimoji="1" lang="en-US" altLang="ja-JP" sz="1800"/>
            <a:t>2024120502</a:t>
          </a:r>
        </a:p>
        <a:p>
          <a:r>
            <a:rPr kumimoji="1" lang="ja-JP" altLang="en-US" sz="1800"/>
            <a:t>測定日</a:t>
          </a:r>
          <a:r>
            <a:rPr kumimoji="1" lang="en-US" altLang="ja-JP" sz="1800"/>
            <a:t>24.12.5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16" workbookViewId="0">
      <selection activeCell="E46" sqref="E46"/>
    </sheetView>
  </sheetViews>
  <sheetFormatPr defaultRowHeight="13.5" x14ac:dyDescent="0.15"/>
  <sheetData>
    <row r="1" spans="1:11" ht="13.5" customHeight="1" x14ac:dyDescent="0.15">
      <c r="A1" s="8" t="s">
        <v>104</v>
      </c>
      <c r="B1" s="107"/>
      <c r="C1" s="107"/>
      <c r="E1" s="105" t="s">
        <v>103</v>
      </c>
      <c r="I1" s="106" t="s">
        <v>102</v>
      </c>
      <c r="J1" s="116"/>
      <c r="K1" s="117"/>
    </row>
    <row r="2" spans="1:11" ht="13.5" customHeight="1" x14ac:dyDescent="0.15">
      <c r="A2" s="8" t="s">
        <v>101</v>
      </c>
      <c r="B2" s="105"/>
      <c r="C2" s="105"/>
      <c r="D2" s="7"/>
      <c r="E2" s="105" t="s">
        <v>100</v>
      </c>
      <c r="F2" s="7"/>
      <c r="G2" s="7"/>
      <c r="H2" s="7"/>
      <c r="I2" s="59" t="s">
        <v>99</v>
      </c>
      <c r="J2" s="118"/>
      <c r="K2" s="118"/>
    </row>
    <row r="3" spans="1:11" x14ac:dyDescent="0.15">
      <c r="A3" s="7"/>
      <c r="B3" s="7"/>
      <c r="C3" s="7"/>
      <c r="D3" s="7"/>
      <c r="E3" s="7"/>
      <c r="F3" s="7"/>
      <c r="G3" s="7"/>
      <c r="H3" s="7"/>
      <c r="I3" s="105"/>
      <c r="J3" s="105"/>
      <c r="K3" s="105"/>
    </row>
    <row r="4" spans="1:11" ht="21" x14ac:dyDescent="0.2">
      <c r="A4" s="7"/>
      <c r="B4" s="7"/>
      <c r="C4" s="104"/>
      <c r="D4" s="103" t="s">
        <v>98</v>
      </c>
      <c r="E4" s="7"/>
      <c r="F4" s="7"/>
      <c r="G4" s="7"/>
      <c r="H4" s="7"/>
      <c r="I4" s="99" t="s">
        <v>97</v>
      </c>
      <c r="J4" s="119">
        <f ca="1">NOW()</f>
        <v>45639.805862037036</v>
      </c>
      <c r="K4" s="119"/>
    </row>
    <row r="5" spans="1:11" ht="18.75" x14ac:dyDescent="0.2">
      <c r="A5" s="7"/>
      <c r="B5" s="7"/>
      <c r="C5" s="102"/>
      <c r="D5" s="101" t="s">
        <v>96</v>
      </c>
      <c r="E5" s="100"/>
      <c r="F5" s="100"/>
      <c r="G5" s="100"/>
      <c r="H5" s="7"/>
      <c r="I5" s="99" t="s">
        <v>95</v>
      </c>
      <c r="J5" s="120" t="s">
        <v>94</v>
      </c>
      <c r="K5" s="121"/>
    </row>
    <row r="6" spans="1:11" ht="12" customHeight="1" x14ac:dyDescent="0.15">
      <c r="A6" s="98" t="s">
        <v>93</v>
      </c>
      <c r="B6" s="90"/>
      <c r="C6" s="97"/>
      <c r="D6" s="96" t="s">
        <v>92</v>
      </c>
      <c r="E6" s="88"/>
      <c r="F6" s="96" t="s">
        <v>91</v>
      </c>
      <c r="G6" s="88"/>
      <c r="H6" s="96" t="s">
        <v>90</v>
      </c>
      <c r="I6" s="88"/>
      <c r="J6" s="95" t="s">
        <v>89</v>
      </c>
      <c r="K6" s="94" t="s">
        <v>88</v>
      </c>
    </row>
    <row r="7" spans="1:11" ht="12" customHeight="1" x14ac:dyDescent="0.15">
      <c r="A7" s="85" t="s">
        <v>87</v>
      </c>
      <c r="B7" s="87"/>
      <c r="C7" s="93"/>
      <c r="D7" s="85" t="s">
        <v>86</v>
      </c>
      <c r="E7" s="84"/>
      <c r="F7" s="85" t="s">
        <v>85</v>
      </c>
      <c r="G7" s="84"/>
      <c r="H7" s="85" t="s">
        <v>84</v>
      </c>
      <c r="I7" s="84"/>
      <c r="J7" s="92" t="s">
        <v>83</v>
      </c>
      <c r="K7" s="91" t="s">
        <v>82</v>
      </c>
    </row>
    <row r="8" spans="1:11" ht="17.25" customHeight="1" x14ac:dyDescent="0.2">
      <c r="A8" s="122" t="s">
        <v>81</v>
      </c>
      <c r="B8" s="123"/>
      <c r="C8" s="124"/>
      <c r="D8" s="125" t="s">
        <v>80</v>
      </c>
      <c r="E8" s="126"/>
      <c r="F8" s="127">
        <v>24120402</v>
      </c>
      <c r="G8" s="128"/>
      <c r="H8" s="127"/>
      <c r="I8" s="128"/>
      <c r="J8" s="28"/>
      <c r="K8" s="83"/>
    </row>
    <row r="9" spans="1:11" ht="12" customHeight="1" x14ac:dyDescent="0.15">
      <c r="A9" s="89" t="s">
        <v>79</v>
      </c>
      <c r="B9" s="90"/>
      <c r="C9" s="89" t="s">
        <v>78</v>
      </c>
      <c r="D9" s="88"/>
      <c r="E9" s="89" t="s">
        <v>77</v>
      </c>
      <c r="F9" s="89" t="s">
        <v>76</v>
      </c>
      <c r="G9" s="88"/>
      <c r="H9" s="86" t="s">
        <v>75</v>
      </c>
      <c r="I9" s="84"/>
      <c r="J9" s="28"/>
      <c r="K9" s="83"/>
    </row>
    <row r="10" spans="1:11" ht="12" customHeight="1" x14ac:dyDescent="0.15">
      <c r="A10" s="85" t="s">
        <v>74</v>
      </c>
      <c r="B10" s="87"/>
      <c r="C10" s="86" t="s">
        <v>73</v>
      </c>
      <c r="D10" s="86"/>
      <c r="E10" s="86" t="s">
        <v>72</v>
      </c>
      <c r="F10" s="85" t="s">
        <v>71</v>
      </c>
      <c r="G10" s="84"/>
      <c r="H10" s="85" t="s">
        <v>70</v>
      </c>
      <c r="I10" s="84"/>
      <c r="J10" s="28"/>
      <c r="K10" s="83"/>
    </row>
    <row r="11" spans="1:11" ht="17.25" customHeight="1" x14ac:dyDescent="0.15">
      <c r="A11" s="122" t="s">
        <v>69</v>
      </c>
      <c r="B11" s="129"/>
      <c r="C11" s="82" t="s">
        <v>68</v>
      </c>
      <c r="D11" s="81"/>
      <c r="E11" s="110" t="str">
        <f>IF(SUM(B67:G71)&lt;&gt;27,"NG","OK")</f>
        <v>OK</v>
      </c>
      <c r="F11" s="130"/>
      <c r="G11" s="124"/>
      <c r="H11" s="130"/>
      <c r="I11" s="124"/>
      <c r="J11" s="58"/>
      <c r="K11" s="52"/>
    </row>
    <row r="12" spans="1:11" ht="12.95" customHeight="1" x14ac:dyDescent="0.15">
      <c r="A12" s="77" t="s">
        <v>67</v>
      </c>
      <c r="B12" s="20"/>
      <c r="C12" s="20"/>
      <c r="D12" s="20"/>
      <c r="E12" s="20"/>
      <c r="F12" s="20"/>
      <c r="G12" s="20"/>
      <c r="H12" s="80" t="s">
        <v>66</v>
      </c>
      <c r="I12" s="79"/>
      <c r="J12" s="79"/>
      <c r="K12" s="78"/>
    </row>
    <row r="13" spans="1:11" ht="12.95" customHeight="1" x14ac:dyDescent="0.15">
      <c r="A13" s="77" t="s">
        <v>65</v>
      </c>
      <c r="B13" s="20"/>
      <c r="C13" s="20"/>
      <c r="D13" s="20"/>
      <c r="E13" s="20"/>
      <c r="F13" s="20"/>
      <c r="G13" s="20"/>
      <c r="H13" s="71" t="s">
        <v>64</v>
      </c>
      <c r="I13" s="72"/>
      <c r="J13" s="72"/>
      <c r="K13" s="69"/>
    </row>
    <row r="14" spans="1:11" ht="12.95" customHeight="1" x14ac:dyDescent="0.15">
      <c r="A14" s="21"/>
      <c r="B14" s="20"/>
      <c r="C14" s="20"/>
      <c r="D14" s="20"/>
      <c r="E14" s="20"/>
      <c r="F14" s="20"/>
      <c r="G14" s="20"/>
      <c r="H14" s="76" t="s">
        <v>63</v>
      </c>
      <c r="I14" s="75"/>
      <c r="J14" s="74"/>
      <c r="K14" s="73" t="s">
        <v>62</v>
      </c>
    </row>
    <row r="15" spans="1:11" ht="12.95" customHeight="1" x14ac:dyDescent="0.15">
      <c r="A15" s="21"/>
      <c r="B15" s="20"/>
      <c r="C15" s="20"/>
      <c r="D15" s="20"/>
      <c r="E15" s="20"/>
      <c r="F15" s="20"/>
      <c r="G15" s="20"/>
      <c r="H15" s="71" t="s">
        <v>61</v>
      </c>
      <c r="I15" s="72"/>
      <c r="J15" s="72"/>
      <c r="K15" s="55" t="s">
        <v>60</v>
      </c>
    </row>
    <row r="16" spans="1:11" ht="12.95" customHeight="1" x14ac:dyDescent="0.15">
      <c r="A16" s="21"/>
      <c r="B16" s="20"/>
      <c r="C16" s="20"/>
      <c r="D16" s="20"/>
      <c r="E16" s="20"/>
      <c r="F16" s="20"/>
      <c r="G16" s="20"/>
      <c r="H16" s="131" t="s">
        <v>59</v>
      </c>
      <c r="I16" s="132"/>
      <c r="J16" s="133"/>
      <c r="K16" s="56" t="s">
        <v>58</v>
      </c>
    </row>
    <row r="17" spans="1:11" ht="12.95" customHeight="1" x14ac:dyDescent="0.15">
      <c r="A17" s="21"/>
      <c r="B17" s="20"/>
      <c r="C17" s="20"/>
      <c r="D17" s="20"/>
      <c r="E17" s="20"/>
      <c r="F17" s="20"/>
      <c r="G17" s="20"/>
      <c r="H17" s="71" t="s">
        <v>57</v>
      </c>
      <c r="I17" s="70"/>
      <c r="J17" s="69"/>
      <c r="K17" s="53" t="s">
        <v>56</v>
      </c>
    </row>
    <row r="18" spans="1:11" ht="12.95" customHeight="1" x14ac:dyDescent="0.15">
      <c r="A18" s="21"/>
      <c r="B18" s="20"/>
      <c r="C18" s="20"/>
      <c r="D18" s="20"/>
      <c r="E18" s="20"/>
      <c r="F18" s="20"/>
      <c r="G18" s="20"/>
      <c r="H18" s="66" t="s">
        <v>55</v>
      </c>
      <c r="I18" s="65"/>
      <c r="J18" s="64"/>
      <c r="K18" s="33"/>
    </row>
    <row r="19" spans="1:11" ht="12.95" customHeight="1" x14ac:dyDescent="0.15">
      <c r="A19" s="21"/>
      <c r="B19" s="20"/>
      <c r="C19" s="20"/>
      <c r="D19" s="20"/>
      <c r="E19" s="20"/>
      <c r="F19" s="20"/>
      <c r="G19" s="20"/>
      <c r="H19" s="66" t="s">
        <v>54</v>
      </c>
      <c r="I19" s="65"/>
      <c r="J19" s="64"/>
      <c r="K19" s="33"/>
    </row>
    <row r="20" spans="1:11" ht="12.95" customHeight="1" x14ac:dyDescent="0.15">
      <c r="A20" s="21"/>
      <c r="B20" s="20"/>
      <c r="C20" s="20"/>
      <c r="D20" s="20"/>
      <c r="E20" s="20"/>
      <c r="F20" s="20"/>
      <c r="G20" s="20"/>
      <c r="H20" s="68" t="s">
        <v>53</v>
      </c>
      <c r="I20" s="65"/>
      <c r="J20" s="64"/>
      <c r="K20" s="33"/>
    </row>
    <row r="21" spans="1:11" ht="12.95" customHeight="1" x14ac:dyDescent="0.15">
      <c r="A21" s="21"/>
      <c r="B21" s="20"/>
      <c r="C21" s="20"/>
      <c r="D21" s="20"/>
      <c r="E21" s="20"/>
      <c r="F21" s="20"/>
      <c r="G21" s="20"/>
      <c r="H21" s="66" t="s">
        <v>52</v>
      </c>
      <c r="I21" s="65"/>
      <c r="J21" s="64"/>
      <c r="K21" s="63" t="s">
        <v>7</v>
      </c>
    </row>
    <row r="22" spans="1:11" ht="12.95" customHeight="1" x14ac:dyDescent="0.15">
      <c r="A22" s="21"/>
      <c r="B22" s="20"/>
      <c r="C22" s="20"/>
      <c r="D22" s="20"/>
      <c r="E22" s="20"/>
      <c r="F22" s="20"/>
      <c r="G22" s="20"/>
      <c r="H22" s="66" t="s">
        <v>51</v>
      </c>
      <c r="I22" s="65"/>
      <c r="J22" s="64"/>
      <c r="K22" s="63" t="s">
        <v>7</v>
      </c>
    </row>
    <row r="23" spans="1:11" ht="12.95" customHeight="1" x14ac:dyDescent="0.15">
      <c r="A23" s="21"/>
      <c r="B23" s="20"/>
      <c r="C23" s="20"/>
      <c r="D23" s="20"/>
      <c r="E23" s="20"/>
      <c r="F23" s="20"/>
      <c r="G23" s="20"/>
      <c r="H23" s="66" t="s">
        <v>50</v>
      </c>
      <c r="I23" s="65"/>
      <c r="J23" s="64"/>
      <c r="K23" s="63" t="s">
        <v>7</v>
      </c>
    </row>
    <row r="24" spans="1:11" ht="12.95" customHeight="1" x14ac:dyDescent="0.15">
      <c r="A24" s="21"/>
      <c r="B24" s="20"/>
      <c r="C24" s="20"/>
      <c r="D24" s="20"/>
      <c r="E24" s="20"/>
      <c r="F24" s="20"/>
      <c r="G24" s="20"/>
      <c r="H24" s="68" t="s">
        <v>49</v>
      </c>
      <c r="I24" s="65"/>
      <c r="J24" s="64"/>
      <c r="K24" s="63" t="s">
        <v>7</v>
      </c>
    </row>
    <row r="25" spans="1:11" ht="12.95" customHeight="1" x14ac:dyDescent="0.15">
      <c r="A25" s="21"/>
      <c r="B25" s="20"/>
      <c r="C25" s="20"/>
      <c r="D25" s="20"/>
      <c r="E25" s="20"/>
      <c r="F25" s="20"/>
      <c r="G25" s="20"/>
      <c r="H25" s="66" t="s">
        <v>48</v>
      </c>
      <c r="I25" s="65"/>
      <c r="J25" s="64"/>
      <c r="K25" s="63" t="s">
        <v>7</v>
      </c>
    </row>
    <row r="26" spans="1:11" ht="12.95" customHeight="1" x14ac:dyDescent="0.15">
      <c r="A26" s="21"/>
      <c r="B26" s="20"/>
      <c r="C26" s="20"/>
      <c r="D26" s="20"/>
      <c r="E26" s="20"/>
      <c r="F26" s="20"/>
      <c r="G26" s="20"/>
      <c r="H26" s="68" t="s">
        <v>47</v>
      </c>
      <c r="I26" s="65"/>
      <c r="J26" s="64"/>
      <c r="K26" s="63" t="s">
        <v>7</v>
      </c>
    </row>
    <row r="27" spans="1:11" ht="12.95" customHeight="1" x14ac:dyDescent="0.15">
      <c r="A27" s="21"/>
      <c r="B27" s="20"/>
      <c r="C27" s="20"/>
      <c r="D27" s="20"/>
      <c r="E27" s="20"/>
      <c r="F27" s="20"/>
      <c r="G27" s="20"/>
      <c r="H27" s="66" t="s">
        <v>46</v>
      </c>
      <c r="I27" s="65"/>
      <c r="J27" s="64"/>
      <c r="K27" s="63" t="s">
        <v>7</v>
      </c>
    </row>
    <row r="28" spans="1:11" ht="12.95" customHeight="1" x14ac:dyDescent="0.15">
      <c r="A28" s="21"/>
      <c r="B28" s="20"/>
      <c r="C28" s="20"/>
      <c r="D28" s="20"/>
      <c r="E28" s="20"/>
      <c r="F28" s="20"/>
      <c r="G28" s="20"/>
      <c r="H28" s="67" t="s">
        <v>45</v>
      </c>
      <c r="I28" s="65"/>
      <c r="J28" s="64"/>
      <c r="K28" s="33"/>
    </row>
    <row r="29" spans="1:11" ht="12.95" customHeight="1" x14ac:dyDescent="0.15">
      <c r="A29" s="21"/>
      <c r="B29" s="20"/>
      <c r="C29" s="20"/>
      <c r="D29" s="20"/>
      <c r="E29" s="20"/>
      <c r="F29" s="20"/>
      <c r="G29" s="20"/>
      <c r="H29" s="67" t="s">
        <v>44</v>
      </c>
      <c r="I29" s="65"/>
      <c r="J29" s="64"/>
      <c r="K29" s="33"/>
    </row>
    <row r="30" spans="1:11" ht="12.95" customHeight="1" x14ac:dyDescent="0.15">
      <c r="A30" s="21"/>
      <c r="B30" s="20"/>
      <c r="C30" s="20"/>
      <c r="D30" s="20"/>
      <c r="E30" s="20"/>
      <c r="F30" s="20"/>
      <c r="G30" s="20"/>
      <c r="H30" s="67" t="s">
        <v>43</v>
      </c>
      <c r="I30" s="65"/>
      <c r="J30" s="64"/>
      <c r="K30" s="33"/>
    </row>
    <row r="31" spans="1:11" ht="12.95" customHeight="1" x14ac:dyDescent="0.15">
      <c r="A31" s="21"/>
      <c r="B31" s="20"/>
      <c r="C31" s="20"/>
      <c r="D31" s="20"/>
      <c r="E31" s="20"/>
      <c r="F31" s="20"/>
      <c r="G31" s="20"/>
      <c r="H31" s="66" t="s">
        <v>42</v>
      </c>
      <c r="I31" s="65"/>
      <c r="J31" s="64"/>
      <c r="K31" s="63" t="s">
        <v>7</v>
      </c>
    </row>
    <row r="32" spans="1:11" ht="12.95" customHeight="1" x14ac:dyDescent="0.15">
      <c r="A32" s="21"/>
      <c r="B32" s="20"/>
      <c r="C32" s="20"/>
      <c r="D32" s="20"/>
      <c r="E32" s="20"/>
      <c r="F32" s="20"/>
      <c r="G32" s="20"/>
      <c r="H32" s="66" t="s">
        <v>41</v>
      </c>
      <c r="I32" s="65"/>
      <c r="J32" s="64"/>
      <c r="K32" s="63" t="s">
        <v>7</v>
      </c>
    </row>
    <row r="33" spans="1:11" ht="12.95" customHeight="1" x14ac:dyDescent="0.15">
      <c r="A33" s="21"/>
      <c r="B33" s="20"/>
      <c r="C33" s="20"/>
      <c r="D33" s="20"/>
      <c r="E33" s="20"/>
      <c r="F33" s="20"/>
      <c r="G33" s="20"/>
      <c r="H33" s="66" t="s">
        <v>40</v>
      </c>
      <c r="I33" s="65"/>
      <c r="J33" s="64"/>
      <c r="K33" s="63" t="s">
        <v>7</v>
      </c>
    </row>
    <row r="34" spans="1:11" ht="12.95" customHeight="1" x14ac:dyDescent="0.15">
      <c r="A34" s="21"/>
      <c r="B34" s="20"/>
      <c r="C34" s="20"/>
      <c r="D34" s="20"/>
      <c r="E34" s="20"/>
      <c r="F34" s="20"/>
      <c r="G34" s="20"/>
      <c r="H34" s="66" t="s">
        <v>39</v>
      </c>
      <c r="I34" s="65"/>
      <c r="J34" s="64"/>
      <c r="K34" s="63" t="s">
        <v>7</v>
      </c>
    </row>
    <row r="35" spans="1:11" ht="12.95" customHeight="1" x14ac:dyDescent="0.15">
      <c r="A35" s="21"/>
      <c r="B35" s="20"/>
      <c r="C35" s="20"/>
      <c r="D35" s="20"/>
      <c r="E35" s="20"/>
      <c r="F35" s="20"/>
      <c r="G35" s="20"/>
      <c r="H35" s="66" t="s">
        <v>38</v>
      </c>
      <c r="I35" s="65"/>
      <c r="J35" s="64"/>
      <c r="K35" s="63" t="s">
        <v>7</v>
      </c>
    </row>
    <row r="36" spans="1:11" ht="12.95" customHeight="1" x14ac:dyDescent="0.15">
      <c r="A36" s="21"/>
      <c r="B36" s="20"/>
      <c r="C36" s="20"/>
      <c r="D36" s="20"/>
      <c r="E36" s="20"/>
      <c r="F36" s="20"/>
      <c r="G36" s="20"/>
      <c r="H36" s="66" t="s">
        <v>37</v>
      </c>
      <c r="I36" s="65"/>
      <c r="J36" s="64"/>
      <c r="K36" s="63" t="s">
        <v>7</v>
      </c>
    </row>
    <row r="37" spans="1:11" ht="12.95" customHeight="1" x14ac:dyDescent="0.15">
      <c r="A37" s="21"/>
      <c r="B37" s="20"/>
      <c r="C37" s="20"/>
      <c r="D37" s="20"/>
      <c r="E37" s="20"/>
      <c r="F37" s="20"/>
      <c r="G37" s="20"/>
      <c r="H37" s="66" t="s">
        <v>36</v>
      </c>
      <c r="I37" s="65"/>
      <c r="J37" s="64"/>
      <c r="K37" s="63" t="s">
        <v>7</v>
      </c>
    </row>
    <row r="38" spans="1:11" x14ac:dyDescent="0.15">
      <c r="A38" s="111" t="s">
        <v>35</v>
      </c>
      <c r="B38" s="62"/>
      <c r="C38" s="62" t="s">
        <v>34</v>
      </c>
      <c r="D38" s="62"/>
      <c r="E38" s="132" t="s">
        <v>33</v>
      </c>
      <c r="F38" s="132"/>
      <c r="G38" s="132"/>
      <c r="H38" s="108" t="s">
        <v>106</v>
      </c>
      <c r="I38" s="62"/>
      <c r="J38" s="62"/>
      <c r="K38" s="61"/>
    </row>
    <row r="39" spans="1:11" x14ac:dyDescent="0.15">
      <c r="A39" s="60" t="s">
        <v>32</v>
      </c>
      <c r="B39" s="59"/>
      <c r="C39" s="59"/>
      <c r="D39" s="59"/>
      <c r="E39" s="59"/>
      <c r="F39" s="59"/>
      <c r="G39" s="59"/>
      <c r="H39" s="59"/>
      <c r="I39" s="59"/>
      <c r="J39" s="59"/>
      <c r="K39" s="58"/>
    </row>
    <row r="40" spans="1:11" x14ac:dyDescent="0.15">
      <c r="A40" s="56" t="s">
        <v>31</v>
      </c>
      <c r="B40" s="112" t="s">
        <v>30</v>
      </c>
      <c r="C40" s="56" t="s">
        <v>29</v>
      </c>
      <c r="D40" s="56" t="s">
        <v>28</v>
      </c>
      <c r="E40" s="56" t="s">
        <v>27</v>
      </c>
      <c r="F40" s="56" t="s">
        <v>26</v>
      </c>
      <c r="G40" s="57" t="s">
        <v>25</v>
      </c>
      <c r="H40" s="56" t="s">
        <v>24</v>
      </c>
      <c r="I40" s="56"/>
      <c r="J40" s="57"/>
      <c r="K40" s="56"/>
    </row>
    <row r="41" spans="1:11" ht="10.5" customHeight="1" x14ac:dyDescent="0.15">
      <c r="A41" s="55" t="s">
        <v>23</v>
      </c>
      <c r="B41" s="54"/>
      <c r="C41" s="52"/>
      <c r="D41" s="53"/>
      <c r="E41" s="53"/>
      <c r="F41" s="52"/>
      <c r="G41" s="52" t="s">
        <v>22</v>
      </c>
      <c r="H41" s="52"/>
      <c r="I41" s="52"/>
      <c r="J41" s="53"/>
      <c r="K41" s="52"/>
    </row>
    <row r="42" spans="1:11" ht="22.5" customHeight="1" x14ac:dyDescent="0.15">
      <c r="A42" s="51" t="s">
        <v>21</v>
      </c>
      <c r="B42" s="50">
        <v>5</v>
      </c>
      <c r="C42" s="50">
        <v>11.8</v>
      </c>
      <c r="D42" s="50">
        <v>4.2</v>
      </c>
      <c r="E42" s="50">
        <v>0.2</v>
      </c>
      <c r="F42" s="50">
        <v>0.1</v>
      </c>
      <c r="G42" s="50">
        <v>4</v>
      </c>
      <c r="H42" s="49" t="s">
        <v>20</v>
      </c>
      <c r="I42" s="49"/>
      <c r="J42" s="50"/>
      <c r="K42" s="49"/>
    </row>
    <row r="43" spans="1:11" ht="12" customHeight="1" x14ac:dyDescent="0.15">
      <c r="A43" s="48" t="s">
        <v>19</v>
      </c>
      <c r="B43" s="47">
        <v>0.1</v>
      </c>
      <c r="C43" s="47">
        <v>0.1</v>
      </c>
      <c r="D43" s="47">
        <v>1</v>
      </c>
      <c r="E43" s="47">
        <v>0.02</v>
      </c>
      <c r="F43" s="47">
        <v>0</v>
      </c>
      <c r="G43" s="47">
        <v>1</v>
      </c>
      <c r="H43" s="46" t="s">
        <v>18</v>
      </c>
      <c r="I43" s="46"/>
      <c r="J43" s="47"/>
      <c r="K43" s="46"/>
    </row>
    <row r="44" spans="1:11" ht="12" customHeight="1" x14ac:dyDescent="0.15">
      <c r="A44" s="45" t="s">
        <v>17</v>
      </c>
      <c r="B44" s="44">
        <v>0.1</v>
      </c>
      <c r="C44" s="44">
        <v>0.1</v>
      </c>
      <c r="D44" s="44">
        <v>1</v>
      </c>
      <c r="E44" s="44">
        <v>0.02</v>
      </c>
      <c r="F44" s="44">
        <v>0.1</v>
      </c>
      <c r="G44" s="44">
        <v>1</v>
      </c>
      <c r="H44" s="43"/>
      <c r="I44" s="41"/>
      <c r="J44" s="42"/>
      <c r="K44" s="41"/>
    </row>
    <row r="45" spans="1:11" ht="21.75" x14ac:dyDescent="0.15">
      <c r="A45" s="40" t="s">
        <v>16</v>
      </c>
      <c r="B45" s="39" t="s">
        <v>15</v>
      </c>
      <c r="C45" s="39" t="s">
        <v>15</v>
      </c>
      <c r="D45" s="39" t="s">
        <v>15</v>
      </c>
      <c r="E45" s="39" t="s">
        <v>14</v>
      </c>
      <c r="F45" s="39" t="s">
        <v>13</v>
      </c>
      <c r="G45" s="39"/>
      <c r="H45" s="39"/>
      <c r="I45" s="39"/>
      <c r="J45" s="39"/>
      <c r="K45" s="39"/>
    </row>
    <row r="46" spans="1:11" ht="20.100000000000001" customHeight="1" x14ac:dyDescent="0.15">
      <c r="A46" s="33" t="s">
        <v>12</v>
      </c>
      <c r="B46" s="36">
        <v>4.9960000000000004</v>
      </c>
      <c r="C46" s="36">
        <v>11.8011</v>
      </c>
      <c r="D46" s="36">
        <v>4.1626000000000003</v>
      </c>
      <c r="E46" s="36">
        <v>0.20300000000000001</v>
      </c>
      <c r="F46" s="36">
        <v>4.1999999999999997E-3</v>
      </c>
      <c r="G46" s="109">
        <v>4.5599999999999996</v>
      </c>
      <c r="H46" s="36" t="s">
        <v>7</v>
      </c>
      <c r="I46" s="36"/>
      <c r="J46" s="37"/>
      <c r="K46" s="36"/>
    </row>
    <row r="47" spans="1:11" ht="20.100000000000001" customHeight="1" x14ac:dyDescent="0.15">
      <c r="A47" s="33" t="s">
        <v>11</v>
      </c>
      <c r="B47" s="38">
        <v>4.9954999999999998</v>
      </c>
      <c r="C47" s="34">
        <v>11.7994</v>
      </c>
      <c r="D47" s="34">
        <v>4.1661999999999999</v>
      </c>
      <c r="E47" s="36">
        <v>0.20399999999999999</v>
      </c>
      <c r="F47" s="34">
        <v>2.8999999999999998E-3</v>
      </c>
      <c r="G47" s="109">
        <v>4.45</v>
      </c>
      <c r="H47" s="36" t="s">
        <v>7</v>
      </c>
      <c r="I47" s="36"/>
      <c r="J47" s="35"/>
      <c r="K47" s="34"/>
    </row>
    <row r="48" spans="1:11" ht="20.100000000000001" customHeight="1" x14ac:dyDescent="0.15">
      <c r="A48" s="33" t="s">
        <v>10</v>
      </c>
      <c r="B48" s="38">
        <v>4.9968000000000004</v>
      </c>
      <c r="C48" s="34">
        <v>11.798</v>
      </c>
      <c r="D48" s="34">
        <v>4.1368999999999998</v>
      </c>
      <c r="E48" s="34">
        <v>0.20499999999999999</v>
      </c>
      <c r="F48" s="34">
        <v>2.8E-3</v>
      </c>
      <c r="G48" s="37"/>
      <c r="H48" s="36" t="s">
        <v>7</v>
      </c>
      <c r="I48" s="36"/>
      <c r="J48" s="35"/>
      <c r="K48" s="34"/>
    </row>
    <row r="49" spans="1:11" ht="20.100000000000001" customHeight="1" x14ac:dyDescent="0.15">
      <c r="A49" s="33" t="s">
        <v>9</v>
      </c>
      <c r="B49" s="38">
        <v>4.9969999999999999</v>
      </c>
      <c r="C49" s="34">
        <v>11.8018</v>
      </c>
      <c r="D49" s="34">
        <v>4.0917000000000003</v>
      </c>
      <c r="E49" s="34">
        <v>0.20499999999999999</v>
      </c>
      <c r="F49" s="34">
        <v>1.9E-3</v>
      </c>
      <c r="G49" s="37"/>
      <c r="H49" s="36" t="s">
        <v>7</v>
      </c>
      <c r="I49" s="36"/>
      <c r="J49" s="35"/>
      <c r="K49" s="34"/>
    </row>
    <row r="50" spans="1:11" ht="20.100000000000001" customHeight="1" x14ac:dyDescent="0.15">
      <c r="A50" s="33" t="s">
        <v>8</v>
      </c>
      <c r="B50" s="38">
        <v>4.9961000000000002</v>
      </c>
      <c r="C50" s="34">
        <v>11.801600000000001</v>
      </c>
      <c r="D50" s="34">
        <v>4.1372999999999998</v>
      </c>
      <c r="E50" s="34">
        <v>0.20399999999999999</v>
      </c>
      <c r="F50" s="34">
        <v>3.8E-3</v>
      </c>
      <c r="G50" s="37"/>
      <c r="H50" s="36" t="s">
        <v>7</v>
      </c>
      <c r="I50" s="36"/>
      <c r="J50" s="35"/>
      <c r="K50" s="34"/>
    </row>
    <row r="51" spans="1:11" ht="20.100000000000001" customHeight="1" x14ac:dyDescent="0.15">
      <c r="A51" s="33"/>
      <c r="B51" s="26"/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20.100000000000001" customHeight="1" x14ac:dyDescent="0.15">
      <c r="A52" s="33"/>
      <c r="B52" s="26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20.100000000000001" customHeight="1" x14ac:dyDescent="0.15">
      <c r="A53" s="33"/>
      <c r="B53" s="32"/>
      <c r="C53" s="31"/>
      <c r="D53" s="31"/>
      <c r="E53" s="31"/>
      <c r="F53" s="31"/>
      <c r="G53" s="31"/>
      <c r="H53" s="31"/>
      <c r="I53" s="31"/>
      <c r="J53" s="31"/>
      <c r="K53" s="31" t="s">
        <v>105</v>
      </c>
    </row>
    <row r="54" spans="1:11" x14ac:dyDescent="0.15">
      <c r="A54" s="30" t="s">
        <v>6</v>
      </c>
      <c r="B54" s="29"/>
      <c r="C54" s="29"/>
      <c r="D54" s="29"/>
      <c r="E54" s="29"/>
      <c r="F54" s="29"/>
      <c r="G54" s="29"/>
      <c r="H54" s="29"/>
      <c r="I54" s="29"/>
      <c r="J54" s="29"/>
      <c r="K54" s="28"/>
    </row>
    <row r="55" spans="1:11" x14ac:dyDescent="0.15">
      <c r="A55" s="30" t="s">
        <v>5</v>
      </c>
      <c r="B55" s="29"/>
      <c r="C55" s="29"/>
      <c r="D55" s="29"/>
      <c r="E55" s="29"/>
      <c r="F55" s="29"/>
      <c r="G55" s="29"/>
      <c r="H55" s="29"/>
      <c r="I55" s="29"/>
      <c r="J55" s="29"/>
      <c r="K55" s="28"/>
    </row>
    <row r="56" spans="1:11" x14ac:dyDescent="0.15">
      <c r="A56" s="27"/>
      <c r="B56" s="26"/>
      <c r="C56" s="26"/>
      <c r="D56" s="26"/>
      <c r="E56" s="26"/>
      <c r="F56" s="26"/>
      <c r="G56" s="26"/>
      <c r="H56" s="25"/>
      <c r="I56" s="24"/>
      <c r="J56" s="23"/>
      <c r="K56" s="22"/>
    </row>
    <row r="57" spans="1:11" x14ac:dyDescent="0.15">
      <c r="A57" s="21"/>
      <c r="B57" s="20"/>
      <c r="C57" s="20"/>
      <c r="D57" s="20"/>
      <c r="E57" s="20"/>
      <c r="F57" s="20"/>
      <c r="G57" s="20"/>
      <c r="H57" s="19"/>
      <c r="I57" s="18" t="s">
        <v>4</v>
      </c>
      <c r="J57" s="17"/>
      <c r="K57" s="16"/>
    </row>
    <row r="58" spans="1:11" x14ac:dyDescent="0.15">
      <c r="A58" s="21"/>
      <c r="B58" s="20"/>
      <c r="C58" s="20"/>
      <c r="D58" s="20"/>
      <c r="E58" s="20"/>
      <c r="F58" s="20"/>
      <c r="G58" s="20"/>
      <c r="H58" s="19"/>
      <c r="I58" s="18" t="s">
        <v>3</v>
      </c>
      <c r="J58" s="17"/>
      <c r="K58" s="16"/>
    </row>
    <row r="59" spans="1:11" x14ac:dyDescent="0.15">
      <c r="A59" s="15"/>
      <c r="B59" s="13"/>
      <c r="C59" s="14"/>
      <c r="D59" s="13"/>
      <c r="E59" s="13"/>
      <c r="F59" s="13"/>
      <c r="G59" s="13"/>
      <c r="H59" s="12"/>
      <c r="I59" s="11"/>
      <c r="J59" s="10"/>
      <c r="K59" s="9"/>
    </row>
    <row r="60" spans="1:11" x14ac:dyDescent="0.15">
      <c r="A60" s="8" t="s">
        <v>2</v>
      </c>
      <c r="B60" s="7"/>
      <c r="C60" s="7"/>
      <c r="D60" s="7"/>
      <c r="E60" s="7"/>
      <c r="F60" s="7"/>
      <c r="G60" s="7"/>
      <c r="H60" s="7"/>
      <c r="I60" s="6"/>
      <c r="J60" s="6"/>
      <c r="K60" s="5" t="s">
        <v>1</v>
      </c>
    </row>
    <row r="65" spans="1:11" x14ac:dyDescent="0.15">
      <c r="A65" s="4" t="s">
        <v>0</v>
      </c>
      <c r="B65" s="3" t="str">
        <f t="shared" ref="B65:K65" si="0">IF(B46="","",IF(OR(((MAXA(B46:B53))&gt;(B42+B43)),((MINA(B46:B53))&lt;(B42-B44))),"NG","OK"))</f>
        <v>OK</v>
      </c>
      <c r="C65" s="3" t="str">
        <f t="shared" si="0"/>
        <v>OK</v>
      </c>
      <c r="D65" s="3" t="str">
        <f t="shared" si="0"/>
        <v>OK</v>
      </c>
      <c r="E65" s="3" t="str">
        <f t="shared" si="0"/>
        <v>OK</v>
      </c>
      <c r="F65" s="3" t="str">
        <f t="shared" si="0"/>
        <v>OK</v>
      </c>
      <c r="G65" s="3" t="str">
        <f t="shared" si="0"/>
        <v>OK</v>
      </c>
      <c r="H65" s="3" t="e">
        <f t="shared" si="0"/>
        <v>#VALUE!</v>
      </c>
      <c r="I65" s="3" t="str">
        <f t="shared" si="0"/>
        <v/>
      </c>
      <c r="J65" s="3" t="str">
        <f t="shared" si="0"/>
        <v/>
      </c>
      <c r="K65" s="3" t="str">
        <f t="shared" si="0"/>
        <v/>
      </c>
    </row>
    <row r="66" spans="1:11" ht="18.75" x14ac:dyDescent="0.2">
      <c r="A66" s="2"/>
      <c r="B66" s="1">
        <f t="shared" ref="B66:K66" si="1">IF(B46="","",IF(OR(((MAXA(B46:B53))&gt;(B42+B43)),((MINA(B46:B53))&lt;(B42-B44))),2,1))</f>
        <v>1</v>
      </c>
      <c r="C66" s="1">
        <f t="shared" si="1"/>
        <v>1</v>
      </c>
      <c r="D66" s="1">
        <f t="shared" si="1"/>
        <v>1</v>
      </c>
      <c r="E66" s="1">
        <f t="shared" si="1"/>
        <v>1</v>
      </c>
      <c r="F66" s="1">
        <f t="shared" si="1"/>
        <v>1</v>
      </c>
      <c r="G66" s="1">
        <f t="shared" si="1"/>
        <v>1</v>
      </c>
      <c r="H66" s="1" t="e">
        <f t="shared" si="1"/>
        <v>#VALUE!</v>
      </c>
      <c r="I66" s="1" t="str">
        <f t="shared" si="1"/>
        <v/>
      </c>
      <c r="J66" s="1" t="str">
        <f t="shared" si="1"/>
        <v/>
      </c>
      <c r="K66" s="1" t="str">
        <f t="shared" si="1"/>
        <v/>
      </c>
    </row>
    <row r="67" spans="1:11" x14ac:dyDescent="0.15">
      <c r="B67" s="1">
        <f t="shared" ref="B67:J72" si="2">IF(B46="","",IF(OR(((MAXA(B46))&gt;(B$42+B$43)),((MINA(B46))&lt;(B$42-B$44))),2,1))</f>
        <v>1</v>
      </c>
      <c r="C67" s="1">
        <f t="shared" si="2"/>
        <v>1</v>
      </c>
      <c r="D67" s="1">
        <f t="shared" si="2"/>
        <v>1</v>
      </c>
      <c r="E67" s="1">
        <f t="shared" si="2"/>
        <v>1</v>
      </c>
      <c r="F67" s="1">
        <f t="shared" si="2"/>
        <v>1</v>
      </c>
      <c r="G67" s="1">
        <f t="shared" si="2"/>
        <v>1</v>
      </c>
      <c r="H67" s="1" t="e">
        <f t="shared" si="2"/>
        <v>#VALUE!</v>
      </c>
      <c r="I67" s="1" t="str">
        <f t="shared" si="2"/>
        <v/>
      </c>
      <c r="J67" s="1" t="str">
        <f t="shared" si="2"/>
        <v/>
      </c>
      <c r="K67" s="1"/>
    </row>
    <row r="68" spans="1:11" x14ac:dyDescent="0.15">
      <c r="B68" s="1">
        <f t="shared" si="2"/>
        <v>1</v>
      </c>
      <c r="C68" s="1">
        <f t="shared" si="2"/>
        <v>1</v>
      </c>
      <c r="D68" s="1">
        <f t="shared" si="2"/>
        <v>1</v>
      </c>
      <c r="E68" s="1">
        <f t="shared" si="2"/>
        <v>1</v>
      </c>
      <c r="F68" s="1">
        <f t="shared" si="2"/>
        <v>1</v>
      </c>
      <c r="G68" s="1">
        <f t="shared" si="2"/>
        <v>1</v>
      </c>
      <c r="H68" s="1" t="e">
        <f t="shared" si="2"/>
        <v>#VALUE!</v>
      </c>
      <c r="I68" s="1" t="str">
        <f t="shared" si="2"/>
        <v/>
      </c>
      <c r="J68" s="1" t="str">
        <f t="shared" si="2"/>
        <v/>
      </c>
      <c r="K68" s="1"/>
    </row>
    <row r="69" spans="1:11" x14ac:dyDescent="0.15">
      <c r="B69" s="1">
        <f t="shared" si="2"/>
        <v>1</v>
      </c>
      <c r="C69" s="1">
        <f t="shared" si="2"/>
        <v>1</v>
      </c>
      <c r="D69" s="1">
        <f t="shared" si="2"/>
        <v>1</v>
      </c>
      <c r="E69" s="1">
        <f t="shared" si="2"/>
        <v>1</v>
      </c>
      <c r="F69" s="1">
        <f t="shared" si="2"/>
        <v>1</v>
      </c>
      <c r="G69" s="1" t="str">
        <f t="shared" si="2"/>
        <v/>
      </c>
      <c r="H69" s="1" t="e">
        <f t="shared" si="2"/>
        <v>#VALUE!</v>
      </c>
      <c r="I69" s="1" t="str">
        <f t="shared" si="2"/>
        <v/>
      </c>
      <c r="J69" s="1" t="str">
        <f t="shared" si="2"/>
        <v/>
      </c>
      <c r="K69" s="1"/>
    </row>
    <row r="70" spans="1:11" x14ac:dyDescent="0.15">
      <c r="B70" s="1">
        <f t="shared" si="2"/>
        <v>1</v>
      </c>
      <c r="C70" s="1">
        <f t="shared" si="2"/>
        <v>1</v>
      </c>
      <c r="D70" s="1">
        <f t="shared" si="2"/>
        <v>1</v>
      </c>
      <c r="E70" s="1">
        <f t="shared" si="2"/>
        <v>1</v>
      </c>
      <c r="F70" s="1">
        <f t="shared" si="2"/>
        <v>1</v>
      </c>
      <c r="G70" s="1" t="str">
        <f t="shared" si="2"/>
        <v/>
      </c>
      <c r="H70" s="1" t="e">
        <f t="shared" si="2"/>
        <v>#VALUE!</v>
      </c>
      <c r="I70" s="1" t="str">
        <f t="shared" si="2"/>
        <v/>
      </c>
      <c r="J70" s="1" t="str">
        <f t="shared" si="2"/>
        <v/>
      </c>
      <c r="K70" s="1"/>
    </row>
    <row r="71" spans="1:11" x14ac:dyDescent="0.15">
      <c r="B71" s="1">
        <f t="shared" si="2"/>
        <v>1</v>
      </c>
      <c r="C71" s="1">
        <f t="shared" si="2"/>
        <v>1</v>
      </c>
      <c r="D71" s="1">
        <f t="shared" si="2"/>
        <v>1</v>
      </c>
      <c r="E71" s="1">
        <f t="shared" si="2"/>
        <v>1</v>
      </c>
      <c r="F71" s="1">
        <f t="shared" si="2"/>
        <v>1</v>
      </c>
      <c r="G71" s="1" t="str">
        <f t="shared" si="2"/>
        <v/>
      </c>
      <c r="H71" s="1" t="e">
        <f t="shared" si="2"/>
        <v>#VALUE!</v>
      </c>
      <c r="I71" s="1" t="str">
        <f t="shared" si="2"/>
        <v/>
      </c>
      <c r="J71" s="1" t="str">
        <f t="shared" si="2"/>
        <v/>
      </c>
      <c r="K71" s="1"/>
    </row>
    <row r="72" spans="1:11" x14ac:dyDescent="0.15">
      <c r="B72" s="1" t="str">
        <f t="shared" si="2"/>
        <v/>
      </c>
      <c r="C72" s="1" t="str">
        <f t="shared" si="2"/>
        <v/>
      </c>
      <c r="D72" s="1" t="str">
        <f t="shared" si="2"/>
        <v/>
      </c>
      <c r="E72" s="1" t="str">
        <f t="shared" si="2"/>
        <v/>
      </c>
      <c r="F72" s="1" t="str">
        <f t="shared" si="2"/>
        <v/>
      </c>
      <c r="G72" s="1" t="str">
        <f t="shared" si="2"/>
        <v/>
      </c>
      <c r="H72" s="1" t="str">
        <f t="shared" si="2"/>
        <v/>
      </c>
      <c r="I72" s="1" t="str">
        <f t="shared" si="2"/>
        <v/>
      </c>
      <c r="J72" s="1" t="str">
        <f t="shared" si="2"/>
        <v/>
      </c>
      <c r="K72" s="1"/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1"/>
  <conditionalFormatting sqref="B65:K65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G12" sqref="G12"/>
    </sheetView>
  </sheetViews>
  <sheetFormatPr defaultRowHeight="13.5" x14ac:dyDescent="0.15"/>
  <sheetData>
    <row r="1" spans="1:11" ht="13.5" customHeight="1" x14ac:dyDescent="0.15">
      <c r="A1" s="8" t="s">
        <v>104</v>
      </c>
      <c r="B1" s="107"/>
      <c r="C1" s="107"/>
      <c r="E1" s="105" t="s">
        <v>103</v>
      </c>
      <c r="I1" s="106" t="s">
        <v>102</v>
      </c>
      <c r="J1" s="116"/>
      <c r="K1" s="117"/>
    </row>
    <row r="2" spans="1:11" ht="13.5" customHeight="1" x14ac:dyDescent="0.15">
      <c r="A2" s="8" t="s">
        <v>101</v>
      </c>
      <c r="B2" s="105"/>
      <c r="C2" s="105"/>
      <c r="D2" s="7"/>
      <c r="E2" s="105" t="s">
        <v>100</v>
      </c>
      <c r="F2" s="7"/>
      <c r="G2" s="7"/>
      <c r="H2" s="7"/>
      <c r="I2" s="59" t="s">
        <v>99</v>
      </c>
      <c r="J2" s="118"/>
      <c r="K2" s="118"/>
    </row>
    <row r="3" spans="1:11" x14ac:dyDescent="0.15">
      <c r="A3" s="7"/>
      <c r="B3" s="7"/>
      <c r="C3" s="7"/>
      <c r="D3" s="7"/>
      <c r="E3" s="7"/>
      <c r="F3" s="7"/>
      <c r="G3" s="7"/>
      <c r="H3" s="7"/>
      <c r="I3" s="105"/>
      <c r="J3" s="105"/>
      <c r="K3" s="105"/>
    </row>
    <row r="4" spans="1:11" ht="21" x14ac:dyDescent="0.2">
      <c r="A4" s="7"/>
      <c r="B4" s="7"/>
      <c r="C4" s="104"/>
      <c r="D4" s="103" t="s">
        <v>98</v>
      </c>
      <c r="E4" s="7"/>
      <c r="F4" s="7"/>
      <c r="G4" s="7"/>
      <c r="H4" s="7"/>
      <c r="I4" s="99" t="s">
        <v>97</v>
      </c>
      <c r="J4" s="119">
        <f ca="1">NOW()</f>
        <v>45639.805862037036</v>
      </c>
      <c r="K4" s="119"/>
    </row>
    <row r="5" spans="1:11" ht="18.75" x14ac:dyDescent="0.2">
      <c r="A5" s="7"/>
      <c r="B5" s="7"/>
      <c r="C5" s="102"/>
      <c r="D5" s="101" t="s">
        <v>96</v>
      </c>
      <c r="E5" s="100"/>
      <c r="F5" s="100"/>
      <c r="G5" s="100"/>
      <c r="H5" s="7"/>
      <c r="I5" s="99" t="s">
        <v>95</v>
      </c>
      <c r="J5" s="120" t="s">
        <v>94</v>
      </c>
      <c r="K5" s="121"/>
    </row>
    <row r="6" spans="1:11" ht="12" customHeight="1" x14ac:dyDescent="0.15">
      <c r="A6" s="98" t="s">
        <v>93</v>
      </c>
      <c r="B6" s="90"/>
      <c r="C6" s="97"/>
      <c r="D6" s="96" t="s">
        <v>92</v>
      </c>
      <c r="E6" s="88"/>
      <c r="F6" s="96" t="s">
        <v>91</v>
      </c>
      <c r="G6" s="88"/>
      <c r="H6" s="96" t="s">
        <v>90</v>
      </c>
      <c r="I6" s="88"/>
      <c r="J6" s="95" t="s">
        <v>89</v>
      </c>
      <c r="K6" s="94" t="s">
        <v>88</v>
      </c>
    </row>
    <row r="7" spans="1:11" ht="12" customHeight="1" x14ac:dyDescent="0.15">
      <c r="A7" s="85" t="s">
        <v>87</v>
      </c>
      <c r="B7" s="87"/>
      <c r="C7" s="93"/>
      <c r="D7" s="85" t="s">
        <v>86</v>
      </c>
      <c r="E7" s="84"/>
      <c r="F7" s="85" t="s">
        <v>85</v>
      </c>
      <c r="G7" s="84"/>
      <c r="H7" s="85" t="s">
        <v>84</v>
      </c>
      <c r="I7" s="84"/>
      <c r="J7" s="92" t="s">
        <v>83</v>
      </c>
      <c r="K7" s="91" t="s">
        <v>82</v>
      </c>
    </row>
    <row r="8" spans="1:11" ht="17.25" customHeight="1" x14ac:dyDescent="0.2">
      <c r="A8" s="122" t="s">
        <v>81</v>
      </c>
      <c r="B8" s="123"/>
      <c r="C8" s="124"/>
      <c r="D8" s="125" t="s">
        <v>80</v>
      </c>
      <c r="E8" s="126"/>
      <c r="F8" s="127">
        <v>24120502</v>
      </c>
      <c r="G8" s="128"/>
      <c r="H8" s="127"/>
      <c r="I8" s="128"/>
      <c r="J8" s="28"/>
      <c r="K8" s="83"/>
    </row>
    <row r="9" spans="1:11" ht="12" customHeight="1" x14ac:dyDescent="0.15">
      <c r="A9" s="89" t="s">
        <v>79</v>
      </c>
      <c r="B9" s="90"/>
      <c r="C9" s="89" t="s">
        <v>78</v>
      </c>
      <c r="D9" s="88"/>
      <c r="E9" s="89" t="s">
        <v>77</v>
      </c>
      <c r="F9" s="89" t="s">
        <v>76</v>
      </c>
      <c r="G9" s="88"/>
      <c r="H9" s="86" t="s">
        <v>75</v>
      </c>
      <c r="I9" s="84"/>
      <c r="J9" s="28"/>
      <c r="K9" s="83"/>
    </row>
    <row r="10" spans="1:11" ht="12" customHeight="1" x14ac:dyDescent="0.15">
      <c r="A10" s="85" t="s">
        <v>74</v>
      </c>
      <c r="B10" s="87"/>
      <c r="C10" s="86" t="s">
        <v>73</v>
      </c>
      <c r="D10" s="86"/>
      <c r="E10" s="86" t="s">
        <v>72</v>
      </c>
      <c r="F10" s="85" t="s">
        <v>71</v>
      </c>
      <c r="G10" s="84"/>
      <c r="H10" s="85" t="s">
        <v>70</v>
      </c>
      <c r="I10" s="84"/>
      <c r="J10" s="28"/>
      <c r="K10" s="83"/>
    </row>
    <row r="11" spans="1:11" ht="17.25" customHeight="1" x14ac:dyDescent="0.15">
      <c r="A11" s="122" t="s">
        <v>69</v>
      </c>
      <c r="B11" s="129"/>
      <c r="C11" s="82" t="s">
        <v>68</v>
      </c>
      <c r="D11" s="81"/>
      <c r="E11" s="115" t="str">
        <f>IF(SUM(B67:G71)&lt;&gt;27,"NG","OK")</f>
        <v>OK</v>
      </c>
      <c r="F11" s="130"/>
      <c r="G11" s="124"/>
      <c r="H11" s="130"/>
      <c r="I11" s="124"/>
      <c r="J11" s="58"/>
      <c r="K11" s="52"/>
    </row>
    <row r="12" spans="1:11" ht="12.95" customHeight="1" x14ac:dyDescent="0.15">
      <c r="A12" s="77" t="s">
        <v>67</v>
      </c>
      <c r="B12" s="20"/>
      <c r="C12" s="20"/>
      <c r="D12" s="20"/>
      <c r="E12" s="20"/>
      <c r="F12" s="20"/>
      <c r="G12" s="20"/>
      <c r="H12" s="80" t="s">
        <v>66</v>
      </c>
      <c r="I12" s="79"/>
      <c r="J12" s="79"/>
      <c r="K12" s="78"/>
    </row>
    <row r="13" spans="1:11" ht="12.95" customHeight="1" x14ac:dyDescent="0.15">
      <c r="A13" s="77" t="s">
        <v>65</v>
      </c>
      <c r="B13" s="20"/>
      <c r="C13" s="20"/>
      <c r="D13" s="20"/>
      <c r="E13" s="20"/>
      <c r="F13" s="20"/>
      <c r="G13" s="20"/>
      <c r="H13" s="71" t="s">
        <v>64</v>
      </c>
      <c r="I13" s="72"/>
      <c r="J13" s="72"/>
      <c r="K13" s="69"/>
    </row>
    <row r="14" spans="1:11" ht="12.95" customHeight="1" x14ac:dyDescent="0.15">
      <c r="A14" s="21"/>
      <c r="B14" s="20"/>
      <c r="C14" s="20"/>
      <c r="D14" s="20"/>
      <c r="E14" s="20"/>
      <c r="F14" s="20"/>
      <c r="G14" s="20"/>
      <c r="H14" s="76" t="s">
        <v>63</v>
      </c>
      <c r="I14" s="75"/>
      <c r="J14" s="74"/>
      <c r="K14" s="73" t="s">
        <v>62</v>
      </c>
    </row>
    <row r="15" spans="1:11" ht="12.95" customHeight="1" x14ac:dyDescent="0.15">
      <c r="A15" s="21"/>
      <c r="B15" s="20"/>
      <c r="C15" s="20"/>
      <c r="D15" s="20"/>
      <c r="E15" s="20"/>
      <c r="F15" s="20"/>
      <c r="G15" s="20"/>
      <c r="H15" s="71" t="s">
        <v>61</v>
      </c>
      <c r="I15" s="72"/>
      <c r="J15" s="72"/>
      <c r="K15" s="55" t="s">
        <v>60</v>
      </c>
    </row>
    <row r="16" spans="1:11" ht="12.95" customHeight="1" x14ac:dyDescent="0.15">
      <c r="A16" s="21"/>
      <c r="B16" s="20"/>
      <c r="C16" s="20"/>
      <c r="D16" s="20"/>
      <c r="E16" s="20"/>
      <c r="F16" s="20"/>
      <c r="G16" s="20"/>
      <c r="H16" s="131" t="s">
        <v>59</v>
      </c>
      <c r="I16" s="132"/>
      <c r="J16" s="133"/>
      <c r="K16" s="56" t="s">
        <v>58</v>
      </c>
    </row>
    <row r="17" spans="1:11" ht="12.95" customHeight="1" x14ac:dyDescent="0.15">
      <c r="A17" s="21"/>
      <c r="B17" s="20"/>
      <c r="C17" s="20"/>
      <c r="D17" s="20"/>
      <c r="E17" s="20"/>
      <c r="F17" s="20"/>
      <c r="G17" s="20"/>
      <c r="H17" s="71" t="s">
        <v>57</v>
      </c>
      <c r="I17" s="70"/>
      <c r="J17" s="69"/>
      <c r="K17" s="53" t="s">
        <v>56</v>
      </c>
    </row>
    <row r="18" spans="1:11" ht="12.95" customHeight="1" x14ac:dyDescent="0.15">
      <c r="A18" s="21"/>
      <c r="B18" s="20"/>
      <c r="C18" s="20"/>
      <c r="D18" s="20"/>
      <c r="E18" s="20"/>
      <c r="F18" s="20"/>
      <c r="G18" s="20"/>
      <c r="H18" s="66" t="s">
        <v>55</v>
      </c>
      <c r="I18" s="65"/>
      <c r="J18" s="64"/>
      <c r="K18" s="33"/>
    </row>
    <row r="19" spans="1:11" ht="12.95" customHeight="1" x14ac:dyDescent="0.15">
      <c r="A19" s="21"/>
      <c r="B19" s="20"/>
      <c r="C19" s="20"/>
      <c r="D19" s="20"/>
      <c r="E19" s="20"/>
      <c r="F19" s="20"/>
      <c r="G19" s="20"/>
      <c r="H19" s="66" t="s">
        <v>54</v>
      </c>
      <c r="I19" s="65"/>
      <c r="J19" s="64"/>
      <c r="K19" s="33"/>
    </row>
    <row r="20" spans="1:11" ht="12.95" customHeight="1" x14ac:dyDescent="0.15">
      <c r="A20" s="21"/>
      <c r="B20" s="20"/>
      <c r="C20" s="20"/>
      <c r="D20" s="20"/>
      <c r="E20" s="20"/>
      <c r="F20" s="20"/>
      <c r="G20" s="20"/>
      <c r="H20" s="68" t="s">
        <v>53</v>
      </c>
      <c r="I20" s="65"/>
      <c r="J20" s="64"/>
      <c r="K20" s="33"/>
    </row>
    <row r="21" spans="1:11" ht="12.95" customHeight="1" x14ac:dyDescent="0.15">
      <c r="A21" s="21"/>
      <c r="B21" s="20"/>
      <c r="C21" s="20"/>
      <c r="D21" s="20"/>
      <c r="E21" s="20"/>
      <c r="F21" s="20"/>
      <c r="G21" s="20"/>
      <c r="H21" s="66" t="s">
        <v>52</v>
      </c>
      <c r="I21" s="65"/>
      <c r="J21" s="64"/>
      <c r="K21" s="63" t="s">
        <v>7</v>
      </c>
    </row>
    <row r="22" spans="1:11" ht="12.95" customHeight="1" x14ac:dyDescent="0.15">
      <c r="A22" s="21"/>
      <c r="B22" s="20"/>
      <c r="C22" s="20"/>
      <c r="D22" s="20"/>
      <c r="E22" s="20"/>
      <c r="F22" s="20"/>
      <c r="G22" s="20"/>
      <c r="H22" s="66" t="s">
        <v>51</v>
      </c>
      <c r="I22" s="65"/>
      <c r="J22" s="64"/>
      <c r="K22" s="63" t="s">
        <v>7</v>
      </c>
    </row>
    <row r="23" spans="1:11" ht="12.95" customHeight="1" x14ac:dyDescent="0.15">
      <c r="A23" s="21"/>
      <c r="B23" s="20"/>
      <c r="C23" s="20"/>
      <c r="D23" s="20"/>
      <c r="E23" s="20"/>
      <c r="F23" s="20"/>
      <c r="G23" s="20"/>
      <c r="H23" s="66" t="s">
        <v>50</v>
      </c>
      <c r="I23" s="65"/>
      <c r="J23" s="64"/>
      <c r="K23" s="63" t="s">
        <v>7</v>
      </c>
    </row>
    <row r="24" spans="1:11" ht="12.95" customHeight="1" x14ac:dyDescent="0.15">
      <c r="A24" s="21"/>
      <c r="B24" s="20"/>
      <c r="C24" s="20"/>
      <c r="D24" s="20"/>
      <c r="E24" s="20"/>
      <c r="F24" s="20"/>
      <c r="G24" s="20"/>
      <c r="H24" s="68" t="s">
        <v>49</v>
      </c>
      <c r="I24" s="65"/>
      <c r="J24" s="64"/>
      <c r="K24" s="63" t="s">
        <v>7</v>
      </c>
    </row>
    <row r="25" spans="1:11" ht="12.95" customHeight="1" x14ac:dyDescent="0.15">
      <c r="A25" s="21"/>
      <c r="B25" s="20"/>
      <c r="C25" s="20"/>
      <c r="D25" s="20"/>
      <c r="E25" s="20"/>
      <c r="F25" s="20"/>
      <c r="G25" s="20"/>
      <c r="H25" s="66" t="s">
        <v>48</v>
      </c>
      <c r="I25" s="65"/>
      <c r="J25" s="64"/>
      <c r="K25" s="63" t="s">
        <v>7</v>
      </c>
    </row>
    <row r="26" spans="1:11" ht="12.95" customHeight="1" x14ac:dyDescent="0.15">
      <c r="A26" s="21"/>
      <c r="B26" s="20"/>
      <c r="C26" s="20"/>
      <c r="D26" s="20"/>
      <c r="E26" s="20"/>
      <c r="F26" s="20"/>
      <c r="G26" s="20"/>
      <c r="H26" s="68" t="s">
        <v>47</v>
      </c>
      <c r="I26" s="65"/>
      <c r="J26" s="64"/>
      <c r="K26" s="63" t="s">
        <v>7</v>
      </c>
    </row>
    <row r="27" spans="1:11" ht="12.95" customHeight="1" x14ac:dyDescent="0.15">
      <c r="A27" s="21"/>
      <c r="B27" s="20"/>
      <c r="C27" s="20"/>
      <c r="D27" s="20"/>
      <c r="E27" s="20"/>
      <c r="F27" s="20"/>
      <c r="G27" s="20"/>
      <c r="H27" s="66" t="s">
        <v>46</v>
      </c>
      <c r="I27" s="65"/>
      <c r="J27" s="64"/>
      <c r="K27" s="63" t="s">
        <v>7</v>
      </c>
    </row>
    <row r="28" spans="1:11" ht="12.95" customHeight="1" x14ac:dyDescent="0.15">
      <c r="A28" s="21"/>
      <c r="B28" s="20"/>
      <c r="C28" s="20"/>
      <c r="D28" s="20"/>
      <c r="E28" s="20"/>
      <c r="F28" s="20"/>
      <c r="G28" s="20"/>
      <c r="H28" s="67" t="s">
        <v>45</v>
      </c>
      <c r="I28" s="65"/>
      <c r="J28" s="64"/>
      <c r="K28" s="33"/>
    </row>
    <row r="29" spans="1:11" ht="12.95" customHeight="1" x14ac:dyDescent="0.15">
      <c r="A29" s="21"/>
      <c r="B29" s="20"/>
      <c r="C29" s="20"/>
      <c r="D29" s="20"/>
      <c r="E29" s="20"/>
      <c r="F29" s="20"/>
      <c r="G29" s="20"/>
      <c r="H29" s="67" t="s">
        <v>44</v>
      </c>
      <c r="I29" s="65"/>
      <c r="J29" s="64"/>
      <c r="K29" s="33"/>
    </row>
    <row r="30" spans="1:11" ht="12.95" customHeight="1" x14ac:dyDescent="0.15">
      <c r="A30" s="21"/>
      <c r="B30" s="20"/>
      <c r="C30" s="20"/>
      <c r="D30" s="20"/>
      <c r="E30" s="20"/>
      <c r="F30" s="20"/>
      <c r="G30" s="20"/>
      <c r="H30" s="67" t="s">
        <v>43</v>
      </c>
      <c r="I30" s="65"/>
      <c r="J30" s="64"/>
      <c r="K30" s="33"/>
    </row>
    <row r="31" spans="1:11" ht="12.95" customHeight="1" x14ac:dyDescent="0.15">
      <c r="A31" s="21"/>
      <c r="B31" s="20"/>
      <c r="C31" s="20"/>
      <c r="D31" s="20"/>
      <c r="E31" s="20"/>
      <c r="F31" s="20"/>
      <c r="G31" s="20"/>
      <c r="H31" s="66" t="s">
        <v>42</v>
      </c>
      <c r="I31" s="65"/>
      <c r="J31" s="64"/>
      <c r="K31" s="63" t="s">
        <v>7</v>
      </c>
    </row>
    <row r="32" spans="1:11" ht="12.95" customHeight="1" x14ac:dyDescent="0.15">
      <c r="A32" s="21"/>
      <c r="B32" s="20"/>
      <c r="C32" s="20"/>
      <c r="D32" s="20"/>
      <c r="E32" s="20"/>
      <c r="F32" s="20"/>
      <c r="G32" s="20"/>
      <c r="H32" s="66" t="s">
        <v>41</v>
      </c>
      <c r="I32" s="65"/>
      <c r="J32" s="64"/>
      <c r="K32" s="63" t="s">
        <v>7</v>
      </c>
    </row>
    <row r="33" spans="1:11" ht="12.95" customHeight="1" x14ac:dyDescent="0.15">
      <c r="A33" s="21"/>
      <c r="B33" s="20"/>
      <c r="C33" s="20"/>
      <c r="D33" s="20"/>
      <c r="E33" s="20"/>
      <c r="F33" s="20"/>
      <c r="G33" s="20"/>
      <c r="H33" s="66" t="s">
        <v>40</v>
      </c>
      <c r="I33" s="65"/>
      <c r="J33" s="64"/>
      <c r="K33" s="63" t="s">
        <v>7</v>
      </c>
    </row>
    <row r="34" spans="1:11" ht="12.95" customHeight="1" x14ac:dyDescent="0.15">
      <c r="A34" s="21"/>
      <c r="B34" s="20"/>
      <c r="C34" s="20"/>
      <c r="D34" s="20"/>
      <c r="E34" s="20"/>
      <c r="F34" s="20"/>
      <c r="G34" s="20"/>
      <c r="H34" s="66" t="s">
        <v>39</v>
      </c>
      <c r="I34" s="65"/>
      <c r="J34" s="64"/>
      <c r="K34" s="63" t="s">
        <v>7</v>
      </c>
    </row>
    <row r="35" spans="1:11" ht="12.95" customHeight="1" x14ac:dyDescent="0.15">
      <c r="A35" s="21"/>
      <c r="B35" s="20"/>
      <c r="C35" s="20"/>
      <c r="D35" s="20"/>
      <c r="E35" s="20"/>
      <c r="F35" s="20"/>
      <c r="G35" s="20"/>
      <c r="H35" s="66" t="s">
        <v>38</v>
      </c>
      <c r="I35" s="65"/>
      <c r="J35" s="64"/>
      <c r="K35" s="63" t="s">
        <v>7</v>
      </c>
    </row>
    <row r="36" spans="1:11" ht="12.95" customHeight="1" x14ac:dyDescent="0.15">
      <c r="A36" s="21"/>
      <c r="B36" s="20"/>
      <c r="C36" s="20"/>
      <c r="D36" s="20"/>
      <c r="E36" s="20"/>
      <c r="F36" s="20"/>
      <c r="G36" s="20"/>
      <c r="H36" s="66" t="s">
        <v>37</v>
      </c>
      <c r="I36" s="65"/>
      <c r="J36" s="64"/>
      <c r="K36" s="63" t="s">
        <v>7</v>
      </c>
    </row>
    <row r="37" spans="1:11" ht="12.95" customHeight="1" x14ac:dyDescent="0.15">
      <c r="A37" s="21"/>
      <c r="B37" s="20"/>
      <c r="C37" s="20"/>
      <c r="D37" s="20"/>
      <c r="E37" s="20"/>
      <c r="F37" s="20"/>
      <c r="G37" s="20"/>
      <c r="H37" s="66" t="s">
        <v>36</v>
      </c>
      <c r="I37" s="65"/>
      <c r="J37" s="64"/>
      <c r="K37" s="63" t="s">
        <v>7</v>
      </c>
    </row>
    <row r="38" spans="1:11" x14ac:dyDescent="0.15">
      <c r="A38" s="113" t="s">
        <v>35</v>
      </c>
      <c r="B38" s="62"/>
      <c r="C38" s="62" t="s">
        <v>34</v>
      </c>
      <c r="D38" s="62"/>
      <c r="E38" s="132" t="s">
        <v>33</v>
      </c>
      <c r="F38" s="132"/>
      <c r="G38" s="132"/>
      <c r="H38" s="108" t="s">
        <v>106</v>
      </c>
      <c r="I38" s="62"/>
      <c r="J38" s="62"/>
      <c r="K38" s="61"/>
    </row>
    <row r="39" spans="1:11" x14ac:dyDescent="0.15">
      <c r="A39" s="60" t="s">
        <v>32</v>
      </c>
      <c r="B39" s="59"/>
      <c r="C39" s="59"/>
      <c r="D39" s="59"/>
      <c r="E39" s="59"/>
      <c r="F39" s="59"/>
      <c r="G39" s="59"/>
      <c r="H39" s="59"/>
      <c r="I39" s="59"/>
      <c r="J39" s="59"/>
      <c r="K39" s="58"/>
    </row>
    <row r="40" spans="1:11" x14ac:dyDescent="0.15">
      <c r="A40" s="56" t="s">
        <v>31</v>
      </c>
      <c r="B40" s="114" t="s">
        <v>30</v>
      </c>
      <c r="C40" s="56" t="s">
        <v>29</v>
      </c>
      <c r="D40" s="56" t="s">
        <v>28</v>
      </c>
      <c r="E40" s="56" t="s">
        <v>27</v>
      </c>
      <c r="F40" s="56" t="s">
        <v>26</v>
      </c>
      <c r="G40" s="57" t="s">
        <v>25</v>
      </c>
      <c r="H40" s="56" t="s">
        <v>24</v>
      </c>
      <c r="I40" s="56"/>
      <c r="J40" s="57"/>
      <c r="K40" s="56"/>
    </row>
    <row r="41" spans="1:11" ht="10.5" customHeight="1" x14ac:dyDescent="0.15">
      <c r="A41" s="55" t="s">
        <v>23</v>
      </c>
      <c r="B41" s="54"/>
      <c r="C41" s="52"/>
      <c r="D41" s="53"/>
      <c r="E41" s="53"/>
      <c r="F41" s="52"/>
      <c r="G41" s="52" t="s">
        <v>22</v>
      </c>
      <c r="H41" s="52"/>
      <c r="I41" s="52"/>
      <c r="J41" s="53"/>
      <c r="K41" s="52"/>
    </row>
    <row r="42" spans="1:11" ht="22.5" customHeight="1" x14ac:dyDescent="0.15">
      <c r="A42" s="51" t="s">
        <v>21</v>
      </c>
      <c r="B42" s="50">
        <v>5</v>
      </c>
      <c r="C42" s="50">
        <v>11.8</v>
      </c>
      <c r="D42" s="50">
        <v>4.2</v>
      </c>
      <c r="E42" s="50">
        <v>0.2</v>
      </c>
      <c r="F42" s="50">
        <v>0.1</v>
      </c>
      <c r="G42" s="50">
        <v>4</v>
      </c>
      <c r="H42" s="49" t="s">
        <v>20</v>
      </c>
      <c r="I42" s="49"/>
      <c r="J42" s="50"/>
      <c r="K42" s="49"/>
    </row>
    <row r="43" spans="1:11" ht="12" customHeight="1" x14ac:dyDescent="0.15">
      <c r="A43" s="48" t="s">
        <v>19</v>
      </c>
      <c r="B43" s="47">
        <v>0.1</v>
      </c>
      <c r="C43" s="47">
        <v>0.1</v>
      </c>
      <c r="D43" s="47">
        <v>1</v>
      </c>
      <c r="E43" s="47">
        <v>0.02</v>
      </c>
      <c r="F43" s="47">
        <v>0</v>
      </c>
      <c r="G43" s="47">
        <v>1</v>
      </c>
      <c r="H43" s="46" t="s">
        <v>18</v>
      </c>
      <c r="I43" s="46"/>
      <c r="J43" s="47"/>
      <c r="K43" s="46"/>
    </row>
    <row r="44" spans="1:11" ht="12" customHeight="1" x14ac:dyDescent="0.15">
      <c r="A44" s="45" t="s">
        <v>17</v>
      </c>
      <c r="B44" s="44">
        <v>0.1</v>
      </c>
      <c r="C44" s="44">
        <v>0.1</v>
      </c>
      <c r="D44" s="44">
        <v>1</v>
      </c>
      <c r="E44" s="44">
        <v>0.02</v>
      </c>
      <c r="F44" s="44">
        <v>0.1</v>
      </c>
      <c r="G44" s="44">
        <v>1</v>
      </c>
      <c r="H44" s="43"/>
      <c r="I44" s="41"/>
      <c r="J44" s="42"/>
      <c r="K44" s="41"/>
    </row>
    <row r="45" spans="1:11" ht="21.75" x14ac:dyDescent="0.15">
      <c r="A45" s="40" t="s">
        <v>16</v>
      </c>
      <c r="B45" s="39" t="s">
        <v>15</v>
      </c>
      <c r="C45" s="39" t="s">
        <v>15</v>
      </c>
      <c r="D45" s="39" t="s">
        <v>15</v>
      </c>
      <c r="E45" s="39" t="s">
        <v>14</v>
      </c>
      <c r="F45" s="39" t="s">
        <v>13</v>
      </c>
      <c r="G45" s="39"/>
      <c r="H45" s="39"/>
      <c r="I45" s="39"/>
      <c r="J45" s="39"/>
      <c r="K45" s="39"/>
    </row>
    <row r="46" spans="1:11" ht="20.100000000000001" customHeight="1" x14ac:dyDescent="0.15">
      <c r="A46" s="33" t="s">
        <v>12</v>
      </c>
      <c r="B46" s="36">
        <v>4.9976000000000003</v>
      </c>
      <c r="C46" s="36">
        <v>11.8011</v>
      </c>
      <c r="D46" s="36">
        <v>4.1551</v>
      </c>
      <c r="E46" s="36">
        <v>0.20200000000000001</v>
      </c>
      <c r="F46" s="36">
        <v>1.4E-3</v>
      </c>
      <c r="G46" s="109">
        <v>4.5599999999999996</v>
      </c>
      <c r="H46" s="36" t="s">
        <v>7</v>
      </c>
      <c r="I46" s="36"/>
      <c r="J46" s="37"/>
      <c r="K46" s="36"/>
    </row>
    <row r="47" spans="1:11" ht="20.100000000000001" customHeight="1" x14ac:dyDescent="0.15">
      <c r="A47" s="33" t="s">
        <v>11</v>
      </c>
      <c r="B47" s="38">
        <v>4.9970999999999997</v>
      </c>
      <c r="C47" s="34">
        <v>11.798</v>
      </c>
      <c r="D47" s="34">
        <v>4.1670999999999996</v>
      </c>
      <c r="E47" s="36">
        <v>0.20300000000000001</v>
      </c>
      <c r="F47" s="34">
        <v>6.3E-3</v>
      </c>
      <c r="G47" s="109">
        <v>4.45</v>
      </c>
      <c r="H47" s="36" t="s">
        <v>7</v>
      </c>
      <c r="I47" s="36"/>
      <c r="J47" s="35"/>
      <c r="K47" s="34"/>
    </row>
    <row r="48" spans="1:11" ht="20.100000000000001" customHeight="1" x14ac:dyDescent="0.15">
      <c r="A48" s="33" t="s">
        <v>10</v>
      </c>
      <c r="B48" s="38">
        <v>4.9972000000000003</v>
      </c>
      <c r="C48" s="34">
        <v>11.8055</v>
      </c>
      <c r="D48" s="34">
        <v>4.1307</v>
      </c>
      <c r="E48" s="34">
        <v>0.20300000000000001</v>
      </c>
      <c r="F48" s="34">
        <v>1.8E-3</v>
      </c>
      <c r="G48" s="37"/>
      <c r="H48" s="36" t="s">
        <v>7</v>
      </c>
      <c r="I48" s="36"/>
      <c r="J48" s="35"/>
      <c r="K48" s="34"/>
    </row>
    <row r="49" spans="1:11" ht="20.100000000000001" customHeight="1" x14ac:dyDescent="0.15">
      <c r="A49" s="33" t="s">
        <v>9</v>
      </c>
      <c r="B49" s="38">
        <v>4.9980000000000002</v>
      </c>
      <c r="C49" s="34">
        <v>11.802</v>
      </c>
      <c r="D49" s="34">
        <v>4.1383000000000001</v>
      </c>
      <c r="E49" s="34">
        <v>0.20399999999999999</v>
      </c>
      <c r="F49" s="34">
        <v>2.8E-3</v>
      </c>
      <c r="G49" s="37"/>
      <c r="H49" s="36" t="s">
        <v>7</v>
      </c>
      <c r="I49" s="36"/>
      <c r="J49" s="35"/>
      <c r="K49" s="34"/>
    </row>
    <row r="50" spans="1:11" ht="20.100000000000001" customHeight="1" x14ac:dyDescent="0.15">
      <c r="A50" s="33" t="s">
        <v>8</v>
      </c>
      <c r="B50" s="38">
        <v>5.0004</v>
      </c>
      <c r="C50" s="34">
        <v>11.802300000000001</v>
      </c>
      <c r="D50" s="34">
        <v>4.1085000000000003</v>
      </c>
      <c r="E50" s="34">
        <v>0.20399999999999999</v>
      </c>
      <c r="F50" s="34">
        <v>5.0000000000000001E-3</v>
      </c>
      <c r="G50" s="37"/>
      <c r="H50" s="36" t="s">
        <v>7</v>
      </c>
      <c r="I50" s="36"/>
      <c r="J50" s="35"/>
      <c r="K50" s="34"/>
    </row>
    <row r="51" spans="1:11" ht="20.100000000000001" customHeight="1" x14ac:dyDescent="0.15">
      <c r="A51" s="33"/>
      <c r="B51" s="26"/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20.100000000000001" customHeight="1" x14ac:dyDescent="0.15">
      <c r="A52" s="33"/>
      <c r="B52" s="26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20.100000000000001" customHeight="1" x14ac:dyDescent="0.15">
      <c r="A53" s="33"/>
      <c r="B53" s="32"/>
      <c r="C53" s="31"/>
      <c r="D53" s="31"/>
      <c r="E53" s="31"/>
      <c r="F53" s="31"/>
      <c r="G53" s="31"/>
      <c r="H53" s="31"/>
      <c r="I53" s="31"/>
      <c r="J53" s="31"/>
      <c r="K53" s="31" t="s">
        <v>105</v>
      </c>
    </row>
    <row r="54" spans="1:11" x14ac:dyDescent="0.15">
      <c r="A54" s="30" t="s">
        <v>6</v>
      </c>
      <c r="B54" s="29"/>
      <c r="C54" s="29"/>
      <c r="D54" s="29"/>
      <c r="E54" s="29"/>
      <c r="F54" s="29"/>
      <c r="G54" s="29"/>
      <c r="H54" s="29"/>
      <c r="I54" s="29"/>
      <c r="J54" s="29"/>
      <c r="K54" s="28"/>
    </row>
    <row r="55" spans="1:11" x14ac:dyDescent="0.15">
      <c r="A55" s="30" t="s">
        <v>5</v>
      </c>
      <c r="B55" s="29"/>
      <c r="C55" s="29"/>
      <c r="D55" s="29"/>
      <c r="E55" s="29"/>
      <c r="F55" s="29"/>
      <c r="G55" s="29"/>
      <c r="H55" s="29"/>
      <c r="I55" s="29"/>
      <c r="J55" s="29"/>
      <c r="K55" s="28"/>
    </row>
    <row r="56" spans="1:11" x14ac:dyDescent="0.15">
      <c r="A56" s="27"/>
      <c r="B56" s="26"/>
      <c r="C56" s="26"/>
      <c r="D56" s="26"/>
      <c r="E56" s="26"/>
      <c r="F56" s="26"/>
      <c r="G56" s="26"/>
      <c r="H56" s="25"/>
      <c r="I56" s="24"/>
      <c r="J56" s="23"/>
      <c r="K56" s="22"/>
    </row>
    <row r="57" spans="1:11" x14ac:dyDescent="0.15">
      <c r="A57" s="21"/>
      <c r="B57" s="20"/>
      <c r="C57" s="20"/>
      <c r="D57" s="20"/>
      <c r="E57" s="20"/>
      <c r="F57" s="20"/>
      <c r="G57" s="20"/>
      <c r="H57" s="19"/>
      <c r="I57" s="18" t="s">
        <v>4</v>
      </c>
      <c r="J57" s="17"/>
      <c r="K57" s="16"/>
    </row>
    <row r="58" spans="1:11" x14ac:dyDescent="0.15">
      <c r="A58" s="21"/>
      <c r="B58" s="20"/>
      <c r="C58" s="20"/>
      <c r="D58" s="20"/>
      <c r="E58" s="20"/>
      <c r="F58" s="20"/>
      <c r="G58" s="20"/>
      <c r="H58" s="19"/>
      <c r="I58" s="18" t="s">
        <v>3</v>
      </c>
      <c r="J58" s="17"/>
      <c r="K58" s="16"/>
    </row>
    <row r="59" spans="1:11" x14ac:dyDescent="0.15">
      <c r="A59" s="15"/>
      <c r="B59" s="13"/>
      <c r="C59" s="14"/>
      <c r="D59" s="13"/>
      <c r="E59" s="13"/>
      <c r="F59" s="13"/>
      <c r="G59" s="13"/>
      <c r="H59" s="12"/>
      <c r="I59" s="11"/>
      <c r="J59" s="10"/>
      <c r="K59" s="9"/>
    </row>
    <row r="60" spans="1:11" x14ac:dyDescent="0.15">
      <c r="A60" s="8" t="s">
        <v>2</v>
      </c>
      <c r="B60" s="7"/>
      <c r="C60" s="7"/>
      <c r="D60" s="7"/>
      <c r="E60" s="7"/>
      <c r="F60" s="7"/>
      <c r="G60" s="7"/>
      <c r="H60" s="7"/>
      <c r="I60" s="6"/>
      <c r="J60" s="6"/>
      <c r="K60" s="5" t="s">
        <v>1</v>
      </c>
    </row>
    <row r="65" spans="1:11" x14ac:dyDescent="0.15">
      <c r="A65" s="4" t="s">
        <v>0</v>
      </c>
      <c r="B65" s="3" t="str">
        <f t="shared" ref="B65:K65" si="0">IF(B46="","",IF(OR(((MAXA(B46:B53))&gt;(B42+B43)),((MINA(B46:B53))&lt;(B42-B44))),"NG","OK"))</f>
        <v>OK</v>
      </c>
      <c r="C65" s="3" t="str">
        <f t="shared" si="0"/>
        <v>OK</v>
      </c>
      <c r="D65" s="3" t="str">
        <f t="shared" si="0"/>
        <v>OK</v>
      </c>
      <c r="E65" s="3" t="str">
        <f t="shared" si="0"/>
        <v>OK</v>
      </c>
      <c r="F65" s="3" t="str">
        <f t="shared" si="0"/>
        <v>OK</v>
      </c>
      <c r="G65" s="3" t="str">
        <f t="shared" si="0"/>
        <v>OK</v>
      </c>
      <c r="H65" s="3" t="e">
        <f t="shared" si="0"/>
        <v>#VALUE!</v>
      </c>
      <c r="I65" s="3" t="str">
        <f t="shared" si="0"/>
        <v/>
      </c>
      <c r="J65" s="3" t="str">
        <f t="shared" si="0"/>
        <v/>
      </c>
      <c r="K65" s="3" t="str">
        <f t="shared" si="0"/>
        <v/>
      </c>
    </row>
    <row r="66" spans="1:11" ht="18.75" x14ac:dyDescent="0.2">
      <c r="A66" s="2"/>
      <c r="B66" s="1">
        <f t="shared" ref="B66:K66" si="1">IF(B46="","",IF(OR(((MAXA(B46:B53))&gt;(B42+B43)),((MINA(B46:B53))&lt;(B42-B44))),2,1))</f>
        <v>1</v>
      </c>
      <c r="C66" s="1">
        <f t="shared" si="1"/>
        <v>1</v>
      </c>
      <c r="D66" s="1">
        <f t="shared" si="1"/>
        <v>1</v>
      </c>
      <c r="E66" s="1">
        <f t="shared" si="1"/>
        <v>1</v>
      </c>
      <c r="F66" s="1">
        <f t="shared" si="1"/>
        <v>1</v>
      </c>
      <c r="G66" s="1">
        <f t="shared" si="1"/>
        <v>1</v>
      </c>
      <c r="H66" s="1" t="e">
        <f t="shared" si="1"/>
        <v>#VALUE!</v>
      </c>
      <c r="I66" s="1" t="str">
        <f t="shared" si="1"/>
        <v/>
      </c>
      <c r="J66" s="1" t="str">
        <f t="shared" si="1"/>
        <v/>
      </c>
      <c r="K66" s="1" t="str">
        <f t="shared" si="1"/>
        <v/>
      </c>
    </row>
    <row r="67" spans="1:11" x14ac:dyDescent="0.15">
      <c r="B67" s="1">
        <f t="shared" ref="B67:J72" si="2">IF(B46="","",IF(OR(((MAXA(B46))&gt;(B$42+B$43)),((MINA(B46))&lt;(B$42-B$44))),2,1))</f>
        <v>1</v>
      </c>
      <c r="C67" s="1">
        <f t="shared" si="2"/>
        <v>1</v>
      </c>
      <c r="D67" s="1">
        <f t="shared" si="2"/>
        <v>1</v>
      </c>
      <c r="E67" s="1">
        <f t="shared" si="2"/>
        <v>1</v>
      </c>
      <c r="F67" s="1">
        <f t="shared" si="2"/>
        <v>1</v>
      </c>
      <c r="G67" s="1">
        <f t="shared" si="2"/>
        <v>1</v>
      </c>
      <c r="H67" s="1" t="e">
        <f t="shared" si="2"/>
        <v>#VALUE!</v>
      </c>
      <c r="I67" s="1" t="str">
        <f t="shared" si="2"/>
        <v/>
      </c>
      <c r="J67" s="1" t="str">
        <f t="shared" si="2"/>
        <v/>
      </c>
      <c r="K67" s="1"/>
    </row>
    <row r="68" spans="1:11" x14ac:dyDescent="0.15">
      <c r="B68" s="1">
        <f t="shared" si="2"/>
        <v>1</v>
      </c>
      <c r="C68" s="1">
        <f t="shared" si="2"/>
        <v>1</v>
      </c>
      <c r="D68" s="1">
        <f t="shared" si="2"/>
        <v>1</v>
      </c>
      <c r="E68" s="1">
        <f t="shared" si="2"/>
        <v>1</v>
      </c>
      <c r="F68" s="1">
        <f t="shared" si="2"/>
        <v>1</v>
      </c>
      <c r="G68" s="1">
        <f t="shared" si="2"/>
        <v>1</v>
      </c>
      <c r="H68" s="1" t="e">
        <f t="shared" si="2"/>
        <v>#VALUE!</v>
      </c>
      <c r="I68" s="1" t="str">
        <f t="shared" si="2"/>
        <v/>
      </c>
      <c r="J68" s="1" t="str">
        <f t="shared" si="2"/>
        <v/>
      </c>
      <c r="K68" s="1"/>
    </row>
    <row r="69" spans="1:11" x14ac:dyDescent="0.15">
      <c r="B69" s="1">
        <f t="shared" si="2"/>
        <v>1</v>
      </c>
      <c r="C69" s="1">
        <f t="shared" si="2"/>
        <v>1</v>
      </c>
      <c r="D69" s="1">
        <f t="shared" si="2"/>
        <v>1</v>
      </c>
      <c r="E69" s="1">
        <f t="shared" si="2"/>
        <v>1</v>
      </c>
      <c r="F69" s="1">
        <f t="shared" si="2"/>
        <v>1</v>
      </c>
      <c r="G69" s="1" t="str">
        <f t="shared" si="2"/>
        <v/>
      </c>
      <c r="H69" s="1" t="e">
        <f t="shared" si="2"/>
        <v>#VALUE!</v>
      </c>
      <c r="I69" s="1" t="str">
        <f t="shared" si="2"/>
        <v/>
      </c>
      <c r="J69" s="1" t="str">
        <f t="shared" si="2"/>
        <v/>
      </c>
      <c r="K69" s="1"/>
    </row>
    <row r="70" spans="1:11" x14ac:dyDescent="0.15">
      <c r="B70" s="1">
        <f t="shared" si="2"/>
        <v>1</v>
      </c>
      <c r="C70" s="1">
        <f t="shared" si="2"/>
        <v>1</v>
      </c>
      <c r="D70" s="1">
        <f t="shared" si="2"/>
        <v>1</v>
      </c>
      <c r="E70" s="1">
        <f t="shared" si="2"/>
        <v>1</v>
      </c>
      <c r="F70" s="1">
        <f t="shared" si="2"/>
        <v>1</v>
      </c>
      <c r="G70" s="1" t="str">
        <f t="shared" si="2"/>
        <v/>
      </c>
      <c r="H70" s="1" t="e">
        <f t="shared" si="2"/>
        <v>#VALUE!</v>
      </c>
      <c r="I70" s="1" t="str">
        <f t="shared" si="2"/>
        <v/>
      </c>
      <c r="J70" s="1" t="str">
        <f t="shared" si="2"/>
        <v/>
      </c>
      <c r="K70" s="1"/>
    </row>
    <row r="71" spans="1:11" x14ac:dyDescent="0.15">
      <c r="B71" s="1">
        <f t="shared" si="2"/>
        <v>1</v>
      </c>
      <c r="C71" s="1">
        <f t="shared" si="2"/>
        <v>1</v>
      </c>
      <c r="D71" s="1">
        <f t="shared" si="2"/>
        <v>1</v>
      </c>
      <c r="E71" s="1">
        <f t="shared" si="2"/>
        <v>1</v>
      </c>
      <c r="F71" s="1">
        <f t="shared" si="2"/>
        <v>1</v>
      </c>
      <c r="G71" s="1" t="str">
        <f t="shared" si="2"/>
        <v/>
      </c>
      <c r="H71" s="1" t="e">
        <f t="shared" si="2"/>
        <v>#VALUE!</v>
      </c>
      <c r="I71" s="1" t="str">
        <f t="shared" si="2"/>
        <v/>
      </c>
      <c r="J71" s="1" t="str">
        <f t="shared" si="2"/>
        <v/>
      </c>
      <c r="K71" s="1"/>
    </row>
    <row r="72" spans="1:11" x14ac:dyDescent="0.15">
      <c r="B72" s="1" t="str">
        <f t="shared" si="2"/>
        <v/>
      </c>
      <c r="C72" s="1" t="str">
        <f t="shared" si="2"/>
        <v/>
      </c>
      <c r="D72" s="1" t="str">
        <f t="shared" si="2"/>
        <v/>
      </c>
      <c r="E72" s="1" t="str">
        <f t="shared" si="2"/>
        <v/>
      </c>
      <c r="F72" s="1" t="str">
        <f t="shared" si="2"/>
        <v/>
      </c>
      <c r="G72" s="1" t="str">
        <f t="shared" si="2"/>
        <v/>
      </c>
      <c r="H72" s="1" t="str">
        <f t="shared" si="2"/>
        <v/>
      </c>
      <c r="I72" s="1" t="str">
        <f t="shared" si="2"/>
        <v/>
      </c>
      <c r="J72" s="1" t="str">
        <f t="shared" si="2"/>
        <v/>
      </c>
      <c r="K72" s="1"/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1"/>
  <conditionalFormatting sqref="B65:K65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24120402(24着)</vt:lpstr>
      <vt:lpstr>24120502(24着) </vt:lpstr>
      <vt:lpstr>'24120402(24着)'!Print_Area</vt:lpstr>
      <vt:lpstr>'24120502(24着)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mhin05</dc:creator>
  <cp:lastModifiedBy>mhin05</cp:lastModifiedBy>
  <cp:lastPrinted>2024-12-06T08:31:40Z</cp:lastPrinted>
  <dcterms:created xsi:type="dcterms:W3CDTF">2024-06-24T09:44:55Z</dcterms:created>
  <dcterms:modified xsi:type="dcterms:W3CDTF">2024-12-13T11:36:25Z</dcterms:modified>
</cp:coreProperties>
</file>