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2-P16\"/>
    </mc:Choice>
  </mc:AlternateContent>
  <bookViews>
    <workbookView xWindow="0" yWindow="0" windowWidth="28800" windowHeight="14040" activeTab="1"/>
  </bookViews>
  <sheets>
    <sheet name="241203" sheetId="10" r:id="rId1"/>
    <sheet name="241204" sheetId="11" r:id="rId2"/>
  </sheets>
  <definedNames>
    <definedName name="_xlnm.Print_Area" localSheetId="0">'241203'!$A$1:$K$61</definedName>
    <definedName name="_xlnm.Print_Area" localSheetId="1">'241204'!$A$1:$K$61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1" l="1"/>
  <c r="J66" i="11"/>
  <c r="I66" i="11"/>
  <c r="H66" i="11"/>
  <c r="G66" i="11"/>
  <c r="F66" i="11"/>
  <c r="E66" i="11"/>
  <c r="D66" i="11"/>
  <c r="C66" i="11"/>
  <c r="B66" i="11"/>
  <c r="K65" i="11"/>
  <c r="J65" i="11"/>
  <c r="I65" i="11"/>
  <c r="H65" i="11"/>
  <c r="G65" i="11"/>
  <c r="F65" i="11"/>
  <c r="E65" i="11"/>
  <c r="D65" i="11"/>
  <c r="C65" i="11"/>
  <c r="B65" i="11"/>
  <c r="J4" i="11"/>
  <c r="E11" i="11" l="1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J4" i="10"/>
  <c r="E11" i="10" l="1"/>
</calcChain>
</file>

<file path=xl/sharedStrings.xml><?xml version="1.0" encoding="utf-8"?>
<sst xmlns="http://schemas.openxmlformats.org/spreadsheetml/2006/main" count="242" uniqueCount="102">
  <si>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</si>
  <si>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</si>
  <si>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</si>
  <si>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</si>
  <si>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</si>
  <si>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</si>
  <si>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</si>
  <si>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</si>
  <si>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</si>
  <si>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</si>
  <si>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</si>
  <si>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</si>
  <si>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</si>
  <si>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</si>
  <si>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</si>
  <si>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</si>
  <si>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</si>
  <si>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</si>
  <si>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</si>
  <si>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</si>
  <si>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</si>
  <si>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</si>
  <si>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NU1292-P16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</si>
  <si>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</si>
  <si>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</si>
  <si>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</si>
  <si>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</si>
  <si>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</si>
  <si>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</si>
  <si>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</si>
  <si>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</si>
  <si>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</si>
  <si>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PM8SKA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</si>
  <si>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</si>
  <si>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</si>
  <si>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</si>
  <si>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</si>
  <si>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</si>
  <si>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</si>
  <si>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</si>
  <si>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</si>
  <si>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</si>
  <si>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</si>
  <si>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</si>
  <si>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</si>
  <si>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</si>
  <si>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</si>
  <si>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</si>
  <si>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</si>
  <si>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</si>
  <si>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</si>
  <si>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</si>
  <si>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</si>
  <si>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</si>
  <si>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</si>
  <si>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</si>
  <si>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</si>
  <si>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</si>
  <si>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</si>
  <si>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</si>
  <si>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</si>
  <si>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</si>
  <si>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</si>
  <si>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</si>
  <si>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</si>
  <si>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</si>
  <si>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</si>
  <si>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</si>
  <si>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</si>
  <si>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</si>
  <si>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</si>
  <si>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</si>
  <si>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</si>
  <si>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</si>
  <si>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D(Φ)</t>
    <phoneticPr fontId="3"/>
  </si>
  <si>
    <t>E(Φ)</t>
    <phoneticPr fontId="3"/>
  </si>
  <si>
    <t>F(Φ)</t>
    <phoneticPr fontId="3"/>
  </si>
  <si>
    <t>t=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</si>
  <si>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</si>
  <si>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</si>
  <si>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</si>
  <si>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</si>
  <si>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</si>
  <si>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</si>
  <si>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</si>
  <si>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</si>
  <si>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</si>
  <si>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</si>
  <si>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</si>
  <si>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</si>
  <si>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</si>
  <si>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</si>
  <si>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</si>
  <si>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</si>
  <si>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</si>
  <si>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OK</t>
    <phoneticPr fontId="3"/>
  </si>
  <si>
    <t>46.0mN/m</t>
  </si>
  <si>
    <t>抜取り数</t>
    <phoneticPr fontId="3"/>
  </si>
  <si>
    <t>Sampling quantity</t>
    <phoneticPr fontId="3"/>
  </si>
  <si>
    <t>寸法　1pc、外観　5pcs</t>
    <phoneticPr fontId="3"/>
  </si>
  <si>
    <t>　　メクテック株式会社   御中</t>
    <rPh sb="14" eb="16">
      <t>オンチュウ</t>
    </rPh>
    <phoneticPr fontId="3"/>
  </si>
  <si>
    <t>R097755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</si>
</sst>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8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6" fontId="13" fillId="0" borderId="10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276225</xdr:colOff>
      <xdr:row>15</xdr:row>
      <xdr:rowOff>0</xdr:rowOff>
    </xdr:from>
    <xdr:to>
      <xdr:col>5</xdr:col>
      <xdr:colOff>114300</xdr:colOff>
      <xdr:row>32</xdr:row>
      <xdr:rowOff>152400</xdr:rowOff>
    </xdr:to>
    <xdr:pic>
      <xdr:nvPicPr>
        <xdr:cNvPr id="13" name="図 15" descr="NU1292-P16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86050"/>
          <a:ext cx="2581275" cy="290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4</xdr:col>
      <xdr:colOff>390525</xdr:colOff>
      <xdr:row>7</xdr:row>
      <xdr:rowOff>38100</xdr:rowOff>
    </xdr:from>
    <xdr:to>
      <xdr:col>12</xdr:col>
      <xdr:colOff>174625</xdr:colOff>
      <xdr:row>37</xdr:row>
      <xdr:rowOff>127000</xdr:rowOff>
    </xdr:to>
    <xdr:sp macro="" textlink="">
      <xdr:nvSpPr>
        <xdr:cNvPr id="16" name="楕円 15"/>
        <xdr:cNvSpPr/>
      </xdr:nvSpPr>
      <xdr:spPr bwMode="auto">
        <a:xfrm>
          <a:off x="3133725" y="1333500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2024/12/4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276225</xdr:colOff>
      <xdr:row>15</xdr:row>
      <xdr:rowOff>0</xdr:rowOff>
    </xdr:from>
    <xdr:to>
      <xdr:col>5</xdr:col>
      <xdr:colOff>114300</xdr:colOff>
      <xdr:row>32</xdr:row>
      <xdr:rowOff>152400</xdr:rowOff>
    </xdr:to>
    <xdr:pic>
      <xdr:nvPicPr>
        <xdr:cNvPr id="13" name="図 15" descr="NU1292-P16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86050"/>
          <a:ext cx="2581275" cy="290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4</xdr:col>
      <xdr:colOff>390525</xdr:colOff>
      <xdr:row>7</xdr:row>
      <xdr:rowOff>38100</xdr:rowOff>
    </xdr:from>
    <xdr:to>
      <xdr:col>12</xdr:col>
      <xdr:colOff>174625</xdr:colOff>
      <xdr:row>37</xdr:row>
      <xdr:rowOff>127000</xdr:rowOff>
    </xdr:to>
    <xdr:sp macro="" textlink="">
      <xdr:nvSpPr>
        <xdr:cNvPr id="15" name="楕円 14"/>
        <xdr:cNvSpPr/>
      </xdr:nvSpPr>
      <xdr:spPr bwMode="auto">
        <a:xfrm>
          <a:off x="3133725" y="1333500"/>
          <a:ext cx="5270500" cy="50419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外観待ち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24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部品検査成績書なし</a:t>
          </a:r>
          <a:endParaRPr kumimoji="1" lang="en-US" altLang="ja-JP" sz="24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印刷前</a:t>
          </a:r>
          <a:endParaRPr kumimoji="1" lang="en-US" altLang="ja-JP" sz="3200" b="1" i="1"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ctr">
            <a:lnSpc>
              <a:spcPts val="4200"/>
            </a:lnSpc>
          </a:pPr>
          <a:r>
            <a:rPr kumimoji="1" lang="ja-JP" altLang="en-US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測定日　</a:t>
          </a:r>
          <a:r>
            <a:rPr kumimoji="1" lang="en-US" altLang="ja-JP" sz="32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2024/12/5</a:t>
          </a:r>
        </a:p>
        <a:p>
          <a:pPr algn="ctr">
            <a:lnSpc>
              <a:spcPts val="4200"/>
            </a:lnSpc>
          </a:pPr>
          <a:r>
            <a:rPr kumimoji="1" lang="ja-JP" altLang="en-US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若林入力　　</a:t>
          </a:r>
          <a:r>
            <a:rPr kumimoji="1" lang="en-US" altLang="ja-JP" sz="2000" b="1" i="1">
              <a:latin typeface="ＭＳ Ｐ明朝" panose="02020600040205080304" pitchFamily="18" charset="-128"/>
              <a:ea typeface="ＭＳ Ｐ明朝" panose="02020600040205080304" pitchFamily="18" charset="-128"/>
            </a:rPr>
            <a:t>12/5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09"/>
      <c r="K1" s="109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0"/>
      <c r="K2" s="110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1">
        <f ca="1">NOW()</f>
        <v>45631.73852835648</v>
      </c>
      <c r="K4" s="111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2" t="s">
        <v>9</v>
      </c>
      <c r="K5" s="113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4" t="s">
        <v>22</v>
      </c>
      <c r="B8" s="115"/>
      <c r="C8" s="116"/>
      <c r="D8" s="117" t="s">
        <v>23</v>
      </c>
      <c r="E8" s="118"/>
      <c r="F8" s="119">
        <v>241203</v>
      </c>
      <c r="G8" s="120"/>
      <c r="H8" s="119"/>
      <c r="I8" s="120"/>
      <c r="J8" s="26"/>
      <c r="K8" s="27"/>
    </row>
    <row r="9" spans="1:12" ht="12" customHeight="1" x14ac:dyDescent="0.15">
      <c r="A9" s="28" t="s">
        <v>24</v>
      </c>
      <c r="B9" s="14"/>
      <c r="C9" s="28" t="s">
        <v>97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98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4" t="s">
        <v>32</v>
      </c>
      <c r="B11" s="121"/>
      <c r="C11" s="103" t="s">
        <v>99</v>
      </c>
      <c r="D11" s="104"/>
      <c r="E11" s="105" t="str">
        <f>IF(SUM(B66:H66)&lt;&gt;7,"NG","OK")</f>
        <v>OK</v>
      </c>
      <c r="F11" s="122"/>
      <c r="G11" s="116"/>
      <c r="H11" s="123"/>
      <c r="I11" s="124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5" t="s">
        <v>41</v>
      </c>
      <c r="I16" s="126"/>
      <c r="J16" s="127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6" t="s">
        <v>66</v>
      </c>
      <c r="B38" s="57"/>
      <c r="C38" s="57">
        <v>1</v>
      </c>
      <c r="D38" s="57" t="s">
        <v>67</v>
      </c>
      <c r="E38" s="126" t="s">
        <v>68</v>
      </c>
      <c r="F38" s="126"/>
      <c r="G38" s="126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93</v>
      </c>
      <c r="J40" s="47"/>
      <c r="K40" s="47"/>
    </row>
    <row r="41" spans="1:11" ht="10.5" customHeight="1" x14ac:dyDescent="0.15">
      <c r="A41" s="46" t="s">
        <v>78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79</v>
      </c>
      <c r="B42" s="63">
        <v>33.5</v>
      </c>
      <c r="C42" s="63">
        <v>35.25</v>
      </c>
      <c r="D42" s="63">
        <v>5.45</v>
      </c>
      <c r="E42" s="63">
        <v>1.5</v>
      </c>
      <c r="F42" s="63">
        <v>3.25</v>
      </c>
      <c r="G42" s="63">
        <v>3.35</v>
      </c>
      <c r="H42" s="63">
        <v>1</v>
      </c>
      <c r="I42" s="63" t="s">
        <v>96</v>
      </c>
      <c r="J42" s="63"/>
      <c r="K42" s="63"/>
    </row>
    <row r="43" spans="1:11" ht="12" customHeight="1" x14ac:dyDescent="0.15">
      <c r="A43" s="64" t="s">
        <v>80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 t="s">
        <v>94</v>
      </c>
      <c r="J43" s="65"/>
      <c r="K43" s="66"/>
    </row>
    <row r="44" spans="1:11" ht="12" customHeight="1" x14ac:dyDescent="0.15">
      <c r="A44" s="67" t="s">
        <v>81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8">
        <v>0.05</v>
      </c>
      <c r="H44" s="69">
        <v>0.05</v>
      </c>
      <c r="I44" s="70"/>
      <c r="J44" s="71"/>
      <c r="K44" s="72"/>
    </row>
    <row r="45" spans="1:11" ht="21.75" x14ac:dyDescent="0.15">
      <c r="A45" s="73" t="s">
        <v>82</v>
      </c>
      <c r="B45" s="74" t="s">
        <v>83</v>
      </c>
      <c r="C45" s="74" t="s">
        <v>83</v>
      </c>
      <c r="D45" s="74" t="s">
        <v>83</v>
      </c>
      <c r="E45" s="74" t="s">
        <v>83</v>
      </c>
      <c r="F45" s="74" t="s">
        <v>83</v>
      </c>
      <c r="G45" s="74" t="s">
        <v>83</v>
      </c>
      <c r="H45" s="74" t="s">
        <v>84</v>
      </c>
      <c r="I45" s="74"/>
      <c r="J45" s="74"/>
      <c r="K45" s="74"/>
    </row>
    <row r="46" spans="1:11" ht="20.100000000000001" customHeight="1" x14ac:dyDescent="0.15">
      <c r="A46" s="53" t="s">
        <v>85</v>
      </c>
      <c r="B46" s="75">
        <v>33.500999999999998</v>
      </c>
      <c r="C46" s="75">
        <v>35.252000000000002</v>
      </c>
      <c r="D46" s="75">
        <v>5.4560000000000004</v>
      </c>
      <c r="E46" s="75">
        <v>1.498</v>
      </c>
      <c r="F46" s="75">
        <v>3.2549999999999999</v>
      </c>
      <c r="G46" s="75">
        <v>3.3559999999999999</v>
      </c>
      <c r="H46" s="75">
        <v>1.026</v>
      </c>
      <c r="I46" s="75" t="s">
        <v>95</v>
      </c>
      <c r="J46" s="75"/>
      <c r="K46" s="75"/>
    </row>
    <row r="47" spans="1:11" ht="20.100000000000001" customHeight="1" x14ac:dyDescent="0.15">
      <c r="A47" s="53"/>
      <c r="B47" s="76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20.100000000000001" customHeight="1" x14ac:dyDescent="0.15">
      <c r="A48" s="53"/>
      <c r="B48" s="76"/>
      <c r="C48" s="77"/>
      <c r="D48" s="77"/>
      <c r="E48" s="77"/>
      <c r="F48" s="77"/>
      <c r="G48" s="77"/>
      <c r="H48" s="77"/>
      <c r="I48" s="77"/>
      <c r="J48" s="77"/>
      <c r="K48" s="77"/>
    </row>
    <row r="49" spans="1:11" ht="20.100000000000001" customHeight="1" x14ac:dyDescent="0.15">
      <c r="A49" s="53"/>
      <c r="B49" s="76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20.100000000000001" customHeight="1" x14ac:dyDescent="0.15">
      <c r="A50" s="53"/>
      <c r="B50" s="76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20.100000000000001" customHeight="1" x14ac:dyDescent="0.15">
      <c r="A51" s="53"/>
      <c r="B51" s="76"/>
      <c r="C51" s="77"/>
      <c r="D51" s="77"/>
      <c r="E51" s="77"/>
      <c r="F51" s="77"/>
      <c r="G51" s="77"/>
      <c r="H51" s="77"/>
      <c r="I51" s="77"/>
      <c r="J51" s="77"/>
      <c r="K51" s="77"/>
    </row>
    <row r="52" spans="1:11" ht="20.100000000000001" customHeight="1" x14ac:dyDescent="0.15">
      <c r="A52" s="53"/>
      <c r="B52" s="76"/>
      <c r="C52" s="77"/>
      <c r="D52" s="77"/>
      <c r="E52" s="77"/>
      <c r="F52" s="77"/>
      <c r="G52" s="77"/>
      <c r="H52" s="77"/>
      <c r="I52" s="77"/>
      <c r="J52" s="77"/>
      <c r="K52" s="77"/>
    </row>
    <row r="53" spans="1:11" ht="20.100000000000001" customHeight="1" x14ac:dyDescent="0.15">
      <c r="A53" s="53"/>
      <c r="B53" s="78"/>
      <c r="C53" s="79"/>
      <c r="D53" s="79"/>
      <c r="E53" s="79"/>
      <c r="F53" s="79"/>
      <c r="G53" s="79"/>
      <c r="H53" s="79"/>
      <c r="I53" s="79"/>
      <c r="J53" s="79"/>
      <c r="K53" s="79"/>
    </row>
    <row r="54" spans="1:11" x14ac:dyDescent="0.15">
      <c r="A54" s="80" t="s">
        <v>86</v>
      </c>
      <c r="B54" s="81"/>
      <c r="C54" s="81"/>
      <c r="D54" s="81"/>
      <c r="E54" s="81"/>
      <c r="F54" s="81"/>
      <c r="G54" s="81"/>
      <c r="H54" s="81"/>
      <c r="I54" s="81"/>
      <c r="J54" s="81"/>
      <c r="K54" s="26"/>
    </row>
    <row r="55" spans="1:11" x14ac:dyDescent="0.15">
      <c r="A55" s="80" t="s">
        <v>87</v>
      </c>
      <c r="B55" s="81"/>
      <c r="C55" s="81"/>
      <c r="D55" s="81"/>
      <c r="E55" s="81"/>
      <c r="F55" s="81"/>
      <c r="G55" s="81"/>
      <c r="H55" s="81"/>
      <c r="I55" s="81"/>
      <c r="J55" s="81"/>
      <c r="K55" s="26"/>
    </row>
    <row r="56" spans="1:11" x14ac:dyDescent="0.15">
      <c r="A56" s="82"/>
      <c r="B56" s="76"/>
      <c r="C56" s="76"/>
      <c r="D56" s="76"/>
      <c r="E56" s="76"/>
      <c r="F56" s="76"/>
      <c r="G56" s="76"/>
      <c r="H56" s="83"/>
      <c r="I56" s="84"/>
      <c r="J56" s="85"/>
      <c r="K56" s="77"/>
    </row>
    <row r="57" spans="1:11" x14ac:dyDescent="0.15">
      <c r="A57" s="41"/>
      <c r="B57" s="34"/>
      <c r="C57" s="34"/>
      <c r="D57" s="34"/>
      <c r="E57" s="34"/>
      <c r="F57" s="34"/>
      <c r="G57" s="34"/>
      <c r="H57" s="86"/>
      <c r="I57" s="87" t="s">
        <v>88</v>
      </c>
      <c r="J57" s="88"/>
      <c r="K57" s="89"/>
    </row>
    <row r="58" spans="1:11" x14ac:dyDescent="0.15">
      <c r="A58" s="41"/>
      <c r="B58" s="34"/>
      <c r="C58" s="34"/>
      <c r="D58" s="34"/>
      <c r="E58" s="34"/>
      <c r="F58" s="34"/>
      <c r="G58" s="34"/>
      <c r="H58" s="86"/>
      <c r="I58" s="87" t="s">
        <v>89</v>
      </c>
      <c r="J58" s="88"/>
      <c r="K58" s="89"/>
    </row>
    <row r="59" spans="1:11" x14ac:dyDescent="0.15">
      <c r="A59" s="90"/>
      <c r="B59" s="91"/>
      <c r="C59" s="91"/>
      <c r="D59" s="91"/>
      <c r="E59" s="91"/>
      <c r="F59" s="91"/>
      <c r="G59" s="91"/>
      <c r="H59" s="92"/>
      <c r="I59" s="93"/>
      <c r="J59" s="94"/>
      <c r="K59" s="95"/>
    </row>
    <row r="60" spans="1:11" x14ac:dyDescent="0.15">
      <c r="A60" s="1" t="s">
        <v>90</v>
      </c>
      <c r="B60" s="96"/>
      <c r="C60" s="96"/>
      <c r="D60" s="96"/>
      <c r="E60" s="96"/>
      <c r="F60" s="96"/>
      <c r="G60" s="96"/>
      <c r="H60" s="96"/>
      <c r="I60" s="97"/>
      <c r="J60" s="97"/>
      <c r="K60" s="98" t="s">
        <v>91</v>
      </c>
    </row>
    <row r="65" spans="1:11" x14ac:dyDescent="0.15">
      <c r="A65" s="99" t="s">
        <v>92</v>
      </c>
      <c r="B65" s="100" t="str">
        <f t="shared" ref="B65:K65" si="0">IF(B46="","",IF(OR(((MAXA(B46:B53))&gt;(B42+B43)),((MINA(B46:B53))&lt;(B42-B44))),"NG","OK"))</f>
        <v>OK</v>
      </c>
      <c r="C65" s="100" t="str">
        <f t="shared" si="0"/>
        <v>OK</v>
      </c>
      <c r="D65" s="100" t="str">
        <f t="shared" si="0"/>
        <v>OK</v>
      </c>
      <c r="E65" s="100" t="str">
        <f t="shared" si="0"/>
        <v>OK</v>
      </c>
      <c r="F65" s="100" t="str">
        <f t="shared" si="0"/>
        <v>OK</v>
      </c>
      <c r="G65" s="100" t="str">
        <f t="shared" si="0"/>
        <v>OK</v>
      </c>
      <c r="H65" s="100" t="str">
        <f t="shared" si="0"/>
        <v>OK</v>
      </c>
      <c r="I65" s="100" t="e">
        <f t="shared" si="0"/>
        <v>#VALUE!</v>
      </c>
      <c r="J65" s="100" t="str">
        <f t="shared" si="0"/>
        <v/>
      </c>
      <c r="K65" s="100" t="str">
        <f t="shared" si="0"/>
        <v/>
      </c>
    </row>
    <row r="66" spans="1:11" ht="18.75" x14ac:dyDescent="0.2">
      <c r="A66" s="101"/>
      <c r="B66" s="102">
        <f t="shared" ref="B66:K66" si="1">IF(B46="","",IF(OR(((MAXA(B46:B53))&gt;(B42+B43)),((MINA(B46:B53))&lt;(B42-B44))),2,1))</f>
        <v>1</v>
      </c>
      <c r="C66" s="102">
        <f t="shared" si="1"/>
        <v>1</v>
      </c>
      <c r="D66" s="102">
        <f t="shared" si="1"/>
        <v>1</v>
      </c>
      <c r="E66" s="102">
        <f t="shared" si="1"/>
        <v>1</v>
      </c>
      <c r="F66" s="102">
        <f t="shared" si="1"/>
        <v>1</v>
      </c>
      <c r="G66" s="102">
        <f t="shared" si="1"/>
        <v>1</v>
      </c>
      <c r="H66" s="102">
        <f t="shared" si="1"/>
        <v>1</v>
      </c>
      <c r="I66" s="102" t="e">
        <f t="shared" si="1"/>
        <v>#VALUE!</v>
      </c>
      <c r="J66" s="102" t="str">
        <f t="shared" si="1"/>
        <v/>
      </c>
      <c r="K66" s="102" t="str">
        <f t="shared" si="1"/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09"/>
      <c r="K1" s="109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0"/>
      <c r="K2" s="110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1">
        <f ca="1">NOW()</f>
        <v>45631.73852835648</v>
      </c>
      <c r="K4" s="111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2" t="s">
        <v>9</v>
      </c>
      <c r="K5" s="113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4" t="s">
        <v>22</v>
      </c>
      <c r="B8" s="115"/>
      <c r="C8" s="116"/>
      <c r="D8" s="117" t="s">
        <v>23</v>
      </c>
      <c r="E8" s="118"/>
      <c r="F8" s="119">
        <v>241204</v>
      </c>
      <c r="G8" s="120"/>
      <c r="H8" s="119"/>
      <c r="I8" s="120"/>
      <c r="J8" s="26"/>
      <c r="K8" s="27"/>
    </row>
    <row r="9" spans="1:12" ht="12" customHeight="1" x14ac:dyDescent="0.15">
      <c r="A9" s="28" t="s">
        <v>24</v>
      </c>
      <c r="B9" s="14"/>
      <c r="C9" s="28" t="s">
        <v>97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98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4" t="s">
        <v>32</v>
      </c>
      <c r="B11" s="121"/>
      <c r="C11" s="103" t="s">
        <v>99</v>
      </c>
      <c r="D11" s="104"/>
      <c r="E11" s="108" t="str">
        <f>IF(SUM(B66:H66)&lt;&gt;7,"NG","OK")</f>
        <v>OK</v>
      </c>
      <c r="F11" s="122"/>
      <c r="G11" s="116"/>
      <c r="H11" s="123"/>
      <c r="I11" s="124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5" t="s">
        <v>41</v>
      </c>
      <c r="I16" s="126"/>
      <c r="J16" s="127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7" t="s">
        <v>66</v>
      </c>
      <c r="B38" s="57"/>
      <c r="C38" s="57">
        <v>1</v>
      </c>
      <c r="D38" s="57" t="s">
        <v>67</v>
      </c>
      <c r="E38" s="126" t="s">
        <v>68</v>
      </c>
      <c r="F38" s="126"/>
      <c r="G38" s="126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93</v>
      </c>
      <c r="J40" s="47"/>
      <c r="K40" s="47"/>
    </row>
    <row r="41" spans="1:11" ht="10.5" customHeight="1" x14ac:dyDescent="0.15">
      <c r="A41" s="46" t="s">
        <v>78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79</v>
      </c>
      <c r="B42" s="63">
        <v>33.5</v>
      </c>
      <c r="C42" s="63">
        <v>35.25</v>
      </c>
      <c r="D42" s="63">
        <v>5.45</v>
      </c>
      <c r="E42" s="63">
        <v>1.5</v>
      </c>
      <c r="F42" s="63">
        <v>3.25</v>
      </c>
      <c r="G42" s="63">
        <v>3.35</v>
      </c>
      <c r="H42" s="63">
        <v>1</v>
      </c>
      <c r="I42" s="63" t="s">
        <v>96</v>
      </c>
      <c r="J42" s="63"/>
      <c r="K42" s="63"/>
    </row>
    <row r="43" spans="1:11" ht="12" customHeight="1" x14ac:dyDescent="0.15">
      <c r="A43" s="64" t="s">
        <v>80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 t="s">
        <v>94</v>
      </c>
      <c r="J43" s="65"/>
      <c r="K43" s="66"/>
    </row>
    <row r="44" spans="1:11" ht="12" customHeight="1" x14ac:dyDescent="0.15">
      <c r="A44" s="67" t="s">
        <v>81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8">
        <v>0.05</v>
      </c>
      <c r="H44" s="69">
        <v>0.05</v>
      </c>
      <c r="I44" s="70"/>
      <c r="J44" s="71"/>
      <c r="K44" s="72"/>
    </row>
    <row r="45" spans="1:11" ht="21.75" x14ac:dyDescent="0.15">
      <c r="A45" s="73" t="s">
        <v>82</v>
      </c>
      <c r="B45" s="74" t="s">
        <v>83</v>
      </c>
      <c r="C45" s="74" t="s">
        <v>83</v>
      </c>
      <c r="D45" s="74" t="s">
        <v>83</v>
      </c>
      <c r="E45" s="74" t="s">
        <v>83</v>
      </c>
      <c r="F45" s="74" t="s">
        <v>83</v>
      </c>
      <c r="G45" s="74" t="s">
        <v>83</v>
      </c>
      <c r="H45" s="74" t="s">
        <v>84</v>
      </c>
      <c r="I45" s="74"/>
      <c r="J45" s="74"/>
      <c r="K45" s="74"/>
    </row>
    <row r="46" spans="1:11" ht="20.100000000000001" customHeight="1" x14ac:dyDescent="0.15">
      <c r="A46" s="53" t="s">
        <v>85</v>
      </c>
      <c r="B46" s="75">
        <v>33.497999999999998</v>
      </c>
      <c r="C46" s="75">
        <v>35.25</v>
      </c>
      <c r="D46" s="75">
        <v>5.4569999999999999</v>
      </c>
      <c r="E46" s="75">
        <v>1.4970000000000001</v>
      </c>
      <c r="F46" s="75">
        <v>3.2509999999999999</v>
      </c>
      <c r="G46" s="75">
        <v>3.3530000000000002</v>
      </c>
      <c r="H46" s="75">
        <v>1.0229999999999999</v>
      </c>
      <c r="I46" s="75" t="s">
        <v>49</v>
      </c>
      <c r="J46" s="75"/>
      <c r="K46" s="75"/>
    </row>
    <row r="47" spans="1:11" ht="20.100000000000001" customHeight="1" x14ac:dyDescent="0.15">
      <c r="A47" s="53"/>
      <c r="B47" s="76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20.100000000000001" customHeight="1" x14ac:dyDescent="0.15">
      <c r="A48" s="53"/>
      <c r="B48" s="76"/>
      <c r="C48" s="77"/>
      <c r="D48" s="77"/>
      <c r="E48" s="77"/>
      <c r="F48" s="77"/>
      <c r="G48" s="77"/>
      <c r="H48" s="77"/>
      <c r="I48" s="77"/>
      <c r="J48" s="77"/>
      <c r="K48" s="77"/>
    </row>
    <row r="49" spans="1:11" ht="20.100000000000001" customHeight="1" x14ac:dyDescent="0.15">
      <c r="A49" s="53"/>
      <c r="B49" s="76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20.100000000000001" customHeight="1" x14ac:dyDescent="0.15">
      <c r="A50" s="53"/>
      <c r="B50" s="76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20.100000000000001" customHeight="1" x14ac:dyDescent="0.15">
      <c r="A51" s="53"/>
      <c r="B51" s="76"/>
      <c r="C51" s="77"/>
      <c r="D51" s="77"/>
      <c r="E51" s="77"/>
      <c r="F51" s="77"/>
      <c r="G51" s="77"/>
      <c r="H51" s="77"/>
      <c r="I51" s="77"/>
      <c r="J51" s="77"/>
      <c r="K51" s="77"/>
    </row>
    <row r="52" spans="1:11" ht="20.100000000000001" customHeight="1" x14ac:dyDescent="0.15">
      <c r="A52" s="53"/>
      <c r="B52" s="76"/>
      <c r="C52" s="77"/>
      <c r="D52" s="77"/>
      <c r="E52" s="77"/>
      <c r="F52" s="77"/>
      <c r="G52" s="77"/>
      <c r="H52" s="77"/>
      <c r="I52" s="77"/>
      <c r="J52" s="77"/>
      <c r="K52" s="77"/>
    </row>
    <row r="53" spans="1:11" ht="20.100000000000001" customHeight="1" x14ac:dyDescent="0.15">
      <c r="A53" s="53"/>
      <c r="B53" s="78"/>
      <c r="C53" s="79"/>
      <c r="D53" s="79"/>
      <c r="E53" s="79"/>
      <c r="F53" s="79"/>
      <c r="G53" s="79"/>
      <c r="H53" s="79"/>
      <c r="I53" s="79"/>
      <c r="J53" s="79"/>
      <c r="K53" s="79"/>
    </row>
    <row r="54" spans="1:11" x14ac:dyDescent="0.15">
      <c r="A54" s="80" t="s">
        <v>86</v>
      </c>
      <c r="B54" s="81"/>
      <c r="C54" s="81"/>
      <c r="D54" s="81"/>
      <c r="E54" s="81"/>
      <c r="F54" s="81"/>
      <c r="G54" s="81"/>
      <c r="H54" s="81"/>
      <c r="I54" s="81"/>
      <c r="J54" s="81"/>
      <c r="K54" s="26"/>
    </row>
    <row r="55" spans="1:11" x14ac:dyDescent="0.15">
      <c r="A55" s="80" t="s">
        <v>87</v>
      </c>
      <c r="B55" s="81"/>
      <c r="C55" s="81"/>
      <c r="D55" s="81"/>
      <c r="E55" s="81"/>
      <c r="F55" s="81"/>
      <c r="G55" s="81"/>
      <c r="H55" s="81"/>
      <c r="I55" s="81"/>
      <c r="J55" s="81"/>
      <c r="K55" s="26"/>
    </row>
    <row r="56" spans="1:11" x14ac:dyDescent="0.15">
      <c r="A56" s="82"/>
      <c r="B56" s="76"/>
      <c r="C56" s="76"/>
      <c r="D56" s="76"/>
      <c r="E56" s="76"/>
      <c r="F56" s="76"/>
      <c r="G56" s="76"/>
      <c r="H56" s="83"/>
      <c r="I56" s="84"/>
      <c r="J56" s="85"/>
      <c r="K56" s="77"/>
    </row>
    <row r="57" spans="1:11" x14ac:dyDescent="0.15">
      <c r="A57" s="41"/>
      <c r="B57" s="34"/>
      <c r="C57" s="34"/>
      <c r="D57" s="34"/>
      <c r="E57" s="34"/>
      <c r="F57" s="34"/>
      <c r="G57" s="34"/>
      <c r="H57" s="86"/>
      <c r="I57" s="87" t="s">
        <v>88</v>
      </c>
      <c r="J57" s="88"/>
      <c r="K57" s="89"/>
    </row>
    <row r="58" spans="1:11" x14ac:dyDescent="0.15">
      <c r="A58" s="41"/>
      <c r="B58" s="34"/>
      <c r="C58" s="34"/>
      <c r="D58" s="34"/>
      <c r="E58" s="34"/>
      <c r="F58" s="34"/>
      <c r="G58" s="34"/>
      <c r="H58" s="86"/>
      <c r="I58" s="87" t="s">
        <v>89</v>
      </c>
      <c r="J58" s="88"/>
      <c r="K58" s="89"/>
    </row>
    <row r="59" spans="1:11" x14ac:dyDescent="0.15">
      <c r="A59" s="90"/>
      <c r="B59" s="91"/>
      <c r="C59" s="91"/>
      <c r="D59" s="91"/>
      <c r="E59" s="91"/>
      <c r="F59" s="91"/>
      <c r="G59" s="91"/>
      <c r="H59" s="92"/>
      <c r="I59" s="93"/>
      <c r="J59" s="94"/>
      <c r="K59" s="95"/>
    </row>
    <row r="60" spans="1:11" x14ac:dyDescent="0.15">
      <c r="A60" s="1" t="s">
        <v>90</v>
      </c>
      <c r="B60" s="96"/>
      <c r="C60" s="96"/>
      <c r="D60" s="96"/>
      <c r="E60" s="96"/>
      <c r="F60" s="96"/>
      <c r="G60" s="96"/>
      <c r="H60" s="96"/>
      <c r="I60" s="97"/>
      <c r="J60" s="97"/>
      <c r="K60" s="98" t="s">
        <v>91</v>
      </c>
    </row>
    <row r="65" spans="1:11" x14ac:dyDescent="0.15">
      <c r="A65" s="99" t="s">
        <v>92</v>
      </c>
      <c r="B65" s="100" t="str">
        <f t="shared" ref="B65:K65" si="0">IF(B46="","",IF(OR(((MAXA(B46:B53))&gt;(B42+B43)),((MINA(B46:B53))&lt;(B42-B44))),"NG","OK"))</f>
        <v>OK</v>
      </c>
      <c r="C65" s="100" t="str">
        <f t="shared" si="0"/>
        <v>OK</v>
      </c>
      <c r="D65" s="100" t="str">
        <f t="shared" si="0"/>
        <v>OK</v>
      </c>
      <c r="E65" s="100" t="str">
        <f t="shared" si="0"/>
        <v>OK</v>
      </c>
      <c r="F65" s="100" t="str">
        <f t="shared" si="0"/>
        <v>OK</v>
      </c>
      <c r="G65" s="100" t="str">
        <f t="shared" si="0"/>
        <v>OK</v>
      </c>
      <c r="H65" s="100" t="str">
        <f t="shared" si="0"/>
        <v>OK</v>
      </c>
      <c r="I65" s="100" t="e">
        <f t="shared" si="0"/>
        <v>#VALUE!</v>
      </c>
      <c r="J65" s="100" t="str">
        <f t="shared" si="0"/>
        <v/>
      </c>
      <c r="K65" s="100" t="str">
        <f t="shared" si="0"/>
        <v/>
      </c>
    </row>
    <row r="66" spans="1:11" ht="18.75" x14ac:dyDescent="0.2">
      <c r="A66" s="101"/>
      <c r="B66" s="102">
        <f t="shared" ref="B66:K66" si="1">IF(B46="","",IF(OR(((MAXA(B46:B53))&gt;(B42+B43)),((MINA(B46:B53))&lt;(B42-B44))),2,1))</f>
        <v>1</v>
      </c>
      <c r="C66" s="102">
        <f t="shared" si="1"/>
        <v>1</v>
      </c>
      <c r="D66" s="102">
        <f t="shared" si="1"/>
        <v>1</v>
      </c>
      <c r="E66" s="102">
        <f t="shared" si="1"/>
        <v>1</v>
      </c>
      <c r="F66" s="102">
        <f t="shared" si="1"/>
        <v>1</v>
      </c>
      <c r="G66" s="102">
        <f t="shared" si="1"/>
        <v>1</v>
      </c>
      <c r="H66" s="102">
        <f t="shared" si="1"/>
        <v>1</v>
      </c>
      <c r="I66" s="102" t="e">
        <f t="shared" si="1"/>
        <v>#VALUE!</v>
      </c>
      <c r="J66" s="102" t="str">
        <f t="shared" si="1"/>
        <v/>
      </c>
      <c r="K66" s="102" t="str">
        <f t="shared" si="1"/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241203</vt:lpstr>
      <vt:lpstr>241204</vt:lpstr>
      <vt:lpstr>'241203'!Print_Area</vt:lpstr>
      <vt:lpstr>'241204'!Print_Area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2024-11-13T06:51:58Z</cp:lastPrinted>
  <dcterms:created xsi:type="dcterms:W3CDTF">2023-11-15T10:28:57Z</dcterms:created>
  <dcterms:modified xsi:type="dcterms:W3CDTF">2024-12-05T08:44:34Z</dcterms:modified>
</cp:coreProperties>
</file>