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294-P13\"/>
    </mc:Choice>
  </mc:AlternateContent>
  <bookViews>
    <workbookView xWindow="0" yWindow="0" windowWidth="28800" windowHeight="14040" tabRatio="777" activeTab="4"/>
  </bookViews>
  <sheets>
    <sheet name="240822(241004着)" sheetId="8" r:id="rId1"/>
    <sheet name="240822(241025着)" sheetId="9" r:id="rId2"/>
    <sheet name="240822(241118着)" sheetId="10" r:id="rId3"/>
    <sheet name="240822(241127着)" sheetId="11" r:id="rId4"/>
    <sheet name="240822(241212着)" sheetId="12" r:id="rId5"/>
  </sheets>
  <definedNames>
    <definedName name="_xlnm.Print_Area" localSheetId="0">'240822(241004着)'!$A$1:$K$61</definedName>
    <definedName name="_xlnm.Print_Area" localSheetId="1">'240822(241025着)'!$A$1:$K$61</definedName>
    <definedName name="_xlnm.Print_Area" localSheetId="2">'240822(241118着)'!$A$1:$K$61</definedName>
    <definedName name="_xlnm.Print_Area" localSheetId="3">'240822(241127着)'!$A$1:$K$61</definedName>
    <definedName name="_xlnm.Print_Area" localSheetId="4">'240822(241212着)'!$A$1:$K$61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2" l="1"/>
  <c r="J66" i="12"/>
  <c r="I66" i="12"/>
  <c r="H66" i="12"/>
  <c r="G66" i="12"/>
  <c r="F66" i="12"/>
  <c r="E66" i="12"/>
  <c r="D66" i="12"/>
  <c r="C66" i="12"/>
  <c r="B66" i="12"/>
  <c r="E11" i="12" s="1"/>
  <c r="K65" i="12"/>
  <c r="J65" i="12"/>
  <c r="I65" i="12"/>
  <c r="H65" i="12"/>
  <c r="G65" i="12"/>
  <c r="F65" i="12"/>
  <c r="E65" i="12"/>
  <c r="D65" i="12"/>
  <c r="C65" i="12"/>
  <c r="B65" i="12"/>
  <c r="J4" i="12"/>
  <c r="K66" i="11" l="1"/>
  <c r="J66" i="11"/>
  <c r="I66" i="11"/>
  <c r="H66" i="11"/>
  <c r="G66" i="11"/>
  <c r="F66" i="11"/>
  <c r="E66" i="11"/>
  <c r="D66" i="11"/>
  <c r="C66" i="11"/>
  <c r="B66" i="11"/>
  <c r="E11" i="11" s="1"/>
  <c r="K65" i="11"/>
  <c r="J65" i="11"/>
  <c r="I65" i="11"/>
  <c r="H65" i="11"/>
  <c r="G65" i="11"/>
  <c r="F65" i="11"/>
  <c r="E65" i="11"/>
  <c r="D65" i="11"/>
  <c r="C65" i="11"/>
  <c r="B65" i="11"/>
  <c r="J4" i="11"/>
  <c r="K66" i="10" l="1"/>
  <c r="J66" i="10"/>
  <c r="I66" i="10"/>
  <c r="H66" i="10"/>
  <c r="G66" i="10"/>
  <c r="F66" i="10"/>
  <c r="E66" i="10"/>
  <c r="D66" i="10"/>
  <c r="C66" i="10"/>
  <c r="B66" i="10"/>
  <c r="E11" i="10" s="1"/>
  <c r="K65" i="10"/>
  <c r="J65" i="10"/>
  <c r="I65" i="10"/>
  <c r="H65" i="10"/>
  <c r="G65" i="10"/>
  <c r="F65" i="10"/>
  <c r="E65" i="10"/>
  <c r="D65" i="10"/>
  <c r="C65" i="10"/>
  <c r="B65" i="10"/>
  <c r="J4" i="10"/>
  <c r="K66" i="9" l="1"/>
  <c r="J66" i="9"/>
  <c r="I66" i="9"/>
  <c r="H66" i="9"/>
  <c r="G66" i="9"/>
  <c r="F66" i="9"/>
  <c r="E66" i="9"/>
  <c r="D66" i="9"/>
  <c r="C66" i="9"/>
  <c r="B66" i="9"/>
  <c r="E11" i="9" s="1"/>
  <c r="K65" i="9"/>
  <c r="J65" i="9"/>
  <c r="I65" i="9"/>
  <c r="H65" i="9"/>
  <c r="G65" i="9"/>
  <c r="F65" i="9"/>
  <c r="E65" i="9"/>
  <c r="D65" i="9"/>
  <c r="C65" i="9"/>
  <c r="B65" i="9"/>
  <c r="J4" i="9"/>
  <c r="E11" i="8" l="1"/>
  <c r="K66" i="8" l="1"/>
  <c r="J66" i="8"/>
  <c r="I66" i="8"/>
  <c r="H66" i="8"/>
  <c r="G66" i="8"/>
  <c r="F66" i="8"/>
  <c r="E66" i="8"/>
  <c r="D66" i="8"/>
  <c r="C66" i="8"/>
  <c r="B66" i="8"/>
  <c r="K65" i="8"/>
  <c r="J65" i="8"/>
  <c r="I65" i="8"/>
  <c r="H65" i="8"/>
  <c r="G65" i="8"/>
  <c r="F65" i="8"/>
  <c r="E65" i="8"/>
  <c r="D65" i="8"/>
  <c r="C65" i="8"/>
  <c r="B65" i="8"/>
  <c r="J4" i="8"/>
</calcChain>
</file>

<file path=xl/sharedStrings.xml><?xml version="1.0" encoding="utf-8"?>
<sst xmlns="http://schemas.openxmlformats.org/spreadsheetml/2006/main" count="625" uniqueCount="111">
  <si>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</si>
  <si>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</si>
  <si>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</si>
  <si>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</si>
  <si>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</si>
  <si>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</si>
  <si>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</si>
  <si>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</si>
  <si>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</si>
  <si>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</si>
  <si>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</si>
  <si>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</si>
  <si>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</si>
  <si>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</si>
  <si>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</si>
  <si>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</si>
  <si>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</si>
  <si>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</si>
  <si>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</si>
  <si>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</si>
  <si>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</si>
  <si>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</si>
  <si>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NU1294-P13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</si>
  <si>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</si>
  <si>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</si>
  <si>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</si>
  <si>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</si>
  <si>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</si>
  <si>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</si>
  <si>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</si>
  <si>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</si>
  <si>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</si>
  <si>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>PM8SRA</t>
    <phoneticPr fontId="3"/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</si>
  <si>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</si>
  <si>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</si>
  <si>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</si>
  <si>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</si>
  <si>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</si>
  <si>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</si>
  <si>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</si>
  <si>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</si>
  <si>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</si>
  <si>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</si>
  <si>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</si>
  <si>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</si>
  <si>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</si>
  <si>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</si>
  <si>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</si>
  <si>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</si>
  <si>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</si>
  <si>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</si>
  <si>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</si>
  <si>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</si>
  <si>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</si>
  <si>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</si>
  <si>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</si>
  <si>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</si>
  <si>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</si>
  <si>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</si>
  <si>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</si>
  <si>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</si>
  <si>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</si>
  <si>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</si>
  <si>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</si>
  <si>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</si>
  <si>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</si>
  <si>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</si>
  <si>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</si>
  <si>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</si>
  <si>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Measurement</t>
  </si>
  <si>
    <t>測定箇所</t>
  </si>
  <si>
    <t>A</t>
    <phoneticPr fontId="3"/>
  </si>
  <si>
    <t>Ｂ</t>
    <phoneticPr fontId="3"/>
  </si>
  <si>
    <t>Ｃ</t>
    <phoneticPr fontId="3"/>
  </si>
  <si>
    <t>D</t>
    <phoneticPr fontId="3"/>
  </si>
  <si>
    <t>E(φ）</t>
    <phoneticPr fontId="3"/>
  </si>
  <si>
    <t>F(φ）</t>
    <phoneticPr fontId="3"/>
  </si>
  <si>
    <t>G(φ）</t>
    <phoneticPr fontId="3"/>
  </si>
  <si>
    <t>ｔ＝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</si>
  <si>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</si>
  <si>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</si>
  <si>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</si>
  <si>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</si>
  <si>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</si>
  <si>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</si>
  <si>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</si>
  <si>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</si>
  <si>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</si>
  <si>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</si>
  <si>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</si>
  <si>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</si>
  <si>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</si>
  <si>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</si>
  <si>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</si>
  <si>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　　メクテック株式会社   御中</t>
    <rPh sb="14" eb="16">
      <t>オンチュウ</t>
    </rPh>
    <phoneticPr fontId="3"/>
  </si>
  <si>
    <t>R091512</t>
    <phoneticPr fontId="3"/>
  </si>
  <si>
    <t>K1004</t>
    <phoneticPr fontId="3"/>
  </si>
  <si>
    <t>濡れ性</t>
    <rPh sb="0" eb="1">
      <t>ヌ</t>
    </rPh>
    <rPh sb="2" eb="3">
      <t>セイ</t>
    </rPh>
    <phoneticPr fontId="3"/>
  </si>
  <si>
    <t>以上</t>
    <rPh sb="0" eb="2">
      <t>イジョウ</t>
    </rPh>
    <phoneticPr fontId="3"/>
  </si>
  <si>
    <t>OK</t>
    <phoneticPr fontId="3"/>
  </si>
  <si>
    <t>抜取り数</t>
    <phoneticPr fontId="3"/>
  </si>
  <si>
    <t>Sampling quantity</t>
    <phoneticPr fontId="3"/>
  </si>
  <si>
    <t>寸法　1pc、外観　5pcs</t>
    <phoneticPr fontId="3"/>
  </si>
  <si>
    <t>46.0mN/m</t>
  </si>
  <si>
    <t>K1025</t>
    <phoneticPr fontId="3"/>
  </si>
  <si>
    <t>K1118</t>
    <phoneticPr fontId="3"/>
  </si>
  <si>
    <t>K1118</t>
    <phoneticPr fontId="3"/>
  </si>
  <si>
    <t>K1127</t>
    <phoneticPr fontId="3"/>
  </si>
  <si>
    <t>K1127</t>
    <phoneticPr fontId="3"/>
  </si>
  <si>
    <t>K1212</t>
    <phoneticPr fontId="3"/>
  </si>
  <si>
    <t>K1212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</si>
</sst>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33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/>
    <xf numFmtId="0" fontId="11" fillId="0" borderId="10" xfId="0" applyFont="1" applyBorder="1" applyAlignment="1"/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1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295275</xdr:colOff>
      <xdr:row>15</xdr:row>
      <xdr:rowOff>38100</xdr:rowOff>
    </xdr:from>
    <xdr:to>
      <xdr:col>5</xdr:col>
      <xdr:colOff>409575</xdr:colOff>
      <xdr:row>31</xdr:row>
      <xdr:rowOff>142875</xdr:rowOff>
    </xdr:to>
    <xdr:pic>
      <xdr:nvPicPr>
        <xdr:cNvPr id="13" name="図 20" descr="NU1294-P13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724150"/>
          <a:ext cx="2857500" cy="269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657225</xdr:colOff>
      <xdr:row>4</xdr:row>
      <xdr:rowOff>200025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28825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295275</xdr:colOff>
      <xdr:row>15</xdr:row>
      <xdr:rowOff>38100</xdr:rowOff>
    </xdr:from>
    <xdr:to>
      <xdr:col>5</xdr:col>
      <xdr:colOff>409575</xdr:colOff>
      <xdr:row>31</xdr:row>
      <xdr:rowOff>142875</xdr:rowOff>
    </xdr:to>
    <xdr:pic>
      <xdr:nvPicPr>
        <xdr:cNvPr id="13" name="図 20" descr="NU1294-P13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724150"/>
          <a:ext cx="2857500" cy="269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657225</xdr:colOff>
      <xdr:row>4</xdr:row>
      <xdr:rowOff>200025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28825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295275</xdr:colOff>
      <xdr:row>15</xdr:row>
      <xdr:rowOff>38100</xdr:rowOff>
    </xdr:from>
    <xdr:to>
      <xdr:col>5</xdr:col>
      <xdr:colOff>409575</xdr:colOff>
      <xdr:row>31</xdr:row>
      <xdr:rowOff>142875</xdr:rowOff>
    </xdr:to>
    <xdr:pic>
      <xdr:nvPicPr>
        <xdr:cNvPr id="13" name="図 20" descr="NU1294-P13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724150"/>
          <a:ext cx="2857500" cy="269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657225</xdr:colOff>
      <xdr:row>4</xdr:row>
      <xdr:rowOff>200025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28825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295275</xdr:colOff>
      <xdr:row>15</xdr:row>
      <xdr:rowOff>38100</xdr:rowOff>
    </xdr:from>
    <xdr:to>
      <xdr:col>5</xdr:col>
      <xdr:colOff>409575</xdr:colOff>
      <xdr:row>31</xdr:row>
      <xdr:rowOff>142875</xdr:rowOff>
    </xdr:to>
    <xdr:pic>
      <xdr:nvPicPr>
        <xdr:cNvPr id="13" name="図 20" descr="NU1294-P13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724150"/>
          <a:ext cx="2857500" cy="269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657225</xdr:colOff>
      <xdr:row>4</xdr:row>
      <xdr:rowOff>200025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28825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295275</xdr:colOff>
      <xdr:row>15</xdr:row>
      <xdr:rowOff>38100</xdr:rowOff>
    </xdr:from>
    <xdr:to>
      <xdr:col>5</xdr:col>
      <xdr:colOff>409575</xdr:colOff>
      <xdr:row>31</xdr:row>
      <xdr:rowOff>142875</xdr:rowOff>
    </xdr:to>
    <xdr:pic>
      <xdr:nvPicPr>
        <xdr:cNvPr id="13" name="図 20" descr="NU1294-P13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2724150"/>
          <a:ext cx="2857500" cy="269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657225</xdr:colOff>
      <xdr:row>4</xdr:row>
      <xdr:rowOff>200025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28825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To:MEKTEC CORPORATION</a:t>
          </a:r>
        </a:p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9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Dept.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G12" sqref="G12"/>
    </sheetView>
  </sheetViews>
  <sheetFormatPr defaultRowHeight="13.5" x14ac:dyDescent="0.15"/>
  <sheetData>
    <row r="1" spans="1:12" ht="13.15" customHeight="1" x14ac:dyDescent="0.15">
      <c r="A1" s="1" t="s">
        <v>94</v>
      </c>
      <c r="B1" s="2"/>
      <c r="C1" s="2"/>
      <c r="E1" s="3" t="s">
        <v>0</v>
      </c>
      <c r="I1" s="4" t="s">
        <v>1</v>
      </c>
      <c r="J1" s="115" t="s">
        <v>96</v>
      </c>
      <c r="K1" s="115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6"/>
      <c r="K2" s="116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7">
        <f ca="1">NOW()</f>
        <v>45637.435079745374</v>
      </c>
      <c r="K4" s="117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8" t="s">
        <v>9</v>
      </c>
      <c r="K5" s="119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20" t="s">
        <v>22</v>
      </c>
      <c r="B8" s="121"/>
      <c r="C8" s="122"/>
      <c r="D8" s="123" t="s">
        <v>23</v>
      </c>
      <c r="E8" s="124"/>
      <c r="F8" s="125">
        <v>240822</v>
      </c>
      <c r="G8" s="126"/>
      <c r="H8" s="125" t="s">
        <v>96</v>
      </c>
      <c r="I8" s="126"/>
      <c r="J8" s="26"/>
      <c r="K8" s="27"/>
    </row>
    <row r="9" spans="1:12" ht="12" customHeight="1" x14ac:dyDescent="0.15">
      <c r="A9" s="28" t="s">
        <v>24</v>
      </c>
      <c r="B9" s="14"/>
      <c r="C9" s="28" t="s">
        <v>100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101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20" t="s">
        <v>32</v>
      </c>
      <c r="B11" s="132"/>
      <c r="C11" s="106" t="s">
        <v>102</v>
      </c>
      <c r="D11" s="107"/>
      <c r="E11" s="103" t="str">
        <f>IF(SUM(B66:I66)&lt;&gt;8,"NG","OK")</f>
        <v>OK</v>
      </c>
      <c r="F11" s="127">
        <v>4800</v>
      </c>
      <c r="G11" s="122"/>
      <c r="H11" s="128">
        <v>1120</v>
      </c>
      <c r="I11" s="129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30" t="s">
        <v>41</v>
      </c>
      <c r="I16" s="114"/>
      <c r="J16" s="131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2" t="s">
        <v>66</v>
      </c>
      <c r="B38" s="57"/>
      <c r="C38" s="57">
        <v>1</v>
      </c>
      <c r="D38" s="57" t="s">
        <v>67</v>
      </c>
      <c r="E38" s="114" t="s">
        <v>68</v>
      </c>
      <c r="F38" s="114"/>
      <c r="G38" s="114"/>
      <c r="H38" s="58" t="s">
        <v>95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97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9</v>
      </c>
      <c r="C42" s="63">
        <v>12.8</v>
      </c>
      <c r="D42" s="63">
        <v>3.7480000000000002</v>
      </c>
      <c r="E42" s="63">
        <v>30.076000000000001</v>
      </c>
      <c r="F42" s="63">
        <v>1.5</v>
      </c>
      <c r="G42" s="63">
        <v>3.25</v>
      </c>
      <c r="H42" s="63">
        <v>3.35</v>
      </c>
      <c r="I42" s="63">
        <v>1</v>
      </c>
      <c r="J42" s="63" t="s">
        <v>103</v>
      </c>
      <c r="K42" s="63"/>
    </row>
    <row r="43" spans="1:11" ht="12" customHeight="1" x14ac:dyDescent="0.15">
      <c r="A43" s="64" t="s">
        <v>81</v>
      </c>
      <c r="B43" s="65">
        <v>0.1</v>
      </c>
      <c r="C43" s="65">
        <v>0.1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98</v>
      </c>
      <c r="K43" s="66"/>
    </row>
    <row r="44" spans="1:11" ht="12" customHeight="1" x14ac:dyDescent="0.15">
      <c r="A44" s="67" t="s">
        <v>82</v>
      </c>
      <c r="B44" s="68">
        <v>0.1</v>
      </c>
      <c r="C44" s="68">
        <v>0.1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8.9930000000000003</v>
      </c>
      <c r="C46" s="74">
        <v>12.803000000000001</v>
      </c>
      <c r="D46" s="74">
        <v>3.7469999999999999</v>
      </c>
      <c r="E46" s="74">
        <v>30.071000000000002</v>
      </c>
      <c r="F46" s="74">
        <v>1.5</v>
      </c>
      <c r="G46" s="74">
        <v>3.2530000000000001</v>
      </c>
      <c r="H46" s="74">
        <v>3.3540000000000001</v>
      </c>
      <c r="I46" s="74">
        <v>1.0229999999999999</v>
      </c>
      <c r="J46" s="74" t="s">
        <v>99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E38:G38"/>
    <mergeCell ref="J1:K2"/>
    <mergeCell ref="J4:K4"/>
    <mergeCell ref="J5:K5"/>
    <mergeCell ref="A8:C8"/>
    <mergeCell ref="D8:E8"/>
    <mergeCell ref="F8:G8"/>
    <mergeCell ref="H8:I8"/>
    <mergeCell ref="F11:G11"/>
    <mergeCell ref="H11:I11"/>
    <mergeCell ref="H16:J16"/>
    <mergeCell ref="A11:B11"/>
  </mergeCells>
  <phoneticPr fontId="3"/>
  <conditionalFormatting sqref="B65:K65 A66:K66">
    <cfRule type="cellIs" dxfId="14" priority="3" stopIfTrue="1" operator="equal">
      <formula>"NG"</formula>
    </cfRule>
  </conditionalFormatting>
  <conditionalFormatting sqref="E11">
    <cfRule type="cellIs" dxfId="13" priority="2" stopIfTrue="1" operator="equal">
      <formula>"NG"</formula>
    </cfRule>
  </conditionalFormatting>
  <conditionalFormatting sqref="D11">
    <cfRule type="cellIs" dxfId="12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94</v>
      </c>
      <c r="B1" s="2"/>
      <c r="C1" s="2"/>
      <c r="E1" s="3" t="s">
        <v>0</v>
      </c>
      <c r="I1" s="4" t="s">
        <v>1</v>
      </c>
      <c r="J1" s="115" t="s">
        <v>104</v>
      </c>
      <c r="K1" s="115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6"/>
      <c r="K2" s="116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7">
        <f ca="1">NOW()</f>
        <v>45637.435079745374</v>
      </c>
      <c r="K4" s="117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8" t="s">
        <v>9</v>
      </c>
      <c r="K5" s="119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20" t="s">
        <v>22</v>
      </c>
      <c r="B8" s="121"/>
      <c r="C8" s="122"/>
      <c r="D8" s="123" t="s">
        <v>23</v>
      </c>
      <c r="E8" s="124"/>
      <c r="F8" s="125">
        <v>240822</v>
      </c>
      <c r="G8" s="126"/>
      <c r="H8" s="125" t="s">
        <v>104</v>
      </c>
      <c r="I8" s="126"/>
      <c r="J8" s="26"/>
      <c r="K8" s="27"/>
    </row>
    <row r="9" spans="1:12" ht="12" customHeight="1" x14ac:dyDescent="0.15">
      <c r="A9" s="28" t="s">
        <v>24</v>
      </c>
      <c r="B9" s="14"/>
      <c r="C9" s="28" t="s">
        <v>100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101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20" t="s">
        <v>32</v>
      </c>
      <c r="B11" s="132"/>
      <c r="C11" s="106" t="s">
        <v>102</v>
      </c>
      <c r="D11" s="107"/>
      <c r="E11" s="104" t="str">
        <f>IF(SUM(B66:I66)&lt;&gt;8,"NG","OK")</f>
        <v>OK</v>
      </c>
      <c r="F11" s="127">
        <v>4800</v>
      </c>
      <c r="G11" s="122"/>
      <c r="H11" s="128">
        <v>1120</v>
      </c>
      <c r="I11" s="129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30" t="s">
        <v>41</v>
      </c>
      <c r="I16" s="114"/>
      <c r="J16" s="131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5" t="s">
        <v>66</v>
      </c>
      <c r="B38" s="57"/>
      <c r="C38" s="57">
        <v>1</v>
      </c>
      <c r="D38" s="57" t="s">
        <v>67</v>
      </c>
      <c r="E38" s="114" t="s">
        <v>68</v>
      </c>
      <c r="F38" s="114"/>
      <c r="G38" s="114"/>
      <c r="H38" s="58" t="s">
        <v>95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97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9</v>
      </c>
      <c r="C42" s="63">
        <v>12.8</v>
      </c>
      <c r="D42" s="63">
        <v>3.7480000000000002</v>
      </c>
      <c r="E42" s="63">
        <v>30.076000000000001</v>
      </c>
      <c r="F42" s="63">
        <v>1.5</v>
      </c>
      <c r="G42" s="63">
        <v>3.25</v>
      </c>
      <c r="H42" s="63">
        <v>3.35</v>
      </c>
      <c r="I42" s="63">
        <v>1</v>
      </c>
      <c r="J42" s="63" t="s">
        <v>103</v>
      </c>
      <c r="K42" s="63"/>
    </row>
    <row r="43" spans="1:11" ht="12" customHeight="1" x14ac:dyDescent="0.15">
      <c r="A43" s="64" t="s">
        <v>81</v>
      </c>
      <c r="B43" s="65">
        <v>0.1</v>
      </c>
      <c r="C43" s="65">
        <v>0.1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98</v>
      </c>
      <c r="K43" s="66"/>
    </row>
    <row r="44" spans="1:11" ht="12" customHeight="1" x14ac:dyDescent="0.15">
      <c r="A44" s="67" t="s">
        <v>82</v>
      </c>
      <c r="B44" s="68">
        <v>0.1</v>
      </c>
      <c r="C44" s="68">
        <v>0.1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8.9930000000000003</v>
      </c>
      <c r="C46" s="74">
        <v>12.803000000000001</v>
      </c>
      <c r="D46" s="74">
        <v>3.7469999999999999</v>
      </c>
      <c r="E46" s="74">
        <v>30.071000000000002</v>
      </c>
      <c r="F46" s="74">
        <v>1.5</v>
      </c>
      <c r="G46" s="74">
        <v>3.2530000000000001</v>
      </c>
      <c r="H46" s="74">
        <v>3.3540000000000001</v>
      </c>
      <c r="I46" s="74">
        <v>1.0229999999999999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</mergeCells>
  <phoneticPr fontId="3"/>
  <conditionalFormatting sqref="B65:K65 A66:K66">
    <cfRule type="cellIs" dxfId="11" priority="3" stopIfTrue="1" operator="equal">
      <formula>"NG"</formula>
    </cfRule>
  </conditionalFormatting>
  <conditionalFormatting sqref="E11">
    <cfRule type="cellIs" dxfId="10" priority="2" stopIfTrue="1" operator="equal">
      <formula>"NG"</formula>
    </cfRule>
  </conditionalFormatting>
  <conditionalFormatting sqref="D11">
    <cfRule type="cellIs" dxfId="9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94</v>
      </c>
      <c r="B1" s="2"/>
      <c r="C1" s="2"/>
      <c r="E1" s="3" t="s">
        <v>0</v>
      </c>
      <c r="I1" s="4" t="s">
        <v>1</v>
      </c>
      <c r="J1" s="115" t="s">
        <v>106</v>
      </c>
      <c r="K1" s="115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6"/>
      <c r="K2" s="116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7">
        <f ca="1">NOW()</f>
        <v>45637.435079745374</v>
      </c>
      <c r="K4" s="117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8" t="s">
        <v>9</v>
      </c>
      <c r="K5" s="119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20" t="s">
        <v>22</v>
      </c>
      <c r="B8" s="121"/>
      <c r="C8" s="122"/>
      <c r="D8" s="123" t="s">
        <v>23</v>
      </c>
      <c r="E8" s="124"/>
      <c r="F8" s="125">
        <v>240822</v>
      </c>
      <c r="G8" s="126"/>
      <c r="H8" s="125" t="s">
        <v>105</v>
      </c>
      <c r="I8" s="126"/>
      <c r="J8" s="26"/>
      <c r="K8" s="27"/>
    </row>
    <row r="9" spans="1:12" ht="12" customHeight="1" x14ac:dyDescent="0.15">
      <c r="A9" s="28" t="s">
        <v>24</v>
      </c>
      <c r="B9" s="14"/>
      <c r="C9" s="28" t="s">
        <v>100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101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20" t="s">
        <v>32</v>
      </c>
      <c r="B11" s="132"/>
      <c r="C11" s="106" t="s">
        <v>102</v>
      </c>
      <c r="D11" s="107"/>
      <c r="E11" s="108" t="str">
        <f>IF(SUM(B66:I66)&lt;&gt;8,"NG","OK")</f>
        <v>OK</v>
      </c>
      <c r="F11" s="127">
        <v>4800</v>
      </c>
      <c r="G11" s="122"/>
      <c r="H11" s="128">
        <v>600</v>
      </c>
      <c r="I11" s="129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30" t="s">
        <v>41</v>
      </c>
      <c r="I16" s="114"/>
      <c r="J16" s="131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9" t="s">
        <v>66</v>
      </c>
      <c r="B38" s="57"/>
      <c r="C38" s="57">
        <v>1</v>
      </c>
      <c r="D38" s="57" t="s">
        <v>67</v>
      </c>
      <c r="E38" s="114" t="s">
        <v>68</v>
      </c>
      <c r="F38" s="114"/>
      <c r="G38" s="114"/>
      <c r="H38" s="58" t="s">
        <v>95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97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9</v>
      </c>
      <c r="C42" s="63">
        <v>12.8</v>
      </c>
      <c r="D42" s="63">
        <v>3.7480000000000002</v>
      </c>
      <c r="E42" s="63">
        <v>30.076000000000001</v>
      </c>
      <c r="F42" s="63">
        <v>1.5</v>
      </c>
      <c r="G42" s="63">
        <v>3.25</v>
      </c>
      <c r="H42" s="63">
        <v>3.35</v>
      </c>
      <c r="I42" s="63">
        <v>1</v>
      </c>
      <c r="J42" s="63" t="s">
        <v>103</v>
      </c>
      <c r="K42" s="63"/>
    </row>
    <row r="43" spans="1:11" ht="12" customHeight="1" x14ac:dyDescent="0.15">
      <c r="A43" s="64" t="s">
        <v>81</v>
      </c>
      <c r="B43" s="65">
        <v>0.1</v>
      </c>
      <c r="C43" s="65">
        <v>0.1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98</v>
      </c>
      <c r="K43" s="66"/>
    </row>
    <row r="44" spans="1:11" ht="12" customHeight="1" x14ac:dyDescent="0.15">
      <c r="A44" s="67" t="s">
        <v>82</v>
      </c>
      <c r="B44" s="68">
        <v>0.1</v>
      </c>
      <c r="C44" s="68">
        <v>0.1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8.9930000000000003</v>
      </c>
      <c r="C46" s="74">
        <v>12.803000000000001</v>
      </c>
      <c r="D46" s="74">
        <v>3.7469999999999999</v>
      </c>
      <c r="E46" s="74">
        <v>30.071000000000002</v>
      </c>
      <c r="F46" s="74">
        <v>1.5</v>
      </c>
      <c r="G46" s="74">
        <v>3.2530000000000001</v>
      </c>
      <c r="H46" s="74">
        <v>3.3540000000000001</v>
      </c>
      <c r="I46" s="74">
        <v>1.0229999999999999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K65 A66:K66">
    <cfRule type="cellIs" dxfId="8" priority="3" stopIfTrue="1" operator="equal">
      <formula>"NG"</formula>
    </cfRule>
  </conditionalFormatting>
  <conditionalFormatting sqref="E11">
    <cfRule type="cellIs" dxfId="7" priority="2" stopIfTrue="1" operator="equal">
      <formula>"NG"</formula>
    </cfRule>
  </conditionalFormatting>
  <conditionalFormatting sqref="D11">
    <cfRule type="cellIs" dxfId="6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94</v>
      </c>
      <c r="B1" s="2"/>
      <c r="C1" s="2"/>
      <c r="E1" s="3" t="s">
        <v>0</v>
      </c>
      <c r="I1" s="4" t="s">
        <v>1</v>
      </c>
      <c r="J1" s="115" t="s">
        <v>107</v>
      </c>
      <c r="K1" s="115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6"/>
      <c r="K2" s="116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7">
        <f ca="1">NOW()</f>
        <v>45637.435079745374</v>
      </c>
      <c r="K4" s="117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8" t="s">
        <v>9</v>
      </c>
      <c r="K5" s="119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20" t="s">
        <v>22</v>
      </c>
      <c r="B8" s="121"/>
      <c r="C8" s="122"/>
      <c r="D8" s="123" t="s">
        <v>23</v>
      </c>
      <c r="E8" s="124"/>
      <c r="F8" s="125">
        <v>240822</v>
      </c>
      <c r="G8" s="126"/>
      <c r="H8" s="125" t="s">
        <v>108</v>
      </c>
      <c r="I8" s="126"/>
      <c r="J8" s="26"/>
      <c r="K8" s="27"/>
    </row>
    <row r="9" spans="1:12" ht="12" customHeight="1" x14ac:dyDescent="0.15">
      <c r="A9" s="28" t="s">
        <v>24</v>
      </c>
      <c r="B9" s="14"/>
      <c r="C9" s="28" t="s">
        <v>100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101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20" t="s">
        <v>32</v>
      </c>
      <c r="B11" s="132"/>
      <c r="C11" s="106" t="s">
        <v>102</v>
      </c>
      <c r="D11" s="107"/>
      <c r="E11" s="110" t="str">
        <f>IF(SUM(B66:I66)&lt;&gt;8,"NG","OK")</f>
        <v>OK</v>
      </c>
      <c r="F11" s="127">
        <v>4800</v>
      </c>
      <c r="G11" s="122"/>
      <c r="H11" s="128">
        <v>705</v>
      </c>
      <c r="I11" s="129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30" t="s">
        <v>41</v>
      </c>
      <c r="I16" s="114"/>
      <c r="J16" s="131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11" t="s">
        <v>66</v>
      </c>
      <c r="B38" s="57"/>
      <c r="C38" s="57">
        <v>1</v>
      </c>
      <c r="D38" s="57" t="s">
        <v>67</v>
      </c>
      <c r="E38" s="114" t="s">
        <v>68</v>
      </c>
      <c r="F38" s="114"/>
      <c r="G38" s="114"/>
      <c r="H38" s="58" t="s">
        <v>95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97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9</v>
      </c>
      <c r="C42" s="63">
        <v>12.8</v>
      </c>
      <c r="D42" s="63">
        <v>3.7480000000000002</v>
      </c>
      <c r="E42" s="63">
        <v>30.076000000000001</v>
      </c>
      <c r="F42" s="63">
        <v>1.5</v>
      </c>
      <c r="G42" s="63">
        <v>3.25</v>
      </c>
      <c r="H42" s="63">
        <v>3.35</v>
      </c>
      <c r="I42" s="63">
        <v>1</v>
      </c>
      <c r="J42" s="63" t="s">
        <v>103</v>
      </c>
      <c r="K42" s="63"/>
    </row>
    <row r="43" spans="1:11" ht="12" customHeight="1" x14ac:dyDescent="0.15">
      <c r="A43" s="64" t="s">
        <v>81</v>
      </c>
      <c r="B43" s="65">
        <v>0.1</v>
      </c>
      <c r="C43" s="65">
        <v>0.1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98</v>
      </c>
      <c r="K43" s="66"/>
    </row>
    <row r="44" spans="1:11" ht="12" customHeight="1" x14ac:dyDescent="0.15">
      <c r="A44" s="67" t="s">
        <v>82</v>
      </c>
      <c r="B44" s="68">
        <v>0.1</v>
      </c>
      <c r="C44" s="68">
        <v>0.1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8.9930000000000003</v>
      </c>
      <c r="C46" s="74">
        <v>12.803000000000001</v>
      </c>
      <c r="D46" s="74">
        <v>3.7469999999999999</v>
      </c>
      <c r="E46" s="74">
        <v>30.071000000000002</v>
      </c>
      <c r="F46" s="74">
        <v>1.5</v>
      </c>
      <c r="G46" s="74">
        <v>3.2530000000000001</v>
      </c>
      <c r="H46" s="74">
        <v>3.3540000000000001</v>
      </c>
      <c r="I46" s="74">
        <v>1.0229999999999999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J1:K2"/>
    <mergeCell ref="J4:K4"/>
    <mergeCell ref="J5:K5"/>
    <mergeCell ref="A8:C8"/>
    <mergeCell ref="D8:E8"/>
    <mergeCell ref="F8:G8"/>
    <mergeCell ref="H8:I8"/>
    <mergeCell ref="A11:B11"/>
    <mergeCell ref="F11:G11"/>
    <mergeCell ref="H11:I11"/>
    <mergeCell ref="H16:J16"/>
    <mergeCell ref="E38:G38"/>
  </mergeCells>
  <phoneticPr fontId="3"/>
  <conditionalFormatting sqref="B65:K65 A66:K66">
    <cfRule type="cellIs" dxfId="5" priority="3" stopIfTrue="1" operator="equal">
      <formula>"NG"</formula>
    </cfRule>
  </conditionalFormatting>
  <conditionalFormatting sqref="E11">
    <cfRule type="cellIs" dxfId="4" priority="2" stopIfTrue="1" operator="equal">
      <formula>"NG"</formula>
    </cfRule>
  </conditionalFormatting>
  <conditionalFormatting sqref="D11">
    <cfRule type="cellIs" dxfId="3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D4" sqref="D4"/>
    </sheetView>
  </sheetViews>
  <sheetFormatPr defaultRowHeight="13.5" x14ac:dyDescent="0.15"/>
  <sheetData>
    <row r="1" spans="1:12" ht="13.15" customHeight="1" x14ac:dyDescent="0.15">
      <c r="A1" s="1" t="s">
        <v>94</v>
      </c>
      <c r="B1" s="2"/>
      <c r="C1" s="2"/>
      <c r="E1" s="3" t="s">
        <v>0</v>
      </c>
      <c r="I1" s="4" t="s">
        <v>1</v>
      </c>
      <c r="J1" s="115" t="s">
        <v>109</v>
      </c>
      <c r="K1" s="115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16"/>
      <c r="K2" s="116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17">
        <f ca="1">NOW()</f>
        <v>45637.435079745374</v>
      </c>
      <c r="K4" s="117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18" t="s">
        <v>9</v>
      </c>
      <c r="K5" s="119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20" t="s">
        <v>22</v>
      </c>
      <c r="B8" s="121"/>
      <c r="C8" s="122"/>
      <c r="D8" s="123" t="s">
        <v>23</v>
      </c>
      <c r="E8" s="124"/>
      <c r="F8" s="125">
        <v>240822</v>
      </c>
      <c r="G8" s="126"/>
      <c r="H8" s="125" t="s">
        <v>110</v>
      </c>
      <c r="I8" s="126"/>
      <c r="J8" s="26"/>
      <c r="K8" s="27"/>
    </row>
    <row r="9" spans="1:12" ht="12" customHeight="1" x14ac:dyDescent="0.15">
      <c r="A9" s="28" t="s">
        <v>24</v>
      </c>
      <c r="B9" s="14"/>
      <c r="C9" s="28" t="s">
        <v>100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101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20" t="s">
        <v>32</v>
      </c>
      <c r="B11" s="132"/>
      <c r="C11" s="106" t="s">
        <v>102</v>
      </c>
      <c r="D11" s="107"/>
      <c r="E11" s="112" t="str">
        <f>IF(SUM(B66:I66)&lt;&gt;8,"NG","OK")</f>
        <v>OK</v>
      </c>
      <c r="F11" s="127">
        <v>4800</v>
      </c>
      <c r="G11" s="122"/>
      <c r="H11" s="128">
        <v>1100</v>
      </c>
      <c r="I11" s="129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30" t="s">
        <v>41</v>
      </c>
      <c r="I16" s="114"/>
      <c r="J16" s="131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13" t="s">
        <v>66</v>
      </c>
      <c r="B38" s="57"/>
      <c r="C38" s="57">
        <v>1</v>
      </c>
      <c r="D38" s="57" t="s">
        <v>67</v>
      </c>
      <c r="E38" s="114" t="s">
        <v>68</v>
      </c>
      <c r="F38" s="114"/>
      <c r="G38" s="114"/>
      <c r="H38" s="58" t="s">
        <v>95</v>
      </c>
      <c r="I38" s="57"/>
      <c r="J38" s="57"/>
      <c r="K38" s="59"/>
    </row>
    <row r="39" spans="1:11" x14ac:dyDescent="0.15">
      <c r="A39" s="60" t="s">
        <v>69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70</v>
      </c>
      <c r="B40" s="47" t="s">
        <v>71</v>
      </c>
      <c r="C40" s="47" t="s">
        <v>72</v>
      </c>
      <c r="D40" s="47" t="s">
        <v>73</v>
      </c>
      <c r="E40" s="47" t="s">
        <v>74</v>
      </c>
      <c r="F40" s="47" t="s">
        <v>75</v>
      </c>
      <c r="G40" s="47" t="s">
        <v>76</v>
      </c>
      <c r="H40" s="47" t="s">
        <v>77</v>
      </c>
      <c r="I40" s="47" t="s">
        <v>78</v>
      </c>
      <c r="J40" s="47" t="s">
        <v>97</v>
      </c>
      <c r="K40" s="47"/>
    </row>
    <row r="41" spans="1:11" ht="10.5" customHeight="1" x14ac:dyDescent="0.15">
      <c r="A41" s="46" t="s">
        <v>79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80</v>
      </c>
      <c r="B42" s="63">
        <v>9</v>
      </c>
      <c r="C42" s="63">
        <v>12.8</v>
      </c>
      <c r="D42" s="63">
        <v>3.7480000000000002</v>
      </c>
      <c r="E42" s="63">
        <v>30.076000000000001</v>
      </c>
      <c r="F42" s="63">
        <v>1.5</v>
      </c>
      <c r="G42" s="63">
        <v>3.25</v>
      </c>
      <c r="H42" s="63">
        <v>3.35</v>
      </c>
      <c r="I42" s="63">
        <v>1</v>
      </c>
      <c r="J42" s="63" t="s">
        <v>103</v>
      </c>
      <c r="K42" s="63"/>
    </row>
    <row r="43" spans="1:11" ht="12" customHeight="1" x14ac:dyDescent="0.15">
      <c r="A43" s="64" t="s">
        <v>81</v>
      </c>
      <c r="B43" s="65">
        <v>0.1</v>
      </c>
      <c r="C43" s="65">
        <v>0.1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98</v>
      </c>
      <c r="K43" s="66"/>
    </row>
    <row r="44" spans="1:11" ht="12" customHeight="1" x14ac:dyDescent="0.15">
      <c r="A44" s="67" t="s">
        <v>82</v>
      </c>
      <c r="B44" s="68">
        <v>0.1</v>
      </c>
      <c r="C44" s="68">
        <v>0.1</v>
      </c>
      <c r="D44" s="68">
        <v>0.05</v>
      </c>
      <c r="E44" s="68">
        <v>0.05</v>
      </c>
      <c r="F44" s="68">
        <v>0.05</v>
      </c>
      <c r="G44" s="69">
        <v>0.05</v>
      </c>
      <c r="H44" s="69">
        <v>0.05</v>
      </c>
      <c r="I44" s="69">
        <v>0.1</v>
      </c>
      <c r="J44" s="70"/>
      <c r="K44" s="71"/>
    </row>
    <row r="45" spans="1:11" ht="21.75" x14ac:dyDescent="0.15">
      <c r="A45" s="72" t="s">
        <v>83</v>
      </c>
      <c r="B45" s="73" t="s">
        <v>84</v>
      </c>
      <c r="C45" s="73" t="s">
        <v>84</v>
      </c>
      <c r="D45" s="73" t="s">
        <v>84</v>
      </c>
      <c r="E45" s="73" t="s">
        <v>84</v>
      </c>
      <c r="F45" s="73" t="s">
        <v>84</v>
      </c>
      <c r="G45" s="73" t="s">
        <v>84</v>
      </c>
      <c r="H45" s="73" t="s">
        <v>84</v>
      </c>
      <c r="I45" s="73" t="s">
        <v>85</v>
      </c>
      <c r="J45" s="73"/>
      <c r="K45" s="73"/>
    </row>
    <row r="46" spans="1:11" ht="20.100000000000001" customHeight="1" x14ac:dyDescent="0.15">
      <c r="A46" s="53" t="s">
        <v>86</v>
      </c>
      <c r="B46" s="74">
        <v>8.9930000000000003</v>
      </c>
      <c r="C46" s="74">
        <v>12.803000000000001</v>
      </c>
      <c r="D46" s="74">
        <v>3.7469999999999999</v>
      </c>
      <c r="E46" s="74">
        <v>30.071000000000002</v>
      </c>
      <c r="F46" s="74">
        <v>1.5</v>
      </c>
      <c r="G46" s="74">
        <v>3.2530000000000001</v>
      </c>
      <c r="H46" s="74">
        <v>3.3540000000000001</v>
      </c>
      <c r="I46" s="74">
        <v>1.0229999999999999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87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88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89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90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91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92</v>
      </c>
    </row>
    <row r="65" spans="1:11" x14ac:dyDescent="0.15">
      <c r="A65" s="98" t="s">
        <v>93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K65 A66:K66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240822(241004着)</vt:lpstr>
      <vt:lpstr>240822(241025着)</vt:lpstr>
      <vt:lpstr>240822(241118着)</vt:lpstr>
      <vt:lpstr>240822(241127着)</vt:lpstr>
      <vt:lpstr>240822(241212着)</vt:lpstr>
      <vt:lpstr>'240822(241004着)'!Print_Area</vt:lpstr>
      <vt:lpstr>'240822(241025着)'!Print_Area</vt:lpstr>
      <vt:lpstr>'240822(241118着)'!Print_Area</vt:lpstr>
      <vt:lpstr>'240822(241127着)'!Print_Area</vt:lpstr>
      <vt:lpstr>'240822(241212着)'!Print_Area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mgc38</cp:lastModifiedBy>
  <cp:lastPrinted>2024-12-11T01:26:39Z</cp:lastPrinted>
  <dcterms:created xsi:type="dcterms:W3CDTF">2024-01-15T06:29:08Z</dcterms:created>
  <dcterms:modified xsi:type="dcterms:W3CDTF">2024-12-11T01:27:15Z</dcterms:modified>
</cp:coreProperties>
</file>