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314-P04\"/>
    </mc:Choice>
  </mc:AlternateContent>
  <bookViews>
    <workbookView xWindow="0" yWindow="0" windowWidth="28800" windowHeight="14040" activeTab="1"/>
  </bookViews>
  <sheets>
    <sheet name="241107(241127着)" sheetId="20" r:id="rId1"/>
    <sheet name="241108" sheetId="21" r:id="rId2"/>
  </sheets>
  <definedNames>
    <definedName name="_xlnm.Print_Area" localSheetId="0">'241107(241127着)'!$A$1:$K$61</definedName>
    <definedName name="_xlnm.Print_Area" localSheetId="1">'241108'!$A$1:$K$61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21" l="1"/>
  <c r="J66" i="21"/>
  <c r="I66" i="21"/>
  <c r="H66" i="21"/>
  <c r="G66" i="21"/>
  <c r="F66" i="21"/>
  <c r="E66" i="21"/>
  <c r="D66" i="21"/>
  <c r="C66" i="21"/>
  <c r="B66" i="21"/>
  <c r="K65" i="21"/>
  <c r="J65" i="21"/>
  <c r="I65" i="21"/>
  <c r="H65" i="21"/>
  <c r="G65" i="21"/>
  <c r="F65" i="21"/>
  <c r="E65" i="21"/>
  <c r="D65" i="21"/>
  <c r="C65" i="21"/>
  <c r="B65" i="21"/>
  <c r="J4" i="21"/>
  <c r="E11" i="21" l="1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J4" i="20"/>
  <c r="E11" i="20" l="1"/>
</calcChain>
</file>

<file path=xl/sharedStrings.xml><?xml version="1.0" encoding="utf-8"?>
<sst xmlns="http://schemas.openxmlformats.org/spreadsheetml/2006/main" count="248" uniqueCount="103">
  <si>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</si>
  <si>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</si>
  <si>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</si>
  <si>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</si>
  <si>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</si>
  <si>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</si>
  <si>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</si>
  <si>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</si>
  <si>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</si>
  <si>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</si>
  <si>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</si>
  <si>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</si>
  <si>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</si>
  <si>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</si>
  <si>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</si>
  <si>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</si>
  <si>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</si>
  <si>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</si>
  <si>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</si>
  <si>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</si>
  <si>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</si>
  <si>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</si>
  <si>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NU1314-P04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</si>
  <si>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</si>
  <si>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</si>
  <si>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</si>
  <si>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</si>
  <si>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</si>
  <si>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</si>
  <si>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</si>
  <si>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</si>
  <si>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</si>
  <si>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>PM8UPB</t>
    <phoneticPr fontId="3"/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</si>
  <si>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</si>
  <si>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</si>
  <si>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</si>
  <si>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</si>
  <si>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</si>
  <si>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</si>
  <si>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</si>
  <si>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</si>
  <si>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</si>
  <si>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</si>
  <si>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</si>
  <si>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</si>
  <si>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</si>
  <si>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</si>
  <si>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</si>
  <si>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</si>
  <si>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</si>
  <si>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</si>
  <si>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</si>
  <si>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</si>
  <si>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</si>
  <si>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</si>
  <si>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</si>
  <si>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</si>
  <si>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</si>
  <si>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</si>
  <si>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</si>
  <si>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</si>
  <si>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</si>
  <si>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</si>
  <si>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</si>
  <si>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</si>
  <si>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</si>
  <si>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</si>
  <si>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</si>
  <si>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</si>
  <si>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</si>
  <si>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</si>
  <si>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</si>
  <si>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B(φ）</t>
    <phoneticPr fontId="3"/>
  </si>
  <si>
    <t>Ｃ</t>
    <phoneticPr fontId="3"/>
  </si>
  <si>
    <t>D(φ）</t>
    <phoneticPr fontId="3"/>
  </si>
  <si>
    <t>E</t>
    <phoneticPr fontId="3"/>
  </si>
  <si>
    <t>F</t>
    <phoneticPr fontId="3"/>
  </si>
  <si>
    <t>G(φ）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</si>
  <si>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</si>
  <si>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</si>
  <si>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</si>
  <si>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</si>
  <si>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</si>
  <si>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</si>
  <si>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</si>
  <si>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</si>
  <si>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</si>
  <si>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</si>
  <si>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</si>
  <si>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</si>
  <si>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</si>
  <si>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</si>
  <si>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</si>
  <si>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</si>
  <si>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抜取り数</t>
    <phoneticPr fontId="3"/>
  </si>
  <si>
    <t>Sampling quantity</t>
    <phoneticPr fontId="3"/>
  </si>
  <si>
    <t>寸法　1pc、外観　5pcs</t>
    <phoneticPr fontId="3"/>
  </si>
  <si>
    <t>濡れ性</t>
    <rPh sb="0" eb="1">
      <t>ヌ</t>
    </rPh>
    <rPh sb="2" eb="3">
      <t>セイ</t>
    </rPh>
    <phoneticPr fontId="3"/>
  </si>
  <si>
    <t>以上</t>
    <rPh sb="0" eb="2">
      <t>イジョウ</t>
    </rPh>
    <phoneticPr fontId="3"/>
  </si>
  <si>
    <t>46.0mN/m</t>
  </si>
  <si>
    <t>　　メクテック株式会社   御中</t>
    <rPh sb="14" eb="16">
      <t>オンチュウ</t>
    </rPh>
    <phoneticPr fontId="3"/>
  </si>
  <si>
    <t>R097753</t>
    <phoneticPr fontId="3"/>
  </si>
  <si>
    <t>K1127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</si>
</sst>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7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561975</xdr:colOff>
      <xdr:row>15</xdr:row>
      <xdr:rowOff>19050</xdr:rowOff>
    </xdr:from>
    <xdr:to>
      <xdr:col>5</xdr:col>
      <xdr:colOff>342900</xdr:colOff>
      <xdr:row>32</xdr:row>
      <xdr:rowOff>76200</xdr:rowOff>
    </xdr:to>
    <xdr:pic>
      <xdr:nvPicPr>
        <xdr:cNvPr id="13" name="図 14" descr="NU1314-P04(PM8UPB)図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2705100"/>
          <a:ext cx="2524125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561975</xdr:colOff>
      <xdr:row>15</xdr:row>
      <xdr:rowOff>19050</xdr:rowOff>
    </xdr:from>
    <xdr:to>
      <xdr:col>5</xdr:col>
      <xdr:colOff>342900</xdr:colOff>
      <xdr:row>32</xdr:row>
      <xdr:rowOff>76200</xdr:rowOff>
    </xdr:to>
    <xdr:pic>
      <xdr:nvPicPr>
        <xdr:cNvPr id="13" name="図 14" descr="NU1314-P04(PM8UPB)図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2705100"/>
          <a:ext cx="2524125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  <xdr:twoCellAnchor>
    <xdr:from>
      <xdr:col>3</xdr:col>
      <xdr:colOff>619125</xdr:colOff>
      <xdr:row>8</xdr:row>
      <xdr:rowOff>142875</xdr:rowOff>
    </xdr:from>
    <xdr:to>
      <xdr:col>11</xdr:col>
      <xdr:colOff>403225</xdr:colOff>
      <xdr:row>39</xdr:row>
      <xdr:rowOff>107950</xdr:rowOff>
    </xdr:to>
    <xdr:sp macro="" textlink="">
      <xdr:nvSpPr>
        <xdr:cNvPr id="16" name="楕円 15"/>
        <xdr:cNvSpPr/>
      </xdr:nvSpPr>
      <xdr:spPr bwMode="auto">
        <a:xfrm>
          <a:off x="2676525" y="1657350"/>
          <a:ext cx="5270500" cy="50419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外観待ち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24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部品検査成績書なし</a:t>
          </a:r>
          <a:endParaRPr kumimoji="1" lang="en-US" altLang="ja-JP" sz="24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印刷前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測定日　</a:t>
          </a:r>
          <a:r>
            <a:rPr kumimoji="1" lang="en-US" altLang="ja-JP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2024/12/16</a:t>
          </a:r>
        </a:p>
        <a:p>
          <a:pPr algn="ctr">
            <a:lnSpc>
              <a:spcPts val="4200"/>
            </a:lnSpc>
          </a:pPr>
          <a:r>
            <a:rPr kumimoji="1" lang="ja-JP" altLang="en-US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若林入力　　</a:t>
          </a:r>
          <a:r>
            <a:rPr kumimoji="1" lang="en-US" altLang="ja-JP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12/16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08" t="s">
        <v>102</v>
      </c>
      <c r="K1" s="108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09"/>
      <c r="K2" s="109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0">
        <f ca="1">NOW()</f>
        <v>45642.559424189814</v>
      </c>
      <c r="K4" s="110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1" t="s">
        <v>9</v>
      </c>
      <c r="K5" s="112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3" t="s">
        <v>22</v>
      </c>
      <c r="B8" s="114"/>
      <c r="C8" s="115"/>
      <c r="D8" s="116" t="s">
        <v>23</v>
      </c>
      <c r="E8" s="117"/>
      <c r="F8" s="118">
        <v>241107</v>
      </c>
      <c r="G8" s="119"/>
      <c r="H8" s="118" t="s">
        <v>102</v>
      </c>
      <c r="I8" s="119"/>
      <c r="J8" s="26"/>
      <c r="K8" s="27"/>
    </row>
    <row r="9" spans="1:12" ht="12" customHeight="1" x14ac:dyDescent="0.15">
      <c r="A9" s="28" t="s">
        <v>24</v>
      </c>
      <c r="B9" s="14"/>
      <c r="C9" s="28" t="s">
        <v>94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95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3" t="s">
        <v>32</v>
      </c>
      <c r="B11" s="120"/>
      <c r="C11" s="102" t="s">
        <v>96</v>
      </c>
      <c r="D11" s="103"/>
      <c r="E11" s="104" t="str">
        <f>IF(SUM(B66:I66)&lt;&gt;8,"NG","OK")</f>
        <v>OK</v>
      </c>
      <c r="F11" s="121">
        <v>8288</v>
      </c>
      <c r="G11" s="115"/>
      <c r="H11" s="122">
        <v>5680</v>
      </c>
      <c r="I11" s="123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4" t="s">
        <v>41</v>
      </c>
      <c r="I16" s="125"/>
      <c r="J16" s="126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5" t="s">
        <v>66</v>
      </c>
      <c r="B38" s="57"/>
      <c r="C38" s="57">
        <v>2</v>
      </c>
      <c r="D38" s="57" t="s">
        <v>67</v>
      </c>
      <c r="E38" s="125" t="s">
        <v>68</v>
      </c>
      <c r="F38" s="125"/>
      <c r="G38" s="125"/>
      <c r="H38" s="58" t="s">
        <v>101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52.170999999999999</v>
      </c>
      <c r="C42" s="63">
        <v>3.2810000000000001</v>
      </c>
      <c r="D42" s="63">
        <v>22.332999999999998</v>
      </c>
      <c r="E42" s="63">
        <v>3.5</v>
      </c>
      <c r="F42" s="63">
        <v>14.632999999999999</v>
      </c>
      <c r="G42" s="63">
        <v>12.170999999999999</v>
      </c>
      <c r="H42" s="63">
        <v>1.5</v>
      </c>
      <c r="I42" s="63">
        <v>1</v>
      </c>
      <c r="J42" s="63" t="s">
        <v>99</v>
      </c>
      <c r="K42" s="63"/>
    </row>
    <row r="43" spans="1:11" ht="12" customHeight="1" x14ac:dyDescent="0.15">
      <c r="A43" s="64" t="s">
        <v>81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98</v>
      </c>
      <c r="K43" s="66"/>
    </row>
    <row r="44" spans="1:11" ht="12" customHeight="1" x14ac:dyDescent="0.15">
      <c r="A44" s="67" t="s">
        <v>82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52.174999999999997</v>
      </c>
      <c r="C46" s="74">
        <v>3.2890000000000001</v>
      </c>
      <c r="D46" s="74">
        <v>22.32</v>
      </c>
      <c r="E46" s="74">
        <v>3.504</v>
      </c>
      <c r="F46" s="74">
        <v>14.629</v>
      </c>
      <c r="G46" s="74">
        <v>12.173</v>
      </c>
      <c r="H46" s="74">
        <v>1.502</v>
      </c>
      <c r="I46" s="74">
        <v>1.026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5" priority="3" stopIfTrue="1" operator="equal">
      <formula>"NG"</formula>
    </cfRule>
  </conditionalFormatting>
  <conditionalFormatting sqref="E11">
    <cfRule type="cellIs" dxfId="4" priority="2" stopIfTrue="1" operator="equal">
      <formula>"NG"</formula>
    </cfRule>
  </conditionalFormatting>
  <conditionalFormatting sqref="D11">
    <cfRule type="cellIs" dxfId="3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4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08"/>
      <c r="K1" s="108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09"/>
      <c r="K2" s="109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0">
        <f ca="1">NOW()</f>
        <v>45642.559424189814</v>
      </c>
      <c r="K4" s="110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1" t="s">
        <v>9</v>
      </c>
      <c r="K5" s="112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3" t="s">
        <v>22</v>
      </c>
      <c r="B8" s="114"/>
      <c r="C8" s="115"/>
      <c r="D8" s="116" t="s">
        <v>23</v>
      </c>
      <c r="E8" s="117"/>
      <c r="F8" s="118">
        <v>241108</v>
      </c>
      <c r="G8" s="119"/>
      <c r="H8" s="118"/>
      <c r="I8" s="119"/>
      <c r="J8" s="26"/>
      <c r="K8" s="27"/>
    </row>
    <row r="9" spans="1:12" ht="12" customHeight="1" x14ac:dyDescent="0.15">
      <c r="A9" s="28" t="s">
        <v>24</v>
      </c>
      <c r="B9" s="14"/>
      <c r="C9" s="28" t="s">
        <v>94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95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3" t="s">
        <v>32</v>
      </c>
      <c r="B11" s="120"/>
      <c r="C11" s="102" t="s">
        <v>96</v>
      </c>
      <c r="D11" s="103"/>
      <c r="E11" s="107" t="str">
        <f>IF(SUM(B66:I66)&lt;&gt;8,"NG","OK")</f>
        <v>OK</v>
      </c>
      <c r="F11" s="121"/>
      <c r="G11" s="115"/>
      <c r="H11" s="122"/>
      <c r="I11" s="123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4" t="s">
        <v>41</v>
      </c>
      <c r="I16" s="125"/>
      <c r="J16" s="126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6" t="s">
        <v>66</v>
      </c>
      <c r="B38" s="57"/>
      <c r="C38" s="57">
        <v>1</v>
      </c>
      <c r="D38" s="57" t="s">
        <v>67</v>
      </c>
      <c r="E38" s="125" t="s">
        <v>68</v>
      </c>
      <c r="F38" s="125"/>
      <c r="G38" s="125"/>
      <c r="H38" s="58" t="s">
        <v>101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52.170999999999999</v>
      </c>
      <c r="C42" s="63">
        <v>3.2810000000000001</v>
      </c>
      <c r="D42" s="63">
        <v>22.332999999999998</v>
      </c>
      <c r="E42" s="63">
        <v>3.5</v>
      </c>
      <c r="F42" s="63">
        <v>14.632999999999999</v>
      </c>
      <c r="G42" s="63">
        <v>12.170999999999999</v>
      </c>
      <c r="H42" s="63">
        <v>1.5</v>
      </c>
      <c r="I42" s="63">
        <v>1</v>
      </c>
      <c r="J42" s="63" t="s">
        <v>99</v>
      </c>
      <c r="K42" s="63"/>
    </row>
    <row r="43" spans="1:11" ht="12" customHeight="1" x14ac:dyDescent="0.15">
      <c r="A43" s="64" t="s">
        <v>81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98</v>
      </c>
      <c r="K43" s="66"/>
    </row>
    <row r="44" spans="1:11" ht="12" customHeight="1" x14ac:dyDescent="0.15">
      <c r="A44" s="67" t="s">
        <v>82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52.170999999999999</v>
      </c>
      <c r="C46" s="74">
        <v>3.286</v>
      </c>
      <c r="D46" s="74">
        <v>22.315000000000001</v>
      </c>
      <c r="E46" s="74">
        <v>3.5030000000000001</v>
      </c>
      <c r="F46" s="74">
        <v>14.625999999999999</v>
      </c>
      <c r="G46" s="74">
        <v>12.173</v>
      </c>
      <c r="H46" s="74">
        <v>1.5009999999999999</v>
      </c>
      <c r="I46" s="74">
        <v>1.0229999999999999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241107(241127着)</vt:lpstr>
      <vt:lpstr>241108</vt:lpstr>
      <vt:lpstr>'241107(241127着)'!Print_Area</vt:lpstr>
      <vt:lpstr>'241108'!Print_Area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2024-11-26T02:07:21Z</cp:lastPrinted>
  <dcterms:created xsi:type="dcterms:W3CDTF">2023-11-16T06:40:44Z</dcterms:created>
  <dcterms:modified xsi:type="dcterms:W3CDTF">2024-12-16T04:26:44Z</dcterms:modified>
</cp:coreProperties>
</file>