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_{791D8B19-3DAE-427B-BDB7-3540BE88EC87}" xr6:coauthVersionLast="45" xr6:coauthVersionMax="45"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3" i="11" l="1"/>
  <c r="H162" i="11"/>
  <c r="H148" i="11"/>
  <c r="H151" i="11"/>
  <c r="H150" i="11"/>
  <c r="H149" i="11"/>
  <c r="H145" i="11"/>
  <c r="H130" i="11"/>
  <c r="H133" i="11"/>
  <c r="H132" i="11"/>
  <c r="H134" i="11"/>
  <c r="H135" i="11"/>
  <c r="H131" i="11"/>
  <c r="H124" i="11"/>
  <c r="H127" i="11"/>
  <c r="H126" i="11"/>
  <c r="H128" i="11"/>
  <c r="H129" i="11"/>
  <c r="H125" i="11"/>
  <c r="H121" i="11"/>
  <c r="H120" i="11"/>
  <c r="H113" i="11"/>
  <c r="H115" i="11"/>
  <c r="H114" i="11"/>
  <c r="H112" i="11"/>
  <c r="H109" i="11"/>
  <c r="H108" i="11"/>
  <c r="H107" i="11"/>
  <c r="H110" i="11"/>
  <c r="H111" i="11"/>
  <c r="H103" i="11"/>
  <c r="H102" i="11"/>
  <c r="H101" i="11"/>
  <c r="H100" i="11"/>
  <c r="H97" i="11"/>
  <c r="H96" i="11"/>
  <c r="H98" i="11"/>
  <c r="H99" i="11"/>
  <c r="H91" i="11"/>
  <c r="H90" i="11"/>
  <c r="H79" i="11"/>
  <c r="H78" i="11"/>
  <c r="H77" i="11"/>
  <c r="H73" i="11"/>
  <c r="H72" i="11"/>
  <c r="H71" i="11"/>
  <c r="H66" i="11"/>
  <c r="H61" i="11"/>
  <c r="H60" i="11"/>
  <c r="H55" i="11"/>
  <c r="H54" i="11"/>
  <c r="H53" i="11"/>
  <c r="H56" i="11"/>
  <c r="H49" i="11"/>
  <c r="H48" i="11"/>
  <c r="H43" i="11"/>
  <c r="H42" i="11"/>
  <c r="H37" i="11"/>
  <c r="H25" i="11"/>
  <c r="H24" i="11"/>
  <c r="E3" i="11"/>
  <c r="H87" i="11" l="1"/>
  <c r="H81" i="11"/>
  <c r="H169" i="11"/>
  <c r="H168" i="11"/>
  <c r="H167" i="11"/>
  <c r="H166" i="11"/>
  <c r="H165" i="11"/>
  <c r="H164" i="11"/>
  <c r="H161" i="11"/>
  <c r="H160" i="11"/>
  <c r="H159" i="11"/>
  <c r="H158" i="11"/>
  <c r="H157" i="11"/>
  <c r="H156" i="11"/>
  <c r="H155" i="11"/>
  <c r="H154" i="11"/>
  <c r="H153" i="11"/>
  <c r="H152" i="11"/>
  <c r="H147" i="11"/>
  <c r="H146" i="11"/>
  <c r="H144" i="11"/>
  <c r="H143" i="11"/>
  <c r="H142" i="11"/>
  <c r="H141" i="11"/>
  <c r="H140" i="11"/>
  <c r="H139" i="11"/>
  <c r="H138" i="11"/>
  <c r="H137" i="11"/>
  <c r="H136" i="11"/>
  <c r="H123" i="11"/>
  <c r="H122" i="11"/>
  <c r="H119" i="11"/>
  <c r="H118" i="11"/>
  <c r="H117" i="11"/>
  <c r="H116" i="11"/>
  <c r="H106" i="11"/>
  <c r="H105" i="11"/>
  <c r="H104" i="11"/>
  <c r="H95" i="11"/>
  <c r="H94" i="11"/>
  <c r="H93" i="11"/>
  <c r="H92" i="11"/>
  <c r="H89" i="11"/>
  <c r="H88" i="11"/>
  <c r="H86" i="11"/>
  <c r="H85" i="11"/>
  <c r="H84" i="11"/>
  <c r="H83" i="11"/>
  <c r="H82" i="11"/>
  <c r="H80" i="11"/>
  <c r="H76" i="11"/>
  <c r="H75" i="11"/>
  <c r="H74" i="11"/>
  <c r="H70" i="11"/>
  <c r="H69" i="11"/>
  <c r="H68" i="11"/>
  <c r="H67" i="11"/>
  <c r="H65" i="11"/>
  <c r="H64" i="11"/>
  <c r="H63" i="11"/>
  <c r="H62" i="11"/>
  <c r="H59" i="11"/>
  <c r="H58" i="11"/>
  <c r="H57" i="11"/>
  <c r="H52" i="11"/>
  <c r="H51" i="11"/>
  <c r="H50" i="11"/>
  <c r="H47" i="11"/>
  <c r="H46" i="11"/>
  <c r="H45" i="11"/>
  <c r="H44" i="11"/>
  <c r="H41" i="11"/>
  <c r="H40" i="11"/>
  <c r="H39" i="11"/>
  <c r="H38" i="11"/>
  <c r="H36" i="11"/>
  <c r="H35" i="11"/>
  <c r="H34" i="11"/>
  <c r="H33" i="11"/>
  <c r="H32" i="11"/>
  <c r="H7" i="11" l="1"/>
  <c r="I5" i="11" l="1"/>
  <c r="H31" i="11"/>
  <c r="H30" i="11"/>
  <c r="H29" i="11"/>
  <c r="H28" i="11"/>
  <c r="H26" i="11"/>
  <c r="H20" i="11"/>
  <c r="H14" i="11"/>
  <c r="H8" i="11"/>
  <c r="H22" i="11" l="1"/>
  <c r="H21" i="11"/>
  <c r="I6" i="11"/>
  <c r="H9" i="11" l="1"/>
  <c r="H27"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<sst xmlns="http://schemas.openxmlformats.org/spreadsheetml/2006/main" count="467" uniqueCount="52">
  <si>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</si>
  <si>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</si>
  <si>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</si>
  <si>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</si>
  <si>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</si>
  <si>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</si>
  <si>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</si>
  <si>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</si>
  <si>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</si>
  <si>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</si>
  <si>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</si>
  <si>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</si>
  <si>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</si>
  <si>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</si>
  <si>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</si>
  <si>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</si>
  <si>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</si>
  <si>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</si>
  <si>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</si>
  <si>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</si>
  <si>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</si>
  <si>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</si>
  <si>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</si>
  <si>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</si>
  <si>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</si>
  <si>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</si>
  <si>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</si>
  <si>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</si>
  <si>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</si>
  <si>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</si>
  <si>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</si>
  <si>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</si>
  <si>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</si>
  <si>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</si>
  <si>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</si>
  <si>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</si>
  <si>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</si>
  <si>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</si>
  <si>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</si>
  <si>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</si>
  <si>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</si>
  <si>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</si>
  <si>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「テスト自動化」作業進捗表</t>
    <rPh sb="4" eb="7">
      <t>ジドウカ</t>
    </rPh>
    <rPh sb="8" eb="10">
      <t>サギョウ</t>
    </rPh>
    <rPh sb="10" eb="12">
      <t>シンチョク</t>
    </rPh>
    <rPh sb="12" eb="13">
      <t>ヒョウ</t>
    </rPh>
    <phoneticPr fontId="19"/>
  </si>
  <si>
    <t>タスク 1</t>
  </si>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</sst>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24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45"/>
      <tableStyleElement type="headerRow" dxfId="244"/>
      <tableStyleElement type="totalRow" dxfId="243"/>
      <tableStyleElement type="firstColumn" dxfId="242"/>
      <tableStyleElement type="lastColumn" dxfId="241"/>
      <tableStyleElement type="firstRowStripe" dxfId="240"/>
      <tableStyleElement type="secondRowStripe" dxfId="239"/>
      <tableStyleElement type="firstColumnStripe" dxfId="238"/>
      <tableStyleElement type="secondColumnStripe" dxfId="2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69"/>
  <sheetViews>
    <sheetView showGridLines="0" tabSelected="1" showRuler="0" zoomScaleNormal="100" zoomScalePageLayoutView="70" workbookViewId="0">
      <pane ySplit="6" topLeftCell="A8" activePane="bottomLeft" state="frozen"/>
      <selection pane="bottomLeft" activeCell="L19" sqref="L19"/>
    </sheetView>
  </sheetViews>
  <sheetFormatPr defaultColWidth="8.85546875" defaultRowHeight="30" customHeight="1" x14ac:dyDescent="0.35"/>
  <cols>
    <col min="1" max="1" width="2.640625" style="4" customWidth="1"/>
    <col min="2" max="2" width="20.640625" style="2" customWidth="1"/>
    <col min="3" max="3" width="5.640625" style="2" customWidth="1"/>
    <col min="4" max="4" width="10.640625" style="2" customWidth="1"/>
    <col min="5" max="5" width="10.42578125" style="5" customWidth="1"/>
    <col min="6" max="6" width="10.42578125" style="2" customWidth="1"/>
    <col min="7" max="7" width="2.640625" style="2" customWidth="1"/>
    <col min="8" max="8" width="8.85546875" style="2" hidden="1" customWidth="1"/>
    <col min="9" max="64" width="2.5703125" style="2" customWidth="1"/>
    <col min="65" max="65" width="8.85546875" style="2"/>
    <col min="66" max="68" width="6.85546875" style="2"/>
    <col min="69" max="70" width="8.140625" style="2"/>
    <col min="71" max="16384" width="8.85546875" style="2"/>
  </cols>
  <sheetData>
    <row r="1" spans="1:64" ht="30" customHeight="1" x14ac:dyDescent="0.65">
      <c r="A1" s="16" t="s">
        <v>36</v>
      </c>
      <c r="B1" s="17" t="s">
        <v>42</v>
      </c>
      <c r="C1" s="18"/>
      <c r="D1" s="19"/>
      <c r="E1" s="20"/>
      <c r="F1" s="21"/>
      <c r="G1" s="22"/>
      <c r="H1" s="1"/>
      <c r="I1" s="3"/>
    </row>
    <row r="2" spans="1:64" ht="30" customHeight="1" x14ac:dyDescent="0.45">
      <c r="A2" s="23" t="s">
        <v>37</v>
      </c>
      <c r="B2" s="24" t="s">
        <v>38</v>
      </c>
      <c r="C2" s="22"/>
      <c r="D2" s="22"/>
      <c r="E2" s="25"/>
      <c r="F2" s="22"/>
      <c r="G2" s="22"/>
      <c r="I2" s="6"/>
    </row>
    <row r="3" spans="1:64" ht="30" customHeight="1" x14ac:dyDescent="0.35">
      <c r="A3" s="23" t="s">
        <v>0</v>
      </c>
      <c r="B3" s="26" t="s">
        <v>49</v>
      </c>
      <c r="C3" s="148" t="s">
        <v>13</v>
      </c>
      <c r="D3" s="149"/>
      <c r="E3" s="154">
        <f ca="1">TODAY()-2</f>
        <v>44074</v>
      </c>
      <c r="F3" s="154"/>
      <c r="G3" s="22"/>
    </row>
    <row r="4" spans="1:64" ht="30" customHeight="1" x14ac:dyDescent="0.35">
      <c r="A4" s="16" t="s">
        <v>1</v>
      </c>
      <c r="B4" s="22"/>
      <c r="C4" s="148" t="s">
        <v>14</v>
      </c>
      <c r="D4" s="149"/>
      <c r="E4" s="27">
        <v>1</v>
      </c>
      <c r="F4" s="22"/>
      <c r="G4" s="22"/>
      <c r="I4" s="151">
        <f ca="1">I5</f>
        <v>44073</v>
      </c>
      <c r="J4" s="152"/>
      <c r="K4" s="152"/>
      <c r="L4" s="152"/>
      <c r="M4" s="152"/>
      <c r="N4" s="152"/>
      <c r="O4" s="153"/>
      <c r="P4" s="151">
        <f ca="1">P5</f>
        <v>44080</v>
      </c>
      <c r="Q4" s="152"/>
      <c r="R4" s="152"/>
      <c r="S4" s="152"/>
      <c r="T4" s="152"/>
      <c r="U4" s="152"/>
      <c r="V4" s="153"/>
      <c r="W4" s="151">
        <f ca="1">W5</f>
        <v>44087</v>
      </c>
      <c r="X4" s="152"/>
      <c r="Y4" s="152"/>
      <c r="Z4" s="152"/>
      <c r="AA4" s="152"/>
      <c r="AB4" s="152"/>
      <c r="AC4" s="153"/>
      <c r="AD4" s="151">
        <f ca="1">AD5</f>
        <v>44094</v>
      </c>
      <c r="AE4" s="152"/>
      <c r="AF4" s="152"/>
      <c r="AG4" s="152"/>
      <c r="AH4" s="152"/>
      <c r="AI4" s="152"/>
      <c r="AJ4" s="153"/>
      <c r="AK4" s="151">
        <f ca="1">AK5</f>
        <v>44101</v>
      </c>
      <c r="AL4" s="152"/>
      <c r="AM4" s="152"/>
      <c r="AN4" s="152"/>
      <c r="AO4" s="152"/>
      <c r="AP4" s="152"/>
      <c r="AQ4" s="153"/>
      <c r="AR4" s="151">
        <f ca="1">AR5</f>
        <v>44108</v>
      </c>
      <c r="AS4" s="152"/>
      <c r="AT4" s="152"/>
      <c r="AU4" s="152"/>
      <c r="AV4" s="152"/>
      <c r="AW4" s="152"/>
      <c r="AX4" s="153"/>
      <c r="AY4" s="151">
        <f ca="1">AY5</f>
        <v>44115</v>
      </c>
      <c r="AZ4" s="152"/>
      <c r="BA4" s="152"/>
      <c r="BB4" s="152"/>
      <c r="BC4" s="152"/>
      <c r="BD4" s="152"/>
      <c r="BE4" s="153"/>
      <c r="BF4" s="151">
        <f ca="1">BF5</f>
        <v>44122</v>
      </c>
      <c r="BG4" s="152"/>
      <c r="BH4" s="152"/>
      <c r="BI4" s="152"/>
      <c r="BJ4" s="152"/>
      <c r="BK4" s="152"/>
      <c r="BL4" s="153"/>
    </row>
    <row r="5" spans="1:64" ht="15" customHeight="1" x14ac:dyDescent="0.35">
      <c r="A5" s="16" t="s">
        <v>2</v>
      </c>
      <c r="B5" s="150"/>
      <c r="C5" s="150"/>
      <c r="D5" s="150"/>
      <c r="E5" s="150"/>
      <c r="F5" s="150"/>
      <c r="G5" s="150"/>
      <c r="I5" s="7">
        <f ca="1">プロジェクト_開始-WEEKDAY(プロジェクト_開始,1)+1+7*(週_表示-1)</f>
        <v>44073</v>
      </c>
      <c r="J5" s="8">
        <f ca="1">I5+1</f>
        <v>44074</v>
      </c>
      <c r="K5" s="8">
        <f t="shared" ref="K5:AX5" ca="1" si="0">J5+1</f>
        <v>44075</v>
      </c>
      <c r="L5" s="8">
        <f t="shared" ca="1" si="0"/>
        <v>44076</v>
      </c>
      <c r="M5" s="8">
        <f t="shared" ca="1" si="0"/>
        <v>44077</v>
      </c>
      <c r="N5" s="8">
        <f t="shared" ca="1" si="0"/>
        <v>44078</v>
      </c>
      <c r="O5" s="9">
        <f t="shared" ca="1" si="0"/>
        <v>44079</v>
      </c>
      <c r="P5" s="7">
        <f ca="1">O5+1</f>
        <v>44080</v>
      </c>
      <c r="Q5" s="8">
        <f ca="1">P5+1</f>
        <v>44081</v>
      </c>
      <c r="R5" s="8">
        <f t="shared" ca="1" si="0"/>
        <v>44082</v>
      </c>
      <c r="S5" s="8">
        <f t="shared" ca="1" si="0"/>
        <v>44083</v>
      </c>
      <c r="T5" s="8">
        <f t="shared" ca="1" si="0"/>
        <v>44084</v>
      </c>
      <c r="U5" s="8">
        <f t="shared" ca="1" si="0"/>
        <v>44085</v>
      </c>
      <c r="V5" s="9">
        <f t="shared" ca="1" si="0"/>
        <v>44086</v>
      </c>
      <c r="W5" s="7">
        <f ca="1">V5+1</f>
        <v>44087</v>
      </c>
      <c r="X5" s="8">
        <f ca="1">W5+1</f>
        <v>44088</v>
      </c>
      <c r="Y5" s="8">
        <f t="shared" ca="1" si="0"/>
        <v>44089</v>
      </c>
      <c r="Z5" s="8">
        <f t="shared" ca="1" si="0"/>
        <v>44090</v>
      </c>
      <c r="AA5" s="8">
        <f t="shared" ca="1" si="0"/>
        <v>44091</v>
      </c>
      <c r="AB5" s="8">
        <f t="shared" ca="1" si="0"/>
        <v>44092</v>
      </c>
      <c r="AC5" s="9">
        <f t="shared" ca="1" si="0"/>
        <v>44093</v>
      </c>
      <c r="AD5" s="7">
        <f ca="1">AC5+1</f>
        <v>44094</v>
      </c>
      <c r="AE5" s="8">
        <f ca="1">AD5+1</f>
        <v>44095</v>
      </c>
      <c r="AF5" s="8">
        <f t="shared" ca="1" si="0"/>
        <v>44096</v>
      </c>
      <c r="AG5" s="8">
        <f t="shared" ca="1" si="0"/>
        <v>44097</v>
      </c>
      <c r="AH5" s="8">
        <f t="shared" ca="1" si="0"/>
        <v>44098</v>
      </c>
      <c r="AI5" s="8">
        <f t="shared" ca="1" si="0"/>
        <v>44099</v>
      </c>
      <c r="AJ5" s="9">
        <f t="shared" ca="1" si="0"/>
        <v>44100</v>
      </c>
      <c r="AK5" s="7">
        <f ca="1">AJ5+1</f>
        <v>44101</v>
      </c>
      <c r="AL5" s="8">
        <f ca="1">AK5+1</f>
        <v>44102</v>
      </c>
      <c r="AM5" s="8">
        <f t="shared" ca="1" si="0"/>
        <v>44103</v>
      </c>
      <c r="AN5" s="8">
        <f t="shared" ca="1" si="0"/>
        <v>44104</v>
      </c>
      <c r="AO5" s="8">
        <f t="shared" ca="1" si="0"/>
        <v>44105</v>
      </c>
      <c r="AP5" s="8">
        <f t="shared" ca="1" si="0"/>
        <v>44106</v>
      </c>
      <c r="AQ5" s="9">
        <f t="shared" ca="1" si="0"/>
        <v>44107</v>
      </c>
      <c r="AR5" s="7">
        <f ca="1">AQ5+1</f>
        <v>44108</v>
      </c>
      <c r="AS5" s="8">
        <f ca="1">AR5+1</f>
        <v>44109</v>
      </c>
      <c r="AT5" s="8">
        <f t="shared" ca="1" si="0"/>
        <v>44110</v>
      </c>
      <c r="AU5" s="8">
        <f t="shared" ca="1" si="0"/>
        <v>44111</v>
      </c>
      <c r="AV5" s="8">
        <f t="shared" ca="1" si="0"/>
        <v>44112</v>
      </c>
      <c r="AW5" s="8">
        <f t="shared" ca="1" si="0"/>
        <v>44113</v>
      </c>
      <c r="AX5" s="9">
        <f t="shared" ca="1" si="0"/>
        <v>44114</v>
      </c>
      <c r="AY5" s="7">
        <f ca="1">AX5+1</f>
        <v>44115</v>
      </c>
      <c r="AZ5" s="8">
        <f ca="1">AY5+1</f>
        <v>44116</v>
      </c>
      <c r="BA5" s="8">
        <f t="shared" ref="BA5:BE5" ca="1" si="1">AZ5+1</f>
        <v>44117</v>
      </c>
      <c r="BB5" s="8">
        <f t="shared" ca="1" si="1"/>
        <v>44118</v>
      </c>
      <c r="BC5" s="8">
        <f t="shared" ca="1" si="1"/>
        <v>44119</v>
      </c>
      <c r="BD5" s="8">
        <f t="shared" ca="1" si="1"/>
        <v>44120</v>
      </c>
      <c r="BE5" s="9">
        <f t="shared" ca="1" si="1"/>
        <v>44121</v>
      </c>
      <c r="BF5" s="7">
        <f ca="1">BE5+1</f>
        <v>44122</v>
      </c>
      <c r="BG5" s="8">
        <f ca="1">BF5+1</f>
        <v>44123</v>
      </c>
      <c r="BH5" s="8">
        <f t="shared" ref="BH5:BL5" ca="1" si="2">BG5+1</f>
        <v>44124</v>
      </c>
      <c r="BI5" s="8">
        <f t="shared" ca="1" si="2"/>
        <v>44125</v>
      </c>
      <c r="BJ5" s="8">
        <f t="shared" ca="1" si="2"/>
        <v>44126</v>
      </c>
      <c r="BK5" s="8">
        <f t="shared" ca="1" si="2"/>
        <v>44127</v>
      </c>
      <c r="BL5" s="9">
        <f t="shared" ca="1" si="2"/>
        <v>44128</v>
      </c>
    </row>
    <row r="6" spans="1:64" ht="30" customHeight="1" thickBot="1" x14ac:dyDescent="0.4">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4">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4">
      <c r="A8" s="16" t="s">
        <v>5</v>
      </c>
      <c r="B8" s="31"/>
      <c r="C8" s="32"/>
      <c r="D8" s="33"/>
      <c r="E8" s="34"/>
      <c r="F8" s="35"/>
      <c r="G8" s="36"/>
      <c r="H8" s="13" t="str">
        <f t="shared" ref="H8:H75"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4">
      <c r="A9" s="16" t="s">
        <v>6</v>
      </c>
      <c r="B9" s="37" t="s">
        <v>43</v>
      </c>
      <c r="C9" s="38"/>
      <c r="D9" s="39"/>
      <c r="E9" s="40" t="s">
        <v>17</v>
      </c>
      <c r="F9" s="40" t="s">
        <v>17</v>
      </c>
      <c r="G9" s="36"/>
      <c r="H9" s="13" t="e">
        <f t="shared" si="6"/>
        <v>#VALUE!</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4">
      <c r="A10" s="16" t="s">
        <v>7</v>
      </c>
      <c r="B10" s="37" t="s">
        <v>44</v>
      </c>
      <c r="C10" s="38"/>
      <c r="D10" s="39"/>
      <c r="E10" s="40" t="s">
        <v>17</v>
      </c>
      <c r="F10" s="40" t="s">
        <v>17</v>
      </c>
      <c r="G10" s="36"/>
      <c r="H10" s="13" t="e">
        <f t="shared" si="6"/>
        <v>#VALUE!</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4">
      <c r="A11" s="23"/>
      <c r="B11" s="37" t="s">
        <v>45</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4">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4">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4">
      <c r="A14" s="16" t="s">
        <v>8</v>
      </c>
      <c r="B14" s="41"/>
      <c r="C14" s="42"/>
      <c r="D14" s="43"/>
      <c r="E14" s="44"/>
      <c r="F14" s="45"/>
      <c r="G14" s="36"/>
      <c r="H14" s="13" t="str">
        <f t="shared" si="6"/>
        <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4">
      <c r="A15" s="16"/>
      <c r="B15" s="77" t="s">
        <v>40</v>
      </c>
      <c r="C15" s="47"/>
      <c r="D15" s="48"/>
      <c r="E15" s="49" t="s">
        <v>17</v>
      </c>
      <c r="F15" s="49" t="s">
        <v>17</v>
      </c>
      <c r="G15" s="36"/>
      <c r="H15" s="13" t="e">
        <f t="shared" si="6"/>
        <v>#VALUE!</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4">
      <c r="A16" s="23"/>
      <c r="B16" s="77" t="s">
        <v>41</v>
      </c>
      <c r="C16" s="47"/>
      <c r="D16" s="48"/>
      <c r="E16" s="49" t="s">
        <v>17</v>
      </c>
      <c r="F16" s="49" t="s">
        <v>17</v>
      </c>
      <c r="G16" s="36"/>
      <c r="H16" s="13" t="e">
        <f t="shared" si="6"/>
        <v>#VALUE!</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4">
      <c r="A17" s="23"/>
      <c r="B17" s="46" t="s">
        <v>39</v>
      </c>
      <c r="C17" s="47"/>
      <c r="D17" s="48"/>
      <c r="E17" s="49" t="s">
        <v>17</v>
      </c>
      <c r="F17" s="49" t="s">
        <v>17</v>
      </c>
      <c r="G17" s="36"/>
      <c r="H17" s="13" t="e">
        <f t="shared" si="6"/>
        <v>#VALUE!</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4">
      <c r="A18" s="23"/>
      <c r="B18" s="46" t="s">
        <v>11</v>
      </c>
      <c r="C18" s="47"/>
      <c r="D18" s="48"/>
      <c r="E18" s="49" t="s">
        <v>17</v>
      </c>
      <c r="F18" s="49" t="s">
        <v>17</v>
      </c>
      <c r="G18" s="36"/>
      <c r="H18" s="13" t="e">
        <f t="shared" si="6"/>
        <v>#VALUE!</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4">
      <c r="A19" s="23"/>
      <c r="B19" s="46" t="s">
        <v>46</v>
      </c>
      <c r="C19" s="47"/>
      <c r="D19" s="48"/>
      <c r="E19" s="49" t="s">
        <v>48</v>
      </c>
      <c r="F19" s="49" t="s">
        <v>48</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4">
      <c r="A20" s="23" t="s">
        <v>9</v>
      </c>
      <c r="B20" s="78"/>
      <c r="C20" s="50"/>
      <c r="D20" s="51"/>
      <c r="E20" s="52"/>
      <c r="F20" s="53"/>
      <c r="G20" s="36"/>
      <c r="H20" s="13" t="str">
        <f t="shared" si="6"/>
        <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4">
      <c r="A21" s="23"/>
      <c r="B21" s="54" t="s">
        <v>47</v>
      </c>
      <c r="C21" s="55"/>
      <c r="D21" s="56"/>
      <c r="E21" s="57" t="s">
        <v>48</v>
      </c>
      <c r="F21" s="57" t="s">
        <v>48</v>
      </c>
      <c r="G21" s="36"/>
      <c r="H21" s="13" t="e">
        <f t="shared" si="6"/>
        <v>#VALUE!</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4">
      <c r="A22" s="23"/>
      <c r="B22" s="54" t="s">
        <v>44</v>
      </c>
      <c r="C22" s="55"/>
      <c r="D22" s="56"/>
      <c r="E22" s="57" t="s">
        <v>48</v>
      </c>
      <c r="F22" s="57" t="s">
        <v>48</v>
      </c>
      <c r="G22" s="36"/>
      <c r="H22" s="13" t="e">
        <f t="shared" si="6"/>
        <v>#VALUE!</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4">
      <c r="A23" s="23"/>
      <c r="B23" s="54" t="s">
        <v>45</v>
      </c>
      <c r="C23" s="55"/>
      <c r="D23" s="56"/>
      <c r="E23" s="57" t="s">
        <v>48</v>
      </c>
      <c r="F23" s="57" t="s">
        <v>48</v>
      </c>
      <c r="G23" s="36"/>
      <c r="H23" s="13" t="e">
        <f t="shared" si="6"/>
        <v>#VALUE!</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4">
      <c r="A24" s="23"/>
      <c r="B24" s="54" t="s">
        <v>11</v>
      </c>
      <c r="C24" s="55"/>
      <c r="D24" s="56"/>
      <c r="E24" s="57" t="s">
        <v>48</v>
      </c>
      <c r="F24" s="57" t="s">
        <v>48</v>
      </c>
      <c r="G24" s="36"/>
      <c r="H24" s="13" t="e">
        <f t="shared" si="6"/>
        <v>#VALUE!</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4">
      <c r="A25" s="23"/>
      <c r="B25" s="54" t="s">
        <v>12</v>
      </c>
      <c r="C25" s="55"/>
      <c r="D25" s="56"/>
      <c r="E25" s="57" t="s">
        <v>48</v>
      </c>
      <c r="F25" s="57" t="s">
        <v>48</v>
      </c>
      <c r="G25" s="36"/>
      <c r="H25" s="13" t="e">
        <f t="shared" si="6"/>
        <v>#VALUE!</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4">
      <c r="A26" s="23" t="s">
        <v>9</v>
      </c>
      <c r="B26" s="80"/>
      <c r="C26" s="58"/>
      <c r="D26" s="59"/>
      <c r="E26" s="60"/>
      <c r="F26" s="61"/>
      <c r="G26" s="36"/>
      <c r="H26" s="13" t="str">
        <f t="shared" si="6"/>
        <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4">
      <c r="A27" s="23"/>
      <c r="B27" s="134" t="s">
        <v>47</v>
      </c>
      <c r="C27" s="63"/>
      <c r="D27" s="64"/>
      <c r="E27" s="65" t="s">
        <v>48</v>
      </c>
      <c r="F27" s="65" t="s">
        <v>48</v>
      </c>
      <c r="G27" s="36"/>
      <c r="H27" s="13" t="e">
        <f t="shared" si="6"/>
        <v>#VALUE!</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4">
      <c r="A28" s="23"/>
      <c r="B28" s="134" t="s">
        <v>44</v>
      </c>
      <c r="C28" s="63"/>
      <c r="D28" s="64"/>
      <c r="E28" s="65" t="s">
        <v>48</v>
      </c>
      <c r="F28" s="65" t="s">
        <v>48</v>
      </c>
      <c r="G28" s="36"/>
      <c r="H28" s="13" t="e">
        <f t="shared" si="6"/>
        <v>#VALUE!</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4">
      <c r="A29" s="23"/>
      <c r="B29" s="134" t="s">
        <v>45</v>
      </c>
      <c r="C29" s="63"/>
      <c r="D29" s="64"/>
      <c r="E29" s="65" t="s">
        <v>48</v>
      </c>
      <c r="F29" s="65" t="s">
        <v>48</v>
      </c>
      <c r="G29" s="36"/>
      <c r="H29" s="13" t="e">
        <f t="shared" si="6"/>
        <v>#VALUE!</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4">
      <c r="A30" s="23"/>
      <c r="B30" s="134" t="s">
        <v>11</v>
      </c>
      <c r="C30" s="63"/>
      <c r="D30" s="64"/>
      <c r="E30" s="65" t="s">
        <v>48</v>
      </c>
      <c r="F30" s="65" t="s">
        <v>48</v>
      </c>
      <c r="G30" s="36"/>
      <c r="H30" s="13" t="e">
        <f t="shared" si="6"/>
        <v>#VALUE!</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4">
      <c r="A31" s="23"/>
      <c r="B31" s="134" t="s">
        <v>12</v>
      </c>
      <c r="C31" s="63"/>
      <c r="D31" s="64"/>
      <c r="E31" s="65" t="s">
        <v>48</v>
      </c>
      <c r="F31" s="65" t="s">
        <v>48</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4">
      <c r="A32" s="23" t="s">
        <v>9</v>
      </c>
      <c r="B32" s="83"/>
      <c r="C32" s="81"/>
      <c r="D32" s="82"/>
      <c r="E32" s="84"/>
      <c r="F32" s="85"/>
      <c r="G32" s="36"/>
      <c r="H32" s="13" t="str">
        <f t="shared" si="6"/>
        <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4">
      <c r="A33" s="23"/>
      <c r="B33" s="86" t="s">
        <v>47</v>
      </c>
      <c r="C33" s="87"/>
      <c r="D33" s="66"/>
      <c r="E33" s="88" t="s">
        <v>48</v>
      </c>
      <c r="F33" s="88" t="s">
        <v>48</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4">
      <c r="A34" s="23"/>
      <c r="B34" s="86" t="s">
        <v>44</v>
      </c>
      <c r="C34" s="87"/>
      <c r="D34" s="66"/>
      <c r="E34" s="88" t="s">
        <v>48</v>
      </c>
      <c r="F34" s="88" t="s">
        <v>48</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4">
      <c r="A35" s="23"/>
      <c r="B35" s="86" t="s">
        <v>50</v>
      </c>
      <c r="C35" s="87"/>
      <c r="D35" s="66"/>
      <c r="E35" s="88" t="s">
        <v>48</v>
      </c>
      <c r="F35" s="88" t="s">
        <v>48</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4">
      <c r="A36" s="23"/>
      <c r="B36" s="86" t="s">
        <v>11</v>
      </c>
      <c r="C36" s="87"/>
      <c r="D36" s="66"/>
      <c r="E36" s="88" t="s">
        <v>48</v>
      </c>
      <c r="F36" s="88" t="s">
        <v>48</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4">
      <c r="A37" s="23"/>
      <c r="B37" s="86" t="s">
        <v>12</v>
      </c>
      <c r="C37" s="87"/>
      <c r="D37" s="66"/>
      <c r="E37" s="88" t="s">
        <v>48</v>
      </c>
      <c r="F37" s="88" t="s">
        <v>48</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4">
      <c r="A38" s="23" t="s">
        <v>9</v>
      </c>
      <c r="B38" s="89"/>
      <c r="C38" s="90"/>
      <c r="D38" s="91"/>
      <c r="E38" s="92"/>
      <c r="F38" s="93"/>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4">
      <c r="A39" s="23"/>
      <c r="B39" s="94" t="s">
        <v>47</v>
      </c>
      <c r="C39" s="95"/>
      <c r="D39" s="96"/>
      <c r="E39" s="97" t="s">
        <v>48</v>
      </c>
      <c r="F39" s="97" t="s">
        <v>17</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4">
      <c r="A40" s="23"/>
      <c r="B40" s="94" t="s">
        <v>44</v>
      </c>
      <c r="C40" s="95"/>
      <c r="D40" s="96"/>
      <c r="E40" s="97" t="s">
        <v>48</v>
      </c>
      <c r="F40" s="97" t="s">
        <v>17</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4">
      <c r="A41" s="23"/>
      <c r="B41" s="94" t="s">
        <v>45</v>
      </c>
      <c r="C41" s="95"/>
      <c r="D41" s="96"/>
      <c r="E41" s="97" t="s">
        <v>48</v>
      </c>
      <c r="F41" s="97" t="s">
        <v>17</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4">
      <c r="A42" s="23"/>
      <c r="B42" s="94" t="s">
        <v>11</v>
      </c>
      <c r="C42" s="95"/>
      <c r="D42" s="96"/>
      <c r="E42" s="97" t="s">
        <v>48</v>
      </c>
      <c r="F42" s="97" t="s">
        <v>17</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4">
      <c r="A43" s="23"/>
      <c r="B43" s="94" t="s">
        <v>12</v>
      </c>
      <c r="C43" s="95"/>
      <c r="D43" s="96"/>
      <c r="E43" s="97" t="s">
        <v>48</v>
      </c>
      <c r="F43" s="97" t="s">
        <v>17</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4">
      <c r="A44" s="23" t="s">
        <v>9</v>
      </c>
      <c r="B44" s="103"/>
      <c r="C44" s="104"/>
      <c r="D44" s="105"/>
      <c r="E44" s="106"/>
      <c r="F44" s="107"/>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4">
      <c r="A45" s="23"/>
      <c r="B45" s="77" t="s">
        <v>47</v>
      </c>
      <c r="C45" s="47"/>
      <c r="D45" s="48"/>
      <c r="E45" s="49" t="s">
        <v>48</v>
      </c>
      <c r="F45" s="49" t="s">
        <v>48</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4">
      <c r="A46" s="23"/>
      <c r="B46" s="77" t="s">
        <v>44</v>
      </c>
      <c r="C46" s="47"/>
      <c r="D46" s="48"/>
      <c r="E46" s="49" t="s">
        <v>48</v>
      </c>
      <c r="F46" s="49" t="s">
        <v>48</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4">
      <c r="A47" s="23"/>
      <c r="B47" s="77" t="s">
        <v>45</v>
      </c>
      <c r="C47" s="47"/>
      <c r="D47" s="48"/>
      <c r="E47" s="49" t="s">
        <v>48</v>
      </c>
      <c r="F47" s="49" t="s">
        <v>48</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4">
      <c r="A48" s="23"/>
      <c r="B48" s="77" t="s">
        <v>11</v>
      </c>
      <c r="C48" s="47"/>
      <c r="D48" s="48"/>
      <c r="E48" s="49" t="s">
        <v>48</v>
      </c>
      <c r="F48" s="49" t="s">
        <v>48</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4">
      <c r="A49" s="23"/>
      <c r="B49" s="77" t="s">
        <v>12</v>
      </c>
      <c r="C49" s="47"/>
      <c r="D49" s="48"/>
      <c r="E49" s="49" t="s">
        <v>48</v>
      </c>
      <c r="F49" s="49" t="s">
        <v>48</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4">
      <c r="A50" s="23" t="s">
        <v>9</v>
      </c>
      <c r="B50" s="108"/>
      <c r="C50" s="109"/>
      <c r="D50" s="110"/>
      <c r="E50" s="111"/>
      <c r="F50" s="112"/>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4">
      <c r="A51" s="23"/>
      <c r="B51" s="54" t="s">
        <v>47</v>
      </c>
      <c r="C51" s="55"/>
      <c r="D51" s="56"/>
      <c r="E51" s="57" t="s">
        <v>48</v>
      </c>
      <c r="F51" s="57" t="s">
        <v>48</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4">
      <c r="A52" s="23"/>
      <c r="B52" s="54" t="s">
        <v>44</v>
      </c>
      <c r="C52" s="55"/>
      <c r="D52" s="56"/>
      <c r="E52" s="57" t="s">
        <v>48</v>
      </c>
      <c r="F52" s="57" t="s">
        <v>48</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4">
      <c r="A53" s="23"/>
      <c r="B53" s="54" t="s">
        <v>45</v>
      </c>
      <c r="C53" s="55"/>
      <c r="D53" s="56"/>
      <c r="E53" s="57" t="s">
        <v>48</v>
      </c>
      <c r="F53" s="57" t="s">
        <v>48</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4">
      <c r="A54" s="23"/>
      <c r="B54" s="54" t="s">
        <v>11</v>
      </c>
      <c r="C54" s="55"/>
      <c r="D54" s="56"/>
      <c r="E54" s="57" t="s">
        <v>48</v>
      </c>
      <c r="F54" s="57" t="s">
        <v>48</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4">
      <c r="A55" s="23"/>
      <c r="B55" s="54" t="s">
        <v>12</v>
      </c>
      <c r="C55" s="55"/>
      <c r="D55" s="56"/>
      <c r="E55" s="57" t="s">
        <v>48</v>
      </c>
      <c r="F55" s="57" t="s">
        <v>48</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4">
      <c r="A56" s="23" t="s">
        <v>9</v>
      </c>
      <c r="B56" s="113"/>
      <c r="C56" s="114"/>
      <c r="D56" s="115"/>
      <c r="E56" s="116"/>
      <c r="F56" s="117"/>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4">
      <c r="A57" s="23"/>
      <c r="B57" s="62" t="s">
        <v>47</v>
      </c>
      <c r="C57" s="63"/>
      <c r="D57" s="64"/>
      <c r="E57" s="65" t="s">
        <v>48</v>
      </c>
      <c r="F57" s="65" t="s">
        <v>48</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4">
      <c r="A58" s="23"/>
      <c r="B58" s="62" t="s">
        <v>44</v>
      </c>
      <c r="C58" s="63"/>
      <c r="D58" s="64"/>
      <c r="E58" s="65" t="s">
        <v>48</v>
      </c>
      <c r="F58" s="65" t="s">
        <v>48</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4">
      <c r="A59" s="23"/>
      <c r="B59" s="62" t="s">
        <v>45</v>
      </c>
      <c r="C59" s="63"/>
      <c r="D59" s="64"/>
      <c r="E59" s="65" t="s">
        <v>48</v>
      </c>
      <c r="F59" s="65" t="s">
        <v>48</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4">
      <c r="A60" s="23"/>
      <c r="B60" s="62" t="s">
        <v>11</v>
      </c>
      <c r="C60" s="63"/>
      <c r="D60" s="64"/>
      <c r="E60" s="65" t="s">
        <v>48</v>
      </c>
      <c r="F60" s="65" t="s">
        <v>48</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4">
      <c r="A61" s="23"/>
      <c r="B61" s="62" t="s">
        <v>12</v>
      </c>
      <c r="C61" s="63"/>
      <c r="D61" s="64"/>
      <c r="E61" s="65" t="s">
        <v>48</v>
      </c>
      <c r="F61" s="65" t="s">
        <v>48</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4">
      <c r="A62" s="23" t="s">
        <v>9</v>
      </c>
      <c r="B62" s="118"/>
      <c r="C62" s="119"/>
      <c r="D62" s="120"/>
      <c r="E62" s="121"/>
      <c r="F62" s="122"/>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4">
      <c r="A63" s="23"/>
      <c r="B63" s="135" t="s">
        <v>47</v>
      </c>
      <c r="C63" s="123"/>
      <c r="D63" s="124"/>
      <c r="E63" s="125" t="s">
        <v>48</v>
      </c>
      <c r="F63" s="125" t="s">
        <v>48</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4">
      <c r="A64" s="23"/>
      <c r="B64" s="135" t="s">
        <v>44</v>
      </c>
      <c r="C64" s="123"/>
      <c r="D64" s="124"/>
      <c r="E64" s="125" t="s">
        <v>48</v>
      </c>
      <c r="F64" s="125" t="s">
        <v>48</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4">
      <c r="A65" s="23"/>
      <c r="B65" s="135" t="s">
        <v>45</v>
      </c>
      <c r="C65" s="123"/>
      <c r="D65" s="124"/>
      <c r="E65" s="125" t="s">
        <v>48</v>
      </c>
      <c r="F65" s="125" t="s">
        <v>48</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4">
      <c r="A66" s="23"/>
      <c r="B66" s="135" t="s">
        <v>11</v>
      </c>
      <c r="C66" s="123"/>
      <c r="D66" s="124"/>
      <c r="E66" s="125" t="s">
        <v>48</v>
      </c>
      <c r="F66" s="125" t="s">
        <v>48</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4">
      <c r="A67" s="23"/>
      <c r="B67" s="135" t="s">
        <v>12</v>
      </c>
      <c r="C67" s="123"/>
      <c r="D67" s="124"/>
      <c r="E67" s="125" t="s">
        <v>48</v>
      </c>
      <c r="F67" s="125" t="s">
        <v>48</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4">
      <c r="A68" s="23" t="s">
        <v>9</v>
      </c>
      <c r="B68" s="126"/>
      <c r="C68" s="127"/>
      <c r="D68" s="128"/>
      <c r="E68" s="129"/>
      <c r="F68" s="130"/>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4">
      <c r="A69" s="23"/>
      <c r="B69" s="136" t="s">
        <v>47</v>
      </c>
      <c r="C69" s="131"/>
      <c r="D69" s="132"/>
      <c r="E69" s="133" t="s">
        <v>48</v>
      </c>
      <c r="F69" s="133" t="s">
        <v>48</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4">
      <c r="A70" s="23"/>
      <c r="B70" s="136" t="s">
        <v>44</v>
      </c>
      <c r="C70" s="131"/>
      <c r="D70" s="132"/>
      <c r="E70" s="133" t="s">
        <v>48</v>
      </c>
      <c r="F70" s="133" t="s">
        <v>48</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4">
      <c r="A71" s="23"/>
      <c r="B71" s="136" t="s">
        <v>45</v>
      </c>
      <c r="C71" s="131"/>
      <c r="D71" s="132"/>
      <c r="E71" s="133" t="s">
        <v>48</v>
      </c>
      <c r="F71" s="133" t="s">
        <v>48</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4">
      <c r="A72" s="23"/>
      <c r="B72" s="136" t="s">
        <v>11</v>
      </c>
      <c r="C72" s="131"/>
      <c r="D72" s="132"/>
      <c r="E72" s="133" t="s">
        <v>48</v>
      </c>
      <c r="F72" s="133" t="s">
        <v>48</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4">
      <c r="A73" s="23"/>
      <c r="B73" s="136" t="s">
        <v>12</v>
      </c>
      <c r="C73" s="131"/>
      <c r="D73" s="132"/>
      <c r="E73" s="133" t="s">
        <v>48</v>
      </c>
      <c r="F73" s="133" t="s">
        <v>48</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4">
      <c r="A74" s="23" t="s">
        <v>9</v>
      </c>
      <c r="B74" s="137"/>
      <c r="C74" s="138"/>
      <c r="D74" s="139"/>
      <c r="E74" s="140"/>
      <c r="F74" s="141"/>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4">
      <c r="A75" s="23"/>
      <c r="B75" s="142" t="s">
        <v>47</v>
      </c>
      <c r="C75" s="143"/>
      <c r="D75" s="144"/>
      <c r="E75" s="145" t="s">
        <v>48</v>
      </c>
      <c r="F75" s="145" t="s">
        <v>48</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4">
      <c r="A76" s="23"/>
      <c r="B76" s="142" t="s">
        <v>44</v>
      </c>
      <c r="C76" s="143"/>
      <c r="D76" s="144"/>
      <c r="E76" s="145" t="s">
        <v>48</v>
      </c>
      <c r="F76" s="145" t="s">
        <v>48</v>
      </c>
      <c r="G76" s="36"/>
      <c r="H76" s="13" t="e">
        <f t="shared" ref="H76:H169" si="7">IF(OR(ISBLANK(タスク_開始),ISBLANK(タスク_終了)),"",タスク_終了-タスク_開始+1)</f>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4">
      <c r="A77" s="23"/>
      <c r="B77" s="142" t="s">
        <v>45</v>
      </c>
      <c r="C77" s="143"/>
      <c r="D77" s="144"/>
      <c r="E77" s="145" t="s">
        <v>48</v>
      </c>
      <c r="F77" s="145" t="s">
        <v>48</v>
      </c>
      <c r="G77" s="36"/>
      <c r="H77" s="13" t="e">
        <f t="shared" si="7"/>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4">
      <c r="A78" s="23"/>
      <c r="B78" s="142" t="s">
        <v>11</v>
      </c>
      <c r="C78" s="143"/>
      <c r="D78" s="144"/>
      <c r="E78" s="145" t="s">
        <v>48</v>
      </c>
      <c r="F78" s="145" t="s">
        <v>48</v>
      </c>
      <c r="G78" s="36"/>
      <c r="H78" s="13" t="e">
        <f t="shared" si="7"/>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4">
      <c r="A79" s="23"/>
      <c r="B79" s="142" t="s">
        <v>12</v>
      </c>
      <c r="C79" s="143"/>
      <c r="D79" s="144"/>
      <c r="E79" s="145" t="s">
        <v>48</v>
      </c>
      <c r="F79" s="145" t="s">
        <v>48</v>
      </c>
      <c r="G79" s="36"/>
      <c r="H79" s="13" t="e">
        <f t="shared" si="7"/>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4">
      <c r="A80" s="23" t="s">
        <v>9</v>
      </c>
      <c r="B80" s="89"/>
      <c r="C80" s="90"/>
      <c r="D80" s="91"/>
      <c r="E80" s="92"/>
      <c r="F80" s="93"/>
      <c r="G80" s="36"/>
      <c r="H80" s="13" t="str">
        <f t="shared" si="7"/>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4">
      <c r="A81" s="23"/>
      <c r="B81" s="155" t="s">
        <v>47</v>
      </c>
      <c r="C81" s="95"/>
      <c r="D81" s="96"/>
      <c r="E81" s="97" t="s">
        <v>48</v>
      </c>
      <c r="F81" s="97" t="s">
        <v>48</v>
      </c>
      <c r="G81" s="36"/>
      <c r="H81" s="13" t="e">
        <f t="shared" si="7"/>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4">
      <c r="A82" s="23"/>
      <c r="B82" s="155" t="s">
        <v>44</v>
      </c>
      <c r="C82" s="95"/>
      <c r="D82" s="96"/>
      <c r="E82" s="97" t="s">
        <v>48</v>
      </c>
      <c r="F82" s="97" t="s">
        <v>48</v>
      </c>
      <c r="G82" s="36"/>
      <c r="H82" s="13" t="e">
        <f t="shared" si="7"/>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4">
      <c r="A83" s="23"/>
      <c r="B83" s="155" t="s">
        <v>45</v>
      </c>
      <c r="C83" s="95"/>
      <c r="D83" s="96"/>
      <c r="E83" s="97" t="s">
        <v>48</v>
      </c>
      <c r="F83" s="97" t="s">
        <v>48</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4">
      <c r="A84" s="23"/>
      <c r="B84" s="155" t="s">
        <v>11</v>
      </c>
      <c r="C84" s="95"/>
      <c r="D84" s="96"/>
      <c r="E84" s="97" t="s">
        <v>48</v>
      </c>
      <c r="F84" s="97" t="s">
        <v>48</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4">
      <c r="A85" s="23"/>
      <c r="B85" s="155" t="s">
        <v>12</v>
      </c>
      <c r="C85" s="95"/>
      <c r="D85" s="96"/>
      <c r="E85" s="97" t="s">
        <v>48</v>
      </c>
      <c r="F85" s="97" t="s">
        <v>48</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4">
      <c r="A86" s="23" t="s">
        <v>9</v>
      </c>
      <c r="B86" s="103"/>
      <c r="C86" s="104"/>
      <c r="D86" s="105"/>
      <c r="E86" s="106"/>
      <c r="F86" s="107"/>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4">
      <c r="A87" s="23"/>
      <c r="B87" s="156" t="s">
        <v>47</v>
      </c>
      <c r="C87" s="47"/>
      <c r="D87" s="48"/>
      <c r="E87" s="49" t="s">
        <v>48</v>
      </c>
      <c r="F87" s="49" t="s">
        <v>48</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4">
      <c r="A88" s="23"/>
      <c r="B88" s="156" t="s">
        <v>44</v>
      </c>
      <c r="C88" s="47"/>
      <c r="D88" s="48"/>
      <c r="E88" s="49" t="s">
        <v>48</v>
      </c>
      <c r="F88" s="49" t="s">
        <v>48</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4">
      <c r="A89" s="23"/>
      <c r="B89" s="156" t="s">
        <v>45</v>
      </c>
      <c r="C89" s="47"/>
      <c r="D89" s="48"/>
      <c r="E89" s="49" t="s">
        <v>48</v>
      </c>
      <c r="F89" s="49" t="s">
        <v>48</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4">
      <c r="A90" s="23"/>
      <c r="B90" s="156" t="s">
        <v>11</v>
      </c>
      <c r="C90" s="47"/>
      <c r="D90" s="48"/>
      <c r="E90" s="49" t="s">
        <v>48</v>
      </c>
      <c r="F90" s="49" t="s">
        <v>48</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4">
      <c r="A91" s="23"/>
      <c r="B91" s="156" t="s">
        <v>12</v>
      </c>
      <c r="C91" s="47"/>
      <c r="D91" s="48"/>
      <c r="E91" s="49" t="s">
        <v>48</v>
      </c>
      <c r="F91" s="49" t="s">
        <v>48</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4">
      <c r="A92" s="23" t="s">
        <v>9</v>
      </c>
      <c r="B92" s="98"/>
      <c r="C92" s="99"/>
      <c r="D92" s="100"/>
      <c r="E92" s="101"/>
      <c r="F92" s="102"/>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4">
      <c r="A93" s="23"/>
      <c r="B93" s="147" t="s">
        <v>47</v>
      </c>
      <c r="C93" s="38"/>
      <c r="D93" s="39"/>
      <c r="E93" s="40" t="s">
        <v>48</v>
      </c>
      <c r="F93" s="40" t="s">
        <v>48</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4">
      <c r="A94" s="23"/>
      <c r="B94" s="147" t="s">
        <v>44</v>
      </c>
      <c r="C94" s="38"/>
      <c r="D94" s="39"/>
      <c r="E94" s="40" t="s">
        <v>48</v>
      </c>
      <c r="F94" s="40" t="s">
        <v>48</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4">
      <c r="A95" s="23"/>
      <c r="B95" s="147" t="s">
        <v>45</v>
      </c>
      <c r="C95" s="38"/>
      <c r="D95" s="39"/>
      <c r="E95" s="40" t="s">
        <v>48</v>
      </c>
      <c r="F95" s="40" t="s">
        <v>48</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4">
      <c r="A96" s="23"/>
      <c r="B96" s="147" t="s">
        <v>11</v>
      </c>
      <c r="C96" s="38"/>
      <c r="D96" s="39"/>
      <c r="E96" s="40" t="s">
        <v>48</v>
      </c>
      <c r="F96" s="40" t="s">
        <v>48</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4">
      <c r="A97" s="23"/>
      <c r="B97" s="147" t="s">
        <v>12</v>
      </c>
      <c r="C97" s="38"/>
      <c r="D97" s="39"/>
      <c r="E97" s="40" t="s">
        <v>48</v>
      </c>
      <c r="F97" s="40" t="s">
        <v>48</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4">
      <c r="A98" s="23" t="s">
        <v>9</v>
      </c>
      <c r="B98" s="108"/>
      <c r="C98" s="109"/>
      <c r="D98" s="110"/>
      <c r="E98" s="111"/>
      <c r="F98" s="11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4">
      <c r="A99" s="23"/>
      <c r="B99" s="79" t="s">
        <v>47</v>
      </c>
      <c r="C99" s="55"/>
      <c r="D99" s="56"/>
      <c r="E99" s="57" t="s">
        <v>48</v>
      </c>
      <c r="F99" s="57" t="s">
        <v>48</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4">
      <c r="A100" s="23"/>
      <c r="B100" s="79" t="s">
        <v>44</v>
      </c>
      <c r="C100" s="55"/>
      <c r="D100" s="56"/>
      <c r="E100" s="57" t="s">
        <v>48</v>
      </c>
      <c r="F100" s="57" t="s">
        <v>48</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4">
      <c r="A101" s="23"/>
      <c r="B101" s="79" t="s">
        <v>45</v>
      </c>
      <c r="C101" s="55"/>
      <c r="D101" s="56"/>
      <c r="E101" s="57" t="s">
        <v>48</v>
      </c>
      <c r="F101" s="57" t="s">
        <v>48</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4">
      <c r="A102" s="23"/>
      <c r="B102" s="79" t="s">
        <v>11</v>
      </c>
      <c r="C102" s="55"/>
      <c r="D102" s="56"/>
      <c r="E102" s="57" t="s">
        <v>48</v>
      </c>
      <c r="F102" s="57" t="s">
        <v>48</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4">
      <c r="A103" s="23"/>
      <c r="B103" s="79" t="s">
        <v>12</v>
      </c>
      <c r="C103" s="55"/>
      <c r="D103" s="56"/>
      <c r="E103" s="57" t="s">
        <v>48</v>
      </c>
      <c r="F103" s="57" t="s">
        <v>48</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4">
      <c r="A104" s="23" t="s">
        <v>9</v>
      </c>
      <c r="B104" s="113"/>
      <c r="C104" s="114"/>
      <c r="D104" s="115"/>
      <c r="E104" s="116"/>
      <c r="F104" s="117"/>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4">
      <c r="A105" s="23"/>
      <c r="B105" s="134" t="s">
        <v>47</v>
      </c>
      <c r="C105" s="63"/>
      <c r="D105" s="64"/>
      <c r="E105" s="65" t="s">
        <v>48</v>
      </c>
      <c r="F105" s="65" t="s">
        <v>48</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4">
      <c r="A106" s="23"/>
      <c r="B106" s="134" t="s">
        <v>44</v>
      </c>
      <c r="C106" s="63"/>
      <c r="D106" s="64"/>
      <c r="E106" s="65" t="s">
        <v>48</v>
      </c>
      <c r="F106" s="65" t="s">
        <v>48</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4">
      <c r="A107" s="23"/>
      <c r="B107" s="134" t="s">
        <v>45</v>
      </c>
      <c r="C107" s="63"/>
      <c r="D107" s="64"/>
      <c r="E107" s="65" t="s">
        <v>48</v>
      </c>
      <c r="F107" s="65" t="s">
        <v>48</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4">
      <c r="A108" s="23"/>
      <c r="B108" s="134" t="s">
        <v>11</v>
      </c>
      <c r="C108" s="63"/>
      <c r="D108" s="64"/>
      <c r="E108" s="65" t="s">
        <v>48</v>
      </c>
      <c r="F108" s="65" t="s">
        <v>48</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4">
      <c r="A109" s="23"/>
      <c r="B109" s="134" t="s">
        <v>12</v>
      </c>
      <c r="C109" s="63"/>
      <c r="D109" s="64"/>
      <c r="E109" s="65" t="s">
        <v>48</v>
      </c>
      <c r="F109" s="65" t="s">
        <v>48</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4">
      <c r="A110" s="23" t="s">
        <v>9</v>
      </c>
      <c r="B110" s="126"/>
      <c r="C110" s="127"/>
      <c r="D110" s="128"/>
      <c r="E110" s="129"/>
      <c r="F110" s="130"/>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4">
      <c r="A111" s="23"/>
      <c r="B111" s="136" t="s">
        <v>47</v>
      </c>
      <c r="C111" s="131"/>
      <c r="D111" s="132"/>
      <c r="E111" s="133" t="s">
        <v>48</v>
      </c>
      <c r="F111" s="133" t="s">
        <v>48</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4">
      <c r="A112" s="23"/>
      <c r="B112" s="136" t="s">
        <v>44</v>
      </c>
      <c r="C112" s="131"/>
      <c r="D112" s="132"/>
      <c r="E112" s="133" t="s">
        <v>48</v>
      </c>
      <c r="F112" s="133" t="s">
        <v>48</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4">
      <c r="A113" s="23"/>
      <c r="B113" s="136" t="s">
        <v>45</v>
      </c>
      <c r="C113" s="131"/>
      <c r="D113" s="132"/>
      <c r="E113" s="133" t="s">
        <v>48</v>
      </c>
      <c r="F113" s="133" t="s">
        <v>48</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4">
      <c r="A114" s="23"/>
      <c r="B114" s="136" t="s">
        <v>11</v>
      </c>
      <c r="C114" s="131"/>
      <c r="D114" s="132"/>
      <c r="E114" s="133" t="s">
        <v>48</v>
      </c>
      <c r="F114" s="133" t="s">
        <v>48</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4">
      <c r="A115" s="23"/>
      <c r="B115" s="136" t="s">
        <v>12</v>
      </c>
      <c r="C115" s="131"/>
      <c r="D115" s="132"/>
      <c r="E115" s="133" t="s">
        <v>48</v>
      </c>
      <c r="F115" s="133" t="s">
        <v>48</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4">
      <c r="A116" s="23" t="s">
        <v>9</v>
      </c>
      <c r="B116" s="137"/>
      <c r="C116" s="138"/>
      <c r="D116" s="139"/>
      <c r="E116" s="140"/>
      <c r="F116" s="141"/>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4">
      <c r="A117" s="23"/>
      <c r="B117" s="142" t="s">
        <v>47</v>
      </c>
      <c r="C117" s="143"/>
      <c r="D117" s="144"/>
      <c r="E117" s="145" t="s">
        <v>48</v>
      </c>
      <c r="F117" s="145" t="s">
        <v>48</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4">
      <c r="A118" s="23"/>
      <c r="B118" s="142" t="s">
        <v>44</v>
      </c>
      <c r="C118" s="143"/>
      <c r="D118" s="144"/>
      <c r="E118" s="145" t="s">
        <v>48</v>
      </c>
      <c r="F118" s="145" t="s">
        <v>48</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4">
      <c r="A119" s="23"/>
      <c r="B119" s="142" t="s">
        <v>45</v>
      </c>
      <c r="C119" s="143"/>
      <c r="D119" s="144"/>
      <c r="E119" s="145" t="s">
        <v>48</v>
      </c>
      <c r="F119" s="145" t="s">
        <v>48</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4">
      <c r="A120" s="23"/>
      <c r="B120" s="142" t="s">
        <v>11</v>
      </c>
      <c r="C120" s="143"/>
      <c r="D120" s="144"/>
      <c r="E120" s="145" t="s">
        <v>48</v>
      </c>
      <c r="F120" s="145" t="s">
        <v>48</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4">
      <c r="A121" s="23"/>
      <c r="B121" s="142" t="s">
        <v>46</v>
      </c>
      <c r="C121" s="143"/>
      <c r="D121" s="144"/>
      <c r="E121" s="145" t="s">
        <v>48</v>
      </c>
      <c r="F121" s="145" t="s">
        <v>48</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4">
      <c r="A122" s="23" t="s">
        <v>9</v>
      </c>
      <c r="B122" s="89"/>
      <c r="C122" s="90"/>
      <c r="D122" s="91"/>
      <c r="E122" s="92"/>
      <c r="F122" s="93"/>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4">
      <c r="A123" s="23"/>
      <c r="B123" s="146" t="s">
        <v>47</v>
      </c>
      <c r="C123" s="95"/>
      <c r="D123" s="96"/>
      <c r="E123" s="97" t="s">
        <v>48</v>
      </c>
      <c r="F123" s="97" t="s">
        <v>48</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4">
      <c r="A124" s="23"/>
      <c r="B124" s="146" t="s">
        <v>44</v>
      </c>
      <c r="C124" s="95"/>
      <c r="D124" s="96"/>
      <c r="E124" s="97" t="s">
        <v>48</v>
      </c>
      <c r="F124" s="97" t="s">
        <v>48</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4">
      <c r="A125" s="23"/>
      <c r="B125" s="146" t="s">
        <v>45</v>
      </c>
      <c r="C125" s="95"/>
      <c r="D125" s="96"/>
      <c r="E125" s="97" t="s">
        <v>48</v>
      </c>
      <c r="F125" s="97" t="s">
        <v>48</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4">
      <c r="A126" s="23"/>
      <c r="B126" s="146" t="s">
        <v>11</v>
      </c>
      <c r="C126" s="95"/>
      <c r="D126" s="96"/>
      <c r="E126" s="97" t="s">
        <v>48</v>
      </c>
      <c r="F126" s="97" t="s">
        <v>48</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4">
      <c r="A127" s="23"/>
      <c r="B127" s="146" t="s">
        <v>12</v>
      </c>
      <c r="C127" s="95"/>
      <c r="D127" s="96"/>
      <c r="E127" s="97" t="s">
        <v>48</v>
      </c>
      <c r="F127" s="97" t="s">
        <v>48</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4">
      <c r="A128" s="23" t="s">
        <v>9</v>
      </c>
      <c r="B128" s="103"/>
      <c r="C128" s="104"/>
      <c r="D128" s="105"/>
      <c r="E128" s="106"/>
      <c r="F128" s="107"/>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4">
      <c r="A129" s="23"/>
      <c r="B129" s="77" t="s">
        <v>47</v>
      </c>
      <c r="C129" s="47"/>
      <c r="D129" s="48"/>
      <c r="E129" s="49" t="s">
        <v>48</v>
      </c>
      <c r="F129" s="49" t="s">
        <v>48</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4">
      <c r="A130" s="23"/>
      <c r="B130" s="77" t="s">
        <v>44</v>
      </c>
      <c r="C130" s="47"/>
      <c r="D130" s="48"/>
      <c r="E130" s="49" t="s">
        <v>48</v>
      </c>
      <c r="F130" s="49" t="s">
        <v>48</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4">
      <c r="A131" s="23"/>
      <c r="B131" s="77" t="s">
        <v>45</v>
      </c>
      <c r="C131" s="47"/>
      <c r="D131" s="48"/>
      <c r="E131" s="49" t="s">
        <v>48</v>
      </c>
      <c r="F131" s="49" t="s">
        <v>48</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4">
      <c r="A132" s="23"/>
      <c r="B132" s="77" t="s">
        <v>11</v>
      </c>
      <c r="C132" s="47"/>
      <c r="D132" s="48"/>
      <c r="E132" s="49" t="s">
        <v>48</v>
      </c>
      <c r="F132" s="49" t="s">
        <v>48</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4">
      <c r="A133" s="23"/>
      <c r="B133" s="77" t="s">
        <v>12</v>
      </c>
      <c r="C133" s="47"/>
      <c r="D133" s="48"/>
      <c r="E133" s="49" t="s">
        <v>48</v>
      </c>
      <c r="F133" s="49" t="s">
        <v>48</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4">
      <c r="A134" s="23" t="s">
        <v>9</v>
      </c>
      <c r="B134" s="98"/>
      <c r="C134" s="99"/>
      <c r="D134" s="100"/>
      <c r="E134" s="101"/>
      <c r="F134" s="102"/>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4">
      <c r="A135" s="23"/>
      <c r="B135" s="147" t="s">
        <v>47</v>
      </c>
      <c r="C135" s="38"/>
      <c r="D135" s="39"/>
      <c r="E135" s="40" t="s">
        <v>48</v>
      </c>
      <c r="F135" s="40" t="s">
        <v>48</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4">
      <c r="A136" s="23"/>
      <c r="B136" s="147" t="s">
        <v>44</v>
      </c>
      <c r="C136" s="38"/>
      <c r="D136" s="39"/>
      <c r="E136" s="40" t="s">
        <v>48</v>
      </c>
      <c r="F136" s="40" t="s">
        <v>48</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4">
      <c r="A137" s="23"/>
      <c r="B137" s="147" t="s">
        <v>45</v>
      </c>
      <c r="C137" s="38"/>
      <c r="D137" s="39"/>
      <c r="E137" s="40" t="s">
        <v>48</v>
      </c>
      <c r="F137" s="40" t="s">
        <v>48</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4">
      <c r="A138" s="23"/>
      <c r="B138" s="147" t="s">
        <v>11</v>
      </c>
      <c r="C138" s="38"/>
      <c r="D138" s="39"/>
      <c r="E138" s="40" t="s">
        <v>48</v>
      </c>
      <c r="F138" s="40" t="s">
        <v>48</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4">
      <c r="A139" s="23"/>
      <c r="B139" s="147" t="s">
        <v>46</v>
      </c>
      <c r="C139" s="38"/>
      <c r="D139" s="39"/>
      <c r="E139" s="40" t="s">
        <v>48</v>
      </c>
      <c r="F139" s="40" t="s">
        <v>48</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4">
      <c r="A140" s="23" t="s">
        <v>9</v>
      </c>
      <c r="B140" s="108"/>
      <c r="C140" s="109"/>
      <c r="D140" s="110"/>
      <c r="E140" s="111"/>
      <c r="F140" s="11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4">
      <c r="A141" s="23"/>
      <c r="B141" s="79" t="s">
        <v>47</v>
      </c>
      <c r="C141" s="55"/>
      <c r="D141" s="56"/>
      <c r="E141" s="57" t="s">
        <v>48</v>
      </c>
      <c r="F141" s="57" t="s">
        <v>48</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4">
      <c r="A142" s="23"/>
      <c r="B142" s="79" t="s">
        <v>44</v>
      </c>
      <c r="C142" s="55"/>
      <c r="D142" s="56"/>
      <c r="E142" s="57" t="s">
        <v>48</v>
      </c>
      <c r="F142" s="57" t="s">
        <v>48</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4">
      <c r="A143" s="23"/>
      <c r="B143" s="79" t="s">
        <v>45</v>
      </c>
      <c r="C143" s="55"/>
      <c r="D143" s="56"/>
      <c r="E143" s="57" t="s">
        <v>48</v>
      </c>
      <c r="F143" s="57" t="s">
        <v>48</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4">
      <c r="A144" s="23"/>
      <c r="B144" s="79" t="s">
        <v>51</v>
      </c>
      <c r="C144" s="55"/>
      <c r="D144" s="56"/>
      <c r="E144" s="57" t="s">
        <v>48</v>
      </c>
      <c r="F144" s="57" t="s">
        <v>48</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4">
      <c r="A145" s="23"/>
      <c r="B145" s="79" t="s">
        <v>46</v>
      </c>
      <c r="C145" s="55"/>
      <c r="D145" s="56"/>
      <c r="E145" s="57" t="s">
        <v>48</v>
      </c>
      <c r="F145" s="57" t="s">
        <v>48</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4">
      <c r="A146" s="23" t="s">
        <v>9</v>
      </c>
      <c r="B146" s="113"/>
      <c r="C146" s="114"/>
      <c r="D146" s="115"/>
      <c r="E146" s="116"/>
      <c r="F146" s="117"/>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4">
      <c r="A147" s="23"/>
      <c r="B147" s="134" t="s">
        <v>47</v>
      </c>
      <c r="C147" s="63"/>
      <c r="D147" s="64"/>
      <c r="E147" s="65" t="s">
        <v>48</v>
      </c>
      <c r="F147" s="65" t="s">
        <v>48</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4">
      <c r="A148" s="23"/>
      <c r="B148" s="134" t="s">
        <v>44</v>
      </c>
      <c r="C148" s="63"/>
      <c r="D148" s="64"/>
      <c r="E148" s="65" t="s">
        <v>48</v>
      </c>
      <c r="F148" s="65" t="s">
        <v>48</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4">
      <c r="A149" s="23"/>
      <c r="B149" s="134" t="s">
        <v>45</v>
      </c>
      <c r="C149" s="63"/>
      <c r="D149" s="64"/>
      <c r="E149" s="65" t="s">
        <v>48</v>
      </c>
      <c r="F149" s="65" t="s">
        <v>48</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4">
      <c r="A150" s="23"/>
      <c r="B150" s="134" t="s">
        <v>11</v>
      </c>
      <c r="C150" s="63"/>
      <c r="D150" s="64"/>
      <c r="E150" s="65" t="s">
        <v>48</v>
      </c>
      <c r="F150" s="65" t="s">
        <v>48</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4">
      <c r="A151" s="23"/>
      <c r="B151" s="134" t="s">
        <v>46</v>
      </c>
      <c r="C151" s="63"/>
      <c r="D151" s="64"/>
      <c r="E151" s="65" t="s">
        <v>48</v>
      </c>
      <c r="F151" s="65" t="s">
        <v>48</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4">
      <c r="A152" s="23" t="s">
        <v>9</v>
      </c>
      <c r="B152" s="126"/>
      <c r="C152" s="127"/>
      <c r="D152" s="128"/>
      <c r="E152" s="129"/>
      <c r="F152" s="130"/>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4">
      <c r="A153" s="23"/>
      <c r="B153" s="136" t="s">
        <v>47</v>
      </c>
      <c r="C153" s="131"/>
      <c r="D153" s="132"/>
      <c r="E153" s="133" t="s">
        <v>48</v>
      </c>
      <c r="F153" s="133" t="s">
        <v>48</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4">
      <c r="A154" s="23"/>
      <c r="B154" s="136" t="s">
        <v>44</v>
      </c>
      <c r="C154" s="131"/>
      <c r="D154" s="132"/>
      <c r="E154" s="133" t="s">
        <v>48</v>
      </c>
      <c r="F154" s="133" t="s">
        <v>48</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4">
      <c r="A155" s="23"/>
      <c r="B155" s="136" t="s">
        <v>45</v>
      </c>
      <c r="C155" s="131"/>
      <c r="D155" s="132"/>
      <c r="E155" s="133" t="s">
        <v>48</v>
      </c>
      <c r="F155" s="133" t="s">
        <v>48</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4">
      <c r="A156" s="23"/>
      <c r="B156" s="136" t="s">
        <v>11</v>
      </c>
      <c r="C156" s="131"/>
      <c r="D156" s="132"/>
      <c r="E156" s="133" t="s">
        <v>48</v>
      </c>
      <c r="F156" s="133" t="s">
        <v>48</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4">
      <c r="A157" s="23"/>
      <c r="B157" s="136" t="s">
        <v>46</v>
      </c>
      <c r="C157" s="131"/>
      <c r="D157" s="132"/>
      <c r="E157" s="133" t="s">
        <v>48</v>
      </c>
      <c r="F157" s="133" t="s">
        <v>48</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4">
      <c r="A158" s="23" t="s">
        <v>9</v>
      </c>
      <c r="B158" s="137"/>
      <c r="C158" s="138"/>
      <c r="D158" s="139"/>
      <c r="E158" s="140"/>
      <c r="F158" s="141"/>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4">
      <c r="A159" s="23"/>
      <c r="B159" s="142" t="s">
        <v>47</v>
      </c>
      <c r="C159" s="143"/>
      <c r="D159" s="144"/>
      <c r="E159" s="145" t="s">
        <v>48</v>
      </c>
      <c r="F159" s="145" t="s">
        <v>48</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4">
      <c r="A160" s="23"/>
      <c r="B160" s="142" t="s">
        <v>44</v>
      </c>
      <c r="C160" s="143"/>
      <c r="D160" s="144"/>
      <c r="E160" s="145" t="s">
        <v>48</v>
      </c>
      <c r="F160" s="145" t="s">
        <v>48</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4">
      <c r="A161" s="23"/>
      <c r="B161" s="142" t="s">
        <v>45</v>
      </c>
      <c r="C161" s="143"/>
      <c r="D161" s="144"/>
      <c r="E161" s="145" t="s">
        <v>48</v>
      </c>
      <c r="F161" s="145" t="s">
        <v>48</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4">
      <c r="A162" s="23"/>
      <c r="B162" s="142" t="s">
        <v>11</v>
      </c>
      <c r="C162" s="143"/>
      <c r="D162" s="144"/>
      <c r="E162" s="145" t="s">
        <v>48</v>
      </c>
      <c r="F162" s="145" t="s">
        <v>48</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4">
      <c r="A163" s="23"/>
      <c r="B163" s="142" t="s">
        <v>12</v>
      </c>
      <c r="C163" s="143"/>
      <c r="D163" s="144"/>
      <c r="E163" s="145" t="s">
        <v>48</v>
      </c>
      <c r="F163" s="145" t="s">
        <v>48</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4">
      <c r="A164" s="23" t="s">
        <v>9</v>
      </c>
      <c r="B164" s="89"/>
      <c r="C164" s="90"/>
      <c r="D164" s="91"/>
      <c r="E164" s="92"/>
      <c r="F164" s="93"/>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4">
      <c r="A165" s="23"/>
      <c r="B165" s="146" t="s">
        <v>40</v>
      </c>
      <c r="C165" s="95"/>
      <c r="D165" s="96"/>
      <c r="E165" s="97" t="s">
        <v>17</v>
      </c>
      <c r="F165" s="97" t="s">
        <v>17</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4">
      <c r="A166" s="23"/>
      <c r="B166" s="146" t="s">
        <v>41</v>
      </c>
      <c r="C166" s="95"/>
      <c r="D166" s="96"/>
      <c r="E166" s="97" t="s">
        <v>17</v>
      </c>
      <c r="F166" s="97" t="s">
        <v>17</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4">
      <c r="A167" s="23"/>
      <c r="B167" s="94" t="s">
        <v>39</v>
      </c>
      <c r="C167" s="95"/>
      <c r="D167" s="96"/>
      <c r="E167" s="97" t="s">
        <v>17</v>
      </c>
      <c r="F167" s="97" t="s">
        <v>17</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4">
      <c r="A168" s="23"/>
      <c r="B168" s="94" t="s">
        <v>11</v>
      </c>
      <c r="C168" s="95"/>
      <c r="D168" s="96"/>
      <c r="E168" s="97" t="s">
        <v>17</v>
      </c>
      <c r="F168" s="97" t="s">
        <v>17</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4">
      <c r="A169" s="23"/>
      <c r="B169" s="94" t="s">
        <v>12</v>
      </c>
      <c r="C169" s="95"/>
      <c r="D169" s="96"/>
      <c r="E169" s="97" t="s">
        <v>17</v>
      </c>
      <c r="F169" s="97" t="s">
        <v>17</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20:D23 D7:D14 D26:D31">
    <cfRule type="dataBar" priority="3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I26:BL31">
    <cfRule type="expression" dxfId="236" priority="366">
      <formula>AND(TODAY()&gt;=I$5,TODAY()&lt;J$5)</formula>
    </cfRule>
  </conditionalFormatting>
  <conditionalFormatting sqref="I7:BL23 I26:BL31">
    <cfRule type="expression" dxfId="235" priority="360">
      <formula>AND(タスク_開始&lt;=I$5,ROUNDDOWN((タスク_終了-タスク_開始+1)*タスク_進捗状況,0)+タスク_開始-1&gt;=I$5)</formula>
    </cfRule>
    <cfRule type="expression" dxfId="234" priority="361" stopIfTrue="1">
      <formula>AND(タスク_終了&gt;=I$5,タスク_開始&lt;J$5)</formula>
    </cfRule>
  </conditionalFormatting>
  <conditionalFormatting sqref="D32:D36">
    <cfRule type="dataBar" priority="306">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I32:BL36">
    <cfRule type="expression" dxfId="233" priority="309">
      <formula>AND(TODAY()&gt;=I$5,TODAY()&lt;J$5)</formula>
    </cfRule>
  </conditionalFormatting>
  <conditionalFormatting sqref="I32:BL36">
    <cfRule type="expression" dxfId="232" priority="307">
      <formula>AND(タスク_開始&lt;=I$5,ROUNDDOWN((タスク_終了-タスク_開始+1)*タスク_進捗状況,0)+タスク_開始-1&gt;=I$5)</formula>
    </cfRule>
    <cfRule type="expression" dxfId="231" priority="308" stopIfTrue="1">
      <formula>AND(タスク_終了&gt;=I$5,タスク_開始&lt;J$5)</formula>
    </cfRule>
  </conditionalFormatting>
  <conditionalFormatting sqref="D38:D43">
    <cfRule type="dataBar" priority="302">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I38:BL41">
    <cfRule type="expression" dxfId="230" priority="305">
      <formula>AND(TODAY()&gt;=I$5,TODAY()&lt;J$5)</formula>
    </cfRule>
  </conditionalFormatting>
  <conditionalFormatting sqref="I38:BL41">
    <cfRule type="expression" dxfId="229" priority="303">
      <formula>AND(タスク_開始&lt;=I$5,ROUNDDOWN((タスク_終了-タスク_開始+1)*タスク_進捗状況,0)+タスク_開始-1&gt;=I$5)</formula>
    </cfRule>
    <cfRule type="expression" dxfId="228" priority="304" stopIfTrue="1">
      <formula>AND(タスク_終了&gt;=I$5,タスク_開始&lt;J$5)</formula>
    </cfRule>
  </conditionalFormatting>
  <conditionalFormatting sqref="D44:D47">
    <cfRule type="dataBar" priority="298">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I44:BL47">
    <cfRule type="expression" dxfId="227" priority="301">
      <formula>AND(TODAY()&gt;=I$5,TODAY()&lt;J$5)</formula>
    </cfRule>
  </conditionalFormatting>
  <conditionalFormatting sqref="I44:BL47">
    <cfRule type="expression" dxfId="226" priority="299">
      <formula>AND(タスク_開始&lt;=I$5,ROUNDDOWN((タスク_終了-タスク_開始+1)*タスク_進捗状況,0)+タスク_開始-1&gt;=I$5)</formula>
    </cfRule>
    <cfRule type="expression" dxfId="225" priority="300" stopIfTrue="1">
      <formula>AND(タスク_終了&gt;=I$5,タスク_開始&lt;J$5)</formula>
    </cfRule>
  </conditionalFormatting>
  <conditionalFormatting sqref="D50:D55">
    <cfRule type="dataBar" priority="294">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I50:BL52">
    <cfRule type="expression" dxfId="224" priority="297">
      <formula>AND(TODAY()&gt;=I$5,TODAY()&lt;J$5)</formula>
    </cfRule>
  </conditionalFormatting>
  <conditionalFormatting sqref="I50:BL52">
    <cfRule type="expression" dxfId="223" priority="295">
      <formula>AND(タスク_開始&lt;=I$5,ROUNDDOWN((タスク_終了-タスク_開始+1)*タスク_進捗状況,0)+タスク_開始-1&gt;=I$5)</formula>
    </cfRule>
    <cfRule type="expression" dxfId="222" priority="296" stopIfTrue="1">
      <formula>AND(タスク_終了&gt;=I$5,タスク_開始&lt;J$5)</formula>
    </cfRule>
  </conditionalFormatting>
  <conditionalFormatting sqref="D56:D61">
    <cfRule type="dataBar" priority="290">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I56:BL59">
    <cfRule type="expression" dxfId="221" priority="293">
      <formula>AND(TODAY()&gt;=I$5,TODAY()&lt;J$5)</formula>
    </cfRule>
  </conditionalFormatting>
  <conditionalFormatting sqref="I56:BL59">
    <cfRule type="expression" dxfId="220" priority="291">
      <formula>AND(タスク_開始&lt;=I$5,ROUNDDOWN((タスク_終了-タスク_開始+1)*タスク_進捗状況,0)+タスク_開始-1&gt;=I$5)</formula>
    </cfRule>
    <cfRule type="expression" dxfId="219" priority="292" stopIfTrue="1">
      <formula>AND(タスク_終了&gt;=I$5,タスク_開始&lt;J$5)</formula>
    </cfRule>
  </conditionalFormatting>
  <conditionalFormatting sqref="D68:D73">
    <cfRule type="dataBar" priority="282">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I68:BL70">
    <cfRule type="expression" dxfId="218" priority="285">
      <formula>AND(TODAY()&gt;=I$5,TODAY()&lt;J$5)</formula>
    </cfRule>
  </conditionalFormatting>
  <conditionalFormatting sqref="I68:BL70">
    <cfRule type="expression" dxfId="217" priority="283">
      <formula>AND(タスク_開始&lt;=I$5,ROUNDDOWN((タスク_終了-タスク_開始+1)*タスク_進捗状況,0)+タスク_開始-1&gt;=I$5)</formula>
    </cfRule>
    <cfRule type="expression" dxfId="216" priority="284" stopIfTrue="1">
      <formula>AND(タスク_終了&gt;=I$5,タスク_開始&lt;J$5)</formula>
    </cfRule>
  </conditionalFormatting>
  <conditionalFormatting sqref="D62:D67">
    <cfRule type="dataBar" priority="286">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I62:BL65 I67:BL67">
    <cfRule type="expression" dxfId="215" priority="289">
      <formula>AND(TODAY()&gt;=I$5,TODAY()&lt;J$5)</formula>
    </cfRule>
  </conditionalFormatting>
  <conditionalFormatting sqref="I62:BL65 I67:BL67">
    <cfRule type="expression" dxfId="214" priority="287">
      <formula>AND(タスク_開始&lt;=I$5,ROUNDDOWN((タスク_終了-タスク_開始+1)*タスク_進捗状況,0)+タスク_開始-1&gt;=I$5)</formula>
    </cfRule>
    <cfRule type="expression" dxfId="213" priority="288" stopIfTrue="1">
      <formula>AND(タスク_終了&gt;=I$5,タスク_開始&lt;J$5)</formula>
    </cfRule>
  </conditionalFormatting>
  <conditionalFormatting sqref="D74:D79">
    <cfRule type="dataBar" priority="274">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I74:BL76">
    <cfRule type="expression" dxfId="212" priority="277">
      <formula>AND(TODAY()&gt;=I$5,TODAY()&lt;J$5)</formula>
    </cfRule>
  </conditionalFormatting>
  <conditionalFormatting sqref="I74:BL76">
    <cfRule type="expression" dxfId="211" priority="275">
      <formula>AND(タスク_開始&lt;=I$5,ROUNDDOWN((タスク_終了-タスク_開始+1)*タスク_進捗状況,0)+タスク_開始-1&gt;=I$5)</formula>
    </cfRule>
    <cfRule type="expression" dxfId="210" priority="276" stopIfTrue="1">
      <formula>AND(タスク_終了&gt;=I$5,タスク_開始&lt;J$5)</formula>
    </cfRule>
  </conditionalFormatting>
  <conditionalFormatting sqref="D80">
    <cfRule type="dataBar" priority="270">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I80:BL80 I82:BL85">
    <cfRule type="expression" dxfId="209" priority="273">
      <formula>AND(TODAY()&gt;=I$5,TODAY()&lt;J$5)</formula>
    </cfRule>
  </conditionalFormatting>
  <conditionalFormatting sqref="I80:BL80 I82:BL85">
    <cfRule type="expression" dxfId="208" priority="271">
      <formula>AND(タスク_開始&lt;=I$5,ROUNDDOWN((タスク_終了-タスク_開始+1)*タスク_進捗状況,0)+タスク_開始-1&gt;=I$5)</formula>
    </cfRule>
    <cfRule type="expression" dxfId="207" priority="272" stopIfTrue="1">
      <formula>AND(タスク_終了&gt;=I$5,タスク_開始&lt;J$5)</formula>
    </cfRule>
  </conditionalFormatting>
  <conditionalFormatting sqref="D92:D97">
    <cfRule type="dataBar" priority="262">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I92:BL95">
    <cfRule type="expression" dxfId="206" priority="265">
      <formula>AND(TODAY()&gt;=I$5,TODAY()&lt;J$5)</formula>
    </cfRule>
  </conditionalFormatting>
  <conditionalFormatting sqref="I92:BL95">
    <cfRule type="expression" dxfId="205" priority="263">
      <formula>AND(タスク_開始&lt;=I$5,ROUNDDOWN((タスク_終了-タスク_開始+1)*タスク_進捗状況,0)+タスク_開始-1&gt;=I$5)</formula>
    </cfRule>
    <cfRule type="expression" dxfId="204" priority="264" stopIfTrue="1">
      <formula>AND(タスク_終了&gt;=I$5,タスク_開始&lt;J$5)</formula>
    </cfRule>
  </conditionalFormatting>
  <conditionalFormatting sqref="D86">
    <cfRule type="dataBar" priority="266">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8:D103">
    <cfRule type="dataBar" priority="258">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I86:BL86 I88:BL89">
    <cfRule type="expression" dxfId="203" priority="269">
      <formula>AND(TODAY()&gt;=I$5,TODAY()&lt;J$5)</formula>
    </cfRule>
  </conditionalFormatting>
  <conditionalFormatting sqref="I86:BL86 I88:BL89">
    <cfRule type="expression" dxfId="202" priority="267">
      <formula>AND(タスク_開始&lt;=I$5,ROUNDDOWN((タスク_終了-タスク_開始+1)*タスク_進捗状況,0)+タスク_開始-1&gt;=I$5)</formula>
    </cfRule>
    <cfRule type="expression" dxfId="201" priority="268" stopIfTrue="1">
      <formula>AND(タスク_終了&gt;=I$5,タスク_開始&lt;J$5)</formula>
    </cfRule>
  </conditionalFormatting>
  <conditionalFormatting sqref="D104:D109">
    <cfRule type="dataBar" priority="254">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I98:BL99">
    <cfRule type="expression" dxfId="200" priority="261">
      <formula>AND(TODAY()&gt;=I$5,TODAY()&lt;J$5)</formula>
    </cfRule>
  </conditionalFormatting>
  <conditionalFormatting sqref="I98:BL99">
    <cfRule type="expression" dxfId="199" priority="259">
      <formula>AND(タスク_開始&lt;=I$5,ROUNDDOWN((タスク_終了-タスク_開始+1)*タスク_進捗状況,0)+タスク_開始-1&gt;=I$5)</formula>
    </cfRule>
    <cfRule type="expression" dxfId="198" priority="260" stopIfTrue="1">
      <formula>AND(タスク_終了&gt;=I$5,タスク_開始&lt;J$5)</formula>
    </cfRule>
  </conditionalFormatting>
  <conditionalFormatting sqref="D110:D111">
    <cfRule type="dataBar" priority="250">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6:D121">
    <cfRule type="dataBar" priority="246">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2:D127">
    <cfRule type="dataBar" priority="242">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I104:BL106">
    <cfRule type="expression" dxfId="197" priority="257">
      <formula>AND(TODAY()&gt;=I$5,TODAY()&lt;J$5)</formula>
    </cfRule>
  </conditionalFormatting>
  <conditionalFormatting sqref="I104:BL106">
    <cfRule type="expression" dxfId="196" priority="255">
      <formula>AND(タスク_開始&lt;=I$5,ROUNDDOWN((タスク_終了-タスク_開始+1)*タスク_進捗状況,0)+タスク_開始-1&gt;=I$5)</formula>
    </cfRule>
    <cfRule type="expression" dxfId="195" priority="256" stopIfTrue="1">
      <formula>AND(タスク_終了&gt;=I$5,タスク_開始&lt;J$5)</formula>
    </cfRule>
  </conditionalFormatting>
  <conditionalFormatting sqref="D152:D157">
    <cfRule type="dataBar" priority="222">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I110:BL111">
    <cfRule type="expression" dxfId="194" priority="253">
      <formula>AND(TODAY()&gt;=I$5,TODAY()&lt;J$5)</formula>
    </cfRule>
  </conditionalFormatting>
  <conditionalFormatting sqref="I110:BL111">
    <cfRule type="expression" dxfId="193" priority="251">
      <formula>AND(タスク_開始&lt;=I$5,ROUNDDOWN((タスク_終了-タスク_開始+1)*タスク_進捗状況,0)+タスク_開始-1&gt;=I$5)</formula>
    </cfRule>
    <cfRule type="expression" dxfId="192" priority="252" stopIfTrue="1">
      <formula>AND(タスク_終了&gt;=I$5,タスク_開始&lt;J$5)</formula>
    </cfRule>
  </conditionalFormatting>
  <conditionalFormatting sqref="I116:BL119">
    <cfRule type="expression" dxfId="191" priority="249">
      <formula>AND(TODAY()&gt;=I$5,TODAY()&lt;J$5)</formula>
    </cfRule>
  </conditionalFormatting>
  <conditionalFormatting sqref="I116:BL119">
    <cfRule type="expression" dxfId="190" priority="247">
      <formula>AND(タスク_開始&lt;=I$5,ROUNDDOWN((タスク_終了-タスク_開始+1)*タスク_進捗状況,0)+タスク_開始-1&gt;=I$5)</formula>
    </cfRule>
    <cfRule type="expression" dxfId="189" priority="248" stopIfTrue="1">
      <formula>AND(タスク_終了&gt;=I$5,タスク_開始&lt;J$5)</formula>
    </cfRule>
  </conditionalFormatting>
  <conditionalFormatting sqref="I122:BL123">
    <cfRule type="expression" dxfId="188" priority="245">
      <formula>AND(TODAY()&gt;=I$5,TODAY()&lt;J$5)</formula>
    </cfRule>
  </conditionalFormatting>
  <conditionalFormatting sqref="I122:BL123">
    <cfRule type="expression" dxfId="187" priority="243">
      <formula>AND(タスク_開始&lt;=I$5,ROUNDDOWN((タスク_終了-タスク_開始+1)*タスク_進捗状況,0)+タスク_開始-1&gt;=I$5)</formula>
    </cfRule>
    <cfRule type="expression" dxfId="186" priority="244" stopIfTrue="1">
      <formula>AND(タスク_終了&gt;=I$5,タスク_開始&lt;J$5)</formula>
    </cfRule>
  </conditionalFormatting>
  <conditionalFormatting sqref="D128:D133">
    <cfRule type="dataBar" priority="238">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I128:BL129">
    <cfRule type="expression" dxfId="185" priority="241">
      <formula>AND(TODAY()&gt;=I$5,TODAY()&lt;J$5)</formula>
    </cfRule>
  </conditionalFormatting>
  <conditionalFormatting sqref="I128:BL129">
    <cfRule type="expression" dxfId="184" priority="239">
      <formula>AND(タスク_開始&lt;=I$5,ROUNDDOWN((タスク_終了-タスク_開始+1)*タスク_進捗状況,0)+タスク_開始-1&gt;=I$5)</formula>
    </cfRule>
    <cfRule type="expression" dxfId="183" priority="240" stopIfTrue="1">
      <formula>AND(タスク_終了&gt;=I$5,タスク_開始&lt;J$5)</formula>
    </cfRule>
  </conditionalFormatting>
  <conditionalFormatting sqref="D134:D139">
    <cfRule type="dataBar" priority="234">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0:D144">
    <cfRule type="dataBar" priority="230">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I134:BL139">
    <cfRule type="expression" dxfId="182" priority="237">
      <formula>AND(TODAY()&gt;=I$5,TODAY()&lt;J$5)</formula>
    </cfRule>
  </conditionalFormatting>
  <conditionalFormatting sqref="I134:BL139">
    <cfRule type="expression" dxfId="181" priority="235">
      <formula>AND(タスク_開始&lt;=I$5,ROUNDDOWN((タスク_終了-タスク_開始+1)*タスク_進捗状況,0)+タスク_開始-1&gt;=I$5)</formula>
    </cfRule>
    <cfRule type="expression" dxfId="180" priority="236" stopIfTrue="1">
      <formula>AND(タスク_終了&gt;=I$5,タスク_開始&lt;J$5)</formula>
    </cfRule>
  </conditionalFormatting>
  <conditionalFormatting sqref="D146:D147">
    <cfRule type="dataBar" priority="226">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I140:BL144">
    <cfRule type="expression" dxfId="179" priority="233">
      <formula>AND(TODAY()&gt;=I$5,TODAY()&lt;J$5)</formula>
    </cfRule>
  </conditionalFormatting>
  <conditionalFormatting sqref="I140:BL144">
    <cfRule type="expression" dxfId="178" priority="231">
      <formula>AND(タスク_開始&lt;=I$5,ROUNDDOWN((タスク_終了-タスク_開始+1)*タスク_進捗状況,0)+タスク_開始-1&gt;=I$5)</formula>
    </cfRule>
    <cfRule type="expression" dxfId="177" priority="232" stopIfTrue="1">
      <formula>AND(タスク_終了&gt;=I$5,タスク_開始&lt;J$5)</formula>
    </cfRule>
  </conditionalFormatting>
  <conditionalFormatting sqref="D158:D163">
    <cfRule type="dataBar" priority="218">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64:D169">
    <cfRule type="dataBar" priority="214">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D81:D85">
    <cfRule type="dataBar" priority="182">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I146:BL147">
    <cfRule type="expression" dxfId="176" priority="229">
      <formula>AND(TODAY()&gt;=I$5,TODAY()&lt;J$5)</formula>
    </cfRule>
  </conditionalFormatting>
  <conditionalFormatting sqref="I146:BL147">
    <cfRule type="expression" dxfId="175" priority="227">
      <formula>AND(タスク_開始&lt;=I$5,ROUNDDOWN((タスク_終了-タスク_開始+1)*タスク_進捗状況,0)+タスク_開始-1&gt;=I$5)</formula>
    </cfRule>
    <cfRule type="expression" dxfId="174" priority="228" stopIfTrue="1">
      <formula>AND(タスク_終了&gt;=I$5,タスク_開始&lt;J$5)</formula>
    </cfRule>
  </conditionalFormatting>
  <conditionalFormatting sqref="I152:BL157">
    <cfRule type="expression" dxfId="173" priority="225">
      <formula>AND(TODAY()&gt;=I$5,TODAY()&lt;J$5)</formula>
    </cfRule>
  </conditionalFormatting>
  <conditionalFormatting sqref="I152:BL157">
    <cfRule type="expression" dxfId="172" priority="223">
      <formula>AND(タスク_開始&lt;=I$5,ROUNDDOWN((タスク_終了-タスク_開始+1)*タスク_進捗状況,0)+タスク_開始-1&gt;=I$5)</formula>
    </cfRule>
    <cfRule type="expression" dxfId="171" priority="224" stopIfTrue="1">
      <formula>AND(タスク_終了&gt;=I$5,タスク_開始&lt;J$5)</formula>
    </cfRule>
  </conditionalFormatting>
  <conditionalFormatting sqref="I158:BL161">
    <cfRule type="expression" dxfId="170" priority="221">
      <formula>AND(TODAY()&gt;=I$5,TODAY()&lt;J$5)</formula>
    </cfRule>
  </conditionalFormatting>
  <conditionalFormatting sqref="I158:BL161">
    <cfRule type="expression" dxfId="169" priority="219">
      <formula>AND(タスク_開始&lt;=I$5,ROUNDDOWN((タスク_終了-タスク_開始+1)*タスク_進捗状況,0)+タスク_開始-1&gt;=I$5)</formula>
    </cfRule>
    <cfRule type="expression" dxfId="168" priority="220" stopIfTrue="1">
      <formula>AND(タスク_終了&gt;=I$5,タスク_開始&lt;J$5)</formula>
    </cfRule>
  </conditionalFormatting>
  <conditionalFormatting sqref="I164:BL169">
    <cfRule type="expression" dxfId="167" priority="217">
      <formula>AND(TODAY()&gt;=I$5,TODAY()&lt;J$5)</formula>
    </cfRule>
  </conditionalFormatting>
  <conditionalFormatting sqref="I164:BL169">
    <cfRule type="expression" dxfId="166" priority="215">
      <formula>AND(タスク_開始&lt;=I$5,ROUNDDOWN((タスク_終了-タスク_開始+1)*タスク_進捗状況,0)+タスク_開始-1&gt;=I$5)</formula>
    </cfRule>
    <cfRule type="expression" dxfId="165" priority="216" stopIfTrue="1">
      <formula>AND(タスク_終了&gt;=I$5,タスク_開始&lt;J$5)</formula>
    </cfRule>
  </conditionalFormatting>
  <conditionalFormatting sqref="D87:D91">
    <cfRule type="dataBar" priority="178">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I81:BL81">
    <cfRule type="expression" dxfId="161" priority="185">
      <formula>AND(TODAY()&gt;=I$5,TODAY()&lt;J$5)</formula>
    </cfRule>
  </conditionalFormatting>
  <conditionalFormatting sqref="I81:BL81">
    <cfRule type="expression" dxfId="160" priority="183">
      <formula>AND(タスク_開始&lt;=I$5,ROUNDDOWN((タスク_終了-タスク_開始+1)*タスク_進捗状況,0)+タスク_開始-1&gt;=I$5)</formula>
    </cfRule>
    <cfRule type="expression" dxfId="159" priority="184" stopIfTrue="1">
      <formula>AND(タスク_終了&gt;=I$5,タスク_開始&lt;J$5)</formula>
    </cfRule>
  </conditionalFormatting>
  <conditionalFormatting sqref="I87:BL87">
    <cfRule type="expression" dxfId="155" priority="181">
      <formula>AND(TODAY()&gt;=I$5,TODAY()&lt;J$5)</formula>
    </cfRule>
  </conditionalFormatting>
  <conditionalFormatting sqref="I87:BL87">
    <cfRule type="expression" dxfId="154" priority="179">
      <formula>AND(タスク_開始&lt;=I$5,ROUNDDOWN((タスク_終了-タスク_開始+1)*タスク_進捗状況,0)+タスク_開始-1&gt;=I$5)</formula>
    </cfRule>
    <cfRule type="expression" dxfId="153" priority="180" stopIfTrue="1">
      <formula>AND(タスク_終了&gt;=I$5,タスク_開始&lt;J$5)</formula>
    </cfRule>
  </conditionalFormatting>
  <conditionalFormatting sqref="D15:D19">
    <cfRule type="dataBar" priority="177">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4:D25">
    <cfRule type="dataBar" priority="165">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I24:BL25">
    <cfRule type="expression" dxfId="146" priority="168">
      <formula>AND(TODAY()&gt;=I$5,TODAY()&lt;J$5)</formula>
    </cfRule>
  </conditionalFormatting>
  <conditionalFormatting sqref="I24:BL25">
    <cfRule type="expression" dxfId="145" priority="166">
      <formula>AND(タスク_開始&lt;=I$5,ROUNDDOWN((タスク_終了-タスク_開始+1)*タスク_進捗状況,0)+タスク_開始-1&gt;=I$5)</formula>
    </cfRule>
    <cfRule type="expression" dxfId="144" priority="167" stopIfTrue="1">
      <formula>AND(タスク_終了&gt;=I$5,タスク_開始&lt;J$5)</formula>
    </cfRule>
  </conditionalFormatting>
  <conditionalFormatting sqref="D37">
    <cfRule type="dataBar" priority="161">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I37:BL37">
    <cfRule type="expression" dxfId="143" priority="164">
      <formula>AND(TODAY()&gt;=I$5,TODAY()&lt;J$5)</formula>
    </cfRule>
  </conditionalFormatting>
  <conditionalFormatting sqref="I37:BL37">
    <cfRule type="expression" dxfId="142" priority="162">
      <formula>AND(タスク_開始&lt;=I$5,ROUNDDOWN((タスク_終了-タスク_開始+1)*タスク_進捗状況,0)+タスク_開始-1&gt;=I$5)</formula>
    </cfRule>
    <cfRule type="expression" dxfId="141" priority="163" stopIfTrue="1">
      <formula>AND(タスク_終了&gt;=I$5,タスク_開始&lt;J$5)</formula>
    </cfRule>
  </conditionalFormatting>
  <conditionalFormatting sqref="D48:D49">
    <cfRule type="dataBar" priority="153">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I42:BL43">
    <cfRule type="expression" dxfId="140" priority="160">
      <formula>AND(TODAY()&gt;=I$5,TODAY()&lt;J$5)</formula>
    </cfRule>
  </conditionalFormatting>
  <conditionalFormatting sqref="I42:BL43">
    <cfRule type="expression" dxfId="139" priority="158">
      <formula>AND(タスク_開始&lt;=I$5,ROUNDDOWN((タスク_終了-タスク_開始+1)*タスク_進捗状況,0)+タスク_開始-1&gt;=I$5)</formula>
    </cfRule>
    <cfRule type="expression" dxfId="138" priority="159" stopIfTrue="1">
      <formula>AND(タスク_終了&gt;=I$5,タスク_開始&lt;J$5)</formula>
    </cfRule>
  </conditionalFormatting>
  <conditionalFormatting sqref="D112">
    <cfRule type="dataBar" priority="73">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I48:BL49">
    <cfRule type="expression" dxfId="137" priority="156">
      <formula>AND(TODAY()&gt;=I$5,TODAY()&lt;J$5)</formula>
    </cfRule>
  </conditionalFormatting>
  <conditionalFormatting sqref="I48:BL49">
    <cfRule type="expression" dxfId="136" priority="154">
      <formula>AND(タスク_開始&lt;=I$5,ROUNDDOWN((タスク_終了-タスク_開始+1)*タスク_進捗状況,0)+タスク_開始-1&gt;=I$5)</formula>
    </cfRule>
    <cfRule type="expression" dxfId="135" priority="155" stopIfTrue="1">
      <formula>AND(タスク_終了&gt;=I$5,タスク_開始&lt;J$5)</formula>
    </cfRule>
  </conditionalFormatting>
  <conditionalFormatting sqref="D114">
    <cfRule type="dataBar" priority="69">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15">
    <cfRule type="dataBar" priority="65">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I53:BL53">
    <cfRule type="expression" dxfId="131" priority="152">
      <formula>AND(TODAY()&gt;=I$5,TODAY()&lt;J$5)</formula>
    </cfRule>
  </conditionalFormatting>
  <conditionalFormatting sqref="I53:BL53">
    <cfRule type="expression" dxfId="130" priority="150">
      <formula>AND(タスク_開始&lt;=I$5,ROUNDDOWN((タスク_終了-タスク_開始+1)*タスク_進捗状況,0)+タスク_開始-1&gt;=I$5)</formula>
    </cfRule>
    <cfRule type="expression" dxfId="129" priority="151" stopIfTrue="1">
      <formula>AND(タスク_終了&gt;=I$5,タスク_開始&lt;J$5)</formula>
    </cfRule>
  </conditionalFormatting>
  <conditionalFormatting sqref="I54:BL54">
    <cfRule type="expression" dxfId="128" priority="148">
      <formula>AND(TODAY()&gt;=I$5,TODAY()&lt;J$5)</formula>
    </cfRule>
  </conditionalFormatting>
  <conditionalFormatting sqref="I54:BL54">
    <cfRule type="expression" dxfId="127" priority="146">
      <formula>AND(タスク_開始&lt;=I$5,ROUNDDOWN((タスク_終了-タスク_開始+1)*タスク_進捗状況,0)+タスク_開始-1&gt;=I$5)</formula>
    </cfRule>
    <cfRule type="expression" dxfId="126" priority="147" stopIfTrue="1">
      <formula>AND(タスク_終了&gt;=I$5,タスク_開始&lt;J$5)</formula>
    </cfRule>
  </conditionalFormatting>
  <conditionalFormatting sqref="D113">
    <cfRule type="dataBar" priority="61">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I55:BL55">
    <cfRule type="expression" dxfId="125" priority="144">
      <formula>AND(TODAY()&gt;=I$5,TODAY()&lt;J$5)</formula>
    </cfRule>
  </conditionalFormatting>
  <conditionalFormatting sqref="I55:BL55">
    <cfRule type="expression" dxfId="124" priority="142">
      <formula>AND(タスク_開始&lt;=I$5,ROUNDDOWN((タスク_終了-タスク_開始+1)*タスク_進捗状況,0)+タスク_開始-1&gt;=I$5)</formula>
    </cfRule>
    <cfRule type="expression" dxfId="123" priority="143" stopIfTrue="1">
      <formula>AND(タスク_終了&gt;=I$5,タスク_開始&lt;J$5)</formula>
    </cfRule>
  </conditionalFormatting>
  <conditionalFormatting sqref="I60:BL61">
    <cfRule type="expression" dxfId="122" priority="140">
      <formula>AND(TODAY()&gt;=I$5,TODAY()&lt;J$5)</formula>
    </cfRule>
  </conditionalFormatting>
  <conditionalFormatting sqref="I60:BL61">
    <cfRule type="expression" dxfId="121" priority="138">
      <formula>AND(タスク_開始&lt;=I$5,ROUNDDOWN((タスク_終了-タスク_開始+1)*タスク_進捗状況,0)+タスク_開始-1&gt;=I$5)</formula>
    </cfRule>
    <cfRule type="expression" dxfId="120" priority="139" stopIfTrue="1">
      <formula>AND(タスク_終了&gt;=I$5,タスク_開始&lt;J$5)</formula>
    </cfRule>
  </conditionalFormatting>
  <conditionalFormatting sqref="D145">
    <cfRule type="dataBar" priority="21">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I66:BL66">
    <cfRule type="expression" dxfId="119" priority="136">
      <formula>AND(TODAY()&gt;=I$5,TODAY()&lt;J$5)</formula>
    </cfRule>
  </conditionalFormatting>
  <conditionalFormatting sqref="I66:BL66">
    <cfRule type="expression" dxfId="118" priority="134">
      <formula>AND(タスク_開始&lt;=I$5,ROUNDDOWN((タスク_終了-タスク_開始+1)*タスク_進捗状況,0)+タスク_開始-1&gt;=I$5)</formula>
    </cfRule>
    <cfRule type="expression" dxfId="117" priority="135" stopIfTrue="1">
      <formula>AND(タスク_終了&gt;=I$5,タスク_開始&lt;J$5)</formula>
    </cfRule>
  </conditionalFormatting>
  <conditionalFormatting sqref="I71:BL71">
    <cfRule type="expression" dxfId="116" priority="132">
      <formula>AND(TODAY()&gt;=I$5,TODAY()&lt;J$5)</formula>
    </cfRule>
  </conditionalFormatting>
  <conditionalFormatting sqref="I71:BL71">
    <cfRule type="expression" dxfId="115" priority="130">
      <formula>AND(タスク_開始&lt;=I$5,ROUNDDOWN((タスク_終了-タスク_開始+1)*タスク_進捗状況,0)+タスク_開始-1&gt;=I$5)</formula>
    </cfRule>
    <cfRule type="expression" dxfId="114" priority="131" stopIfTrue="1">
      <formula>AND(タスク_終了&gt;=I$5,タスク_開始&lt;J$5)</formula>
    </cfRule>
  </conditionalFormatting>
  <conditionalFormatting sqref="I72:BL72">
    <cfRule type="expression" dxfId="113" priority="128">
      <formula>AND(TODAY()&gt;=I$5,TODAY()&lt;J$5)</formula>
    </cfRule>
  </conditionalFormatting>
  <conditionalFormatting sqref="I72:BL72">
    <cfRule type="expression" dxfId="112" priority="126">
      <formula>AND(タスク_開始&lt;=I$5,ROUNDDOWN((タスク_終了-タスク_開始+1)*タスク_進捗状況,0)+タスク_開始-1&gt;=I$5)</formula>
    </cfRule>
    <cfRule type="expression" dxfId="111" priority="127" stopIfTrue="1">
      <formula>AND(タスク_終了&gt;=I$5,タスク_開始&lt;J$5)</formula>
    </cfRule>
  </conditionalFormatting>
  <conditionalFormatting sqref="D149">
    <cfRule type="dataBar" priority="17">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I73:BL73">
    <cfRule type="expression" dxfId="110" priority="124">
      <formula>AND(TODAY()&gt;=I$5,TODAY()&lt;J$5)</formula>
    </cfRule>
  </conditionalFormatting>
  <conditionalFormatting sqref="I73:BL73">
    <cfRule type="expression" dxfId="109" priority="122">
      <formula>AND(タスク_開始&lt;=I$5,ROUNDDOWN((タスク_終了-タスク_開始+1)*タスク_進捗状況,0)+タスク_開始-1&gt;=I$5)</formula>
    </cfRule>
    <cfRule type="expression" dxfId="108" priority="123" stopIfTrue="1">
      <formula>AND(タスク_終了&gt;=I$5,タスク_開始&lt;J$5)</formula>
    </cfRule>
  </conditionalFormatting>
  <conditionalFormatting sqref="D150">
    <cfRule type="dataBar" priority="13">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I77:BL77">
    <cfRule type="expression" dxfId="107" priority="120">
      <formula>AND(TODAY()&gt;=I$5,TODAY()&lt;J$5)</formula>
    </cfRule>
  </conditionalFormatting>
  <conditionalFormatting sqref="I77:BL77">
    <cfRule type="expression" dxfId="106" priority="118">
      <formula>AND(タスク_開始&lt;=I$5,ROUNDDOWN((タスク_終了-タスク_開始+1)*タスク_進捗状況,0)+タスク_開始-1&gt;=I$5)</formula>
    </cfRule>
    <cfRule type="expression" dxfId="105" priority="119" stopIfTrue="1">
      <formula>AND(タスク_終了&gt;=I$5,タスク_開始&lt;J$5)</formula>
    </cfRule>
  </conditionalFormatting>
  <conditionalFormatting sqref="I78:BL78">
    <cfRule type="expression" dxfId="104" priority="116">
      <formula>AND(TODAY()&gt;=I$5,TODAY()&lt;J$5)</formula>
    </cfRule>
  </conditionalFormatting>
  <conditionalFormatting sqref="I78:BL78">
    <cfRule type="expression" dxfId="103" priority="114">
      <formula>AND(タスク_開始&lt;=I$5,ROUNDDOWN((タスク_終了-タスク_開始+1)*タスク_進捗状況,0)+タスク_開始-1&gt;=I$5)</formula>
    </cfRule>
    <cfRule type="expression" dxfId="102" priority="115" stopIfTrue="1">
      <formula>AND(タスク_終了&gt;=I$5,タスク_開始&lt;J$5)</formula>
    </cfRule>
  </conditionalFormatting>
  <conditionalFormatting sqref="I79:BL79">
    <cfRule type="expression" dxfId="101" priority="112">
      <formula>AND(TODAY()&gt;=I$5,TODAY()&lt;J$5)</formula>
    </cfRule>
  </conditionalFormatting>
  <conditionalFormatting sqref="I79:BL79">
    <cfRule type="expression" dxfId="100" priority="110">
      <formula>AND(タスク_開始&lt;=I$5,ROUNDDOWN((タスク_終了-タスク_開始+1)*タスク_進捗状況,0)+タスク_開始-1&gt;=I$5)</formula>
    </cfRule>
    <cfRule type="expression" dxfId="99" priority="111" stopIfTrue="1">
      <formula>AND(タスク_終了&gt;=I$5,タスク_開始&lt;J$5)</formula>
    </cfRule>
  </conditionalFormatting>
  <conditionalFormatting sqref="I90:BL91">
    <cfRule type="expression" dxfId="98" priority="108">
      <formula>AND(TODAY()&gt;=I$5,TODAY()&lt;J$5)</formula>
    </cfRule>
  </conditionalFormatting>
  <conditionalFormatting sqref="I90:BL91">
    <cfRule type="expression" dxfId="97" priority="106">
      <formula>AND(タスク_開始&lt;=I$5,ROUNDDOWN((タスク_終了-タスク_開始+1)*タスク_進捗状況,0)+タスク_開始-1&gt;=I$5)</formula>
    </cfRule>
    <cfRule type="expression" dxfId="96" priority="107" stopIfTrue="1">
      <formula>AND(タスク_終了&gt;=I$5,タスク_開始&lt;J$5)</formula>
    </cfRule>
  </conditionalFormatting>
  <conditionalFormatting sqref="I96:BL97">
    <cfRule type="expression" dxfId="92" priority="104">
      <formula>AND(TODAY()&gt;=I$5,TODAY()&lt;J$5)</formula>
    </cfRule>
  </conditionalFormatting>
  <conditionalFormatting sqref="I96:BL97">
    <cfRule type="expression" dxfId="91" priority="102">
      <formula>AND(タスク_開始&lt;=I$5,ROUNDDOWN((タスク_終了-タスク_開始+1)*タスク_進捗状況,0)+タスク_開始-1&gt;=I$5)</formula>
    </cfRule>
    <cfRule type="expression" dxfId="90" priority="103" stopIfTrue="1">
      <formula>AND(タスク_終了&gt;=I$5,タスク_開始&lt;J$5)</formula>
    </cfRule>
  </conditionalFormatting>
  <conditionalFormatting sqref="I100:BL100">
    <cfRule type="expression" dxfId="89" priority="100">
      <formula>AND(TODAY()&gt;=I$5,TODAY()&lt;J$5)</formula>
    </cfRule>
  </conditionalFormatting>
  <conditionalFormatting sqref="I100:BL100">
    <cfRule type="expression" dxfId="88" priority="98">
      <formula>AND(タスク_開始&lt;=I$5,ROUNDDOWN((タスク_終了-タスク_開始+1)*タスク_進捗状況,0)+タスク_開始-1&gt;=I$5)</formula>
    </cfRule>
    <cfRule type="expression" dxfId="87" priority="99" stopIfTrue="1">
      <formula>AND(タスク_終了&gt;=I$5,タスク_開始&lt;J$5)</formula>
    </cfRule>
  </conditionalFormatting>
  <conditionalFormatting sqref="D151">
    <cfRule type="dataBar" priority="9">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I101:BL101">
    <cfRule type="expression" dxfId="86" priority="96">
      <formula>AND(TODAY()&gt;=I$5,TODAY()&lt;J$5)</formula>
    </cfRule>
  </conditionalFormatting>
  <conditionalFormatting sqref="I101:BL101">
    <cfRule type="expression" dxfId="85" priority="94">
      <formula>AND(タスク_開始&lt;=I$5,ROUNDDOWN((タスク_終了-タスク_開始+1)*タスク_進捗状況,0)+タスク_開始-1&gt;=I$5)</formula>
    </cfRule>
    <cfRule type="expression" dxfId="84" priority="95" stopIfTrue="1">
      <formula>AND(タスク_終了&gt;=I$5,タスク_開始&lt;J$5)</formula>
    </cfRule>
  </conditionalFormatting>
  <conditionalFormatting sqref="I102:BL102">
    <cfRule type="expression" dxfId="83" priority="92">
      <formula>AND(TODAY()&gt;=I$5,TODAY()&lt;J$5)</formula>
    </cfRule>
  </conditionalFormatting>
  <conditionalFormatting sqref="I102:BL102">
    <cfRule type="expression" dxfId="82" priority="90">
      <formula>AND(タスク_開始&lt;=I$5,ROUNDDOWN((タスク_終了-タスク_開始+1)*タスク_進捗状況,0)+タスク_開始-1&gt;=I$5)</formula>
    </cfRule>
    <cfRule type="expression" dxfId="81" priority="91" stopIfTrue="1">
      <formula>AND(タスク_終了&gt;=I$5,タスク_開始&lt;J$5)</formula>
    </cfRule>
  </conditionalFormatting>
  <conditionalFormatting sqref="I103:BL103">
    <cfRule type="expression" dxfId="80" priority="88">
      <formula>AND(TODAY()&gt;=I$5,TODAY()&lt;J$5)</formula>
    </cfRule>
  </conditionalFormatting>
  <conditionalFormatting sqref="I103:BL103">
    <cfRule type="expression" dxfId="79" priority="86">
      <formula>AND(タスク_開始&lt;=I$5,ROUNDDOWN((タスク_終了-タスク_開始+1)*タスク_進捗状況,0)+タスク_開始-1&gt;=I$5)</formula>
    </cfRule>
    <cfRule type="expression" dxfId="78" priority="87" stopIfTrue="1">
      <formula>AND(タスク_終了&gt;=I$5,タスク_開始&lt;J$5)</formula>
    </cfRule>
  </conditionalFormatting>
  <conditionalFormatting sqref="D148">
    <cfRule type="dataBar" priority="5">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I107:BL108">
    <cfRule type="expression" dxfId="74" priority="84">
      <formula>AND(TODAY()&gt;=I$5,TODAY()&lt;J$5)</formula>
    </cfRule>
  </conditionalFormatting>
  <conditionalFormatting sqref="I107:BL108">
    <cfRule type="expression" dxfId="73" priority="82">
      <formula>AND(タスク_開始&lt;=I$5,ROUNDDOWN((タスク_終了-タスク_開始+1)*タスク_進捗状況,0)+タスク_開始-1&gt;=I$5)</formula>
    </cfRule>
    <cfRule type="expression" dxfId="72" priority="83" stopIfTrue="1">
      <formula>AND(タスク_終了&gt;=I$5,タスク_開始&lt;J$5)</formula>
    </cfRule>
  </conditionalFormatting>
  <conditionalFormatting sqref="I109:BL109">
    <cfRule type="expression" dxfId="71" priority="80">
      <formula>AND(TODAY()&gt;=I$5,TODAY()&lt;J$5)</formula>
    </cfRule>
  </conditionalFormatting>
  <conditionalFormatting sqref="I109:BL109">
    <cfRule type="expression" dxfId="70" priority="78">
      <formula>AND(タスク_開始&lt;=I$5,ROUNDDOWN((タスク_終了-タスク_開始+1)*タスク_進捗状況,0)+タスク_開始-1&gt;=I$5)</formula>
    </cfRule>
    <cfRule type="expression" dxfId="69" priority="79" stopIfTrue="1">
      <formula>AND(タスク_終了&gt;=I$5,タスク_開始&lt;J$5)</formula>
    </cfRule>
  </conditionalFormatting>
  <conditionalFormatting sqref="I112:BL112">
    <cfRule type="expression" dxfId="68" priority="76">
      <formula>AND(TODAY()&gt;=I$5,TODAY()&lt;J$5)</formula>
    </cfRule>
  </conditionalFormatting>
  <conditionalFormatting sqref="I112:BL112">
    <cfRule type="expression" dxfId="67" priority="74">
      <formula>AND(タスク_開始&lt;=I$5,ROUNDDOWN((タスク_終了-タスク_開始+1)*タスク_進捗状況,0)+タスク_開始-1&gt;=I$5)</formula>
    </cfRule>
    <cfRule type="expression" dxfId="66" priority="75" stopIfTrue="1">
      <formula>AND(タスク_終了&gt;=I$5,タスク_開始&lt;J$5)</formula>
    </cfRule>
  </conditionalFormatting>
  <conditionalFormatting sqref="I114:BL114">
    <cfRule type="expression" dxfId="65" priority="72">
      <formula>AND(TODAY()&gt;=I$5,TODAY()&lt;J$5)</formula>
    </cfRule>
  </conditionalFormatting>
  <conditionalFormatting sqref="I114:BL114">
    <cfRule type="expression" dxfId="64" priority="70">
      <formula>AND(タスク_開始&lt;=I$5,ROUNDDOWN((タスク_終了-タスク_開始+1)*タスク_進捗状況,0)+タスク_開始-1&gt;=I$5)</formula>
    </cfRule>
    <cfRule type="expression" dxfId="63" priority="71" stopIfTrue="1">
      <formula>AND(タスク_終了&gt;=I$5,タスク_開始&lt;J$5)</formula>
    </cfRule>
  </conditionalFormatting>
  <conditionalFormatting sqref="I115:BL115">
    <cfRule type="expression" dxfId="62" priority="68">
      <formula>AND(TODAY()&gt;=I$5,TODAY()&lt;J$5)</formula>
    </cfRule>
  </conditionalFormatting>
  <conditionalFormatting sqref="I115:BL115">
    <cfRule type="expression" dxfId="61" priority="66">
      <formula>AND(タスク_開始&lt;=I$5,ROUNDDOWN((タスク_終了-タスク_開始+1)*タスク_進捗状況,0)+タスク_開始-1&gt;=I$5)</formula>
    </cfRule>
    <cfRule type="expression" dxfId="60" priority="67" stopIfTrue="1">
      <formula>AND(タスク_終了&gt;=I$5,タスク_開始&lt;J$5)</formula>
    </cfRule>
  </conditionalFormatting>
  <conditionalFormatting sqref="I113:BL113">
    <cfRule type="expression" dxfId="59" priority="64">
      <formula>AND(TODAY()&gt;=I$5,TODAY()&lt;J$5)</formula>
    </cfRule>
  </conditionalFormatting>
  <conditionalFormatting sqref="I113:BL113">
    <cfRule type="expression" dxfId="58" priority="62">
      <formula>AND(タスク_開始&lt;=I$5,ROUNDDOWN((タスク_終了-タスク_開始+1)*タスク_進捗状況,0)+タスク_開始-1&gt;=I$5)</formula>
    </cfRule>
    <cfRule type="expression" dxfId="57" priority="63" stopIfTrue="1">
      <formula>AND(タスク_終了&gt;=I$5,タスク_開始&lt;J$5)</formula>
    </cfRule>
  </conditionalFormatting>
  <conditionalFormatting sqref="I120:BL121">
    <cfRule type="expression" dxfId="56" priority="60">
      <formula>AND(TODAY()&gt;=I$5,TODAY()&lt;J$5)</formula>
    </cfRule>
  </conditionalFormatting>
  <conditionalFormatting sqref="I120:BL121">
    <cfRule type="expression" dxfId="55" priority="58">
      <formula>AND(タスク_開始&lt;=I$5,ROUNDDOWN((タスク_終了-タスク_開始+1)*タスク_進捗状況,0)+タスク_開始-1&gt;=I$5)</formula>
    </cfRule>
    <cfRule type="expression" dxfId="54" priority="59" stopIfTrue="1">
      <formula>AND(タスク_終了&gt;=I$5,タスク_開始&lt;J$5)</formula>
    </cfRule>
  </conditionalFormatting>
  <conditionalFormatting sqref="I125:BL125">
    <cfRule type="expression" dxfId="53" priority="56">
      <formula>AND(TODAY()&gt;=I$5,TODAY()&lt;J$5)</formula>
    </cfRule>
  </conditionalFormatting>
  <conditionalFormatting sqref="I125:BL125">
    <cfRule type="expression" dxfId="52" priority="54">
      <formula>AND(タスク_開始&lt;=I$5,ROUNDDOWN((タスク_終了-タスク_開始+1)*タスク_進捗状況,0)+タスク_開始-1&gt;=I$5)</formula>
    </cfRule>
    <cfRule type="expression" dxfId="51" priority="55" stopIfTrue="1">
      <formula>AND(タスク_終了&gt;=I$5,タスク_開始&lt;J$5)</formula>
    </cfRule>
  </conditionalFormatting>
  <conditionalFormatting sqref="I126:BL126">
    <cfRule type="expression" dxfId="44" priority="52">
      <formula>AND(TODAY()&gt;=I$5,TODAY()&lt;J$5)</formula>
    </cfRule>
  </conditionalFormatting>
  <conditionalFormatting sqref="I126:BL126">
    <cfRule type="expression" dxfId="43" priority="50">
      <formula>AND(タスク_開始&lt;=I$5,ROUNDDOWN((タスク_終了-タスク_開始+1)*タスク_進捗状況,0)+タスク_開始-1&gt;=I$5)</formula>
    </cfRule>
    <cfRule type="expression" dxfId="42" priority="51" stopIfTrue="1">
      <formula>AND(タスク_終了&gt;=I$5,タスク_開始&lt;J$5)</formula>
    </cfRule>
  </conditionalFormatting>
  <conditionalFormatting sqref="I127:BL127">
    <cfRule type="expression" dxfId="41" priority="48">
      <formula>AND(TODAY()&gt;=I$5,TODAY()&lt;J$5)</formula>
    </cfRule>
  </conditionalFormatting>
  <conditionalFormatting sqref="I127:BL127">
    <cfRule type="expression" dxfId="40" priority="46">
      <formula>AND(タスク_開始&lt;=I$5,ROUNDDOWN((タスク_終了-タスク_開始+1)*タスク_進捗状況,0)+タスク_開始-1&gt;=I$5)</formula>
    </cfRule>
    <cfRule type="expression" dxfId="39" priority="47" stopIfTrue="1">
      <formula>AND(タスク_終了&gt;=I$5,タスク_開始&lt;J$5)</formula>
    </cfRule>
  </conditionalFormatting>
  <conditionalFormatting sqref="I124:BL124">
    <cfRule type="expression" dxfId="38" priority="44">
      <formula>AND(TODAY()&gt;=I$5,TODAY()&lt;J$5)</formula>
    </cfRule>
  </conditionalFormatting>
  <conditionalFormatting sqref="I124:BL124">
    <cfRule type="expression" dxfId="37" priority="42">
      <formula>AND(タスク_開始&lt;=I$5,ROUNDDOWN((タスク_終了-タスク_開始+1)*タスク_進捗状況,0)+タスク_開始-1&gt;=I$5)</formula>
    </cfRule>
    <cfRule type="expression" dxfId="36" priority="43" stopIfTrue="1">
      <formula>AND(タスク_終了&gt;=I$5,タスク_開始&lt;J$5)</formula>
    </cfRule>
  </conditionalFormatting>
  <conditionalFormatting sqref="I131:BL131">
    <cfRule type="expression" dxfId="35" priority="40">
      <formula>AND(TODAY()&gt;=I$5,TODAY()&lt;J$5)</formula>
    </cfRule>
  </conditionalFormatting>
  <conditionalFormatting sqref="I131:BL131">
    <cfRule type="expression" dxfId="34" priority="38">
      <formula>AND(タスク_開始&lt;=I$5,ROUNDDOWN((タスク_終了-タスク_開始+1)*タスク_進捗状況,0)+タスク_開始-1&gt;=I$5)</formula>
    </cfRule>
    <cfRule type="expression" dxfId="33" priority="39" stopIfTrue="1">
      <formula>AND(タスク_終了&gt;=I$5,タスク_開始&lt;J$5)</formula>
    </cfRule>
  </conditionalFormatting>
  <conditionalFormatting sqref="I132:BL132">
    <cfRule type="expression" dxfId="26" priority="36">
      <formula>AND(TODAY()&gt;=I$5,TODAY()&lt;J$5)</formula>
    </cfRule>
  </conditionalFormatting>
  <conditionalFormatting sqref="I132:BL132">
    <cfRule type="expression" dxfId="25" priority="34">
      <formula>AND(タスク_開始&lt;=I$5,ROUNDDOWN((タスク_終了-タスク_開始+1)*タスク_進捗状況,0)+タスク_開始-1&gt;=I$5)</formula>
    </cfRule>
    <cfRule type="expression" dxfId="24" priority="35" stopIfTrue="1">
      <formula>AND(タスク_終了&gt;=I$5,タスク_開始&lt;J$5)</formula>
    </cfRule>
  </conditionalFormatting>
  <conditionalFormatting sqref="I133:BL133">
    <cfRule type="expression" dxfId="23" priority="32">
      <formula>AND(TODAY()&gt;=I$5,TODAY()&lt;J$5)</formula>
    </cfRule>
  </conditionalFormatting>
  <conditionalFormatting sqref="I133:BL133">
    <cfRule type="expression" dxfId="22" priority="30">
      <formula>AND(タスク_開始&lt;=I$5,ROUNDDOWN((タスク_終了-タスク_開始+1)*タスク_進捗状況,0)+タスク_開始-1&gt;=I$5)</formula>
    </cfRule>
    <cfRule type="expression" dxfId="21" priority="31" stopIfTrue="1">
      <formula>AND(タスク_終了&gt;=I$5,タスク_開始&lt;J$5)</formula>
    </cfRule>
  </conditionalFormatting>
  <conditionalFormatting sqref="I130:BL130">
    <cfRule type="expression" dxfId="20" priority="28">
      <formula>AND(TODAY()&gt;=I$5,TODAY()&lt;J$5)</formula>
    </cfRule>
  </conditionalFormatting>
  <conditionalFormatting sqref="I130:BL130">
    <cfRule type="expression" dxfId="19" priority="26">
      <formula>AND(タスク_開始&lt;=I$5,ROUNDDOWN((タスク_終了-タスク_開始+1)*タスク_進捗状況,0)+タスク_開始-1&gt;=I$5)</formula>
    </cfRule>
    <cfRule type="expression" dxfId="18" priority="27" stopIfTrue="1">
      <formula>AND(タスク_終了&gt;=I$5,タスク_開始&lt;J$5)</formula>
    </cfRule>
  </conditionalFormatting>
  <conditionalFormatting sqref="I145:BL145">
    <cfRule type="expression" dxfId="17" priority="24">
      <formula>AND(TODAY()&gt;=I$5,TODAY()&lt;J$5)</formula>
    </cfRule>
  </conditionalFormatting>
  <conditionalFormatting sqref="I145:BL145">
    <cfRule type="expression" dxfId="16" priority="22">
      <formula>AND(タスク_開始&lt;=I$5,ROUNDDOWN((タスク_終了-タスク_開始+1)*タスク_進捗状況,0)+タスク_開始-1&gt;=I$5)</formula>
    </cfRule>
    <cfRule type="expression" dxfId="15" priority="23" stopIfTrue="1">
      <formula>AND(タスク_終了&gt;=I$5,タスク_開始&lt;J$5)</formula>
    </cfRule>
  </conditionalFormatting>
  <conditionalFormatting sqref="I149:BL149">
    <cfRule type="expression" dxfId="14" priority="20">
      <formula>AND(TODAY()&gt;=I$5,TODAY()&lt;J$5)</formula>
    </cfRule>
  </conditionalFormatting>
  <conditionalFormatting sqref="I149:BL149">
    <cfRule type="expression" dxfId="13" priority="18">
      <formula>AND(タスク_開始&lt;=I$5,ROUNDDOWN((タスク_終了-タスク_開始+1)*タスク_進捗状況,0)+タスク_開始-1&gt;=I$5)</formula>
    </cfRule>
    <cfRule type="expression" dxfId="12" priority="19" stopIfTrue="1">
      <formula>AND(タスク_終了&gt;=I$5,タスク_開始&lt;J$5)</formula>
    </cfRule>
  </conditionalFormatting>
  <conditionalFormatting sqref="I150:BL150">
    <cfRule type="expression" dxfId="11" priority="16">
      <formula>AND(TODAY()&gt;=I$5,TODAY()&lt;J$5)</formula>
    </cfRule>
  </conditionalFormatting>
  <conditionalFormatting sqref="I150:BL150">
    <cfRule type="expression" dxfId="10" priority="14">
      <formula>AND(タスク_開始&lt;=I$5,ROUNDDOWN((タスク_終了-タスク_開始+1)*タスク_進捗状況,0)+タスク_開始-1&gt;=I$5)</formula>
    </cfRule>
    <cfRule type="expression" dxfId="9" priority="15" stopIfTrue="1">
      <formula>AND(タスク_終了&gt;=I$5,タスク_開始&lt;J$5)</formula>
    </cfRule>
  </conditionalFormatting>
  <conditionalFormatting sqref="I151:BL151">
    <cfRule type="expression" dxfId="8" priority="12">
      <formula>AND(TODAY()&gt;=I$5,TODAY()&lt;J$5)</formula>
    </cfRule>
  </conditionalFormatting>
  <conditionalFormatting sqref="I151:BL151">
    <cfRule type="expression" dxfId="7" priority="10">
      <formula>AND(タスク_開始&lt;=I$5,ROUNDDOWN((タスク_終了-タスク_開始+1)*タスク_進捗状況,0)+タスク_開始-1&gt;=I$5)</formula>
    </cfRule>
    <cfRule type="expression" dxfId="6" priority="11" stopIfTrue="1">
      <formula>AND(タスク_終了&gt;=I$5,タスク_開始&lt;J$5)</formula>
    </cfRule>
  </conditionalFormatting>
  <conditionalFormatting sqref="I148:BL148">
    <cfRule type="expression" dxfId="5" priority="8">
      <formula>AND(TODAY()&gt;=I$5,TODAY()&lt;J$5)</formula>
    </cfRule>
  </conditionalFormatting>
  <conditionalFormatting sqref="I148:BL148">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I162:BL163">
    <cfRule type="expression" dxfId="2" priority="4">
      <formula>AND(TODAY()&gt;=I$5,TODAY()&lt;J$5)</formula>
    </cfRule>
  </conditionalFormatting>
  <conditionalFormatting sqref="I162:BL163">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disablePrompts="1"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D26:D31</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D32:D36</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D38:D43</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D44:D47</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D50:D55</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D110:D111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D116:D121</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D152:D157</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D140:D144</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D146:D147</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D81:D85</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D48:D49</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D112</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D114</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D115</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D113</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D145</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D149</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D150</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09375" defaultRowHeight="13.5" x14ac:dyDescent="0.3"/>
  <cols>
    <col min="1" max="1" width="87.2109375" style="67" customWidth="1"/>
    <col min="2" max="16384" width="9.2109375" style="19"/>
  </cols>
  <sheetData>
    <row r="1" spans="1:2" ht="46.5" customHeight="1" x14ac:dyDescent="0.3"/>
    <row r="2" spans="1:2" s="69" customFormat="1" ht="16" x14ac:dyDescent="0.35">
      <c r="A2" s="68" t="s">
        <v>20</v>
      </c>
      <c r="B2" s="68"/>
    </row>
    <row r="3" spans="1:2" s="71" customFormat="1" ht="27" customHeight="1" x14ac:dyDescent="0.35">
      <c r="A3" s="70" t="s">
        <v>21</v>
      </c>
      <c r="B3" s="70"/>
    </row>
    <row r="4" spans="1:2" s="73" customFormat="1" ht="26.5" x14ac:dyDescent="0.55000000000000004">
      <c r="A4" s="72" t="s">
        <v>22</v>
      </c>
    </row>
    <row r="5" spans="1:2" ht="66" customHeight="1" x14ac:dyDescent="0.3">
      <c r="A5" s="74" t="s">
        <v>23</v>
      </c>
    </row>
    <row r="6" spans="1:2" ht="26.25" customHeight="1" x14ac:dyDescent="0.3">
      <c r="A6" s="72" t="s">
        <v>24</v>
      </c>
    </row>
    <row r="7" spans="1:2" s="67" customFormat="1" ht="200.25" customHeight="1" x14ac:dyDescent="0.35">
      <c r="A7" s="75" t="s">
        <v>25</v>
      </c>
    </row>
    <row r="8" spans="1:2" s="73" customFormat="1" ht="26.5" x14ac:dyDescent="0.55000000000000004">
      <c r="A8" s="72" t="s">
        <v>26</v>
      </c>
    </row>
    <row r="9" spans="1:2" ht="45" x14ac:dyDescent="0.3">
      <c r="A9" s="74" t="s">
        <v>27</v>
      </c>
    </row>
    <row r="10" spans="1:2" s="67" customFormat="1" ht="28" customHeight="1" x14ac:dyDescent="0.35">
      <c r="A10" s="76" t="s">
        <v>28</v>
      </c>
    </row>
    <row r="11" spans="1:2" s="73" customFormat="1" ht="26.5" x14ac:dyDescent="0.55000000000000004">
      <c r="A11" s="72" t="s">
        <v>29</v>
      </c>
    </row>
    <row r="12" spans="1:2" ht="30" x14ac:dyDescent="0.3">
      <c r="A12" s="74" t="s">
        <v>30</v>
      </c>
    </row>
    <row r="13" spans="1:2" s="67" customFormat="1" ht="28" customHeight="1" x14ac:dyDescent="0.35">
      <c r="A13" s="76" t="s">
        <v>31</v>
      </c>
    </row>
    <row r="14" spans="1:2" s="73" customFormat="1" ht="26.5" x14ac:dyDescent="0.55000000000000004">
      <c r="A14" s="72" t="s">
        <v>32</v>
      </c>
    </row>
    <row r="15" spans="1:2" ht="62.25" customHeight="1" x14ac:dyDescent="0.3">
      <c r="A15" s="74" t="s">
        <v>33</v>
      </c>
    </row>
    <row r="16" spans="1:2" ht="54.75" customHeight="1" x14ac:dyDescent="0.3">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2020-09-01T21:42:34Z</dcterms:modified>
</cp:coreProperties>
</file>