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sug\PySI_V0R6_github_INBOUND_ENGINE_250318DEMO\_data_parameters\data_PySI_V0R5_TAX_simulation-2\"/>
    </mc:Choice>
  </mc:AlternateContent>
  <xr:revisionPtr revIDLastSave="0" documentId="8_{FD0226AD-DF98-475D-B7EE-833345CF71C0}" xr6:coauthVersionLast="47" xr6:coauthVersionMax="47" xr10:uidLastSave="{00000000-0000-0000-0000-000000000000}"/>
  <bookViews>
    <workbookView xWindow="-108" yWindow="-108" windowWidth="23256" windowHeight="12456" xr2:uid="{013D640F-C7B5-41B6-9A8B-13C8A4D068AC}"/>
  </bookViews>
  <sheets>
    <sheet name="node_cost_table_outboun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" l="1"/>
  <c r="M17" i="1"/>
  <c r="Q16" i="1"/>
  <c r="Q18" i="1" s="1"/>
  <c r="M16" i="1"/>
  <c r="Q15" i="1"/>
  <c r="M15" i="1"/>
  <c r="Q14" i="1"/>
  <c r="M14" i="1"/>
  <c r="M18" i="1" s="1"/>
  <c r="Q12" i="1"/>
  <c r="M12" i="1"/>
  <c r="Q11" i="1"/>
  <c r="M11" i="1"/>
  <c r="Q10" i="1"/>
  <c r="M10" i="1"/>
  <c r="Q9" i="1"/>
  <c r="Q13" i="1" s="1"/>
  <c r="M9" i="1"/>
  <c r="M13" i="1" s="1"/>
  <c r="M3" i="1" s="1"/>
  <c r="M4" i="1" s="1"/>
  <c r="Q7" i="1"/>
  <c r="M7" i="1"/>
  <c r="Q6" i="1"/>
  <c r="M6" i="1"/>
  <c r="Q5" i="1"/>
  <c r="M5" i="1"/>
  <c r="M20" i="1" l="1"/>
  <c r="Q3" i="1"/>
  <c r="Q4" i="1" s="1"/>
  <c r="Q20" i="1"/>
</calcChain>
</file>

<file path=xl/sharedStrings.xml><?xml version="1.0" encoding="utf-8"?>
<sst xmlns="http://schemas.openxmlformats.org/spreadsheetml/2006/main" count="46" uniqueCount="46">
  <si>
    <t>node_name</t>
  </si>
  <si>
    <t>CAN_N</t>
  </si>
  <si>
    <t>CAN_D</t>
  </si>
  <si>
    <t>CAN_I</t>
  </si>
  <si>
    <t>CAN</t>
  </si>
  <si>
    <t>SHA_N</t>
  </si>
  <si>
    <t>SHA_D</t>
  </si>
  <si>
    <t>SHA_I</t>
  </si>
  <si>
    <t>SHA</t>
  </si>
  <si>
    <t>NYC_N</t>
  </si>
  <si>
    <t>NYC_D</t>
  </si>
  <si>
    <t>NYC_I</t>
  </si>
  <si>
    <t>NYC</t>
  </si>
  <si>
    <t>LAX_N</t>
  </si>
  <si>
    <t>LAX_D</t>
  </si>
  <si>
    <t>LAX_I</t>
  </si>
  <si>
    <t>LAX</t>
  </si>
  <si>
    <t>MUC_N</t>
  </si>
  <si>
    <t>MUC_D</t>
  </si>
  <si>
    <t>MUC_I</t>
  </si>
  <si>
    <t>MUC</t>
  </si>
  <si>
    <t>FRALEAF</t>
  </si>
  <si>
    <t>HAM_N</t>
  </si>
  <si>
    <t>HAM_D</t>
  </si>
  <si>
    <t>HAM_I</t>
  </si>
  <si>
    <t>HAM</t>
  </si>
  <si>
    <t>DADASIA</t>
  </si>
  <si>
    <t>supply_point</t>
  </si>
  <si>
    <t>price_sales_shipped</t>
  </si>
  <si>
    <t>cost_total</t>
  </si>
  <si>
    <t>profit</t>
  </si>
  <si>
    <t>marketing_promotion</t>
  </si>
  <si>
    <t>sales_admin_cost</t>
  </si>
  <si>
    <t>SGA_total</t>
  </si>
  <si>
    <t>custom_tax</t>
  </si>
  <si>
    <t>tax portion</t>
  </si>
  <si>
    <t>logistics_costs</t>
  </si>
  <si>
    <t>warehouse_cost</t>
  </si>
  <si>
    <t>direct_materials_costs</t>
  </si>
  <si>
    <t>purchase_total_cost</t>
  </si>
  <si>
    <t>prod_indirect_labor</t>
  </si>
  <si>
    <t>prod_indirect_others</t>
  </si>
  <si>
    <t>direct_labor_costs</t>
  </si>
  <si>
    <t>depreciation_others</t>
  </si>
  <si>
    <t>manufacturing_overhead</t>
  </si>
  <si>
    <t>BASE_COST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</si>
</sst>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0" fontId="0" fillId="2" borderId="0" xfId="1" applyNumberFormat="1" applyFont="1" applyFill="1">
      <alignment vertical="center"/>
    </xf>
    <xf numFmtId="0" fontId="0" fillId="2" borderId="0" xfId="0" applyFill="1">
      <alignment vertical="center"/>
    </xf>
    <xf numFmtId="40" fontId="0" fillId="3" borderId="0" xfId="1" applyNumberFormat="1" applyFont="1" applyFill="1">
      <alignment vertical="center"/>
    </xf>
    <xf numFmtId="40" fontId="0" fillId="4" borderId="0" xfId="1" applyNumberFormat="1" applyFont="1" applyFill="1">
      <alignment vertical="center"/>
    </xf>
    <xf numFmtId="0" fontId="0" fillId="5" borderId="0" xfId="0" applyFill="1">
      <alignment vertical="center"/>
    </xf>
    <xf numFmtId="9" fontId="3" fillId="6" borderId="0" xfId="2" applyFont="1" applyFill="1">
      <alignment vertical="center"/>
    </xf>
    <xf numFmtId="0" fontId="0" fillId="7" borderId="0" xfId="0" applyFill="1">
      <alignment vertical="center"/>
    </xf>
    <xf numFmtId="40" fontId="0" fillId="7" borderId="0" xfId="1" applyNumberFormat="1" applyFont="1" applyFill="1">
      <alignment vertical="center"/>
    </xf>
    <xf numFmtId="40" fontId="0" fillId="0" borderId="0" xfId="1" applyNumberFormat="1" applyFont="1" applyFill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コスト構成グラフ　拠点ノード別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node_cost_table_outbound!$A$2</c:f>
              <c:strCache>
                <c:ptCount val="1"/>
                <c:pt idx="0">
                  <c:v>price_sales_shipped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node_cost_table_outbound!$B$2:$AB$2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 formatCode="#,##0.00_);[Red]\(#,##0.00\)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 formatCode="#,##0.00_);[Red]\(#,##0.00\)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EA7-A2ED-B47A640A417B}"/>
            </c:ext>
          </c:extLst>
        </c:ser>
        <c:ser>
          <c:idx val="1"/>
          <c:order val="1"/>
          <c:tx>
            <c:strRef>
              <c:f>node_cost_table_outbound!$A$3</c:f>
              <c:strCache>
                <c:ptCount val="1"/>
                <c:pt idx="0">
                  <c:v>cost_total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node_cost_table_outbound!$B$3:$AB$3</c:f>
              <c:numCache>
                <c:formatCode>General</c:formatCode>
                <c:ptCount val="27"/>
                <c:pt idx="0">
                  <c:v>0.75</c:v>
                </c:pt>
                <c:pt idx="1">
                  <c:v>0.83</c:v>
                </c:pt>
                <c:pt idx="2">
                  <c:v>0.86</c:v>
                </c:pt>
                <c:pt idx="3">
                  <c:v>0.81</c:v>
                </c:pt>
                <c:pt idx="4">
                  <c:v>0.8</c:v>
                </c:pt>
                <c:pt idx="5">
                  <c:v>0.83</c:v>
                </c:pt>
                <c:pt idx="6">
                  <c:v>0.86</c:v>
                </c:pt>
                <c:pt idx="7">
                  <c:v>0.81</c:v>
                </c:pt>
                <c:pt idx="8">
                  <c:v>0.8</c:v>
                </c:pt>
                <c:pt idx="9">
                  <c:v>0.83</c:v>
                </c:pt>
                <c:pt idx="10">
                  <c:v>0.86</c:v>
                </c:pt>
                <c:pt idx="11" formatCode="#,##0.00_);[Red]\(#,##0.00\)">
                  <c:v>0.8288288288288288</c:v>
                </c:pt>
                <c:pt idx="12">
                  <c:v>0.8</c:v>
                </c:pt>
                <c:pt idx="13">
                  <c:v>0.83</c:v>
                </c:pt>
                <c:pt idx="14">
                  <c:v>0.86</c:v>
                </c:pt>
                <c:pt idx="15" formatCode="#,##0.00_);[Red]\(#,##0.00\)">
                  <c:v>0.8288288288288288</c:v>
                </c:pt>
                <c:pt idx="16">
                  <c:v>0.75</c:v>
                </c:pt>
                <c:pt idx="17">
                  <c:v>0.83</c:v>
                </c:pt>
                <c:pt idx="18">
                  <c:v>0.86</c:v>
                </c:pt>
                <c:pt idx="19">
                  <c:v>0.95</c:v>
                </c:pt>
                <c:pt idx="20">
                  <c:v>0.85</c:v>
                </c:pt>
                <c:pt idx="21">
                  <c:v>0.75</c:v>
                </c:pt>
                <c:pt idx="22">
                  <c:v>0.8</c:v>
                </c:pt>
                <c:pt idx="23">
                  <c:v>0.86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EA7-A2ED-B47A640A417B}"/>
            </c:ext>
          </c:extLst>
        </c:ser>
        <c:ser>
          <c:idx val="2"/>
          <c:order val="2"/>
          <c:tx>
            <c:strRef>
              <c:f>node_cost_table_outbound!$A$4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node_cost_table_outbound!$B$4:$AB$4</c:f>
              <c:numCache>
                <c:formatCode>General</c:formatCode>
                <c:ptCount val="27"/>
                <c:pt idx="0">
                  <c:v>0.25</c:v>
                </c:pt>
                <c:pt idx="1">
                  <c:v>0.17</c:v>
                </c:pt>
                <c:pt idx="2">
                  <c:v>0.14000000000000001</c:v>
                </c:pt>
                <c:pt idx="3">
                  <c:v>0.19</c:v>
                </c:pt>
                <c:pt idx="4">
                  <c:v>0.2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0.19</c:v>
                </c:pt>
                <c:pt idx="8">
                  <c:v>0.2</c:v>
                </c:pt>
                <c:pt idx="9">
                  <c:v>0.17</c:v>
                </c:pt>
                <c:pt idx="10">
                  <c:v>0.14000000000000001</c:v>
                </c:pt>
                <c:pt idx="11" formatCode="#,##0.00_);[Red]\(#,##0.00\)">
                  <c:v>0.1711711711711712</c:v>
                </c:pt>
                <c:pt idx="12">
                  <c:v>0.2</c:v>
                </c:pt>
                <c:pt idx="13">
                  <c:v>0.17</c:v>
                </c:pt>
                <c:pt idx="14">
                  <c:v>0.14000000000000001</c:v>
                </c:pt>
                <c:pt idx="15" formatCode="#,##0.00_);[Red]\(#,##0.00\)">
                  <c:v>0.1711711711711712</c:v>
                </c:pt>
                <c:pt idx="16">
                  <c:v>0.25</c:v>
                </c:pt>
                <c:pt idx="17">
                  <c:v>0.17</c:v>
                </c:pt>
                <c:pt idx="18">
                  <c:v>0.14000000000000001</c:v>
                </c:pt>
                <c:pt idx="19">
                  <c:v>0.05</c:v>
                </c:pt>
                <c:pt idx="20">
                  <c:v>0.15</c:v>
                </c:pt>
                <c:pt idx="21">
                  <c:v>0.25</c:v>
                </c:pt>
                <c:pt idx="22">
                  <c:v>0.2</c:v>
                </c:pt>
                <c:pt idx="23">
                  <c:v>0.14000000000000001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EA7-A2ED-B47A640A417B}"/>
            </c:ext>
          </c:extLst>
        </c:ser>
        <c:ser>
          <c:idx val="3"/>
          <c:order val="3"/>
          <c:tx>
            <c:strRef>
              <c:f>node_cost_table_outbound!$A$5</c:f>
              <c:strCache>
                <c:ptCount val="1"/>
                <c:pt idx="0">
                  <c:v>marketing_promotion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node_cost_table_outbound!$B$5:$AB$5</c:f>
              <c:numCache>
                <c:formatCode>General</c:formatCode>
                <c:ptCount val="27"/>
                <c:pt idx="0">
                  <c:v>0.01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0.01</c:v>
                </c:pt>
                <c:pt idx="5">
                  <c:v>0.05</c:v>
                </c:pt>
                <c:pt idx="6">
                  <c:v>0.05</c:v>
                </c:pt>
                <c:pt idx="7">
                  <c:v>0.15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 formatCode="#,##0.00_);[Red]\(#,##0.00\)">
                  <c:v>0.13513513513513511</c:v>
                </c:pt>
                <c:pt idx="12">
                  <c:v>0.01</c:v>
                </c:pt>
                <c:pt idx="13">
                  <c:v>0.05</c:v>
                </c:pt>
                <c:pt idx="14">
                  <c:v>0.05</c:v>
                </c:pt>
                <c:pt idx="15" formatCode="#,##0.00_);[Red]\(#,##0.00\)">
                  <c:v>0.13513513513513511</c:v>
                </c:pt>
                <c:pt idx="16">
                  <c:v>0.01</c:v>
                </c:pt>
                <c:pt idx="17">
                  <c:v>0.05</c:v>
                </c:pt>
                <c:pt idx="18">
                  <c:v>0.05</c:v>
                </c:pt>
                <c:pt idx="19">
                  <c:v>0.1</c:v>
                </c:pt>
                <c:pt idx="20">
                  <c:v>0.05</c:v>
                </c:pt>
                <c:pt idx="21">
                  <c:v>0.01</c:v>
                </c:pt>
                <c:pt idx="22">
                  <c:v>0.02</c:v>
                </c:pt>
                <c:pt idx="23">
                  <c:v>0.05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2-4EA7-A2ED-B47A640A417B}"/>
            </c:ext>
          </c:extLst>
        </c:ser>
        <c:ser>
          <c:idx val="4"/>
          <c:order val="4"/>
          <c:tx>
            <c:strRef>
              <c:f>node_cost_table_outbound!$A$6</c:f>
              <c:strCache>
                <c:ptCount val="1"/>
                <c:pt idx="0">
                  <c:v>sales_admin_cost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node_cost_table_outbound!$B$6:$AB$6</c:f>
              <c:numCache>
                <c:formatCode>General</c:formatCode>
                <c:ptCount val="27"/>
                <c:pt idx="0">
                  <c:v>0.01</c:v>
                </c:pt>
                <c:pt idx="1">
                  <c:v>0.05</c:v>
                </c:pt>
                <c:pt idx="2">
                  <c:v>0.08</c:v>
                </c:pt>
                <c:pt idx="3">
                  <c:v>0.04</c:v>
                </c:pt>
                <c:pt idx="4">
                  <c:v>0.01</c:v>
                </c:pt>
                <c:pt idx="5">
                  <c:v>0.05</c:v>
                </c:pt>
                <c:pt idx="6">
                  <c:v>0.08</c:v>
                </c:pt>
                <c:pt idx="7">
                  <c:v>0.05</c:v>
                </c:pt>
                <c:pt idx="8">
                  <c:v>0.01</c:v>
                </c:pt>
                <c:pt idx="9">
                  <c:v>0.05</c:v>
                </c:pt>
                <c:pt idx="10">
                  <c:v>0.08</c:v>
                </c:pt>
                <c:pt idx="11" formatCode="#,##0.00_);[Red]\(#,##0.00\)">
                  <c:v>4.5045045045045043E-2</c:v>
                </c:pt>
                <c:pt idx="12">
                  <c:v>0.01</c:v>
                </c:pt>
                <c:pt idx="13">
                  <c:v>0.05</c:v>
                </c:pt>
                <c:pt idx="14">
                  <c:v>0.08</c:v>
                </c:pt>
                <c:pt idx="15" formatCode="#,##0.00_);[Red]\(#,##0.00\)">
                  <c:v>4.5045045045045043E-2</c:v>
                </c:pt>
                <c:pt idx="16">
                  <c:v>0.01</c:v>
                </c:pt>
                <c:pt idx="17">
                  <c:v>0.05</c:v>
                </c:pt>
                <c:pt idx="18">
                  <c:v>0.08</c:v>
                </c:pt>
                <c:pt idx="19">
                  <c:v>0.04</c:v>
                </c:pt>
                <c:pt idx="20">
                  <c:v>0.05</c:v>
                </c:pt>
                <c:pt idx="21">
                  <c:v>0.01</c:v>
                </c:pt>
                <c:pt idx="22">
                  <c:v>0.05</c:v>
                </c:pt>
                <c:pt idx="23">
                  <c:v>0.08</c:v>
                </c:pt>
                <c:pt idx="24">
                  <c:v>0.04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2-4EA7-A2ED-B47A640A417B}"/>
            </c:ext>
          </c:extLst>
        </c:ser>
        <c:ser>
          <c:idx val="5"/>
          <c:order val="5"/>
          <c:tx>
            <c:strRef>
              <c:f>node_cost_table_outbound!$A$7</c:f>
              <c:strCache>
                <c:ptCount val="1"/>
                <c:pt idx="0">
                  <c:v>SGA_total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node_cost_table_outbound!$B$7:$AB$7</c:f>
              <c:numCache>
                <c:formatCode>General</c:formatCode>
                <c:ptCount val="27"/>
                <c:pt idx="0">
                  <c:v>0.02</c:v>
                </c:pt>
                <c:pt idx="1">
                  <c:v>0.1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0.02</c:v>
                </c:pt>
                <c:pt idx="5">
                  <c:v>0.1</c:v>
                </c:pt>
                <c:pt idx="6">
                  <c:v>0.13</c:v>
                </c:pt>
                <c:pt idx="7">
                  <c:v>0.2</c:v>
                </c:pt>
                <c:pt idx="8">
                  <c:v>0.02</c:v>
                </c:pt>
                <c:pt idx="9">
                  <c:v>0.1</c:v>
                </c:pt>
                <c:pt idx="10">
                  <c:v>0.13</c:v>
                </c:pt>
                <c:pt idx="11" formatCode="#,##0.00_);[Red]\(#,##0.00\)">
                  <c:v>0.18018018018018017</c:v>
                </c:pt>
                <c:pt idx="12">
                  <c:v>0.02</c:v>
                </c:pt>
                <c:pt idx="13">
                  <c:v>0.1</c:v>
                </c:pt>
                <c:pt idx="14">
                  <c:v>0.13</c:v>
                </c:pt>
                <c:pt idx="15" formatCode="#,##0.00_);[Red]\(#,##0.00\)">
                  <c:v>0.18018018018018017</c:v>
                </c:pt>
                <c:pt idx="16">
                  <c:v>0.02</c:v>
                </c:pt>
                <c:pt idx="17">
                  <c:v>0.1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</c:v>
                </c:pt>
                <c:pt idx="21">
                  <c:v>0.02</c:v>
                </c:pt>
                <c:pt idx="22">
                  <c:v>7.0000000000000007E-2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2-4EA7-A2ED-B47A640A417B}"/>
            </c:ext>
          </c:extLst>
        </c:ser>
        <c:ser>
          <c:idx val="6"/>
          <c:order val="6"/>
          <c:tx>
            <c:strRef>
              <c:f>node_cost_table_outbound!$A$8</c:f>
              <c:strCache>
                <c:ptCount val="1"/>
                <c:pt idx="0">
                  <c:v>custom_tax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node_cost_table_outbound!$B$8:$AB$8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%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%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32-4EA7-A2ED-B47A640A417B}"/>
            </c:ext>
          </c:extLst>
        </c:ser>
        <c:ser>
          <c:idx val="7"/>
          <c:order val="7"/>
          <c:tx>
            <c:strRef>
              <c:f>node_cost_table_outbound!$A$9</c:f>
              <c:strCache>
                <c:ptCount val="1"/>
                <c:pt idx="0">
                  <c:v>tax portion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node_cost_table_outbound!$B$9:$AB$9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.00_);[Red]\(#,##0.00\)">
                  <c:v>9.90990990990991E-2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.00_);[Red]\(#,##0.00\)">
                  <c:v>9.90990990990991E-2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0.09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2-4EA7-A2ED-B47A640A417B}"/>
            </c:ext>
          </c:extLst>
        </c:ser>
        <c:ser>
          <c:idx val="8"/>
          <c:order val="8"/>
          <c:tx>
            <c:strRef>
              <c:f>node_cost_table_outbound!$A$10</c:f>
              <c:strCache>
                <c:ptCount val="1"/>
                <c:pt idx="0">
                  <c:v>logistics_costs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node_cost_table_outbound!$B$10:$AB$10</c:f>
              <c:numCache>
                <c:formatCode>General</c:formatCode>
                <c:ptCount val="27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0.08</c:v>
                </c:pt>
                <c:pt idx="5">
                  <c:v>0.03</c:v>
                </c:pt>
                <c:pt idx="6">
                  <c:v>0.03</c:v>
                </c:pt>
                <c:pt idx="7">
                  <c:v>0.01</c:v>
                </c:pt>
                <c:pt idx="8">
                  <c:v>0.08</c:v>
                </c:pt>
                <c:pt idx="9">
                  <c:v>0.03</c:v>
                </c:pt>
                <c:pt idx="10">
                  <c:v>0.03</c:v>
                </c:pt>
                <c:pt idx="11" formatCode="#,##0.00_);[Red]\(#,##0.00\)">
                  <c:v>9.0090090090090089E-3</c:v>
                </c:pt>
                <c:pt idx="12">
                  <c:v>0.08</c:v>
                </c:pt>
                <c:pt idx="13">
                  <c:v>0.03</c:v>
                </c:pt>
                <c:pt idx="14">
                  <c:v>0.03</c:v>
                </c:pt>
                <c:pt idx="15" formatCode="#,##0.00_);[Red]\(#,##0.00\)">
                  <c:v>9.0090090090090089E-3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0.08</c:v>
                </c:pt>
                <c:pt idx="20">
                  <c:v>0.05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0.08</c:v>
                </c:pt>
                <c:pt idx="25">
                  <c:v>0.05</c:v>
                </c:pt>
                <c:pt idx="2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32-4EA7-A2ED-B47A640A417B}"/>
            </c:ext>
          </c:extLst>
        </c:ser>
        <c:ser>
          <c:idx val="9"/>
          <c:order val="9"/>
          <c:tx>
            <c:strRef>
              <c:f>node_cost_table_outbound!$A$11</c:f>
              <c:strCache>
                <c:ptCount val="1"/>
                <c:pt idx="0">
                  <c:v>warehouse_cost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node_cost_table_outbound!$B$11:$AB$11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.00_);[Red]\(#,##0.00\)">
                  <c:v>4.5045045045045043E-2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.00_);[Red]\(#,##0.00\)">
                  <c:v>4.5045045045045043E-2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2-4EA7-A2ED-B47A640A417B}"/>
            </c:ext>
          </c:extLst>
        </c:ser>
        <c:ser>
          <c:idx val="10"/>
          <c:order val="10"/>
          <c:tx>
            <c:strRef>
              <c:f>node_cost_table_outbound!$A$12</c:f>
              <c:strCache>
                <c:ptCount val="1"/>
                <c:pt idx="0">
                  <c:v>direct_materials_costs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node_cost_table_outbound!$B$12:$AB$12</c:f>
              <c:numCache>
                <c:formatCode>General</c:formatCode>
                <c:ptCount val="27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0.6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0.55000000000000004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 formatCode="#,##0.00_);[Red]\(#,##0.00\)">
                  <c:v>0.49549549549549549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 formatCode="#,##0.00_);[Red]\(#,##0.00\)">
                  <c:v>0.49549549549549549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0.6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0.6</c:v>
                </c:pt>
                <c:pt idx="25">
                  <c:v>0.4</c:v>
                </c:pt>
                <c:pt idx="26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32-4EA7-A2ED-B47A640A417B}"/>
            </c:ext>
          </c:extLst>
        </c:ser>
        <c:ser>
          <c:idx val="11"/>
          <c:order val="11"/>
          <c:tx>
            <c:strRef>
              <c:f>node_cost_table_outbound!$A$13</c:f>
              <c:strCache>
                <c:ptCount val="1"/>
                <c:pt idx="0">
                  <c:v>purchase_total_cost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node_cost_table_outbound!$B$13:$AB$13</c:f>
              <c:numCache>
                <c:formatCode>General</c:formatCode>
                <c:ptCount val="27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0.67</c:v>
                </c:pt>
                <c:pt idx="4">
                  <c:v>0.78</c:v>
                </c:pt>
                <c:pt idx="5">
                  <c:v>0.73</c:v>
                </c:pt>
                <c:pt idx="6">
                  <c:v>0.73</c:v>
                </c:pt>
                <c:pt idx="7">
                  <c:v>0.61</c:v>
                </c:pt>
                <c:pt idx="8">
                  <c:v>0.78</c:v>
                </c:pt>
                <c:pt idx="9">
                  <c:v>0.73</c:v>
                </c:pt>
                <c:pt idx="10">
                  <c:v>0.73</c:v>
                </c:pt>
                <c:pt idx="11" formatCode="#,##0.00_);[Red]\(#,##0.00\)">
                  <c:v>0.64864864864864868</c:v>
                </c:pt>
                <c:pt idx="12">
                  <c:v>0.78</c:v>
                </c:pt>
                <c:pt idx="13">
                  <c:v>0.73</c:v>
                </c:pt>
                <c:pt idx="14">
                  <c:v>0.73</c:v>
                </c:pt>
                <c:pt idx="15" formatCode="#,##0.00_);[Red]\(#,##0.00\)">
                  <c:v>0.64864864864864868</c:v>
                </c:pt>
                <c:pt idx="16">
                  <c:v>0.73</c:v>
                </c:pt>
                <c:pt idx="17">
                  <c:v>0.73</c:v>
                </c:pt>
                <c:pt idx="18">
                  <c:v>0.73</c:v>
                </c:pt>
                <c:pt idx="19">
                  <c:v>0.81</c:v>
                </c:pt>
                <c:pt idx="20">
                  <c:v>0.75</c:v>
                </c:pt>
                <c:pt idx="21">
                  <c:v>0.73</c:v>
                </c:pt>
                <c:pt idx="22">
                  <c:v>0.73</c:v>
                </c:pt>
                <c:pt idx="23">
                  <c:v>0.73</c:v>
                </c:pt>
                <c:pt idx="24">
                  <c:v>0.81</c:v>
                </c:pt>
                <c:pt idx="25">
                  <c:v>0.45</c:v>
                </c:pt>
                <c:pt idx="26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32-4EA7-A2ED-B47A640A417B}"/>
            </c:ext>
          </c:extLst>
        </c:ser>
        <c:ser>
          <c:idx val="12"/>
          <c:order val="12"/>
          <c:tx>
            <c:strRef>
              <c:f>node_cost_table_outbound!$A$14</c:f>
              <c:strCache>
                <c:ptCount val="1"/>
                <c:pt idx="0">
                  <c:v>prod_indirect_labor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node_cost_table_outbound!$B$14:$AB$14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.00_);[Red]\(#,##0.00\)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.00_);[Red]\(#,##0.00\)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0.03</c:v>
                </c:pt>
                <c:pt idx="26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32-4EA7-A2ED-B47A640A417B}"/>
            </c:ext>
          </c:extLst>
        </c:ser>
        <c:ser>
          <c:idx val="13"/>
          <c:order val="13"/>
          <c:tx>
            <c:strRef>
              <c:f>node_cost_table_outbound!$A$15</c:f>
              <c:strCache>
                <c:ptCount val="1"/>
                <c:pt idx="0">
                  <c:v>prod_indirect_others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node_cost_table_outbound!$B$15:$AB$15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.00_);[Red]\(#,##0.00\)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.00_);[Red]\(#,##0.00\)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032-4EA7-A2ED-B47A640A417B}"/>
            </c:ext>
          </c:extLst>
        </c:ser>
        <c:ser>
          <c:idx val="14"/>
          <c:order val="14"/>
          <c:tx>
            <c:strRef>
              <c:f>node_cost_table_outbound!$A$16</c:f>
              <c:strCache>
                <c:ptCount val="1"/>
                <c:pt idx="0">
                  <c:v>direct_labor_costs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node_cost_table_outbound!$B$16:$AB$16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.00_);[Red]\(#,##0.00\)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.00_);[Red]\(#,##0.00\)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0.27</c:v>
                </c:pt>
                <c:pt idx="26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032-4EA7-A2ED-B47A640A417B}"/>
            </c:ext>
          </c:extLst>
        </c:ser>
        <c:ser>
          <c:idx val="15"/>
          <c:order val="15"/>
          <c:tx>
            <c:strRef>
              <c:f>node_cost_table_outbound!$A$17</c:f>
              <c:strCache>
                <c:ptCount val="1"/>
                <c:pt idx="0">
                  <c:v>depreciation_others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node_cost_table_outbound!$B$17:$AB$17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.00_);[Red]\(#,##0.00\)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.00_);[Red]\(#,##0.00\)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032-4EA7-A2ED-B47A640A417B}"/>
            </c:ext>
          </c:extLst>
        </c:ser>
        <c:ser>
          <c:idx val="16"/>
          <c:order val="16"/>
          <c:tx>
            <c:strRef>
              <c:f>node_cost_table_outbound!$A$18</c:f>
              <c:strCache>
                <c:ptCount val="1"/>
                <c:pt idx="0">
                  <c:v>manufacturing_overhead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node_cost_table_outbound!$B$18:$AB$18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.00_);[Red]\(#,##0.00\)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.00_);[Red]\(#,##0.00\)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032-4EA7-A2ED-B47A640A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953376"/>
        <c:axId val="600969216"/>
      </c:barChart>
      <c:catAx>
        <c:axId val="60095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969216"/>
        <c:crosses val="autoZero"/>
        <c:auto val="1"/>
        <c:lblAlgn val="ctr"/>
        <c:lblOffset val="100"/>
        <c:noMultiLvlLbl val="0"/>
      </c:catAx>
      <c:valAx>
        <c:axId val="6009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9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11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266701</xdr:colOff>
      <xdr:row>2</xdr:row>
      <xdr:rowOff>47624</xdr:rowOff>
    </xdr:from>
    <xdr:to>
      <xdr:col>11</xdr:col>
      <xdr:colOff>28575</xdr:colOff>
      <xdr:row>21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776CB0-758A-4B93-B950-01562BDD2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hsug\PySI_V0R6_github_INBOUND_ENGINE_250318DEMO\_data_parameters\data_PySI_V0R5_TAX_simulation-2\node_cost_table_outbound.xlsx" TargetMode="External"/><Relationship Id="rId1" Type="http://schemas.openxmlformats.org/officeDocument/2006/relationships/externalLinkPath" Target="node_cost_table_outbou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de_cost_table_outbound"/>
      <sheetName val="node_cost_table_outbound (2)"/>
    </sheetNames>
    <sheetDataSet>
      <sheetData sheetId="0">
        <row r="1">
          <cell r="B1" t="str">
            <v>CAN_N</v>
          </cell>
          <cell r="C1" t="str">
            <v>CAN_D</v>
          </cell>
          <cell r="D1" t="str">
            <v>CAN_I</v>
          </cell>
          <cell r="E1" t="str">
            <v>CAN</v>
          </cell>
          <cell r="F1" t="str">
            <v>SHA_N</v>
          </cell>
          <cell r="G1" t="str">
            <v>SHA_D</v>
          </cell>
          <cell r="H1" t="str">
            <v>SHA_I</v>
          </cell>
          <cell r="I1" t="str">
            <v>SHA</v>
          </cell>
          <cell r="J1" t="str">
            <v>NYC_N</v>
          </cell>
          <cell r="K1" t="str">
            <v>NYC_D</v>
          </cell>
          <cell r="L1" t="str">
            <v>NYC_I</v>
          </cell>
          <cell r="M1" t="str">
            <v>NYC</v>
          </cell>
          <cell r="N1" t="str">
            <v>LAX_N</v>
          </cell>
          <cell r="O1" t="str">
            <v>LAX_D</v>
          </cell>
          <cell r="P1" t="str">
            <v>LAX_I</v>
          </cell>
          <cell r="Q1" t="str">
            <v>LAX</v>
          </cell>
          <cell r="R1" t="str">
            <v>MUC_N</v>
          </cell>
          <cell r="S1" t="str">
            <v>MUC_D</v>
          </cell>
          <cell r="T1" t="str">
            <v>MUC_I</v>
          </cell>
          <cell r="U1" t="str">
            <v>MUC</v>
          </cell>
          <cell r="V1" t="str">
            <v>FRALEAF</v>
          </cell>
          <cell r="W1" t="str">
            <v>HAM_N</v>
          </cell>
          <cell r="X1" t="str">
            <v>HAM_D</v>
          </cell>
          <cell r="Y1" t="str">
            <v>HAM_I</v>
          </cell>
          <cell r="Z1" t="str">
            <v>HAM</v>
          </cell>
          <cell r="AA1" t="str">
            <v>DADASIA</v>
          </cell>
          <cell r="AB1" t="str">
            <v>supply_point</v>
          </cell>
        </row>
        <row r="2">
          <cell r="A2" t="str">
            <v>price_sales_shipped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1</v>
          </cell>
        </row>
        <row r="3">
          <cell r="A3" t="str">
            <v>cost_total</v>
          </cell>
          <cell r="B3">
            <v>0.75</v>
          </cell>
          <cell r="C3">
            <v>0.83</v>
          </cell>
          <cell r="D3">
            <v>0.86</v>
          </cell>
          <cell r="E3">
            <v>0.81</v>
          </cell>
          <cell r="F3">
            <v>0.8</v>
          </cell>
          <cell r="G3">
            <v>0.83</v>
          </cell>
          <cell r="H3">
            <v>0.86</v>
          </cell>
          <cell r="I3">
            <v>0.81</v>
          </cell>
          <cell r="J3">
            <v>0.8</v>
          </cell>
          <cell r="K3">
            <v>0.83</v>
          </cell>
          <cell r="L3">
            <v>0.86</v>
          </cell>
          <cell r="M3">
            <v>0.8288288288288288</v>
          </cell>
          <cell r="N3">
            <v>0.8</v>
          </cell>
          <cell r="O3">
            <v>0.83</v>
          </cell>
          <cell r="P3">
            <v>0.86</v>
          </cell>
          <cell r="Q3">
            <v>0.8288288288288288</v>
          </cell>
          <cell r="R3">
            <v>0.75</v>
          </cell>
          <cell r="S3">
            <v>0.83</v>
          </cell>
          <cell r="T3">
            <v>0.86</v>
          </cell>
          <cell r="U3">
            <v>0.95</v>
          </cell>
          <cell r="V3">
            <v>0.85</v>
          </cell>
          <cell r="W3">
            <v>0.75</v>
          </cell>
          <cell r="X3">
            <v>0.8</v>
          </cell>
          <cell r="Y3">
            <v>0.86</v>
          </cell>
          <cell r="Z3">
            <v>0.95</v>
          </cell>
          <cell r="AA3">
            <v>0.95</v>
          </cell>
          <cell r="AB3">
            <v>0.95</v>
          </cell>
        </row>
        <row r="4">
          <cell r="A4" t="str">
            <v>profit</v>
          </cell>
          <cell r="B4">
            <v>0.25</v>
          </cell>
          <cell r="C4">
            <v>0.17</v>
          </cell>
          <cell r="D4">
            <v>0.14000000000000001</v>
          </cell>
          <cell r="E4">
            <v>0.19</v>
          </cell>
          <cell r="F4">
            <v>0.2</v>
          </cell>
          <cell r="G4">
            <v>0.17</v>
          </cell>
          <cell r="H4">
            <v>0.14000000000000001</v>
          </cell>
          <cell r="I4">
            <v>0.19</v>
          </cell>
          <cell r="J4">
            <v>0.2</v>
          </cell>
          <cell r="K4">
            <v>0.17</v>
          </cell>
          <cell r="L4">
            <v>0.14000000000000001</v>
          </cell>
          <cell r="M4">
            <v>0.1711711711711712</v>
          </cell>
          <cell r="N4">
            <v>0.2</v>
          </cell>
          <cell r="O4">
            <v>0.17</v>
          </cell>
          <cell r="P4">
            <v>0.14000000000000001</v>
          </cell>
          <cell r="Q4">
            <v>0.1711711711711712</v>
          </cell>
          <cell r="R4">
            <v>0.25</v>
          </cell>
          <cell r="S4">
            <v>0.17</v>
          </cell>
          <cell r="T4">
            <v>0.14000000000000001</v>
          </cell>
          <cell r="U4">
            <v>0.05</v>
          </cell>
          <cell r="V4">
            <v>0.15</v>
          </cell>
          <cell r="W4">
            <v>0.25</v>
          </cell>
          <cell r="X4">
            <v>0.2</v>
          </cell>
          <cell r="Y4">
            <v>0.14000000000000001</v>
          </cell>
          <cell r="Z4">
            <v>0.05</v>
          </cell>
          <cell r="AA4">
            <v>0.05</v>
          </cell>
          <cell r="AB4">
            <v>0.05</v>
          </cell>
        </row>
        <row r="5">
          <cell r="A5" t="str">
            <v>marketing_promotion</v>
          </cell>
          <cell r="B5">
            <v>0.01</v>
          </cell>
          <cell r="C5">
            <v>0.05</v>
          </cell>
          <cell r="D5">
            <v>0.05</v>
          </cell>
          <cell r="E5">
            <v>0.1</v>
          </cell>
          <cell r="F5">
            <v>0.01</v>
          </cell>
          <cell r="G5">
            <v>0.05</v>
          </cell>
          <cell r="H5">
            <v>0.05</v>
          </cell>
          <cell r="I5">
            <v>0.15</v>
          </cell>
          <cell r="J5">
            <v>0.01</v>
          </cell>
          <cell r="K5">
            <v>0.05</v>
          </cell>
          <cell r="L5">
            <v>0.05</v>
          </cell>
          <cell r="M5">
            <v>0.13513513513513511</v>
          </cell>
          <cell r="N5">
            <v>0.01</v>
          </cell>
          <cell r="O5">
            <v>0.05</v>
          </cell>
          <cell r="P5">
            <v>0.05</v>
          </cell>
          <cell r="Q5">
            <v>0.13513513513513511</v>
          </cell>
          <cell r="R5">
            <v>0.01</v>
          </cell>
          <cell r="S5">
            <v>0.05</v>
          </cell>
          <cell r="T5">
            <v>0.05</v>
          </cell>
          <cell r="U5">
            <v>0.1</v>
          </cell>
          <cell r="V5">
            <v>0.05</v>
          </cell>
          <cell r="W5">
            <v>0.01</v>
          </cell>
          <cell r="X5">
            <v>0.02</v>
          </cell>
          <cell r="Y5">
            <v>0.05</v>
          </cell>
          <cell r="Z5">
            <v>0.1</v>
          </cell>
          <cell r="AA5">
            <v>0</v>
          </cell>
          <cell r="AB5">
            <v>0</v>
          </cell>
        </row>
        <row r="6">
          <cell r="A6" t="str">
            <v>sales_admin_cost</v>
          </cell>
          <cell r="B6">
            <v>0.01</v>
          </cell>
          <cell r="C6">
            <v>0.05</v>
          </cell>
          <cell r="D6">
            <v>0.08</v>
          </cell>
          <cell r="E6">
            <v>0.04</v>
          </cell>
          <cell r="F6">
            <v>0.01</v>
          </cell>
          <cell r="G6">
            <v>0.05</v>
          </cell>
          <cell r="H6">
            <v>0.08</v>
          </cell>
          <cell r="I6">
            <v>0.05</v>
          </cell>
          <cell r="J6">
            <v>0.01</v>
          </cell>
          <cell r="K6">
            <v>0.05</v>
          </cell>
          <cell r="L6">
            <v>0.08</v>
          </cell>
          <cell r="M6">
            <v>4.5045045045045043E-2</v>
          </cell>
          <cell r="N6">
            <v>0.01</v>
          </cell>
          <cell r="O6">
            <v>0.05</v>
          </cell>
          <cell r="P6">
            <v>0.08</v>
          </cell>
          <cell r="Q6">
            <v>4.5045045045045043E-2</v>
          </cell>
          <cell r="R6">
            <v>0.01</v>
          </cell>
          <cell r="S6">
            <v>0.05</v>
          </cell>
          <cell r="T6">
            <v>0.08</v>
          </cell>
          <cell r="U6">
            <v>0.04</v>
          </cell>
          <cell r="V6">
            <v>0.05</v>
          </cell>
          <cell r="W6">
            <v>0.01</v>
          </cell>
          <cell r="X6">
            <v>0.05</v>
          </cell>
          <cell r="Y6">
            <v>0.08</v>
          </cell>
          <cell r="Z6">
            <v>0.04</v>
          </cell>
          <cell r="AA6">
            <v>0</v>
          </cell>
          <cell r="AB6">
            <v>0</v>
          </cell>
        </row>
        <row r="7">
          <cell r="A7" t="str">
            <v>SGA_total</v>
          </cell>
          <cell r="B7">
            <v>0.02</v>
          </cell>
          <cell r="C7">
            <v>0.1</v>
          </cell>
          <cell r="D7">
            <v>0.13</v>
          </cell>
          <cell r="E7">
            <v>0.14000000000000001</v>
          </cell>
          <cell r="F7">
            <v>0.02</v>
          </cell>
          <cell r="G7">
            <v>0.1</v>
          </cell>
          <cell r="H7">
            <v>0.13</v>
          </cell>
          <cell r="I7">
            <v>0.2</v>
          </cell>
          <cell r="J7">
            <v>0.02</v>
          </cell>
          <cell r="K7">
            <v>0.1</v>
          </cell>
          <cell r="L7">
            <v>0.13</v>
          </cell>
          <cell r="M7">
            <v>0.18018018018018017</v>
          </cell>
          <cell r="N7">
            <v>0.02</v>
          </cell>
          <cell r="O7">
            <v>0.1</v>
          </cell>
          <cell r="P7">
            <v>0.13</v>
          </cell>
          <cell r="Q7">
            <v>0.18018018018018017</v>
          </cell>
          <cell r="R7">
            <v>0.02</v>
          </cell>
          <cell r="S7">
            <v>0.1</v>
          </cell>
          <cell r="T7">
            <v>0.13</v>
          </cell>
          <cell r="U7">
            <v>0.14000000000000001</v>
          </cell>
          <cell r="V7">
            <v>0.1</v>
          </cell>
          <cell r="W7">
            <v>0.02</v>
          </cell>
          <cell r="X7">
            <v>7.0000000000000007E-2</v>
          </cell>
          <cell r="Y7">
            <v>0.13</v>
          </cell>
          <cell r="Z7">
            <v>0.14000000000000001</v>
          </cell>
          <cell r="AA7">
            <v>0</v>
          </cell>
          <cell r="AB7">
            <v>0</v>
          </cell>
        </row>
        <row r="8">
          <cell r="A8" t="str">
            <v>custom_tax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0.2</v>
          </cell>
          <cell r="N8">
            <v>0</v>
          </cell>
          <cell r="O8">
            <v>0</v>
          </cell>
          <cell r="P8">
            <v>0</v>
          </cell>
          <cell r="Q8">
            <v>0.2</v>
          </cell>
          <cell r="R8">
            <v>0</v>
          </cell>
          <cell r="S8">
            <v>0</v>
          </cell>
          <cell r="T8">
            <v>0</v>
          </cell>
          <cell r="U8">
            <v>0.15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0.3</v>
          </cell>
          <cell r="AA8">
            <v>0</v>
          </cell>
          <cell r="AB8">
            <v>0</v>
          </cell>
        </row>
        <row r="9">
          <cell r="A9" t="str">
            <v>tax portion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9.90990990990991E-2</v>
          </cell>
          <cell r="N9">
            <v>0</v>
          </cell>
          <cell r="O9">
            <v>0</v>
          </cell>
          <cell r="P9">
            <v>0</v>
          </cell>
          <cell r="Q9">
            <v>9.90990990990991E-2</v>
          </cell>
          <cell r="R9">
            <v>0</v>
          </cell>
          <cell r="S9">
            <v>0</v>
          </cell>
          <cell r="T9">
            <v>0</v>
          </cell>
          <cell r="U9">
            <v>0.09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0.09</v>
          </cell>
          <cell r="AA9">
            <v>0</v>
          </cell>
          <cell r="AB9">
            <v>0</v>
          </cell>
        </row>
        <row r="10">
          <cell r="A10" t="str">
            <v>logistics_costs</v>
          </cell>
          <cell r="B10">
            <v>0.03</v>
          </cell>
          <cell r="C10">
            <v>0.03</v>
          </cell>
          <cell r="D10">
            <v>0.03</v>
          </cell>
          <cell r="E10">
            <v>0.03</v>
          </cell>
          <cell r="F10">
            <v>0.08</v>
          </cell>
          <cell r="G10">
            <v>0.03</v>
          </cell>
          <cell r="H10">
            <v>0.03</v>
          </cell>
          <cell r="I10">
            <v>0.01</v>
          </cell>
          <cell r="J10">
            <v>0.08</v>
          </cell>
          <cell r="K10">
            <v>0.03</v>
          </cell>
          <cell r="L10">
            <v>0.03</v>
          </cell>
          <cell r="M10">
            <v>9.0090090090090089E-3</v>
          </cell>
          <cell r="N10">
            <v>0.08</v>
          </cell>
          <cell r="O10">
            <v>0.03</v>
          </cell>
          <cell r="P10">
            <v>0.03</v>
          </cell>
          <cell r="Q10">
            <v>9.0090090090090089E-3</v>
          </cell>
          <cell r="R10">
            <v>0.03</v>
          </cell>
          <cell r="S10">
            <v>0.03</v>
          </cell>
          <cell r="T10">
            <v>0.03</v>
          </cell>
          <cell r="U10">
            <v>0.08</v>
          </cell>
          <cell r="V10">
            <v>0.05</v>
          </cell>
          <cell r="W10">
            <v>0.03</v>
          </cell>
          <cell r="X10">
            <v>0.03</v>
          </cell>
          <cell r="Y10">
            <v>0.03</v>
          </cell>
          <cell r="Z10">
            <v>0.08</v>
          </cell>
          <cell r="AA10">
            <v>0.05</v>
          </cell>
          <cell r="AB10">
            <v>0.05</v>
          </cell>
        </row>
        <row r="11">
          <cell r="A11" t="str">
            <v>warehouse_cost</v>
          </cell>
          <cell r="B11">
            <v>0</v>
          </cell>
          <cell r="C11">
            <v>0</v>
          </cell>
          <cell r="D11">
            <v>0</v>
          </cell>
          <cell r="E11">
            <v>0.04</v>
          </cell>
          <cell r="F11">
            <v>0</v>
          </cell>
          <cell r="G11">
            <v>0</v>
          </cell>
          <cell r="H11">
            <v>0</v>
          </cell>
          <cell r="I11">
            <v>0.05</v>
          </cell>
          <cell r="J11">
            <v>0</v>
          </cell>
          <cell r="K11">
            <v>0</v>
          </cell>
          <cell r="L11">
            <v>0</v>
          </cell>
          <cell r="M11">
            <v>4.5045045045045043E-2</v>
          </cell>
          <cell r="N11">
            <v>0</v>
          </cell>
          <cell r="O11">
            <v>0</v>
          </cell>
          <cell r="P11">
            <v>0</v>
          </cell>
          <cell r="Q11">
            <v>4.5045045045045043E-2</v>
          </cell>
          <cell r="R11">
            <v>0</v>
          </cell>
          <cell r="S11">
            <v>0</v>
          </cell>
          <cell r="T11">
            <v>0</v>
          </cell>
          <cell r="U11">
            <v>0.04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0.04</v>
          </cell>
          <cell r="AA11">
            <v>0</v>
          </cell>
          <cell r="AB11">
            <v>0</v>
          </cell>
        </row>
        <row r="12">
          <cell r="A12" t="str">
            <v>direct_materials_costs</v>
          </cell>
          <cell r="B12">
            <v>0.7</v>
          </cell>
          <cell r="C12">
            <v>0.7</v>
          </cell>
          <cell r="D12">
            <v>0.7</v>
          </cell>
          <cell r="E12">
            <v>0.6</v>
          </cell>
          <cell r="F12">
            <v>0.7</v>
          </cell>
          <cell r="G12">
            <v>0.7</v>
          </cell>
          <cell r="H12">
            <v>0.7</v>
          </cell>
          <cell r="I12">
            <v>0.55000000000000004</v>
          </cell>
          <cell r="J12">
            <v>0.7</v>
          </cell>
          <cell r="K12">
            <v>0.7</v>
          </cell>
          <cell r="L12">
            <v>0.7</v>
          </cell>
          <cell r="M12">
            <v>0.49549549549549549</v>
          </cell>
          <cell r="N12">
            <v>0.7</v>
          </cell>
          <cell r="O12">
            <v>0.7</v>
          </cell>
          <cell r="P12">
            <v>0.7</v>
          </cell>
          <cell r="Q12">
            <v>0.49549549549549549</v>
          </cell>
          <cell r="R12">
            <v>0.7</v>
          </cell>
          <cell r="S12">
            <v>0.7</v>
          </cell>
          <cell r="T12">
            <v>0.7</v>
          </cell>
          <cell r="U12">
            <v>0.6</v>
          </cell>
          <cell r="V12">
            <v>0.7</v>
          </cell>
          <cell r="W12">
            <v>0.7</v>
          </cell>
          <cell r="X12">
            <v>0.7</v>
          </cell>
          <cell r="Y12">
            <v>0.7</v>
          </cell>
          <cell r="Z12">
            <v>0.6</v>
          </cell>
          <cell r="AA12">
            <v>0.4</v>
          </cell>
          <cell r="AB12">
            <v>0.4</v>
          </cell>
        </row>
        <row r="13">
          <cell r="A13" t="str">
            <v>purchase_total_cost</v>
          </cell>
          <cell r="B13">
            <v>0.73</v>
          </cell>
          <cell r="C13">
            <v>0.73</v>
          </cell>
          <cell r="D13">
            <v>0.73</v>
          </cell>
          <cell r="E13">
            <v>0.67</v>
          </cell>
          <cell r="F13">
            <v>0.78</v>
          </cell>
          <cell r="G13">
            <v>0.73</v>
          </cell>
          <cell r="H13">
            <v>0.73</v>
          </cell>
          <cell r="I13">
            <v>0.61</v>
          </cell>
          <cell r="J13">
            <v>0.78</v>
          </cell>
          <cell r="K13">
            <v>0.73</v>
          </cell>
          <cell r="L13">
            <v>0.73</v>
          </cell>
          <cell r="M13">
            <v>0.64864864864864868</v>
          </cell>
          <cell r="N13">
            <v>0.78</v>
          </cell>
          <cell r="O13">
            <v>0.73</v>
          </cell>
          <cell r="P13">
            <v>0.73</v>
          </cell>
          <cell r="Q13">
            <v>0.64864864864864868</v>
          </cell>
          <cell r="R13">
            <v>0.73</v>
          </cell>
          <cell r="S13">
            <v>0.73</v>
          </cell>
          <cell r="T13">
            <v>0.73</v>
          </cell>
          <cell r="U13">
            <v>0.81</v>
          </cell>
          <cell r="V13">
            <v>0.75</v>
          </cell>
          <cell r="W13">
            <v>0.73</v>
          </cell>
          <cell r="X13">
            <v>0.73</v>
          </cell>
          <cell r="Y13">
            <v>0.73</v>
          </cell>
          <cell r="Z13">
            <v>0.81</v>
          </cell>
          <cell r="AA13">
            <v>0.45</v>
          </cell>
          <cell r="AB13">
            <v>0.45</v>
          </cell>
        </row>
        <row r="14">
          <cell r="A14" t="str">
            <v>prod_indirect_labor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0.03</v>
          </cell>
          <cell r="AB14">
            <v>0.03</v>
          </cell>
        </row>
        <row r="15">
          <cell r="A15" t="str">
            <v>prod_indirect_others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A16" t="str">
            <v>direct_labor_costs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0.27</v>
          </cell>
          <cell r="AB16">
            <v>0.27</v>
          </cell>
        </row>
        <row r="17">
          <cell r="A17" t="str">
            <v>depreciation_others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0.2</v>
          </cell>
          <cell r="AB17">
            <v>0.2</v>
          </cell>
        </row>
        <row r="18">
          <cell r="A18" t="str">
            <v>manufacturing_overhead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0.5</v>
          </cell>
          <cell r="AB18">
            <v>0.5</v>
          </cell>
        </row>
      </sheetData>
      <sheetData sheetId="1">
        <row r="5">
          <cell r="M5">
            <v>0.15</v>
          </cell>
          <cell r="Q5">
            <v>0.15</v>
          </cell>
        </row>
        <row r="6">
          <cell r="M6">
            <v>0.05</v>
          </cell>
          <cell r="Q6">
            <v>0.05</v>
          </cell>
        </row>
        <row r="9">
          <cell r="M9">
            <v>0.11000000000000001</v>
          </cell>
          <cell r="Q9">
            <v>0.11000000000000001</v>
          </cell>
        </row>
        <row r="10">
          <cell r="M10">
            <v>0.01</v>
          </cell>
          <cell r="Q10">
            <v>0.01</v>
          </cell>
        </row>
        <row r="11">
          <cell r="M11">
            <v>0.05</v>
          </cell>
          <cell r="Q11">
            <v>0.05</v>
          </cell>
        </row>
        <row r="12">
          <cell r="M12">
            <v>0.55000000000000004</v>
          </cell>
          <cell r="Q12">
            <v>0.55000000000000004</v>
          </cell>
        </row>
        <row r="14">
          <cell r="M14">
            <v>0</v>
          </cell>
          <cell r="Q14">
            <v>0</v>
          </cell>
        </row>
        <row r="15">
          <cell r="M15">
            <v>0</v>
          </cell>
          <cell r="Q15">
            <v>0</v>
          </cell>
        </row>
        <row r="16">
          <cell r="M16">
            <v>0</v>
          </cell>
          <cell r="Q16">
            <v>0</v>
          </cell>
        </row>
        <row r="17">
          <cell r="M17">
            <v>0</v>
          </cell>
          <cell r="Q17">
            <v>0</v>
          </cell>
        </row>
        <row r="20">
          <cell r="M20">
            <v>1.1100000000000001</v>
          </cell>
          <cell r="Q20">
            <v>1.1100000000000001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02E9-DEE9-4ED2-8AFC-325A8A66BD10}">
  <dimension ref="A1:AB20"/>
  <sheetViews>
    <sheetView tabSelected="1" topLeftCell="B1" workbookViewId="0">
      <selection activeCell="Q8" sqref="Q8"/>
    </sheetView>
  </sheetViews>
  <sheetFormatPr defaultRowHeight="18" x14ac:dyDescent="0.45"/>
  <cols>
    <col min="1" max="1" width="24.09765625" bestFit="1" customWidth="1"/>
    <col min="13" max="13" width="8.796875" style="9"/>
  </cols>
  <sheetData>
    <row r="1" spans="1:2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4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s="1">
        <v>1</v>
      </c>
      <c r="N2">
        <v>1</v>
      </c>
      <c r="O2">
        <v>1</v>
      </c>
      <c r="P2">
        <v>1</v>
      </c>
      <c r="Q2" s="1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</row>
    <row r="3" spans="1:28" x14ac:dyDescent="0.45">
      <c r="A3" t="s">
        <v>29</v>
      </c>
      <c r="B3">
        <v>0.75</v>
      </c>
      <c r="C3">
        <v>0.83</v>
      </c>
      <c r="D3">
        <v>0.86</v>
      </c>
      <c r="E3">
        <v>0.81</v>
      </c>
      <c r="F3">
        <v>0.8</v>
      </c>
      <c r="G3">
        <v>0.83</v>
      </c>
      <c r="H3">
        <v>0.86</v>
      </c>
      <c r="I3">
        <v>0.81</v>
      </c>
      <c r="J3">
        <v>0.8</v>
      </c>
      <c r="K3">
        <v>0.83</v>
      </c>
      <c r="L3">
        <v>0.86</v>
      </c>
      <c r="M3" s="3">
        <f>M7+M13+M18</f>
        <v>0.8288288288288288</v>
      </c>
      <c r="N3">
        <v>0.8</v>
      </c>
      <c r="O3">
        <v>0.83</v>
      </c>
      <c r="P3">
        <v>0.86</v>
      </c>
      <c r="Q3" s="3">
        <f>Q7+Q13+Q18</f>
        <v>0.8288288288288288</v>
      </c>
      <c r="R3">
        <v>0.75</v>
      </c>
      <c r="S3">
        <v>0.83</v>
      </c>
      <c r="T3">
        <v>0.86</v>
      </c>
      <c r="U3">
        <v>0.95</v>
      </c>
      <c r="V3">
        <v>0.85</v>
      </c>
      <c r="W3">
        <v>0.75</v>
      </c>
      <c r="X3">
        <v>0.8</v>
      </c>
      <c r="Y3">
        <v>0.86</v>
      </c>
      <c r="Z3">
        <v>0.95</v>
      </c>
      <c r="AA3">
        <v>0.95</v>
      </c>
      <c r="AB3">
        <v>0.95</v>
      </c>
    </row>
    <row r="4" spans="1:28" x14ac:dyDescent="0.45">
      <c r="A4" t="s">
        <v>30</v>
      </c>
      <c r="B4">
        <v>0.25</v>
      </c>
      <c r="C4">
        <v>0.17</v>
      </c>
      <c r="D4">
        <v>0.14000000000000001</v>
      </c>
      <c r="E4">
        <v>0.19</v>
      </c>
      <c r="F4">
        <v>0.2</v>
      </c>
      <c r="G4">
        <v>0.17</v>
      </c>
      <c r="H4">
        <v>0.14000000000000001</v>
      </c>
      <c r="I4">
        <v>0.19</v>
      </c>
      <c r="J4">
        <v>0.2</v>
      </c>
      <c r="K4">
        <v>0.17</v>
      </c>
      <c r="L4">
        <v>0.14000000000000001</v>
      </c>
      <c r="M4" s="3">
        <f>M2-M3</f>
        <v>0.1711711711711712</v>
      </c>
      <c r="N4">
        <v>0.2</v>
      </c>
      <c r="O4">
        <v>0.17</v>
      </c>
      <c r="P4">
        <v>0.14000000000000001</v>
      </c>
      <c r="Q4" s="3">
        <f>Q2-Q3</f>
        <v>0.1711711711711712</v>
      </c>
      <c r="R4">
        <v>0.25</v>
      </c>
      <c r="S4">
        <v>0.17</v>
      </c>
      <c r="T4">
        <v>0.14000000000000001</v>
      </c>
      <c r="U4">
        <v>0.05</v>
      </c>
      <c r="V4">
        <v>0.15</v>
      </c>
      <c r="W4">
        <v>0.25</v>
      </c>
      <c r="X4">
        <v>0.2</v>
      </c>
      <c r="Y4">
        <v>0.14000000000000001</v>
      </c>
      <c r="Z4">
        <v>0.05</v>
      </c>
      <c r="AA4">
        <v>0.05</v>
      </c>
      <c r="AB4">
        <v>0.05</v>
      </c>
    </row>
    <row r="5" spans="1:28" x14ac:dyDescent="0.45">
      <c r="A5" t="s">
        <v>31</v>
      </c>
      <c r="B5">
        <v>0.01</v>
      </c>
      <c r="C5">
        <v>0.05</v>
      </c>
      <c r="D5">
        <v>0.05</v>
      </c>
      <c r="E5">
        <v>0.1</v>
      </c>
      <c r="F5">
        <v>0.01</v>
      </c>
      <c r="G5">
        <v>0.05</v>
      </c>
      <c r="H5">
        <v>0.05</v>
      </c>
      <c r="I5">
        <v>0.15</v>
      </c>
      <c r="J5">
        <v>0.01</v>
      </c>
      <c r="K5">
        <v>0.05</v>
      </c>
      <c r="L5">
        <v>0.05</v>
      </c>
      <c r="M5" s="4">
        <f>'[1]node_cost_table_outbound (2)'!M5/'[1]node_cost_table_outbound (2)'!M$20</f>
        <v>0.13513513513513511</v>
      </c>
      <c r="N5">
        <v>0.01</v>
      </c>
      <c r="O5">
        <v>0.05</v>
      </c>
      <c r="P5">
        <v>0.05</v>
      </c>
      <c r="Q5" s="4">
        <f>'[1]node_cost_table_outbound (2)'!Q5/'[1]node_cost_table_outbound (2)'!Q$20</f>
        <v>0.13513513513513511</v>
      </c>
      <c r="R5">
        <v>0.01</v>
      </c>
      <c r="S5">
        <v>0.05</v>
      </c>
      <c r="T5">
        <v>0.05</v>
      </c>
      <c r="U5">
        <v>0.1</v>
      </c>
      <c r="V5">
        <v>0.05</v>
      </c>
      <c r="W5">
        <v>0.01</v>
      </c>
      <c r="X5">
        <v>0.02</v>
      </c>
      <c r="Y5">
        <v>0.05</v>
      </c>
      <c r="Z5">
        <v>0.1</v>
      </c>
      <c r="AA5">
        <v>0</v>
      </c>
      <c r="AB5">
        <v>0</v>
      </c>
    </row>
    <row r="6" spans="1:28" x14ac:dyDescent="0.45">
      <c r="A6" t="s">
        <v>32</v>
      </c>
      <c r="B6">
        <v>0.01</v>
      </c>
      <c r="C6">
        <v>0.05</v>
      </c>
      <c r="D6">
        <v>0.08</v>
      </c>
      <c r="E6">
        <v>0.04</v>
      </c>
      <c r="F6">
        <v>0.01</v>
      </c>
      <c r="G6">
        <v>0.05</v>
      </c>
      <c r="H6">
        <v>0.08</v>
      </c>
      <c r="I6">
        <v>0.05</v>
      </c>
      <c r="J6">
        <v>0.01</v>
      </c>
      <c r="K6">
        <v>0.05</v>
      </c>
      <c r="L6">
        <v>0.08</v>
      </c>
      <c r="M6" s="4">
        <f>'[1]node_cost_table_outbound (2)'!M6/'[1]node_cost_table_outbound (2)'!M$20</f>
        <v>4.5045045045045043E-2</v>
      </c>
      <c r="N6">
        <v>0.01</v>
      </c>
      <c r="O6">
        <v>0.05</v>
      </c>
      <c r="P6">
        <v>0.08</v>
      </c>
      <c r="Q6" s="4">
        <f>'[1]node_cost_table_outbound (2)'!Q6/'[1]node_cost_table_outbound (2)'!Q$20</f>
        <v>4.5045045045045043E-2</v>
      </c>
      <c r="R6">
        <v>0.01</v>
      </c>
      <c r="S6">
        <v>0.05</v>
      </c>
      <c r="T6">
        <v>0.08</v>
      </c>
      <c r="U6">
        <v>0.04</v>
      </c>
      <c r="V6">
        <v>0.05</v>
      </c>
      <c r="W6">
        <v>0.01</v>
      </c>
      <c r="X6">
        <v>0.05</v>
      </c>
      <c r="Y6">
        <v>0.08</v>
      </c>
      <c r="Z6">
        <v>0.04</v>
      </c>
      <c r="AA6">
        <v>0</v>
      </c>
      <c r="AB6">
        <v>0</v>
      </c>
    </row>
    <row r="7" spans="1:28" x14ac:dyDescent="0.45">
      <c r="A7" t="s">
        <v>33</v>
      </c>
      <c r="B7">
        <v>0.02</v>
      </c>
      <c r="C7">
        <v>0.1</v>
      </c>
      <c r="D7">
        <v>0.13</v>
      </c>
      <c r="E7">
        <v>0.14000000000000001</v>
      </c>
      <c r="F7">
        <v>0.02</v>
      </c>
      <c r="G7">
        <v>0.1</v>
      </c>
      <c r="H7">
        <v>0.13</v>
      </c>
      <c r="I7">
        <v>0.2</v>
      </c>
      <c r="J7">
        <v>0.02</v>
      </c>
      <c r="K7">
        <v>0.1</v>
      </c>
      <c r="L7">
        <v>0.13</v>
      </c>
      <c r="M7" s="1">
        <f>M5+M6</f>
        <v>0.18018018018018017</v>
      </c>
      <c r="N7">
        <v>0.02</v>
      </c>
      <c r="O7">
        <v>0.1</v>
      </c>
      <c r="P7">
        <v>0.13</v>
      </c>
      <c r="Q7" s="1">
        <f>Q5+Q6</f>
        <v>0.18018018018018017</v>
      </c>
      <c r="R7">
        <v>0.02</v>
      </c>
      <c r="S7">
        <v>0.1</v>
      </c>
      <c r="T7">
        <v>0.13</v>
      </c>
      <c r="U7">
        <v>0.14000000000000001</v>
      </c>
      <c r="V7">
        <v>0.1</v>
      </c>
      <c r="W7">
        <v>0.02</v>
      </c>
      <c r="X7">
        <v>7.0000000000000007E-2</v>
      </c>
      <c r="Y7">
        <v>0.13</v>
      </c>
      <c r="Z7">
        <v>0.14000000000000001</v>
      </c>
      <c r="AA7">
        <v>0</v>
      </c>
      <c r="AB7">
        <v>0</v>
      </c>
    </row>
    <row r="8" spans="1:28" s="5" customFormat="1" x14ac:dyDescent="0.45">
      <c r="A8" s="5" t="s">
        <v>34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6">
        <v>0.2</v>
      </c>
      <c r="N8" s="5">
        <v>0</v>
      </c>
      <c r="O8" s="5">
        <v>0</v>
      </c>
      <c r="P8" s="5">
        <v>0</v>
      </c>
      <c r="Q8" s="6">
        <v>0.2</v>
      </c>
      <c r="R8" s="5">
        <v>0</v>
      </c>
      <c r="S8" s="5">
        <v>0</v>
      </c>
      <c r="T8" s="5">
        <v>0</v>
      </c>
      <c r="U8" s="5">
        <v>0.15</v>
      </c>
      <c r="V8" s="5">
        <v>0</v>
      </c>
      <c r="W8" s="5">
        <v>0</v>
      </c>
      <c r="X8" s="5">
        <v>0</v>
      </c>
      <c r="Y8" s="5">
        <v>0</v>
      </c>
      <c r="Z8" s="5">
        <v>0.3</v>
      </c>
      <c r="AA8" s="5">
        <v>0</v>
      </c>
      <c r="AB8" s="5">
        <v>0</v>
      </c>
    </row>
    <row r="9" spans="1:28" s="5" customFormat="1" x14ac:dyDescent="0.45">
      <c r="A9" s="5" t="s">
        <v>35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4">
        <f>'[1]node_cost_table_outbound (2)'!M9/'[1]node_cost_table_outbound (2)'!M$20</f>
        <v>9.90990990990991E-2</v>
      </c>
      <c r="N9" s="5">
        <v>0</v>
      </c>
      <c r="O9" s="5">
        <v>0</v>
      </c>
      <c r="P9" s="5">
        <v>0</v>
      </c>
      <c r="Q9" s="4">
        <f>'[1]node_cost_table_outbound (2)'!Q9/'[1]node_cost_table_outbound (2)'!Q$20</f>
        <v>9.90990990990991E-2</v>
      </c>
      <c r="R9" s="5">
        <v>0</v>
      </c>
      <c r="S9" s="5">
        <v>0</v>
      </c>
      <c r="T9" s="5">
        <v>0</v>
      </c>
      <c r="U9" s="5">
        <v>0.09</v>
      </c>
      <c r="V9" s="5">
        <v>0</v>
      </c>
      <c r="W9" s="5">
        <v>0</v>
      </c>
      <c r="X9" s="5">
        <v>0</v>
      </c>
      <c r="Y9" s="5">
        <v>0</v>
      </c>
      <c r="Z9" s="5">
        <v>0.09</v>
      </c>
      <c r="AA9" s="5">
        <v>0</v>
      </c>
      <c r="AB9" s="5">
        <v>0</v>
      </c>
    </row>
    <row r="10" spans="1:28" x14ac:dyDescent="0.45">
      <c r="A10" t="s">
        <v>36</v>
      </c>
      <c r="B10">
        <v>0.03</v>
      </c>
      <c r="C10">
        <v>0.03</v>
      </c>
      <c r="D10">
        <v>0.03</v>
      </c>
      <c r="E10">
        <v>0.03</v>
      </c>
      <c r="F10">
        <v>0.08</v>
      </c>
      <c r="G10">
        <v>0.03</v>
      </c>
      <c r="H10">
        <v>0.03</v>
      </c>
      <c r="I10">
        <v>0.01</v>
      </c>
      <c r="J10">
        <v>0.08</v>
      </c>
      <c r="K10">
        <v>0.03</v>
      </c>
      <c r="L10">
        <v>0.03</v>
      </c>
      <c r="M10" s="4">
        <f>'[1]node_cost_table_outbound (2)'!M10/'[1]node_cost_table_outbound (2)'!M$20</f>
        <v>9.0090090090090089E-3</v>
      </c>
      <c r="N10">
        <v>0.08</v>
      </c>
      <c r="O10">
        <v>0.03</v>
      </c>
      <c r="P10">
        <v>0.03</v>
      </c>
      <c r="Q10" s="4">
        <f>'[1]node_cost_table_outbound (2)'!Q10/'[1]node_cost_table_outbound (2)'!Q$20</f>
        <v>9.0090090090090089E-3</v>
      </c>
      <c r="R10">
        <v>0.03</v>
      </c>
      <c r="S10">
        <v>0.03</v>
      </c>
      <c r="T10">
        <v>0.03</v>
      </c>
      <c r="U10">
        <v>0.08</v>
      </c>
      <c r="V10">
        <v>0.05</v>
      </c>
      <c r="W10">
        <v>0.03</v>
      </c>
      <c r="X10">
        <v>0.03</v>
      </c>
      <c r="Y10">
        <v>0.03</v>
      </c>
      <c r="Z10">
        <v>0.08</v>
      </c>
      <c r="AA10">
        <v>0.05</v>
      </c>
      <c r="AB10">
        <v>0.05</v>
      </c>
    </row>
    <row r="11" spans="1:28" x14ac:dyDescent="0.45">
      <c r="A11" t="s">
        <v>37</v>
      </c>
      <c r="B11">
        <v>0</v>
      </c>
      <c r="C11">
        <v>0</v>
      </c>
      <c r="D11">
        <v>0</v>
      </c>
      <c r="E11">
        <v>0.04</v>
      </c>
      <c r="F11">
        <v>0</v>
      </c>
      <c r="G11">
        <v>0</v>
      </c>
      <c r="H11">
        <v>0</v>
      </c>
      <c r="I11">
        <v>0.05</v>
      </c>
      <c r="J11">
        <v>0</v>
      </c>
      <c r="K11">
        <v>0</v>
      </c>
      <c r="L11">
        <v>0</v>
      </c>
      <c r="M11" s="4">
        <f>'[1]node_cost_table_outbound (2)'!M11/'[1]node_cost_table_outbound (2)'!M$20</f>
        <v>4.5045045045045043E-2</v>
      </c>
      <c r="N11">
        <v>0</v>
      </c>
      <c r="O11">
        <v>0</v>
      </c>
      <c r="P11">
        <v>0</v>
      </c>
      <c r="Q11" s="4">
        <f>'[1]node_cost_table_outbound (2)'!Q11/'[1]node_cost_table_outbound (2)'!Q$20</f>
        <v>4.5045045045045043E-2</v>
      </c>
      <c r="R11">
        <v>0</v>
      </c>
      <c r="S11">
        <v>0</v>
      </c>
      <c r="T11">
        <v>0</v>
      </c>
      <c r="U11">
        <v>0.04</v>
      </c>
      <c r="V11">
        <v>0</v>
      </c>
      <c r="W11">
        <v>0</v>
      </c>
      <c r="X11">
        <v>0</v>
      </c>
      <c r="Y11">
        <v>0</v>
      </c>
      <c r="Z11">
        <v>0.04</v>
      </c>
      <c r="AA11">
        <v>0</v>
      </c>
      <c r="AB11">
        <v>0</v>
      </c>
    </row>
    <row r="12" spans="1:28" s="7" customFormat="1" x14ac:dyDescent="0.45">
      <c r="A12" s="7" t="s">
        <v>38</v>
      </c>
      <c r="B12" s="7">
        <v>0.7</v>
      </c>
      <c r="C12" s="7">
        <v>0.7</v>
      </c>
      <c r="D12" s="7">
        <v>0.7</v>
      </c>
      <c r="E12" s="7">
        <v>0.6</v>
      </c>
      <c r="F12" s="7">
        <v>0.7</v>
      </c>
      <c r="G12" s="7">
        <v>0.7</v>
      </c>
      <c r="H12" s="7">
        <v>0.7</v>
      </c>
      <c r="I12" s="7">
        <v>0.55000000000000004</v>
      </c>
      <c r="J12" s="7">
        <v>0.7</v>
      </c>
      <c r="K12" s="7">
        <v>0.7</v>
      </c>
      <c r="L12" s="7">
        <v>0.7</v>
      </c>
      <c r="M12" s="8">
        <f>'[1]node_cost_table_outbound (2)'!M12/'[1]node_cost_table_outbound (2)'!M$20</f>
        <v>0.49549549549549549</v>
      </c>
      <c r="N12" s="7">
        <v>0.7</v>
      </c>
      <c r="O12" s="7">
        <v>0.7</v>
      </c>
      <c r="P12" s="7">
        <v>0.7</v>
      </c>
      <c r="Q12" s="8">
        <f>'[1]node_cost_table_outbound (2)'!Q12/'[1]node_cost_table_outbound (2)'!Q$20</f>
        <v>0.49549549549549549</v>
      </c>
      <c r="R12" s="7">
        <v>0.7</v>
      </c>
      <c r="S12" s="7">
        <v>0.7</v>
      </c>
      <c r="T12" s="7">
        <v>0.7</v>
      </c>
      <c r="U12" s="7">
        <v>0.6</v>
      </c>
      <c r="V12" s="7">
        <v>0.7</v>
      </c>
      <c r="W12" s="7">
        <v>0.7</v>
      </c>
      <c r="X12" s="7">
        <v>0.7</v>
      </c>
      <c r="Y12" s="7">
        <v>0.7</v>
      </c>
      <c r="Z12" s="7">
        <v>0.6</v>
      </c>
      <c r="AA12" s="7">
        <v>0.4</v>
      </c>
      <c r="AB12" s="7">
        <v>0.4</v>
      </c>
    </row>
    <row r="13" spans="1:28" x14ac:dyDescent="0.45">
      <c r="A13" t="s">
        <v>39</v>
      </c>
      <c r="B13">
        <v>0.73</v>
      </c>
      <c r="C13">
        <v>0.73</v>
      </c>
      <c r="D13">
        <v>0.73</v>
      </c>
      <c r="E13">
        <v>0.67</v>
      </c>
      <c r="F13">
        <v>0.78</v>
      </c>
      <c r="G13">
        <v>0.73</v>
      </c>
      <c r="H13">
        <v>0.73</v>
      </c>
      <c r="I13">
        <v>0.61</v>
      </c>
      <c r="J13">
        <v>0.78</v>
      </c>
      <c r="K13">
        <v>0.73</v>
      </c>
      <c r="L13">
        <v>0.73</v>
      </c>
      <c r="M13" s="1">
        <f>SUM(M9:M12)</f>
        <v>0.64864864864864868</v>
      </c>
      <c r="N13">
        <v>0.78</v>
      </c>
      <c r="O13">
        <v>0.73</v>
      </c>
      <c r="P13">
        <v>0.73</v>
      </c>
      <c r="Q13" s="1">
        <f>SUM(Q9:Q12)</f>
        <v>0.64864864864864868</v>
      </c>
      <c r="R13">
        <v>0.73</v>
      </c>
      <c r="S13">
        <v>0.73</v>
      </c>
      <c r="T13">
        <v>0.73</v>
      </c>
      <c r="U13">
        <v>0.81</v>
      </c>
      <c r="V13">
        <v>0.75</v>
      </c>
      <c r="W13">
        <v>0.73</v>
      </c>
      <c r="X13">
        <v>0.73</v>
      </c>
      <c r="Y13">
        <v>0.73</v>
      </c>
      <c r="Z13">
        <v>0.81</v>
      </c>
      <c r="AA13">
        <v>0.45</v>
      </c>
      <c r="AB13">
        <v>0.45</v>
      </c>
    </row>
    <row r="14" spans="1:28" x14ac:dyDescent="0.4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4">
        <f>'[1]node_cost_table_outbound (2)'!M14/'[1]node_cost_table_outbound (2)'!M$20</f>
        <v>0</v>
      </c>
      <c r="N14">
        <v>0</v>
      </c>
      <c r="O14">
        <v>0</v>
      </c>
      <c r="P14">
        <v>0</v>
      </c>
      <c r="Q14" s="4">
        <f>'[1]node_cost_table_outbound (2)'!Q14/'[1]node_cost_table_outbound (2)'!Q$20</f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0.03</v>
      </c>
      <c r="AB14">
        <v>0.03</v>
      </c>
    </row>
    <row r="15" spans="1:28" x14ac:dyDescent="0.4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4">
        <f>'[1]node_cost_table_outbound (2)'!M15/'[1]node_cost_table_outbound (2)'!M$20</f>
        <v>0</v>
      </c>
      <c r="N15">
        <v>0</v>
      </c>
      <c r="O15">
        <v>0</v>
      </c>
      <c r="P15">
        <v>0</v>
      </c>
      <c r="Q15" s="4">
        <f>'[1]node_cost_table_outbound (2)'!Q15/'[1]node_cost_table_outbound (2)'!Q$20</f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4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4">
        <f>'[1]node_cost_table_outbound (2)'!M16/'[1]node_cost_table_outbound (2)'!M$20</f>
        <v>0</v>
      </c>
      <c r="N16">
        <v>0</v>
      </c>
      <c r="O16">
        <v>0</v>
      </c>
      <c r="P16">
        <v>0</v>
      </c>
      <c r="Q16" s="4">
        <f>'[1]node_cost_table_outbound (2)'!Q16/'[1]node_cost_table_outbound (2)'!Q$20</f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0.27</v>
      </c>
      <c r="AB16">
        <v>0.27</v>
      </c>
    </row>
    <row r="17" spans="1:28" x14ac:dyDescent="0.4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4">
        <f>'[1]node_cost_table_outbound (2)'!M17/'[1]node_cost_table_outbound (2)'!M$20</f>
        <v>0</v>
      </c>
      <c r="N17">
        <v>0</v>
      </c>
      <c r="O17">
        <v>0</v>
      </c>
      <c r="P17">
        <v>0</v>
      </c>
      <c r="Q17" s="4">
        <f>'[1]node_cost_table_outbound (2)'!Q17/'[1]node_cost_table_outbound (2)'!Q$20</f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0.2</v>
      </c>
      <c r="AB17">
        <v>0.2</v>
      </c>
    </row>
    <row r="18" spans="1:28" x14ac:dyDescent="0.4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>SUM(M14:M17)</f>
        <v>0</v>
      </c>
      <c r="N18">
        <v>0</v>
      </c>
      <c r="O18">
        <v>0</v>
      </c>
      <c r="P18">
        <v>0</v>
      </c>
      <c r="Q18" s="1">
        <f>SUM(Q14:Q17)</f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0.5</v>
      </c>
      <c r="AB18">
        <v>0.5</v>
      </c>
    </row>
    <row r="19" spans="1:28" x14ac:dyDescent="0.45">
      <c r="M19" s="1"/>
      <c r="Q19" s="1"/>
    </row>
    <row r="20" spans="1:28" x14ac:dyDescent="0.45">
      <c r="A20" t="s">
        <v>45</v>
      </c>
      <c r="M20" s="4">
        <f>M17+M16+M15+M14+M12+M11+M10+M9+M6+M5+M4</f>
        <v>1</v>
      </c>
      <c r="Q20" s="4">
        <f>Q17+Q16+Q15+Q14+Q12+Q11+Q10+Q9+Q6+Q5+Q4</f>
        <v>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node_cost_table_outbound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泰司 大杉</dc:creator>
  <cp:lastModifiedBy>泰司 大杉</cp:lastModifiedBy>
  <dcterms:created xsi:type="dcterms:W3CDTF">2025-03-21T14:20:21Z</dcterms:created>
  <dcterms:modified xsi:type="dcterms:W3CDTF">2025-03-21T14:21:32Z</dcterms:modified>
</cp:coreProperties>
</file>