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 Vijay\Desktop\min 303\"/>
    </mc:Choice>
  </mc:AlternateContent>
  <xr:revisionPtr revIDLastSave="0" documentId="13_ncr:1_{5C6F3509-88F8-4E32-A619-150CA56DF438}" xr6:coauthVersionLast="47" xr6:coauthVersionMax="47" xr10:uidLastSave="{00000000-0000-0000-0000-000000000000}"/>
  <bookViews>
    <workbookView xWindow="-108" yWindow="-108" windowWidth="23256" windowHeight="12456" xr2:uid="{38A9486B-CA26-4361-ABB1-5F17812BE2B0}"/>
  </bookViews>
  <sheets>
    <sheet name="X chart" sheetId="1" r:id="rId1"/>
  </sheets>
  <definedNames>
    <definedName name="range_29">'X chart'!$I$32</definedName>
    <definedName name="range_291">'X chart'!$B$3:$B$53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F50" i="1"/>
  <c r="F51" i="1"/>
  <c r="F52" i="1"/>
  <c r="F53" i="1"/>
  <c r="E49" i="1"/>
  <c r="E50" i="1"/>
  <c r="E51" i="1"/>
  <c r="E52" i="1"/>
  <c r="E53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" i="1"/>
  <c r="A6" i="1"/>
  <c r="A7" i="1"/>
  <c r="A8" i="1"/>
  <c r="A9" i="1"/>
  <c r="A4" i="1"/>
  <c r="I32" i="1"/>
  <c r="I31" i="1"/>
  <c r="C14" i="1" s="1"/>
  <c r="C44" i="1" l="1"/>
  <c r="C12" i="1"/>
  <c r="C11" i="1"/>
  <c r="C49" i="1"/>
  <c r="C25" i="1"/>
  <c r="C23" i="1"/>
  <c r="C46" i="1"/>
  <c r="C22" i="1"/>
  <c r="C21" i="1"/>
  <c r="C37" i="1"/>
  <c r="C35" i="1"/>
  <c r="C34" i="1"/>
  <c r="C10" i="1"/>
  <c r="C45" i="1"/>
  <c r="C20" i="1"/>
  <c r="C13" i="1"/>
  <c r="C33" i="1"/>
  <c r="C9" i="1"/>
  <c r="C48" i="1"/>
  <c r="C24" i="1"/>
  <c r="C47" i="1"/>
  <c r="C36" i="1"/>
  <c r="C32" i="1"/>
  <c r="C8" i="1"/>
  <c r="C31" i="1"/>
  <c r="C7" i="1"/>
  <c r="C42" i="1"/>
  <c r="C18" i="1"/>
  <c r="C53" i="1"/>
  <c r="C41" i="1"/>
  <c r="C29" i="1"/>
  <c r="C17" i="1"/>
  <c r="C5" i="1"/>
  <c r="C43" i="1"/>
  <c r="C19" i="1"/>
  <c r="I33" i="1"/>
  <c r="C30" i="1"/>
  <c r="C6" i="1"/>
  <c r="C52" i="1"/>
  <c r="C40" i="1"/>
  <c r="C28" i="1"/>
  <c r="C16" i="1"/>
  <c r="C4" i="1"/>
  <c r="C51" i="1"/>
  <c r="C39" i="1"/>
  <c r="C27" i="1"/>
  <c r="C15" i="1"/>
  <c r="C50" i="1"/>
  <c r="C38" i="1"/>
  <c r="C26" i="1"/>
  <c r="I34" i="1"/>
  <c r="E48" i="1" s="1"/>
  <c r="E46" i="1" l="1"/>
  <c r="E47" i="1"/>
  <c r="D4" i="1"/>
  <c r="D16" i="1"/>
  <c r="D28" i="1"/>
  <c r="D40" i="1"/>
  <c r="D52" i="1"/>
  <c r="D10" i="1"/>
  <c r="D24" i="1"/>
  <c r="D49" i="1"/>
  <c r="D50" i="1"/>
  <c r="D27" i="1"/>
  <c r="D5" i="1"/>
  <c r="D17" i="1"/>
  <c r="D29" i="1"/>
  <c r="D41" i="1"/>
  <c r="D53" i="1"/>
  <c r="D18" i="1"/>
  <c r="D30" i="1"/>
  <c r="D42" i="1"/>
  <c r="D8" i="1"/>
  <c r="D32" i="1"/>
  <c r="D9" i="1"/>
  <c r="D33" i="1"/>
  <c r="D45" i="1"/>
  <c r="D12" i="1"/>
  <c r="D37" i="1"/>
  <c r="D38" i="1"/>
  <c r="D15" i="1"/>
  <c r="D6" i="1"/>
  <c r="D22" i="1"/>
  <c r="D35" i="1"/>
  <c r="D14" i="1"/>
  <c r="D7" i="1"/>
  <c r="D19" i="1"/>
  <c r="D31" i="1"/>
  <c r="D43" i="1"/>
  <c r="D20" i="1"/>
  <c r="D44" i="1"/>
  <c r="D21" i="1"/>
  <c r="D34" i="1"/>
  <c r="D36" i="1"/>
  <c r="D26" i="1"/>
  <c r="D39" i="1"/>
  <c r="D51" i="1"/>
  <c r="D46" i="1"/>
  <c r="F46" i="1" s="1"/>
  <c r="D25" i="1"/>
  <c r="D11" i="1"/>
  <c r="D23" i="1"/>
  <c r="D47" i="1"/>
  <c r="D48" i="1"/>
  <c r="F48" i="1" s="1"/>
  <c r="D13" i="1"/>
  <c r="E44" i="1"/>
  <c r="F44" i="1" s="1"/>
  <c r="E45" i="1"/>
  <c r="E42" i="1"/>
  <c r="E43" i="1"/>
  <c r="E40" i="1"/>
  <c r="F40" i="1" s="1"/>
  <c r="E41" i="1"/>
  <c r="F41" i="1" s="1"/>
  <c r="E38" i="1"/>
  <c r="E39" i="1"/>
  <c r="E5" i="1"/>
  <c r="E17" i="1"/>
  <c r="E29" i="1"/>
  <c r="E6" i="1"/>
  <c r="E18" i="1"/>
  <c r="E30" i="1"/>
  <c r="E4" i="1"/>
  <c r="E7" i="1"/>
  <c r="E19" i="1"/>
  <c r="E31" i="1"/>
  <c r="E8" i="1"/>
  <c r="E20" i="1"/>
  <c r="E32" i="1"/>
  <c r="E9" i="1"/>
  <c r="E21" i="1"/>
  <c r="E33" i="1"/>
  <c r="E10" i="1"/>
  <c r="E22" i="1"/>
  <c r="E34" i="1"/>
  <c r="E11" i="1"/>
  <c r="E23" i="1"/>
  <c r="E35" i="1"/>
  <c r="E12" i="1"/>
  <c r="E24" i="1"/>
  <c r="E36" i="1"/>
  <c r="E13" i="1"/>
  <c r="E25" i="1"/>
  <c r="E37" i="1"/>
  <c r="E14" i="1"/>
  <c r="E26" i="1"/>
  <c r="E15" i="1"/>
  <c r="E27" i="1"/>
  <c r="E16" i="1"/>
  <c r="E28" i="1"/>
  <c r="F47" i="1" l="1"/>
  <c r="F45" i="1"/>
  <c r="F43" i="1"/>
  <c r="F42" i="1"/>
  <c r="F28" i="1"/>
  <c r="F31" i="1"/>
  <c r="F16" i="1"/>
  <c r="F27" i="1"/>
  <c r="F22" i="1"/>
  <c r="F21" i="1"/>
  <c r="F13" i="1"/>
  <c r="F5" i="1"/>
  <c r="F9" i="1"/>
  <c r="F32" i="1"/>
  <c r="F24" i="1"/>
  <c r="F20" i="1"/>
  <c r="F39" i="1"/>
  <c r="F17" i="1"/>
  <c r="F36" i="1"/>
  <c r="F12" i="1"/>
  <c r="F8" i="1"/>
  <c r="F38" i="1"/>
  <c r="F11" i="1"/>
  <c r="F7" i="1"/>
  <c r="F15" i="1"/>
  <c r="F34" i="1"/>
  <c r="F26" i="1"/>
  <c r="F14" i="1"/>
  <c r="F10" i="1"/>
  <c r="F18" i="1"/>
  <c r="F23" i="1"/>
  <c r="F37" i="1"/>
  <c r="F33" i="1"/>
  <c r="F6" i="1"/>
  <c r="F35" i="1"/>
  <c r="F19" i="1"/>
  <c r="F4" i="1"/>
  <c r="F30" i="1"/>
  <c r="F25" i="1"/>
  <c r="F29" i="1"/>
</calcChain>
</file>

<file path=xl/sharedStrings.xml><?xml version="1.0" encoding="utf-8"?>
<sst xmlns="http://schemas.openxmlformats.org/spreadsheetml/2006/main" count="14" uniqueCount="14">
  <si>
    <t>S.NO.</t>
  </si>
  <si>
    <t>VALUE</t>
  </si>
  <si>
    <t>AVERAGE</t>
  </si>
  <si>
    <t>X CONTROL CHART SOLVER</t>
  </si>
  <si>
    <t>UCL(AVG+3*SD)</t>
  </si>
  <si>
    <t>LCL(AVG-3*SD)</t>
  </si>
  <si>
    <t xml:space="preserve">INFERENCE </t>
  </si>
  <si>
    <t>Data Average</t>
  </si>
  <si>
    <t>Data standard deviation</t>
  </si>
  <si>
    <t>Upper control limit</t>
  </si>
  <si>
    <t>Lower control limit</t>
  </si>
  <si>
    <t>NOTE FOR CONTROL CHARTS</t>
  </si>
  <si>
    <t>DATA POINTS WHICH ARE ABOVE THE UCL AND BELOW THE LCL ARE OUT OF CONTROL DATA POINTS</t>
  </si>
  <si>
    <t xml:space="preserve">OUT OF CONTROL DATA POINTS ARE DUE TO SPECIAL AND COMMON CAUSES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</si>
</sst>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AE28A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4" borderId="2" xfId="0" applyFont="1" applyFill="1" applyBorder="1"/>
    <xf numFmtId="2" fontId="2" fillId="4" borderId="2" xfId="0" applyNumberFormat="1" applyFont="1" applyFill="1" applyBorder="1"/>
    <xf numFmtId="0" fontId="0" fillId="5" borderId="0" xfId="0" applyFill="1"/>
    <xf numFmtId="0" fontId="1" fillId="2" borderId="0" xfId="0" applyFont="1" applyFill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11">
    <dxf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8AE28A"/>
      <color rgb="FFFCB192"/>
      <color rgb="FFFFD1D1"/>
      <color rgb="FFFFC1C1"/>
      <color rgb="FFFF9966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X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68514048987277E-2"/>
          <c:y val="9.7692801972705662E-2"/>
          <c:w val="0.90512224343924852"/>
          <c:h val="0.77889740107288219"/>
        </c:manualLayout>
      </c:layout>
      <c:lineChart>
        <c:grouping val="standard"/>
        <c:varyColors val="0"/>
        <c:ser>
          <c:idx val="0"/>
          <c:order val="0"/>
          <c:tx>
            <c:strRef>
              <c:f>'X chart'!$B$3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'X chart'!$A$4:$A$53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'X chart'!$B$4:$B$53</c:f>
              <c:numCache>
                <c:formatCode>General</c:formatCode>
                <c:ptCount val="50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25</c:v>
                </c:pt>
                <c:pt idx="4">
                  <c:v>2</c:v>
                </c:pt>
                <c:pt idx="5">
                  <c:v>60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52</c:v>
                </c:pt>
                <c:pt idx="11">
                  <c:v>2</c:v>
                </c:pt>
                <c:pt idx="12">
                  <c:v>22</c:v>
                </c:pt>
                <c:pt idx="13">
                  <c:v>5</c:v>
                </c:pt>
                <c:pt idx="14">
                  <c:v>2</c:v>
                </c:pt>
                <c:pt idx="15">
                  <c:v>25</c:v>
                </c:pt>
                <c:pt idx="16">
                  <c:v>28</c:v>
                </c:pt>
                <c:pt idx="17">
                  <c:v>57</c:v>
                </c:pt>
                <c:pt idx="18">
                  <c:v>28</c:v>
                </c:pt>
                <c:pt idx="19">
                  <c:v>5</c:v>
                </c:pt>
                <c:pt idx="20">
                  <c:v>9</c:v>
                </c:pt>
                <c:pt idx="21">
                  <c:v>21</c:v>
                </c:pt>
                <c:pt idx="22">
                  <c:v>74</c:v>
                </c:pt>
                <c:pt idx="23">
                  <c:v>8</c:v>
                </c:pt>
                <c:pt idx="24">
                  <c:v>2</c:v>
                </c:pt>
                <c:pt idx="25">
                  <c:v>7</c:v>
                </c:pt>
                <c:pt idx="26">
                  <c:v>12</c:v>
                </c:pt>
                <c:pt idx="27">
                  <c:v>62</c:v>
                </c:pt>
                <c:pt idx="2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9-4008-BA08-0DB9B521F5C3}"/>
            </c:ext>
          </c:extLst>
        </c:ser>
        <c:ser>
          <c:idx val="1"/>
          <c:order val="1"/>
          <c:tx>
            <c:strRef>
              <c:f>'X chart'!$C$3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'X chart'!$A$4:$A$53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'X chart'!$C$4:$C$53</c:f>
              <c:numCache>
                <c:formatCode>0.00</c:formatCode>
                <c:ptCount val="50"/>
                <c:pt idx="0">
                  <c:v>18.689655172413794</c:v>
                </c:pt>
                <c:pt idx="1">
                  <c:v>18.689655172413794</c:v>
                </c:pt>
                <c:pt idx="2">
                  <c:v>18.689655172413794</c:v>
                </c:pt>
                <c:pt idx="3">
                  <c:v>18.689655172413794</c:v>
                </c:pt>
                <c:pt idx="4">
                  <c:v>18.689655172413794</c:v>
                </c:pt>
                <c:pt idx="5">
                  <c:v>18.689655172413794</c:v>
                </c:pt>
                <c:pt idx="6">
                  <c:v>18.689655172413794</c:v>
                </c:pt>
                <c:pt idx="7">
                  <c:v>18.689655172413794</c:v>
                </c:pt>
                <c:pt idx="8">
                  <c:v>18.689655172413794</c:v>
                </c:pt>
                <c:pt idx="9">
                  <c:v>18.689655172413794</c:v>
                </c:pt>
                <c:pt idx="10">
                  <c:v>18.689655172413794</c:v>
                </c:pt>
                <c:pt idx="11">
                  <c:v>18.689655172413794</c:v>
                </c:pt>
                <c:pt idx="12">
                  <c:v>18.689655172413794</c:v>
                </c:pt>
                <c:pt idx="13">
                  <c:v>18.689655172413794</c:v>
                </c:pt>
                <c:pt idx="14">
                  <c:v>18.689655172413794</c:v>
                </c:pt>
                <c:pt idx="15">
                  <c:v>18.689655172413794</c:v>
                </c:pt>
                <c:pt idx="16">
                  <c:v>18.689655172413794</c:v>
                </c:pt>
                <c:pt idx="17">
                  <c:v>18.689655172413794</c:v>
                </c:pt>
                <c:pt idx="18">
                  <c:v>18.689655172413794</c:v>
                </c:pt>
                <c:pt idx="19">
                  <c:v>18.689655172413794</c:v>
                </c:pt>
                <c:pt idx="20">
                  <c:v>18.689655172413794</c:v>
                </c:pt>
                <c:pt idx="21">
                  <c:v>18.689655172413794</c:v>
                </c:pt>
                <c:pt idx="22">
                  <c:v>18.689655172413794</c:v>
                </c:pt>
                <c:pt idx="23">
                  <c:v>18.689655172413794</c:v>
                </c:pt>
                <c:pt idx="24">
                  <c:v>18.689655172413794</c:v>
                </c:pt>
                <c:pt idx="25">
                  <c:v>18.689655172413794</c:v>
                </c:pt>
                <c:pt idx="26">
                  <c:v>18.689655172413794</c:v>
                </c:pt>
                <c:pt idx="27">
                  <c:v>18.689655172413794</c:v>
                </c:pt>
                <c:pt idx="28">
                  <c:v>18.689655172413794</c:v>
                </c:pt>
                <c:pt idx="29">
                  <c:v>18.689655172413794</c:v>
                </c:pt>
                <c:pt idx="30">
                  <c:v>18.689655172413794</c:v>
                </c:pt>
                <c:pt idx="31">
                  <c:v>18.689655172413794</c:v>
                </c:pt>
                <c:pt idx="32">
                  <c:v>18.689655172413794</c:v>
                </c:pt>
                <c:pt idx="33">
                  <c:v>18.689655172413794</c:v>
                </c:pt>
                <c:pt idx="34">
                  <c:v>18.689655172413794</c:v>
                </c:pt>
                <c:pt idx="35">
                  <c:v>18.689655172413794</c:v>
                </c:pt>
                <c:pt idx="36">
                  <c:v>18.689655172413794</c:v>
                </c:pt>
                <c:pt idx="37">
                  <c:v>18.689655172413794</c:v>
                </c:pt>
                <c:pt idx="38">
                  <c:v>18.689655172413794</c:v>
                </c:pt>
                <c:pt idx="39">
                  <c:v>18.689655172413794</c:v>
                </c:pt>
                <c:pt idx="40">
                  <c:v>18.689655172413794</c:v>
                </c:pt>
                <c:pt idx="41">
                  <c:v>18.689655172413794</c:v>
                </c:pt>
                <c:pt idx="42">
                  <c:v>18.689655172413794</c:v>
                </c:pt>
                <c:pt idx="43">
                  <c:v>18.689655172413794</c:v>
                </c:pt>
                <c:pt idx="44">
                  <c:v>18.689655172413794</c:v>
                </c:pt>
                <c:pt idx="45">
                  <c:v>18.689655172413794</c:v>
                </c:pt>
                <c:pt idx="46">
                  <c:v>18.689655172413794</c:v>
                </c:pt>
                <c:pt idx="47">
                  <c:v>18.689655172413794</c:v>
                </c:pt>
                <c:pt idx="48">
                  <c:v>18.689655172413794</c:v>
                </c:pt>
                <c:pt idx="49">
                  <c:v>18.689655172413794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9-4008-BA08-0DB9B521F5C3}"/>
            </c:ext>
          </c:extLst>
        </c:ser>
        <c:ser>
          <c:idx val="2"/>
          <c:order val="2"/>
          <c:tx>
            <c:strRef>
              <c:f>'X chart'!$D$3</c:f>
              <c:strCache>
                <c:ptCount val="1"/>
                <c:pt idx="0">
                  <c:v>UCL(AVG+3*SD)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'X chart'!$A$4:$A$53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'X chart'!$D$4:$D$53</c:f>
              <c:numCache>
                <c:formatCode>0.00</c:formatCode>
                <c:ptCount val="50"/>
                <c:pt idx="0">
                  <c:v>47.293954592312375</c:v>
                </c:pt>
                <c:pt idx="1">
                  <c:v>47.293954592312375</c:v>
                </c:pt>
                <c:pt idx="2">
                  <c:v>47.293954592312375</c:v>
                </c:pt>
                <c:pt idx="3">
                  <c:v>47.293954592312375</c:v>
                </c:pt>
                <c:pt idx="4">
                  <c:v>47.293954592312375</c:v>
                </c:pt>
                <c:pt idx="5">
                  <c:v>47.293954592312375</c:v>
                </c:pt>
                <c:pt idx="6">
                  <c:v>47.293954592312375</c:v>
                </c:pt>
                <c:pt idx="7">
                  <c:v>47.293954592312375</c:v>
                </c:pt>
                <c:pt idx="8">
                  <c:v>47.293954592312375</c:v>
                </c:pt>
                <c:pt idx="9">
                  <c:v>47.293954592312375</c:v>
                </c:pt>
                <c:pt idx="10">
                  <c:v>47.293954592312375</c:v>
                </c:pt>
                <c:pt idx="11">
                  <c:v>47.293954592312375</c:v>
                </c:pt>
                <c:pt idx="12">
                  <c:v>47.293954592312375</c:v>
                </c:pt>
                <c:pt idx="13">
                  <c:v>47.293954592312375</c:v>
                </c:pt>
                <c:pt idx="14">
                  <c:v>47.293954592312375</c:v>
                </c:pt>
                <c:pt idx="15">
                  <c:v>47.293954592312375</c:v>
                </c:pt>
                <c:pt idx="16">
                  <c:v>47.293954592312375</c:v>
                </c:pt>
                <c:pt idx="17">
                  <c:v>47.293954592312375</c:v>
                </c:pt>
                <c:pt idx="18">
                  <c:v>47.293954592312375</c:v>
                </c:pt>
                <c:pt idx="19">
                  <c:v>47.293954592312375</c:v>
                </c:pt>
                <c:pt idx="20">
                  <c:v>47.293954592312375</c:v>
                </c:pt>
                <c:pt idx="21">
                  <c:v>47.293954592312375</c:v>
                </c:pt>
                <c:pt idx="22">
                  <c:v>47.293954592312375</c:v>
                </c:pt>
                <c:pt idx="23">
                  <c:v>47.293954592312375</c:v>
                </c:pt>
                <c:pt idx="24">
                  <c:v>47.293954592312375</c:v>
                </c:pt>
                <c:pt idx="25">
                  <c:v>47.293954592312375</c:v>
                </c:pt>
                <c:pt idx="26">
                  <c:v>47.293954592312375</c:v>
                </c:pt>
                <c:pt idx="27">
                  <c:v>47.293954592312375</c:v>
                </c:pt>
                <c:pt idx="28">
                  <c:v>47.293954592312375</c:v>
                </c:pt>
                <c:pt idx="29">
                  <c:v>47.293954592312375</c:v>
                </c:pt>
                <c:pt idx="30">
                  <c:v>47.293954592312375</c:v>
                </c:pt>
                <c:pt idx="31">
                  <c:v>47.293954592312375</c:v>
                </c:pt>
                <c:pt idx="32">
                  <c:v>47.293954592312375</c:v>
                </c:pt>
                <c:pt idx="33">
                  <c:v>47.293954592312375</c:v>
                </c:pt>
                <c:pt idx="34">
                  <c:v>47.293954592312375</c:v>
                </c:pt>
                <c:pt idx="35">
                  <c:v>47.293954592312375</c:v>
                </c:pt>
                <c:pt idx="36">
                  <c:v>47.293954592312375</c:v>
                </c:pt>
                <c:pt idx="37">
                  <c:v>47.293954592312375</c:v>
                </c:pt>
                <c:pt idx="38">
                  <c:v>47.293954592312375</c:v>
                </c:pt>
                <c:pt idx="39">
                  <c:v>47.293954592312375</c:v>
                </c:pt>
                <c:pt idx="40">
                  <c:v>47.293954592312375</c:v>
                </c:pt>
                <c:pt idx="41">
                  <c:v>47.293954592312375</c:v>
                </c:pt>
                <c:pt idx="42">
                  <c:v>47.293954592312375</c:v>
                </c:pt>
                <c:pt idx="43">
                  <c:v>47.293954592312375</c:v>
                </c:pt>
                <c:pt idx="44">
                  <c:v>47.293954592312375</c:v>
                </c:pt>
                <c:pt idx="45">
                  <c:v>47.293954592312375</c:v>
                </c:pt>
                <c:pt idx="46">
                  <c:v>47.293954592312375</c:v>
                </c:pt>
                <c:pt idx="47">
                  <c:v>47.293954592312375</c:v>
                </c:pt>
                <c:pt idx="48">
                  <c:v>47.293954592312375</c:v>
                </c:pt>
                <c:pt idx="49">
                  <c:v>47.293954592312375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9-4008-BA08-0DB9B521F5C3}"/>
            </c:ext>
          </c:extLst>
        </c:ser>
        <c:ser>
          <c:idx val="3"/>
          <c:order val="3"/>
          <c:tx>
            <c:strRef>
              <c:f>'X chart'!$E$3</c:f>
              <c:strCache>
                <c:ptCount val="1"/>
                <c:pt idx="0">
                  <c:v>LCL(AVG-3*SD)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'X chart'!$A$4:$A$53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'X chart'!$E$4:$E$53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A9-4008-BA08-0DB9B521F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86735"/>
        <c:axId val="20284395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'X chart'!$A$4:$A$53</c15:sqref>
                        </c15:formulaRef>
                      </c:ext>
                    </c:extLst>
                    <c:strCach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D35F-43AF-9AFE-0CFA7A6EB897}"/>
                  </c:ext>
                </c:extLst>
              </c15:ser>
            </c15:filteredLineSeries>
          </c:ext>
        </c:extLst>
      </c:lineChart>
      <c:catAx>
        <c:axId val="2728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SERIAL</a:t>
                </a:r>
                <a:r>
                  <a:rPr lang="en-IN" sz="1050" baseline="0"/>
                  <a:t> NUMBER (DATA ENTRY)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43951"/>
        <c:crosses val="autoZero"/>
        <c:auto val="0"/>
        <c:lblAlgn val="ctr"/>
        <c:lblOffset val="100"/>
        <c:noMultiLvlLbl val="0"/>
      </c:catAx>
      <c:valAx>
        <c:axId val="2028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VALUES</a:t>
                </a:r>
                <a:r>
                  <a:rPr lang="en-IN" sz="1100" baseline="0"/>
                  <a:t> (of DATA ENTERED)</a:t>
                </a:r>
                <a:endParaRPr lang="en-IN" sz="1100"/>
              </a:p>
            </c:rich>
          </c:tx>
          <c:layout>
            <c:manualLayout>
              <c:xMode val="edge"/>
              <c:yMode val="edge"/>
              <c:x val="1.5055656361324821E-2"/>
              <c:y val="0.36356138922670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1465788745078"/>
          <c:y val="0.94813695079969007"/>
          <c:w val="0.60897444877346207"/>
          <c:h val="3.9260519267233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91456</xdr:colOff>
      <xdr:row>2</xdr:row>
      <xdr:rowOff>52631</xdr:rowOff>
    </xdr:from>
    <xdr:to>
      <xdr:col>15</xdr:col>
      <xdr:colOff>508789</xdr:colOff>
      <xdr:row>28</xdr:row>
      <xdr:rowOff>158157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997317-403F-B0D2-E4E5-91667C53D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E2F29E-FD37-47B4-8405-4800B3F8AFD2}" name="Table1" displayName="Table1" ref="A3:F53" totalsRowShown="0" headerRowDxfId="10" dataDxfId="8" headerRowBorderDxfId="9" tableBorderDxfId="7">
  <autoFilter ref="A3:F53" xr:uid="{1BE2F29E-FD37-47B4-8405-4800B3F8AFD2}"/>
  <tableColumns count="6">
    <tableColumn id="1" xr3:uid="{3BADD186-D276-448F-B2CC-50F6423BA17C}" name="S.NO." dataDxfId="6">
      <calculatedColumnFormula>IF(ISBLANK($B4), "",ROW()-ROW($A$3))</calculatedColumnFormula>
    </tableColumn>
    <tableColumn id="2" xr3:uid="{3B8271B0-9603-4F06-8BCE-70270B10C3BB}" name="VALUE" dataDxfId="5"/>
    <tableColumn id="3" xr3:uid="{10424178-C74B-4230-AC17-DA888324FDFE}" name="AVERAGE" dataDxfId="4">
      <calculatedColumnFormula>$I$31</calculatedColumnFormula>
    </tableColumn>
    <tableColumn id="4" xr3:uid="{842D89C3-5DD8-4032-8E45-82CED12C854A}" name="UCL(AVG+3*SD)" dataDxfId="3">
      <calculatedColumnFormula>$I$33</calculatedColumnFormula>
    </tableColumn>
    <tableColumn id="5" xr3:uid="{967DCD8C-7C34-4E54-8D4A-D80B30FACC38}" name="LCL(AVG-3*SD)" dataDxfId="2">
      <calculatedColumnFormula>IF(ISBLANK($B4),"",$I$34)</calculatedColumnFormula>
    </tableColumn>
    <tableColumn id="6" xr3:uid="{A610835B-87FF-4DFF-B02B-D21AFB89735F}" name="INFERENCE " dataDxfId="1">
      <calculatedColumnFormula>IF(ISBLANK(B4),"",IF(OR(B4&lt;E4, B4&gt;D4), "Out of Control", "In Control"))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40909-31AF-4B46-B2DA-3F387D87AD88}">
  <dimension ref="A1:P59"/>
  <sheetViews>
    <sheetView tabSelected="1" topLeftCell="A18" zoomScale="61" zoomScaleNormal="85" workbookViewId="0">
      <selection activeCell="M44" sqref="M44"/>
    </sheetView>
  </sheetViews>
  <sheetFormatPr defaultRowHeight="14.4"/>
  <cols>
    <col min="1" max="1" width="13.109375" bestFit="1" customWidth="1"/>
    <col min="2" max="2" width="14.21875" bestFit="1" customWidth="1"/>
    <col min="3" max="3" width="17.21875" bestFit="1" customWidth="1"/>
    <col min="4" max="4" width="24.6640625" bestFit="1" customWidth="1"/>
    <col min="5" max="5" width="23.6640625" bestFit="1" customWidth="1"/>
    <col min="6" max="6" width="19.6640625" bestFit="1" customWidth="1"/>
    <col min="7" max="7" width="18.21875" customWidth="1"/>
    <col min="8" max="8" width="23.88671875" bestFit="1" customWidth="1"/>
    <col min="9" max="9" width="9.6640625" customWidth="1"/>
    <col min="12" max="12" width="25.77734375" customWidth="1"/>
  </cols>
  <sheetData>
    <row r="1" spans="1:16" s="1" customFormat="1" ht="28.2" customHeight="1">
      <c r="A1" s="17" t="s">
        <v>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s="1" customFormat="1" ht="15" thickBo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ht="18">
      <c r="A3" s="5" t="s">
        <v>0</v>
      </c>
      <c r="B3" s="3" t="s">
        <v>1</v>
      </c>
      <c r="C3" s="3" t="s">
        <v>2</v>
      </c>
      <c r="D3" s="3" t="s">
        <v>4</v>
      </c>
      <c r="E3" s="4" t="s">
        <v>5</v>
      </c>
      <c r="F3" s="6" t="s">
        <v>6</v>
      </c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">
      <c r="A4" s="7">
        <f>IF(ISBLANK($B4), "",ROW()-ROW($A$3))</f>
        <v>1</v>
      </c>
      <c r="B4" s="8">
        <v>5</v>
      </c>
      <c r="C4" s="9">
        <f t="shared" ref="C4:C35" si="0">$I$31</f>
        <v>18.689655172413794</v>
      </c>
      <c r="D4" s="9">
        <f t="shared" ref="D4:D35" si="1">$I$33</f>
        <v>47.293954592312375</v>
      </c>
      <c r="E4" s="10">
        <f t="shared" ref="E4:E35" si="2">IF(ISBLANK($B4),"",$I$34)</f>
        <v>0</v>
      </c>
      <c r="F4" s="11" t="str">
        <f>IF(ISBLANK(B4),"",IF(OR(B4&lt;E4, B4&gt;D4), "Out of Control", "In Control"))</f>
        <v>In Control</v>
      </c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ht="18">
      <c r="A5" s="7">
        <f t="shared" ref="A5:A53" si="3">IF(ISBLANK($B5), "",ROW()-ROW($A$3))</f>
        <v>2</v>
      </c>
      <c r="B5" s="8">
        <v>1</v>
      </c>
      <c r="C5" s="9">
        <f t="shared" si="0"/>
        <v>18.689655172413794</v>
      </c>
      <c r="D5" s="9">
        <f t="shared" si="1"/>
        <v>47.293954592312375</v>
      </c>
      <c r="E5" s="10">
        <f t="shared" si="2"/>
        <v>0</v>
      </c>
      <c r="F5" s="11" t="str">
        <f t="shared" ref="F5:F53" si="4">IF(ISBLANK(B5),"",IF(OR(B5&lt;E5, B5&gt;D5), "Out of Control", "In Control"))</f>
        <v>In Control</v>
      </c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6" ht="18">
      <c r="A6" s="7">
        <f t="shared" si="3"/>
        <v>3</v>
      </c>
      <c r="B6" s="8">
        <v>2</v>
      </c>
      <c r="C6" s="9">
        <f t="shared" si="0"/>
        <v>18.689655172413794</v>
      </c>
      <c r="D6" s="9">
        <f t="shared" si="1"/>
        <v>47.293954592312375</v>
      </c>
      <c r="E6" s="10">
        <f t="shared" si="2"/>
        <v>0</v>
      </c>
      <c r="F6" s="11" t="str">
        <f t="shared" si="4"/>
        <v>In Control</v>
      </c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1:16" ht="18">
      <c r="A7" s="7">
        <f t="shared" si="3"/>
        <v>4</v>
      </c>
      <c r="B7" s="8">
        <v>25</v>
      </c>
      <c r="C7" s="9">
        <f t="shared" si="0"/>
        <v>18.689655172413794</v>
      </c>
      <c r="D7" s="9">
        <f t="shared" si="1"/>
        <v>47.293954592312375</v>
      </c>
      <c r="E7" s="10">
        <f t="shared" si="2"/>
        <v>0</v>
      </c>
      <c r="F7" s="11" t="str">
        <f t="shared" si="4"/>
        <v>In Control</v>
      </c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16" ht="18">
      <c r="A8" s="7">
        <f t="shared" si="3"/>
        <v>5</v>
      </c>
      <c r="B8" s="8">
        <v>2</v>
      </c>
      <c r="C8" s="9">
        <f t="shared" si="0"/>
        <v>18.689655172413794</v>
      </c>
      <c r="D8" s="9">
        <f t="shared" si="1"/>
        <v>47.293954592312375</v>
      </c>
      <c r="E8" s="10">
        <f t="shared" si="2"/>
        <v>0</v>
      </c>
      <c r="F8" s="11" t="str">
        <f t="shared" si="4"/>
        <v>In Control</v>
      </c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1:16" ht="18">
      <c r="A9" s="7">
        <f t="shared" si="3"/>
        <v>6</v>
      </c>
      <c r="B9" s="8">
        <v>60</v>
      </c>
      <c r="C9" s="9">
        <f t="shared" si="0"/>
        <v>18.689655172413794</v>
      </c>
      <c r="D9" s="9">
        <f t="shared" si="1"/>
        <v>47.293954592312375</v>
      </c>
      <c r="E9" s="10">
        <f t="shared" si="2"/>
        <v>0</v>
      </c>
      <c r="F9" s="11" t="str">
        <f t="shared" si="4"/>
        <v>Out of Control</v>
      </c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6" ht="18">
      <c r="A10" s="7">
        <f t="shared" si="3"/>
        <v>7</v>
      </c>
      <c r="B10" s="8">
        <v>2</v>
      </c>
      <c r="C10" s="9">
        <f t="shared" si="0"/>
        <v>18.689655172413794</v>
      </c>
      <c r="D10" s="9">
        <f t="shared" si="1"/>
        <v>47.293954592312375</v>
      </c>
      <c r="E10" s="10">
        <f t="shared" si="2"/>
        <v>0</v>
      </c>
      <c r="F10" s="11" t="str">
        <f t="shared" si="4"/>
        <v>In Control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spans="1:16" ht="18">
      <c r="A11" s="7">
        <f t="shared" si="3"/>
        <v>8</v>
      </c>
      <c r="B11" s="8">
        <v>2</v>
      </c>
      <c r="C11" s="9">
        <f t="shared" si="0"/>
        <v>18.689655172413794</v>
      </c>
      <c r="D11" s="9">
        <f t="shared" si="1"/>
        <v>47.293954592312375</v>
      </c>
      <c r="E11" s="10">
        <f t="shared" si="2"/>
        <v>0</v>
      </c>
      <c r="F11" s="11" t="str">
        <f t="shared" si="4"/>
        <v>In Control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</row>
    <row r="12" spans="1:16" ht="18">
      <c r="A12" s="7">
        <f t="shared" si="3"/>
        <v>9</v>
      </c>
      <c r="B12" s="8">
        <v>5</v>
      </c>
      <c r="C12" s="9">
        <f t="shared" si="0"/>
        <v>18.689655172413794</v>
      </c>
      <c r="D12" s="9">
        <f t="shared" si="1"/>
        <v>47.293954592312375</v>
      </c>
      <c r="E12" s="10">
        <f t="shared" si="2"/>
        <v>0</v>
      </c>
      <c r="F12" s="11" t="str">
        <f t="shared" si="4"/>
        <v>In Control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</row>
    <row r="13" spans="1:16" ht="18">
      <c r="A13" s="7">
        <f t="shared" si="3"/>
        <v>10</v>
      </c>
      <c r="B13" s="8">
        <v>2</v>
      </c>
      <c r="C13" s="9">
        <f t="shared" si="0"/>
        <v>18.689655172413794</v>
      </c>
      <c r="D13" s="9">
        <f t="shared" si="1"/>
        <v>47.293954592312375</v>
      </c>
      <c r="E13" s="10">
        <f t="shared" si="2"/>
        <v>0</v>
      </c>
      <c r="F13" s="11" t="str">
        <f t="shared" si="4"/>
        <v>In Control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1:16" ht="18">
      <c r="A14" s="7">
        <f t="shared" si="3"/>
        <v>11</v>
      </c>
      <c r="B14" s="8">
        <v>52</v>
      </c>
      <c r="C14" s="9">
        <f t="shared" si="0"/>
        <v>18.689655172413794</v>
      </c>
      <c r="D14" s="9">
        <f t="shared" si="1"/>
        <v>47.293954592312375</v>
      </c>
      <c r="E14" s="10">
        <f t="shared" si="2"/>
        <v>0</v>
      </c>
      <c r="F14" s="11" t="str">
        <f t="shared" si="4"/>
        <v>Out of Control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1:16" ht="18">
      <c r="A15" s="7">
        <f t="shared" si="3"/>
        <v>12</v>
      </c>
      <c r="B15" s="8">
        <v>2</v>
      </c>
      <c r="C15" s="9">
        <f t="shared" si="0"/>
        <v>18.689655172413794</v>
      </c>
      <c r="D15" s="9">
        <f t="shared" si="1"/>
        <v>47.293954592312375</v>
      </c>
      <c r="E15" s="10">
        <f t="shared" si="2"/>
        <v>0</v>
      </c>
      <c r="F15" s="11" t="str">
        <f t="shared" si="4"/>
        <v>In Control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1:16" ht="18">
      <c r="A16" s="7">
        <f t="shared" si="3"/>
        <v>13</v>
      </c>
      <c r="B16" s="8">
        <v>22</v>
      </c>
      <c r="C16" s="9">
        <f t="shared" si="0"/>
        <v>18.689655172413794</v>
      </c>
      <c r="D16" s="9">
        <f t="shared" si="1"/>
        <v>47.293954592312375</v>
      </c>
      <c r="E16" s="10">
        <f t="shared" si="2"/>
        <v>0</v>
      </c>
      <c r="F16" s="11" t="str">
        <f t="shared" si="4"/>
        <v>In Control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1:16" ht="18">
      <c r="A17" s="7">
        <f t="shared" si="3"/>
        <v>14</v>
      </c>
      <c r="B17" s="8">
        <v>5</v>
      </c>
      <c r="C17" s="9">
        <f t="shared" si="0"/>
        <v>18.689655172413794</v>
      </c>
      <c r="D17" s="9">
        <f t="shared" si="1"/>
        <v>47.293954592312375</v>
      </c>
      <c r="E17" s="10">
        <f t="shared" si="2"/>
        <v>0</v>
      </c>
      <c r="F17" s="11" t="str">
        <f t="shared" si="4"/>
        <v>In Control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1:16" ht="18">
      <c r="A18" s="7">
        <f t="shared" si="3"/>
        <v>15</v>
      </c>
      <c r="B18" s="8">
        <v>2</v>
      </c>
      <c r="C18" s="9">
        <f t="shared" si="0"/>
        <v>18.689655172413794</v>
      </c>
      <c r="D18" s="9">
        <f t="shared" si="1"/>
        <v>47.293954592312375</v>
      </c>
      <c r="E18" s="10">
        <f t="shared" si="2"/>
        <v>0</v>
      </c>
      <c r="F18" s="11" t="str">
        <f t="shared" si="4"/>
        <v>In Control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 spans="1:16" ht="18">
      <c r="A19" s="7">
        <f t="shared" si="3"/>
        <v>16</v>
      </c>
      <c r="B19" s="8">
        <v>25</v>
      </c>
      <c r="C19" s="9">
        <f t="shared" si="0"/>
        <v>18.689655172413794</v>
      </c>
      <c r="D19" s="9">
        <f t="shared" si="1"/>
        <v>47.293954592312375</v>
      </c>
      <c r="E19" s="10">
        <f t="shared" si="2"/>
        <v>0</v>
      </c>
      <c r="F19" s="11" t="str">
        <f t="shared" si="4"/>
        <v>In Control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1:16" ht="18">
      <c r="A20" s="7">
        <f t="shared" si="3"/>
        <v>17</v>
      </c>
      <c r="B20" s="8">
        <v>28</v>
      </c>
      <c r="C20" s="9">
        <f t="shared" si="0"/>
        <v>18.689655172413794</v>
      </c>
      <c r="D20" s="9">
        <f t="shared" si="1"/>
        <v>47.293954592312375</v>
      </c>
      <c r="E20" s="10">
        <f t="shared" si="2"/>
        <v>0</v>
      </c>
      <c r="F20" s="11" t="str">
        <f t="shared" si="4"/>
        <v>In Control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 spans="1:16" ht="18">
      <c r="A21" s="7">
        <f t="shared" si="3"/>
        <v>18</v>
      </c>
      <c r="B21" s="8">
        <v>57</v>
      </c>
      <c r="C21" s="9">
        <f t="shared" si="0"/>
        <v>18.689655172413794</v>
      </c>
      <c r="D21" s="9">
        <f t="shared" si="1"/>
        <v>47.293954592312375</v>
      </c>
      <c r="E21" s="10">
        <f t="shared" si="2"/>
        <v>0</v>
      </c>
      <c r="F21" s="11" t="str">
        <f t="shared" si="4"/>
        <v>Out of Control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1:16" ht="18">
      <c r="A22" s="7">
        <f t="shared" si="3"/>
        <v>19</v>
      </c>
      <c r="B22" s="8">
        <v>28</v>
      </c>
      <c r="C22" s="9">
        <f t="shared" si="0"/>
        <v>18.689655172413794</v>
      </c>
      <c r="D22" s="9">
        <f t="shared" si="1"/>
        <v>47.293954592312375</v>
      </c>
      <c r="E22" s="10">
        <f t="shared" si="2"/>
        <v>0</v>
      </c>
      <c r="F22" s="11" t="str">
        <f t="shared" si="4"/>
        <v>In Control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 ht="18">
      <c r="A23" s="7">
        <f t="shared" si="3"/>
        <v>20</v>
      </c>
      <c r="B23" s="8">
        <v>5</v>
      </c>
      <c r="C23" s="9">
        <f t="shared" si="0"/>
        <v>18.689655172413794</v>
      </c>
      <c r="D23" s="9">
        <f t="shared" si="1"/>
        <v>47.293954592312375</v>
      </c>
      <c r="E23" s="10">
        <f t="shared" si="2"/>
        <v>0</v>
      </c>
      <c r="F23" s="11" t="str">
        <f t="shared" si="4"/>
        <v>In Control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16" ht="18">
      <c r="A24" s="7">
        <f t="shared" si="3"/>
        <v>21</v>
      </c>
      <c r="B24" s="8">
        <v>9</v>
      </c>
      <c r="C24" s="9">
        <f t="shared" si="0"/>
        <v>18.689655172413794</v>
      </c>
      <c r="D24" s="9">
        <f t="shared" si="1"/>
        <v>47.293954592312375</v>
      </c>
      <c r="E24" s="10">
        <f t="shared" si="2"/>
        <v>0</v>
      </c>
      <c r="F24" s="11" t="str">
        <f t="shared" si="4"/>
        <v>In Control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spans="1:16" ht="18">
      <c r="A25" s="7">
        <f t="shared" si="3"/>
        <v>22</v>
      </c>
      <c r="B25" s="8">
        <v>21</v>
      </c>
      <c r="C25" s="9">
        <f t="shared" si="0"/>
        <v>18.689655172413794</v>
      </c>
      <c r="D25" s="9">
        <f t="shared" si="1"/>
        <v>47.293954592312375</v>
      </c>
      <c r="E25" s="10">
        <f t="shared" si="2"/>
        <v>0</v>
      </c>
      <c r="F25" s="11" t="str">
        <f t="shared" si="4"/>
        <v>In Control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16" ht="18">
      <c r="A26" s="7">
        <f t="shared" si="3"/>
        <v>23</v>
      </c>
      <c r="B26" s="8">
        <v>74</v>
      </c>
      <c r="C26" s="9">
        <f t="shared" si="0"/>
        <v>18.689655172413794</v>
      </c>
      <c r="D26" s="9">
        <f t="shared" si="1"/>
        <v>47.293954592312375</v>
      </c>
      <c r="E26" s="10">
        <f t="shared" si="2"/>
        <v>0</v>
      </c>
      <c r="F26" s="11" t="str">
        <f t="shared" si="4"/>
        <v>Out of Control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1:16" ht="18">
      <c r="A27" s="7">
        <f t="shared" si="3"/>
        <v>24</v>
      </c>
      <c r="B27" s="8">
        <v>8</v>
      </c>
      <c r="C27" s="9">
        <f t="shared" si="0"/>
        <v>18.689655172413794</v>
      </c>
      <c r="D27" s="9">
        <f t="shared" si="1"/>
        <v>47.293954592312375</v>
      </c>
      <c r="E27" s="10">
        <f t="shared" si="2"/>
        <v>0</v>
      </c>
      <c r="F27" s="11" t="str">
        <f t="shared" si="4"/>
        <v>In Control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spans="1:16" ht="18">
      <c r="A28" s="7">
        <f t="shared" si="3"/>
        <v>25</v>
      </c>
      <c r="B28" s="8">
        <v>2</v>
      </c>
      <c r="C28" s="9">
        <f t="shared" si="0"/>
        <v>18.689655172413794</v>
      </c>
      <c r="D28" s="9">
        <f t="shared" si="1"/>
        <v>47.293954592312375</v>
      </c>
      <c r="E28" s="10">
        <f t="shared" si="2"/>
        <v>0</v>
      </c>
      <c r="F28" s="11" t="str">
        <f t="shared" si="4"/>
        <v>In Control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6" ht="18">
      <c r="A29" s="7">
        <f t="shared" si="3"/>
        <v>26</v>
      </c>
      <c r="B29" s="8">
        <v>7</v>
      </c>
      <c r="C29" s="9">
        <f t="shared" si="0"/>
        <v>18.689655172413794</v>
      </c>
      <c r="D29" s="9">
        <f t="shared" si="1"/>
        <v>47.293954592312375</v>
      </c>
      <c r="E29" s="10">
        <f t="shared" si="2"/>
        <v>0</v>
      </c>
      <c r="F29" s="11" t="str">
        <f t="shared" si="4"/>
        <v>In Control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 ht="18">
      <c r="A30" s="7">
        <f t="shared" si="3"/>
        <v>27</v>
      </c>
      <c r="B30" s="8">
        <v>12</v>
      </c>
      <c r="C30" s="9">
        <f t="shared" si="0"/>
        <v>18.689655172413794</v>
      </c>
      <c r="D30" s="9">
        <f t="shared" si="1"/>
        <v>47.293954592312375</v>
      </c>
      <c r="E30" s="10">
        <f t="shared" si="2"/>
        <v>0</v>
      </c>
      <c r="F30" s="11" t="str">
        <f t="shared" si="4"/>
        <v>In Control</v>
      </c>
    </row>
    <row r="31" spans="1:16" ht="18">
      <c r="A31" s="7">
        <f t="shared" si="3"/>
        <v>28</v>
      </c>
      <c r="B31" s="12">
        <v>62</v>
      </c>
      <c r="C31" s="9">
        <f t="shared" si="0"/>
        <v>18.689655172413794</v>
      </c>
      <c r="D31" s="9">
        <f t="shared" si="1"/>
        <v>47.293954592312375</v>
      </c>
      <c r="E31" s="10">
        <f t="shared" si="2"/>
        <v>0</v>
      </c>
      <c r="F31" s="11" t="str">
        <f t="shared" si="4"/>
        <v>Out of Control</v>
      </c>
      <c r="H31" s="14" t="s">
        <v>7</v>
      </c>
      <c r="I31" s="15">
        <f>AVERAGE(B4:B53)</f>
        <v>18.689655172413794</v>
      </c>
      <c r="K31" s="18" t="s">
        <v>11</v>
      </c>
      <c r="L31" s="19"/>
      <c r="M31" s="19"/>
      <c r="N31" s="19"/>
      <c r="O31" s="19"/>
      <c r="P31" s="20"/>
    </row>
    <row r="32" spans="1:16" ht="18.600000000000001" customHeight="1">
      <c r="A32" s="7">
        <f t="shared" si="3"/>
        <v>29</v>
      </c>
      <c r="B32" s="8">
        <v>15</v>
      </c>
      <c r="C32" s="9">
        <f t="shared" si="0"/>
        <v>18.689655172413794</v>
      </c>
      <c r="D32" s="9">
        <f t="shared" si="1"/>
        <v>47.293954592312375</v>
      </c>
      <c r="E32" s="10">
        <f t="shared" si="2"/>
        <v>0</v>
      </c>
      <c r="F32" s="11" t="str">
        <f t="shared" si="4"/>
        <v>In Control</v>
      </c>
      <c r="H32" s="14" t="s">
        <v>8</v>
      </c>
      <c r="I32" s="15">
        <f>_xlfn.STDEV.P(range_291)/SQRT(5)</f>
        <v>9.534766473299527</v>
      </c>
      <c r="K32" s="27">
        <v>1</v>
      </c>
      <c r="L32" s="21" t="s">
        <v>12</v>
      </c>
      <c r="M32" s="22"/>
      <c r="N32" s="22"/>
      <c r="O32" s="22"/>
      <c r="P32" s="23"/>
    </row>
    <row r="33" spans="1:16" ht="18">
      <c r="A33" s="7" t="str">
        <f t="shared" si="3"/>
        <v/>
      </c>
      <c r="B33" s="8"/>
      <c r="C33" s="9">
        <f t="shared" si="0"/>
        <v>18.689655172413794</v>
      </c>
      <c r="D33" s="9">
        <f t="shared" si="1"/>
        <v>47.293954592312375</v>
      </c>
      <c r="E33" s="10" t="str">
        <f t="shared" si="2"/>
        <v/>
      </c>
      <c r="F33" s="11" t="str">
        <f t="shared" si="4"/>
        <v/>
      </c>
      <c r="H33" s="14" t="s">
        <v>9</v>
      </c>
      <c r="I33" s="15">
        <f>I31+3*I32</f>
        <v>47.293954592312375</v>
      </c>
      <c r="K33" s="28"/>
      <c r="L33" s="24"/>
      <c r="M33" s="25"/>
      <c r="N33" s="25"/>
      <c r="O33" s="25"/>
      <c r="P33" s="26"/>
    </row>
    <row r="34" spans="1:16" ht="18.600000000000001" customHeight="1">
      <c r="A34" s="7" t="str">
        <f t="shared" si="3"/>
        <v/>
      </c>
      <c r="B34" s="8"/>
      <c r="C34" s="9">
        <f t="shared" si="0"/>
        <v>18.689655172413794</v>
      </c>
      <c r="D34" s="9">
        <f t="shared" si="1"/>
        <v>47.293954592312375</v>
      </c>
      <c r="E34" s="10" t="str">
        <f t="shared" si="2"/>
        <v/>
      </c>
      <c r="F34" s="11" t="str">
        <f t="shared" si="4"/>
        <v/>
      </c>
      <c r="H34" s="14" t="s">
        <v>10</v>
      </c>
      <c r="I34" s="15">
        <f>MAX(I31-3*I32,0)</f>
        <v>0</v>
      </c>
      <c r="K34" s="27">
        <v>2</v>
      </c>
      <c r="L34" s="21" t="s">
        <v>13</v>
      </c>
      <c r="M34" s="22"/>
      <c r="N34" s="22"/>
      <c r="O34" s="22"/>
      <c r="P34" s="23"/>
    </row>
    <row r="35" spans="1:16" ht="18">
      <c r="A35" s="7" t="str">
        <f t="shared" si="3"/>
        <v/>
      </c>
      <c r="B35" s="8"/>
      <c r="C35" s="9">
        <f t="shared" si="0"/>
        <v>18.689655172413794</v>
      </c>
      <c r="D35" s="9">
        <f t="shared" si="1"/>
        <v>47.293954592312375</v>
      </c>
      <c r="E35" s="10" t="str">
        <f t="shared" si="2"/>
        <v/>
      </c>
      <c r="F35" s="11" t="str">
        <f t="shared" si="4"/>
        <v/>
      </c>
      <c r="K35" s="28"/>
      <c r="L35" s="24"/>
      <c r="M35" s="25"/>
      <c r="N35" s="25"/>
      <c r="O35" s="25"/>
      <c r="P35" s="26"/>
    </row>
    <row r="36" spans="1:16" ht="18">
      <c r="A36" s="7" t="str">
        <f t="shared" si="3"/>
        <v/>
      </c>
      <c r="B36" s="8"/>
      <c r="C36" s="9">
        <f t="shared" ref="C36:C53" si="5">$I$31</f>
        <v>18.689655172413794</v>
      </c>
      <c r="D36" s="9">
        <f t="shared" ref="D36:D53" si="6">$I$33</f>
        <v>47.293954592312375</v>
      </c>
      <c r="E36" s="10" t="str">
        <f t="shared" ref="E36:E53" si="7">IF(ISBLANK($B36),"",$I$34)</f>
        <v/>
      </c>
      <c r="F36" s="11" t="str">
        <f t="shared" si="4"/>
        <v/>
      </c>
      <c r="K36" s="27">
        <v>3</v>
      </c>
      <c r="L36" s="29"/>
      <c r="M36" s="30"/>
      <c r="N36" s="30"/>
      <c r="O36" s="30"/>
      <c r="P36" s="31"/>
    </row>
    <row r="37" spans="1:16" ht="18">
      <c r="A37" s="7" t="str">
        <f t="shared" si="3"/>
        <v/>
      </c>
      <c r="B37" s="8"/>
      <c r="C37" s="9">
        <f t="shared" si="5"/>
        <v>18.689655172413794</v>
      </c>
      <c r="D37" s="9">
        <f t="shared" si="6"/>
        <v>47.293954592312375</v>
      </c>
      <c r="E37" s="10" t="str">
        <f t="shared" si="7"/>
        <v/>
      </c>
      <c r="F37" s="11" t="str">
        <f t="shared" si="4"/>
        <v/>
      </c>
      <c r="K37" s="28"/>
      <c r="L37" s="32"/>
      <c r="M37" s="33"/>
      <c r="N37" s="33"/>
      <c r="O37" s="33"/>
      <c r="P37" s="34"/>
    </row>
    <row r="38" spans="1:16" ht="18">
      <c r="A38" s="7" t="str">
        <f t="shared" si="3"/>
        <v/>
      </c>
      <c r="B38" s="8"/>
      <c r="C38" s="9">
        <f t="shared" si="5"/>
        <v>18.689655172413794</v>
      </c>
      <c r="D38" s="9">
        <f t="shared" si="6"/>
        <v>47.293954592312375</v>
      </c>
      <c r="E38" s="10" t="str">
        <f t="shared" si="7"/>
        <v/>
      </c>
      <c r="F38" s="11" t="str">
        <f t="shared" si="4"/>
        <v/>
      </c>
      <c r="K38" s="27">
        <v>4</v>
      </c>
      <c r="L38" s="29"/>
      <c r="M38" s="30"/>
      <c r="N38" s="30"/>
      <c r="O38" s="30"/>
      <c r="P38" s="31"/>
    </row>
    <row r="39" spans="1:16" ht="18">
      <c r="A39" s="7" t="str">
        <f t="shared" si="3"/>
        <v/>
      </c>
      <c r="B39" s="8"/>
      <c r="C39" s="9">
        <f t="shared" si="5"/>
        <v>18.689655172413794</v>
      </c>
      <c r="D39" s="9">
        <f t="shared" si="6"/>
        <v>47.293954592312375</v>
      </c>
      <c r="E39" s="10" t="str">
        <f t="shared" si="7"/>
        <v/>
      </c>
      <c r="F39" s="11" t="str">
        <f t="shared" si="4"/>
        <v/>
      </c>
      <c r="K39" s="28"/>
      <c r="L39" s="32"/>
      <c r="M39" s="33"/>
      <c r="N39" s="33"/>
      <c r="O39" s="33"/>
      <c r="P39" s="34"/>
    </row>
    <row r="40" spans="1:16" ht="18">
      <c r="A40" s="7" t="str">
        <f t="shared" si="3"/>
        <v/>
      </c>
      <c r="B40" s="8"/>
      <c r="C40" s="9">
        <f t="shared" si="5"/>
        <v>18.689655172413794</v>
      </c>
      <c r="D40" s="9">
        <f t="shared" si="6"/>
        <v>47.293954592312375</v>
      </c>
      <c r="E40" s="10" t="str">
        <f t="shared" si="7"/>
        <v/>
      </c>
      <c r="F40" s="11" t="str">
        <f t="shared" si="4"/>
        <v/>
      </c>
      <c r="K40" s="27">
        <v>5</v>
      </c>
      <c r="L40" s="29"/>
      <c r="M40" s="30"/>
      <c r="N40" s="30"/>
      <c r="O40" s="30"/>
      <c r="P40" s="31"/>
    </row>
    <row r="41" spans="1:16" ht="18">
      <c r="A41" s="7" t="str">
        <f t="shared" si="3"/>
        <v/>
      </c>
      <c r="B41" s="8"/>
      <c r="C41" s="9">
        <f t="shared" si="5"/>
        <v>18.689655172413794</v>
      </c>
      <c r="D41" s="9">
        <f t="shared" si="6"/>
        <v>47.293954592312375</v>
      </c>
      <c r="E41" s="10" t="str">
        <f t="shared" si="7"/>
        <v/>
      </c>
      <c r="F41" s="11" t="str">
        <f t="shared" si="4"/>
        <v/>
      </c>
      <c r="K41" s="28"/>
      <c r="L41" s="32"/>
      <c r="M41" s="33"/>
      <c r="N41" s="33"/>
      <c r="O41" s="33"/>
      <c r="P41" s="34"/>
    </row>
    <row r="42" spans="1:16" ht="18">
      <c r="A42" s="7" t="str">
        <f t="shared" si="3"/>
        <v/>
      </c>
      <c r="B42" s="8"/>
      <c r="C42" s="9">
        <f t="shared" si="5"/>
        <v>18.689655172413794</v>
      </c>
      <c r="D42" s="9">
        <f t="shared" si="6"/>
        <v>47.293954592312375</v>
      </c>
      <c r="E42" s="10" t="str">
        <f t="shared" si="7"/>
        <v/>
      </c>
      <c r="F42" s="11" t="str">
        <f t="shared" si="4"/>
        <v/>
      </c>
    </row>
    <row r="43" spans="1:16" ht="18">
      <c r="A43" s="7" t="str">
        <f t="shared" si="3"/>
        <v/>
      </c>
      <c r="B43" s="8"/>
      <c r="C43" s="9">
        <f t="shared" si="5"/>
        <v>18.689655172413794</v>
      </c>
      <c r="D43" s="9">
        <f t="shared" si="6"/>
        <v>47.293954592312375</v>
      </c>
      <c r="E43" s="10" t="str">
        <f t="shared" si="7"/>
        <v/>
      </c>
      <c r="F43" s="11" t="str">
        <f t="shared" si="4"/>
        <v/>
      </c>
    </row>
    <row r="44" spans="1:16" ht="18">
      <c r="A44" s="7" t="str">
        <f t="shared" si="3"/>
        <v/>
      </c>
      <c r="B44" s="8"/>
      <c r="C44" s="9">
        <f t="shared" si="5"/>
        <v>18.689655172413794</v>
      </c>
      <c r="D44" s="9">
        <f t="shared" si="6"/>
        <v>47.293954592312375</v>
      </c>
      <c r="E44" s="10" t="str">
        <f t="shared" si="7"/>
        <v/>
      </c>
      <c r="F44" s="11" t="str">
        <f t="shared" si="4"/>
        <v/>
      </c>
    </row>
    <row r="45" spans="1:16" ht="18">
      <c r="A45" s="7" t="str">
        <f t="shared" si="3"/>
        <v/>
      </c>
      <c r="B45" s="8"/>
      <c r="C45" s="9">
        <f t="shared" si="5"/>
        <v>18.689655172413794</v>
      </c>
      <c r="D45" s="9">
        <f t="shared" si="6"/>
        <v>47.293954592312375</v>
      </c>
      <c r="E45" s="10" t="str">
        <f t="shared" si="7"/>
        <v/>
      </c>
      <c r="F45" s="11" t="str">
        <f t="shared" si="4"/>
        <v/>
      </c>
    </row>
    <row r="46" spans="1:16" ht="18">
      <c r="A46" s="7" t="str">
        <f t="shared" si="3"/>
        <v/>
      </c>
      <c r="B46" s="8"/>
      <c r="C46" s="9">
        <f t="shared" si="5"/>
        <v>18.689655172413794</v>
      </c>
      <c r="D46" s="9">
        <f t="shared" si="6"/>
        <v>47.293954592312375</v>
      </c>
      <c r="E46" s="10" t="str">
        <f t="shared" si="7"/>
        <v/>
      </c>
      <c r="F46" s="11" t="str">
        <f t="shared" si="4"/>
        <v/>
      </c>
    </row>
    <row r="47" spans="1:16" ht="18">
      <c r="A47" s="7" t="str">
        <f t="shared" si="3"/>
        <v/>
      </c>
      <c r="B47" s="8"/>
      <c r="C47" s="9">
        <f t="shared" si="5"/>
        <v>18.689655172413794</v>
      </c>
      <c r="D47" s="9">
        <f t="shared" si="6"/>
        <v>47.293954592312375</v>
      </c>
      <c r="E47" s="10" t="str">
        <f t="shared" si="7"/>
        <v/>
      </c>
      <c r="F47" s="11" t="str">
        <f t="shared" si="4"/>
        <v/>
      </c>
    </row>
    <row r="48" spans="1:16" ht="18">
      <c r="A48" s="7" t="str">
        <f t="shared" si="3"/>
        <v/>
      </c>
      <c r="B48" s="8"/>
      <c r="C48" s="9">
        <f t="shared" si="5"/>
        <v>18.689655172413794</v>
      </c>
      <c r="D48" s="9">
        <f t="shared" si="6"/>
        <v>47.293954592312375</v>
      </c>
      <c r="E48" s="10" t="str">
        <f t="shared" si="7"/>
        <v/>
      </c>
      <c r="F48" s="11" t="str">
        <f t="shared" si="4"/>
        <v/>
      </c>
    </row>
    <row r="49" spans="1:6" ht="18">
      <c r="A49" s="7" t="str">
        <f t="shared" si="3"/>
        <v/>
      </c>
      <c r="B49" s="8"/>
      <c r="C49" s="9">
        <f t="shared" si="5"/>
        <v>18.689655172413794</v>
      </c>
      <c r="D49" s="9">
        <f t="shared" si="6"/>
        <v>47.293954592312375</v>
      </c>
      <c r="E49" s="10" t="str">
        <f t="shared" si="7"/>
        <v/>
      </c>
      <c r="F49" s="11" t="str">
        <f t="shared" si="4"/>
        <v/>
      </c>
    </row>
    <row r="50" spans="1:6" ht="18">
      <c r="A50" s="7" t="str">
        <f t="shared" si="3"/>
        <v/>
      </c>
      <c r="B50" s="8"/>
      <c r="C50" s="9">
        <f t="shared" si="5"/>
        <v>18.689655172413794</v>
      </c>
      <c r="D50" s="9">
        <f t="shared" si="6"/>
        <v>47.293954592312375</v>
      </c>
      <c r="E50" s="10" t="str">
        <f t="shared" si="7"/>
        <v/>
      </c>
      <c r="F50" s="11" t="str">
        <f t="shared" si="4"/>
        <v/>
      </c>
    </row>
    <row r="51" spans="1:6" ht="18">
      <c r="A51" s="7" t="str">
        <f t="shared" si="3"/>
        <v/>
      </c>
      <c r="B51" s="8"/>
      <c r="C51" s="9">
        <f t="shared" si="5"/>
        <v>18.689655172413794</v>
      </c>
      <c r="D51" s="9">
        <f t="shared" si="6"/>
        <v>47.293954592312375</v>
      </c>
      <c r="E51" s="10" t="str">
        <f t="shared" si="7"/>
        <v/>
      </c>
      <c r="F51" s="11" t="str">
        <f t="shared" si="4"/>
        <v/>
      </c>
    </row>
    <row r="52" spans="1:6" ht="18">
      <c r="A52" s="7" t="str">
        <f t="shared" si="3"/>
        <v/>
      </c>
      <c r="B52" s="8"/>
      <c r="C52" s="9">
        <f t="shared" si="5"/>
        <v>18.689655172413794</v>
      </c>
      <c r="D52" s="9">
        <f t="shared" si="6"/>
        <v>47.293954592312375</v>
      </c>
      <c r="E52" s="10" t="str">
        <f t="shared" si="7"/>
        <v/>
      </c>
      <c r="F52" s="11" t="str">
        <f t="shared" si="4"/>
        <v/>
      </c>
    </row>
    <row r="53" spans="1:6" ht="18.600000000000001" thickBot="1">
      <c r="A53" s="7" t="str">
        <f t="shared" si="3"/>
        <v/>
      </c>
      <c r="B53" s="13"/>
      <c r="C53" s="9">
        <f t="shared" si="5"/>
        <v>18.689655172413794</v>
      </c>
      <c r="D53" s="9">
        <f t="shared" si="6"/>
        <v>47.293954592312375</v>
      </c>
      <c r="E53" s="10" t="str">
        <f t="shared" si="7"/>
        <v/>
      </c>
      <c r="F53" s="11" t="str">
        <f t="shared" si="4"/>
        <v/>
      </c>
    </row>
    <row r="54" spans="1:6" ht="15.6">
      <c r="C54" s="2"/>
    </row>
    <row r="55" spans="1:6" ht="15.6">
      <c r="C55" s="2"/>
    </row>
    <row r="56" spans="1:6" ht="15.6">
      <c r="C56" s="2"/>
    </row>
    <row r="57" spans="1:6" ht="15.6">
      <c r="C57" s="2"/>
    </row>
    <row r="58" spans="1:6" ht="15.6">
      <c r="C58" s="2"/>
    </row>
    <row r="59" spans="1:6" ht="15.6">
      <c r="C59" s="2"/>
    </row>
  </sheetData>
  <mergeCells count="12">
    <mergeCell ref="K36:K37"/>
    <mergeCell ref="L36:P37"/>
    <mergeCell ref="K38:K39"/>
    <mergeCell ref="K40:K41"/>
    <mergeCell ref="L38:P39"/>
    <mergeCell ref="L40:P41"/>
    <mergeCell ref="A1:P2"/>
    <mergeCell ref="K31:P31"/>
    <mergeCell ref="L32:P33"/>
    <mergeCell ref="K32:K33"/>
    <mergeCell ref="L34:P35"/>
    <mergeCell ref="K34:K35"/>
  </mergeCells>
  <conditionalFormatting sqref="F4:F53">
    <cfRule type="containsText" dxfId="0" priority="1" operator="containsText" text="out of control">
      <formula>NOT(ISERROR(SEARCH("out of control",F4)))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X chart</vt:lpstr>
      <vt:lpstr>range_29</vt:lpstr>
      <vt:lpstr>range_291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Vijay</dc:creator>
  <cp:lastModifiedBy>Yash Vijay</cp:lastModifiedBy>
  <dcterms:created xsi:type="dcterms:W3CDTF">2023-10-21T07:19:07Z</dcterms:created>
  <dcterms:modified xsi:type="dcterms:W3CDTF">2023-11-05T17:10:50Z</dcterms:modified>
</cp:coreProperties>
</file>