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drawings/drawing4.xml" ContentType="application/vnd.openxmlformats-officedocument.drawing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drawings/drawing6.xml" ContentType="application/vnd.openxmlformats-officedocument.drawing+xml"/>
  <Override PartName="/xl/worksheets/sheet12.xml" ContentType="application/vnd.openxmlformats-officedocument.spreadsheetml.worksheet+xml"/>
  <Override PartName="/xl/drawings/drawing7.xml" ContentType="application/vnd.openxmlformats-officedocument.drawing+xml"/>
  <Override PartName="/xl/worksheets/sheet13.xml" ContentType="application/vnd.openxmlformats-officedocument.spreadsheetml.worksheet+xml"/>
  <Override PartName="/xl/drawings/drawing8.xml" ContentType="application/vnd.openxmlformats-officedocument.drawing+xml"/>
  <Override PartName="/xl/worksheets/sheet14.xml" ContentType="application/vnd.openxmlformats-officedocument.spreadsheetml.worksheet+xml"/>
  <Override PartName="/xl/drawings/drawing9.xml" ContentType="application/vnd.openxmlformats-officedocument.drawing+xml"/>
  <Override PartName="/xl/worksheets/sheet15.xml" ContentType="application/vnd.openxmlformats-officedocument.spreadsheetml.worksheet+xml"/>
  <Override PartName="/xl/drawings/drawing10.xml" ContentType="application/vnd.openxmlformats-officedocument.drawing+xml"/>
  <Override PartName="/xl/worksheets/sheet16.xml" ContentType="application/vnd.openxmlformats-officedocument.spreadsheetml.worksheet+xml"/>
  <Override PartName="/xl/drawings/drawing11.xml" ContentType="application/vnd.openxmlformats-officedocument.drawing+xml"/>
  <Override PartName="/xl/worksheets/sheet17.xml" ContentType="application/vnd.openxmlformats-officedocument.spreadsheetml.worksheet+xml"/>
  <Override PartName="/xl/drawings/drawing12.xml" ContentType="application/vnd.openxmlformats-officedocument.drawing+xml"/>
  <Override PartName="/xl/worksheets/sheet18.xml" ContentType="application/vnd.openxmlformats-officedocument.spreadsheetml.worksheet+xml"/>
  <Override PartName="/xl/drawings/drawing13.xml" ContentType="application/vnd.openxmlformats-officedocument.drawing+xml"/>
  <Override PartName="/xl/worksheets/sheet19.xml" ContentType="application/vnd.openxmlformats-officedocument.spreadsheetml.worksheet+xml"/>
  <Override PartName="/xl/drawings/drawing14.xml" ContentType="application/vnd.openxmlformats-officedocument.drawing+xml"/>
  <Override PartName="/xl/worksheets/sheet20.xml" ContentType="application/vnd.openxmlformats-officedocument.spreadsheetml.worksheet+xml"/>
  <Override PartName="/xl/drawings/drawing15.xml" ContentType="application/vnd.openxmlformats-officedocument.drawing+xml"/>
  <Override PartName="/xl/worksheets/sheet21.xml" ContentType="application/vnd.openxmlformats-officedocument.spreadsheetml.worksheet+xml"/>
  <Override PartName="/xl/drawings/drawing16.xml" ContentType="application/vnd.openxmlformats-officedocument.drawing+xml"/>
  <Override PartName="/xl/worksheets/sheet22.xml" ContentType="application/vnd.openxmlformats-officedocument.spreadsheetml.worksheet+xml"/>
  <Override PartName="/xl/drawings/drawing17.xml" ContentType="application/vnd.openxmlformats-officedocument.drawing+xml"/>
  <Override PartName="/xl/worksheets/sheet23.xml" ContentType="application/vnd.openxmlformats-officedocument.spreadsheetml.worksheet+xml"/>
  <Override PartName="/xl/drawings/drawing18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19.xml" ContentType="application/vnd.openxmlformats-officedocument.drawing+xml"/>
  <Override PartName="/xl/worksheets/sheet26.xml" ContentType="application/vnd.openxmlformats-officedocument.spreadsheetml.worksheet+xml"/>
  <Override PartName="/xl/drawings/drawing20.xml" ContentType="application/vnd.openxmlformats-officedocument.drawing+xml"/>
  <Override PartName="/xl/worksheets/sheet27.xml" ContentType="application/vnd.openxmlformats-officedocument.spreadsheetml.worksheet+xml"/>
  <Override PartName="/xl/drawings/drawing21.xml" ContentType="application/vnd.openxmlformats-officedocument.drawing+xml"/>
  <Override PartName="/xl/worksheets/sheet28.xml" ContentType="application/vnd.openxmlformats-officedocument.spreadsheetml.worksheet+xml"/>
  <Override PartName="/xl/drawings/drawing22.xml" ContentType="application/vnd.openxmlformats-officedocument.drawing+xml"/>
  <Override PartName="/xl/worksheets/sheet29.xml" ContentType="application/vnd.openxmlformats-officedocument.spreadsheetml.worksheet+xml"/>
  <Override PartName="/xl/drawings/drawing23.xml" ContentType="application/vnd.openxmlformats-officedocument.drawing+xml"/>
  <Override PartName="/xl/worksheets/sheet30.xml" ContentType="application/vnd.openxmlformats-officedocument.spreadsheetml.worksheet+xml"/>
  <Override PartName="/xl/drawings/drawing24.xml" ContentType="application/vnd.openxmlformats-officedocument.drawing+xml"/>
  <Override PartName="/xl/worksheets/sheet31.xml" ContentType="application/vnd.openxmlformats-officedocument.spreadsheetml.worksheet+xml"/>
  <Override PartName="/xl/drawings/drawing25.xml" ContentType="application/vnd.openxmlformats-officedocument.drawing+xml"/>
  <Override PartName="/xl/worksheets/sheet32.xml" ContentType="application/vnd.openxmlformats-officedocument.spreadsheetml.worksheet+xml"/>
  <Override PartName="/xl/drawings/drawing26.xml" ContentType="application/vnd.openxmlformats-officedocument.drawing+xml"/>
  <Override PartName="/xl/worksheets/sheet33.xml" ContentType="application/vnd.openxmlformats-officedocument.spreadsheetml.worksheet+xml"/>
  <Override PartName="/xl/drawings/drawing27.xml" ContentType="application/vnd.openxmlformats-officedocument.drawing+xml"/>
  <Override PartName="/xl/worksheets/sheet34.xml" ContentType="application/vnd.openxmlformats-officedocument.spreadsheetml.worksheet+xml"/>
  <Override PartName="/xl/drawings/drawing28.xml" ContentType="application/vnd.openxmlformats-officedocument.drawing+xml"/>
  <Override PartName="/xl/comments/comment1.xml" ContentType="application/vnd.openxmlformats-officedocument.spreadsheetml.comments+xml"/>
  <Override PartName="/xl/worksheets/sheet35.xml" ContentType="application/vnd.openxmlformats-officedocument.spreadsheetml.worksheet+xml"/>
  <Override PartName="/xl/drawings/drawing29.xml" ContentType="application/vnd.openxmlformats-officedocument.drawing+xml"/>
  <Override PartName="/xl/worksheets/sheet36.xml" ContentType="application/vnd.openxmlformats-officedocument.spreadsheetml.worksheet+xml"/>
  <Override PartName="/xl/drawings/drawing30.xml" ContentType="application/vnd.openxmlformats-officedocument.drawing+xml"/>
  <Override PartName="/xl/worksheets/sheet37.xml" ContentType="application/vnd.openxmlformats-officedocument.spreadsheetml.worksheet+xml"/>
  <Override PartName="/xl/drawings/drawing31.xml" ContentType="application/vnd.openxmlformats-officedocument.drawing+xml"/>
  <Override PartName="/xl/worksheets/sheet38.xml" ContentType="application/vnd.openxmlformats-officedocument.spreadsheetml.worksheet+xml"/>
  <Override PartName="/xl/drawings/drawing32.xml" ContentType="application/vnd.openxmlformats-officedocument.drawing+xml"/>
  <Override PartName="/xl/worksheets/sheet39.xml" ContentType="application/vnd.openxmlformats-officedocument.spreadsheetml.worksheet+xml"/>
  <Override PartName="/xl/drawings/drawing33.xml" ContentType="application/vnd.openxmlformats-officedocument.drawing+xml"/>
  <Override PartName="/xl/worksheets/sheet40.xml" ContentType="application/vnd.openxmlformats-officedocument.spreadsheetml.worksheet+xml"/>
  <Override PartName="/xl/drawings/drawing34.xml" ContentType="application/vnd.openxmlformats-officedocument.drawing+xml"/>
  <Override PartName="/xl/worksheets/sheet41.xml" ContentType="application/vnd.openxmlformats-officedocument.spreadsheetml.worksheet+xml"/>
  <Override PartName="/xl/drawings/drawing35.xml" ContentType="application/vnd.openxmlformats-officedocument.drawing+xml"/>
  <Override PartName="/xl/worksheets/sheet42.xml" ContentType="application/vnd.openxmlformats-officedocument.spreadsheetml.worksheet+xml"/>
  <Override PartName="/xl/comments/comment2.xml" ContentType="application/vnd.openxmlformats-officedocument.spreadsheetml.comments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15120" yWindow="640" windowWidth="15120" windowHeight="19000" tabRatio="845" firstSheet="0" activeTab="8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Sheet1" sheetId="2" state="hidden" r:id="rId2"/>
    <sheet xmlns:r="http://schemas.openxmlformats.org/officeDocument/2006/relationships" name="Quote Price Schedule" sheetId="3" state="hidden" r:id="rId3"/>
    <sheet xmlns:r="http://schemas.openxmlformats.org/officeDocument/2006/relationships" name="SPIRAL DUCT" sheetId="4" state="hidden" r:id="rId4"/>
    <sheet xmlns:r="http://schemas.openxmlformats.org/officeDocument/2006/relationships" name="SUPPLY DUCT " sheetId="5" state="hidden" r:id="rId5"/>
    <sheet xmlns:r="http://schemas.openxmlformats.org/officeDocument/2006/relationships" name="EXTRACT DUCT" sheetId="6" state="hidden" r:id="rId6"/>
    <sheet xmlns:r="http://schemas.openxmlformats.org/officeDocument/2006/relationships" name="AHU TEST" sheetId="7" state="hidden" r:id="rId7"/>
    <sheet xmlns:r="http://schemas.openxmlformats.org/officeDocument/2006/relationships" name="CONTRACT" sheetId="8" state="hidden" r:id="rId8"/>
    <sheet xmlns:r="http://schemas.openxmlformats.org/officeDocument/2006/relationships" name="CANOPY - Lower Ground (1)" sheetId="9" state="visible" r:id="rId9"/>
    <sheet xmlns:r="http://schemas.openxmlformats.org/officeDocument/2006/relationships" name="CANOPY - Gound (2)" sheetId="10" state="visible" r:id="rId10"/>
    <sheet xmlns:r="http://schemas.openxmlformats.org/officeDocument/2006/relationships" name="CANOPY (13)" sheetId="11" state="hidden" r:id="rId11"/>
    <sheet xmlns:r="http://schemas.openxmlformats.org/officeDocument/2006/relationships" name="CANOPY (12)" sheetId="12" state="hidden" r:id="rId12"/>
    <sheet xmlns:r="http://schemas.openxmlformats.org/officeDocument/2006/relationships" name="CANOPY (11)" sheetId="13" state="hidden" r:id="rId13"/>
    <sheet xmlns:r="http://schemas.openxmlformats.org/officeDocument/2006/relationships" name="CANOPY (10)" sheetId="14" state="hidden" r:id="rId14"/>
    <sheet xmlns:r="http://schemas.openxmlformats.org/officeDocument/2006/relationships" name="CANOPY (9)" sheetId="15" state="hidden" r:id="rId15"/>
    <sheet xmlns:r="http://schemas.openxmlformats.org/officeDocument/2006/relationships" name="CANOPY (8)" sheetId="16" state="hidden" r:id="rId16"/>
    <sheet xmlns:r="http://schemas.openxmlformats.org/officeDocument/2006/relationships" name="CANOPY (7)" sheetId="17" state="hidden" r:id="rId17"/>
    <sheet xmlns:r="http://schemas.openxmlformats.org/officeDocument/2006/relationships" name="CANOPY (6)" sheetId="18" state="hidden" r:id="rId18"/>
    <sheet xmlns:r="http://schemas.openxmlformats.org/officeDocument/2006/relationships" name="CANOPY (5)" sheetId="19" state="hidden" r:id="rId19"/>
    <sheet xmlns:r="http://schemas.openxmlformats.org/officeDocument/2006/relationships" name="CANOPY (4)" sheetId="20" state="hidden" r:id="rId20"/>
    <sheet xmlns:r="http://schemas.openxmlformats.org/officeDocument/2006/relationships" name="CANOPY (3)" sheetId="21" state="hidden" r:id="rId21"/>
    <sheet xmlns:r="http://schemas.openxmlformats.org/officeDocument/2006/relationships" name="CANOPY (2)" sheetId="22" state="hidden" r:id="rId22"/>
    <sheet xmlns:r="http://schemas.openxmlformats.org/officeDocument/2006/relationships" name="CANOPY" sheetId="23" state="hidden" r:id="rId23"/>
    <sheet xmlns:r="http://schemas.openxmlformats.org/officeDocument/2006/relationships" name="CalcStorage" sheetId="24" state="hidden" r:id="rId24"/>
    <sheet xmlns:r="http://schemas.openxmlformats.org/officeDocument/2006/relationships" name="FIRE SUPPRESSION (2)" sheetId="25" state="hidden" r:id="rId25"/>
    <sheet xmlns:r="http://schemas.openxmlformats.org/officeDocument/2006/relationships" name="FIRE SUPP - Lower Ground (1)" sheetId="26" state="visible" r:id="rId26"/>
    <sheet xmlns:r="http://schemas.openxmlformats.org/officeDocument/2006/relationships" name="FIRE SUPP - Gound (2)" sheetId="27" state="visible" r:id="rId27"/>
    <sheet xmlns:r="http://schemas.openxmlformats.org/officeDocument/2006/relationships" name="FIRE SUPPRESSION (3)" sheetId="28" state="hidden" r:id="rId28"/>
    <sheet xmlns:r="http://schemas.openxmlformats.org/officeDocument/2006/relationships" name="FIRE SUPPRESSION (4)" sheetId="29" state="hidden" r:id="rId29"/>
    <sheet xmlns:r="http://schemas.openxmlformats.org/officeDocument/2006/relationships" name="FIRE SUPPRESSION" sheetId="30" state="hidden" r:id="rId30"/>
    <sheet xmlns:r="http://schemas.openxmlformats.org/officeDocument/2006/relationships" name="SDU" sheetId="31" state="hidden" r:id="rId31"/>
    <sheet xmlns:r="http://schemas.openxmlformats.org/officeDocument/2006/relationships" name="SDU (2)" sheetId="32" state="hidden" r:id="rId32"/>
    <sheet xmlns:r="http://schemas.openxmlformats.org/officeDocument/2006/relationships" name="VENT CLG" sheetId="33" state="hidden" r:id="rId33"/>
    <sheet xmlns:r="http://schemas.openxmlformats.org/officeDocument/2006/relationships" name="MARVEL" sheetId="34" state="hidden" r:id="rId34"/>
    <sheet xmlns:r="http://schemas.openxmlformats.org/officeDocument/2006/relationships" name="EBOX - Lower Ground (1)" sheetId="35" state="visible" r:id="rId35"/>
    <sheet xmlns:r="http://schemas.openxmlformats.org/officeDocument/2006/relationships" name="AEROLYS" sheetId="36" state="hidden" r:id="rId36"/>
    <sheet xmlns:r="http://schemas.openxmlformats.org/officeDocument/2006/relationships" name="POLLUSTOP" sheetId="37" state="hidden" r:id="rId37"/>
    <sheet xmlns:r="http://schemas.openxmlformats.org/officeDocument/2006/relationships" name="POLLU-LITE" sheetId="38" state="hidden" r:id="rId38"/>
    <sheet xmlns:r="http://schemas.openxmlformats.org/officeDocument/2006/relationships" name="RECOAIR" sheetId="39" state="hidden" r:id="rId39"/>
    <sheet xmlns:r="http://schemas.openxmlformats.org/officeDocument/2006/relationships" name="REACTAWAY " sheetId="40" state="hidden" r:id="rId40"/>
    <sheet xmlns:r="http://schemas.openxmlformats.org/officeDocument/2006/relationships" name="INFECTAWAY" sheetId="41" state="hidden" r:id="rId41"/>
    <sheet xmlns:r="http://schemas.openxmlformats.org/officeDocument/2006/relationships" name="Base Costs" sheetId="42" state="hidden" r:id="rId42"/>
    <sheet xmlns:r="http://schemas.openxmlformats.org/officeDocument/2006/relationships" name="CC" sheetId="43" state="hidden" r:id="rId43"/>
    <sheet xmlns:r="http://schemas.openxmlformats.org/officeDocument/2006/relationships" name="CCBASE" sheetId="44" state="hidden" r:id="rId44"/>
    <sheet xmlns:r="http://schemas.openxmlformats.org/officeDocument/2006/relationships" name="Lists" sheetId="45" state="visible" r:id="rId45"/>
  </sheets>
  <externalReferences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6">'AHU TEST'!$B$1:$K$74</definedName>
    <definedName name="_xlnm.Print_Area" localSheetId="7">'CONTRACT'!$B$1:$K$74</definedName>
    <definedName name="SELECTPLANTHIRE" localSheetId="8">'[1]CANOPY (15)'!$Q$1:$Q$8</definedName>
    <definedName name="_xlnm.Print_Area" localSheetId="8">'CANOPY - Lower Ground (1)'!$A$1:$O$206</definedName>
    <definedName name="SELECTPLANTHIRE" localSheetId="9">'[2]CANOPY (14)'!$Q$1:$Q$8</definedName>
    <definedName name="_xlnm.Print_Area" localSheetId="9">'CANOPY - Gound (2)'!$A$1:$O$206</definedName>
    <definedName name="SELECTPLANTHIRE" localSheetId="10">'CANOPY (13)'!$Q$1:$Q$8</definedName>
    <definedName name="_xlnm.Print_Area" localSheetId="10">'CANOPY (13)'!$A$1:$O$206</definedName>
    <definedName name="SELECTPLANTHIRE" localSheetId="11">'CANOPY (12)'!$Q$1:$Q$8</definedName>
    <definedName name="_xlnm.Print_Area" localSheetId="11">'CANOPY (12)'!$A$1:$O$206</definedName>
    <definedName name="SELECTPLANTHIRE" localSheetId="12">'CANOPY (11)'!$Q$1:$Q$8</definedName>
    <definedName name="_xlnm.Print_Area" localSheetId="12">'CANOPY (11)'!$A$1:$O$206</definedName>
    <definedName name="SELECTPLANTHIRE" localSheetId="13">'CANOPY (10)'!$Q$1:$Q$8</definedName>
    <definedName name="_xlnm.Print_Area" localSheetId="13">'CANOPY (10)'!$A$1:$O$206</definedName>
    <definedName name="SELECTPLANTHIRE" localSheetId="14">'CANOPY (9)'!$Q$1:$Q$8</definedName>
    <definedName name="_xlnm.Print_Area" localSheetId="14">'CANOPY (9)'!$A$1:$O$206</definedName>
    <definedName name="SELECTPLANTHIRE" localSheetId="15">'CANOPY (8)'!$Q$1:$Q$8</definedName>
    <definedName name="_xlnm.Print_Area" localSheetId="15">'CANOPY (8)'!$A$1:$O$206</definedName>
    <definedName name="SELECTPLANTHIRE" localSheetId="16">'CANOPY (7)'!$Q$1:$Q$8</definedName>
    <definedName name="_xlnm.Print_Area" localSheetId="16">'CANOPY (7)'!$A$1:$O$206</definedName>
    <definedName name="SELECTPLANTHIRE" localSheetId="17">'CANOPY (6)'!$Q$1:$Q$8</definedName>
    <definedName name="_xlnm.Print_Area" localSheetId="17">'CANOPY (6)'!$A$1:$O$206</definedName>
    <definedName name="SELECTPLANTHIRE" localSheetId="18">'CANOPY (5)'!$Q$1:$Q$8</definedName>
    <definedName name="_xlnm.Print_Area" localSheetId="18">'CANOPY (5)'!$A$1:$O$206</definedName>
    <definedName name="SELECTPLANTHIRE" localSheetId="19">'CANOPY (4)'!$Q$1:$Q$8</definedName>
    <definedName name="_xlnm.Print_Area" localSheetId="19">'CANOPY (4)'!$A$1:$O$206</definedName>
    <definedName name="SELECTPLANTHIRE" localSheetId="20">'CANOPY (3)'!$Q$1:$Q$8</definedName>
    <definedName name="_xlnm.Print_Area" localSheetId="20">'CANOPY (3)'!$A$1:$O$206</definedName>
    <definedName name="SELECTPLANTHIRE" localSheetId="21">'CANOPY (2)'!$Q$1:$Q$8</definedName>
    <definedName name="_xlnm.Print_Area" localSheetId="21">'CANOPY (2)'!$A$1:$O$206</definedName>
    <definedName name="SELECTPLANTHIRE" localSheetId="22">CANOPY!$Q$1:$Q$8</definedName>
    <definedName name="_xlnm.Print_Area" localSheetId="22">'CANOPY'!$A$1:$O$206</definedName>
    <definedName name="SELECTPLANTHIRE" localSheetId="24">'FIRE SUPPRESSION (2)'!$Q$1:$Q$8</definedName>
    <definedName name="_xlnm.Print_Area" localSheetId="24">'FIRE SUPPRESSION (2)'!$A$1:$O$206</definedName>
    <definedName name="SELECTPLANTHIRE" localSheetId="25">'[3]FIRE SUPPRESSION (5)'!$Q$1:$Q$8</definedName>
    <definedName name="_xlnm.Print_Area" localSheetId="25">'FIRE SUPP - Lower Ground (1)'!$A$1:$O$206</definedName>
    <definedName name="SELECTPLANTHIRE" localSheetId="26">'[4]FIRE SUPPRESSION (6)'!$Q$1:$Q$8</definedName>
    <definedName name="_xlnm.Print_Area" localSheetId="26">'FIRE SUPP - Gound (2)'!$A$1:$O$206</definedName>
    <definedName name="SELECTPLANTHIRE" localSheetId="27">'FIRE SUPPRESSION (3)'!$Q$1:$Q$8</definedName>
    <definedName name="_xlnm.Print_Area" localSheetId="27">'FIRE SUPPRESSION (3)'!$A$1:$O$206</definedName>
    <definedName name="SELECTPLANTHIRE" localSheetId="28">'FIRE SUPPRESSION (4)'!$Q$1:$Q$8</definedName>
    <definedName name="_xlnm.Print_Area" localSheetId="28">'FIRE SUPPRESSION (4)'!$A$1:$O$206</definedName>
    <definedName name="SELECTPLANTHIRE" localSheetId="29">'FIRE SUPPRESSION'!$Q$1:$Q$8</definedName>
    <definedName name="_xlnm.Print_Area" localSheetId="29">'FIRE SUPPRESSION'!$A$1:$O$206</definedName>
    <definedName name="SELECTPLANTHIRE" localSheetId="30">'[5]UV CANOPY'!$T$1:$T$13</definedName>
    <definedName name="_xlnm.Print_Area" localSheetId="30">'SDU'!$B$1:$AD$110</definedName>
    <definedName name="SELECTPLANTHIRE" localSheetId="31">'[5]UV CANOPY'!$T$1:$T$13</definedName>
    <definedName name="_xlnm.Print_Area" localSheetId="31">'SDU (2)'!$B$1:$K$96</definedName>
    <definedName name="_xlnm.Print_Area" localSheetId="32">'VENT CLG'!$B$1:$K$63</definedName>
    <definedName name="_xlnm.Print_Area" localSheetId="33">'MARVEL'!$B$1:$K$68</definedName>
    <definedName name="SELECTPLANTHIRE" localSheetId="34">'[6]EDGE BOX'!$S$1:$S$8</definedName>
    <definedName name="_xlnm.Print_Area" localSheetId="34">'EBOX - Lower Ground (1)'!$C$1:$O$49</definedName>
    <definedName name="_xlnm.Print_Area" localSheetId="35">'AEROLYS'!$A$1:$L$69</definedName>
    <definedName name="_xlnm.Print_Area" localSheetId="36">'POLLUSTOP'!$B$1:$L$90</definedName>
    <definedName name="SELECTPLANTHIRE" localSheetId="37">'POLLU-LITE'!$S$1:$S$8</definedName>
    <definedName name="_xlnm.Print_Area" localSheetId="37">'POLLU-LITE'!$C$1:$O$38</definedName>
    <definedName name="SELECTPLANTHIRE" localSheetId="38">RECOAIR!$S$1:$S$8</definedName>
    <definedName name="_xlnm.Print_Area" localSheetId="38">'RECOAIR'!$C$1:$O$48</definedName>
    <definedName name="SELECTPLANTHIRE" localSheetId="39">'REACTAWAY '!$S$1:$S$8</definedName>
    <definedName name="_xlnm.Print_Area" localSheetId="39">'REACTAWAY '!$C$1:$O$47</definedName>
    <definedName name="SELECTPLANTHIRE" localSheetId="40">INFECTAWAY!$T$1:$T$8</definedName>
    <definedName name="_xlnm.Print_Area" localSheetId="40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4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  <numFmt numFmtId="177" formatCode="_-* #,##0.00_-;\-* #,##0.00_-;_-* &quot;-&quot;??_-;_-@_-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44" fontId="67" fillId="0" borderId="0"/>
    <xf numFmtId="9" fontId="67" fillId="0" borderId="0"/>
    <xf numFmtId="0" fontId="67" fillId="0" borderId="0"/>
    <xf numFmtId="4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177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44" fillId="21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168" fontId="86" fillId="14" borderId="0" applyAlignment="1" pivotButton="0" quotePrefix="0" xfId="0">
      <alignment horizontal="center" vertical="center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0" fontId="10" fillId="8" borderId="0" applyAlignment="1" pivotButton="0" quotePrefix="0" xfId="0">
      <alignment horizontal="left" vertical="center" wrapText="1"/>
    </xf>
    <xf numFmtId="0" fontId="22" fillId="2" borderId="0" pivotButton="0" quotePrefix="0" xfId="0"/>
    <xf numFmtId="166" fontId="12" fillId="2" borderId="0" pivotButton="0" quotePrefix="0" xfId="0"/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6" fontId="22" fillId="2" borderId="0" pivotButton="0" quotePrefix="0" xfId="0"/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4893"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1" formatCode="_-* #,##0.00\ [$zł-415]_-;\-* #,##0.00\ [$zł-415]_-;_-* &quot;-&quot;??\ [$zł-41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border>
        <left/>
        <vertical/>
        <horizontal/>
      </border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border>
        <left/>
        <vertical/>
        <horizontal/>
      </border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8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numFmt numFmtId="179" formatCode="_-[$$-409]* #,##0.00_ ;_-[$$-409]* \-#,##0.00\ ;_-[$$-409]* &quot;-&quot;??_ ;_-@_ "/>
    </dxf>
    <dxf>
      <numFmt numFmtId="178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8" formatCode="_-[$€-2]\ * #,##0.00_-;\-[$€-2]\ * #,##0.00_-;_-[$€-2]\ * &quot;-&quot;??_-;_-@_-"/>
    </dxf>
    <dxf>
      <numFmt numFmtId="179" formatCode="_-[$$-409]* #,##0.00_ ;_-[$$-409]* \-#,##0.00\ ;_-[$$-409]* &quot;-&quot;??_ ;_-@_ "/>
    </dxf>
    <dxf>
      <numFmt numFmtId="180" formatCode="_-* #,##0.00\ [$Kč-405]_-;\-* #,##0.00\ [$Kč-405]_-;_-* &quot;-&quot;??\ [$Kč-405]_-;_-@_-"/>
    </dxf>
    <dxf>
      <numFmt numFmtId="181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externalLink" Target="/xl/externalLinks/externalLink1.xml" Id="rId46"/><Relationship Type="http://schemas.openxmlformats.org/officeDocument/2006/relationships/externalLink" Target="/xl/externalLinks/externalLink2.xml" Id="rId47"/><Relationship Type="http://schemas.openxmlformats.org/officeDocument/2006/relationships/externalLink" Target="/xl/externalLinks/externalLink3.xml" Id="rId48"/><Relationship Type="http://schemas.openxmlformats.org/officeDocument/2006/relationships/externalLink" Target="/xl/externalLinks/externalLink4.xml" Id="rId49"/><Relationship Type="http://schemas.openxmlformats.org/officeDocument/2006/relationships/externalLink" Target="/xl/externalLinks/externalLink5.xml" Id="rId50"/><Relationship Type="http://schemas.openxmlformats.org/officeDocument/2006/relationships/externalLink" Target="/xl/externalLinks/externalLink6.xml" Id="rId51"/><Relationship Type="http://schemas.openxmlformats.org/officeDocument/2006/relationships/styles" Target="styles.xml" Id="rId52"/><Relationship Type="http://schemas.openxmlformats.org/officeDocument/2006/relationships/theme" Target="theme/theme1.xml" Id="rId53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jpeg" Id="rId1"/><Relationship Type="http://schemas.openxmlformats.org/officeDocument/2006/relationships/image" Target="/xl/media/image33.jpeg" Id="rId2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1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5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CANOPY%20(14)" TargetMode="External" Id="rId1"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FIRE%20SUPPRESSION%20(5)" TargetMode="External" Id="rId1"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FIRE%20SUPPRESSION%20(6)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EDGE%20BO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4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5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6)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EDGE BOX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L1" zoomScale="92" zoomScaleNormal="60" zoomScaleSheetLayoutView="50" workbookViewId="0">
      <selection activeCell="X32" sqref="X32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4"/>
    <col width="8.83203125" customWidth="1" style="1070" min="105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35860</t>
        </is>
      </c>
      <c r="F3" s="76" t="inlineStr">
        <is>
          <t>Project Name</t>
        </is>
      </c>
      <c r="G3" s="1071" t="inlineStr">
        <is>
          <t>Corus Hotel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Colin Tracey (Vision)</t>
        </is>
      </c>
      <c r="F5" s="76" t="inlineStr">
        <is>
          <t>Location</t>
        </is>
      </c>
      <c r="G5" s="1071" t="inlineStr">
        <is>
          <t>Hyde Park, 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CM/SS</t>
        </is>
      </c>
      <c r="F7" s="76" t="inlineStr">
        <is>
          <t>Date</t>
        </is>
      </c>
      <c r="G7" s="1075" t="inlineStr">
        <is>
          <t>02/04/2025</t>
        </is>
      </c>
      <c r="N7" s="347" t="inlineStr">
        <is>
          <t>Revision No</t>
        </is>
      </c>
      <c r="O7" s="576" t="inlineStr">
        <is>
          <t>C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46927</v>
      </c>
      <c r="T16" s="973" t="n">
        <v>84127</v>
      </c>
      <c r="U16" s="974">
        <f>IF(AND(ISNUMBER(T16), ISNUMBER(S16), T16&lt;&gt;0), (T16-S16)/T16, "")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 t="n">
        <v>18624.92</v>
      </c>
      <c r="T17" s="973" t="n">
        <v>26417.31790279372</v>
      </c>
      <c r="U17" s="974">
        <f>IF(AND(ISNUMBER(T17), ISNUMBER(S17), T17&lt;&gt;0), (T17-S17)/T17, "")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 t="n">
        <v>0</v>
      </c>
      <c r="T18" s="973" t="n">
        <v>0</v>
      </c>
      <c r="U18" s="974">
        <f>IF(AND(ISNUMBER(T18), ISNUMBER(S18), T18&lt;&gt;0), (T18-S18)/T18, "")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973" t="n">
        <v>0</v>
      </c>
      <c r="T19" s="973" t="n">
        <v>0</v>
      </c>
      <c r="U19" s="974">
        <f>IF(AND(ISNUMBER(T19), ISNUMBER(S19), T19&lt;&gt;0), (T19-S19)/T19, "")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 t="n">
        <v>0</v>
      </c>
      <c r="T20" s="973" t="n">
        <v>0</v>
      </c>
      <c r="U20" s="974">
        <f>IF(AND(ISNUMBER(T20), ISNUMBER(S20), T20&lt;&gt;0), (T20-S20)/T20, "")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 t="n">
        <v>782.0799999999999</v>
      </c>
      <c r="T21" s="973" t="n">
        <v>1222.062418675852</v>
      </c>
      <c r="U21" s="974">
        <f>IF(AND(ISNUMBER(T21), ISNUMBER(S21), T21&lt;&gt;0), (T21-S21)/T21, "")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 t="n">
        <v>0</v>
      </c>
      <c r="T22" s="973" t="n">
        <v>0</v>
      </c>
      <c r="U22" s="974">
        <f>IF(AND(ISNUMBER(T22), ISNUMBER(S22), T22&lt;&gt;0), (T22-S22)/T22, "")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 t="n">
        <v>0</v>
      </c>
      <c r="T23" s="973" t="n">
        <v>0</v>
      </c>
      <c r="U23" s="974">
        <f>IF(AND(ISNUMBER(T23), ISNUMBER(S23), T23&lt;&gt;0), (T23-S23)/T23, "")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 t="n">
        <v>0</v>
      </c>
      <c r="T24" s="973" t="n">
        <v>0</v>
      </c>
      <c r="U24" s="974">
        <f>IF(AND(ISNUMBER(T24), ISNUMBER(S24), T24&lt;&gt;0), (T24-S24)/T24, "")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 t="n">
        <v>0</v>
      </c>
      <c r="T25" s="973" t="n">
        <v>0</v>
      </c>
      <c r="U25" s="974">
        <f>IF(AND(ISNUMBER(T25), ISNUMBER(S25), T25&lt;&gt;0), (T25-S25)/T25, "")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S26" s="973" t="n">
        <v>0</v>
      </c>
      <c r="T26" s="973" t="n">
        <v>0</v>
      </c>
      <c r="U26" s="974">
        <f>IF(AND(ISNUMBER(T26), ISNUMBER(S26), T26&lt;&gt;0), (T26-S26)/T26, "")</f>
        <v/>
      </c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S27" s="973" t="n">
        <v>0</v>
      </c>
      <c r="T27" s="973" t="n">
        <v>0</v>
      </c>
      <c r="U27" s="974">
        <f>IF(AND(ISNUMBER(T27), ISNUMBER(S27), T27&lt;&gt;0), (T27-S27)/T27, "")</f>
        <v/>
      </c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>
        <f>SUM(S16:S25)</f>
        <v/>
      </c>
      <c r="T28" s="973">
        <f>SUM(T16:T25)</f>
        <v/>
      </c>
      <c r="U28" s="974">
        <f>IF(AND(ISNUMBER(T28), ISNUMBER(S28), T28&lt;&gt;0), (T28-S28)/T28, "")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T29" s="973" t="n">
        <v>0</v>
      </c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683">
      <formula>B9="CURRENCY"</formula>
    </cfRule>
    <cfRule type="containsText" priority="479" operator="containsText" dxfId="683" text="SELECT">
      <formula>NOT(ISERROR(SEARCH("SELECT",B9)))</formula>
    </cfRule>
  </conditionalFormatting>
  <conditionalFormatting sqref="C9:D9">
    <cfRule type="cellIs" priority="476" operator="greaterThan" dxfId="543">
      <formula>0</formula>
    </cfRule>
    <cfRule type="cellIs" priority="475" operator="lessThan" dxfId="196">
      <formula>0</formula>
    </cfRule>
  </conditionalFormatting>
  <conditionalFormatting sqref="G11">
    <cfRule type="expression" priority="483" dxfId="166">
      <formula>((F14-50)/H14)&lt;950</formula>
    </cfRule>
  </conditionalFormatting>
  <conditionalFormatting sqref="G27">
    <cfRule type="expression" priority="833" dxfId="166">
      <formula>((#REF!-50)/#REF!)&lt;950</formula>
    </cfRule>
  </conditionalFormatting>
  <conditionalFormatting sqref="J29:J35">
    <cfRule type="expression" priority="468" dxfId="3">
      <formula>#REF!="EURO"</formula>
    </cfRule>
  </conditionalFormatting>
  <conditionalFormatting sqref="K14:K26">
    <cfRule type="cellIs" priority="379" operator="greaterThan" dxfId="133">
      <formula>0</formula>
    </cfRule>
  </conditionalFormatting>
  <conditionalFormatting sqref="K29:K35">
    <cfRule type="expression" priority="465" dxfId="0">
      <formula>$B$9="CZK"</formula>
    </cfRule>
    <cfRule type="expression" priority="467" dxfId="3">
      <formula>$B$9="EURO"</formula>
    </cfRule>
    <cfRule type="expression" priority="466" dxfId="2">
      <formula>$B$9="USD"</formula>
    </cfRule>
    <cfRule type="expression" priority="464" dxfId="1">
      <formula>$B$9="PLN"</formula>
    </cfRule>
  </conditionalFormatting>
  <conditionalFormatting sqref="L14:L26">
    <cfRule type="expression" priority="382" dxfId="109">
      <formula>$C$9&lt;0</formula>
    </cfRule>
    <cfRule type="expression" priority="383" dxfId="110">
      <formula>$C$9&gt;0</formula>
    </cfRule>
  </conditionalFormatting>
  <conditionalFormatting sqref="N12">
    <cfRule type="expression" priority="454" dxfId="3">
      <formula>$B$9="EURO"</formula>
    </cfRule>
    <cfRule type="expression" priority="453" dxfId="2">
      <formula>$B$9="USD"</formula>
    </cfRule>
    <cfRule type="expression" priority="452" dxfId="0">
      <formula>$B$9="CZK"</formula>
    </cfRule>
    <cfRule type="expression" priority="451" dxfId="1">
      <formula>$B$9="PLN"</formula>
    </cfRule>
  </conditionalFormatting>
  <conditionalFormatting sqref="N14:N26 N15:O15">
    <cfRule type="expression" priority="41" dxfId="0">
      <formula>$B$9="CZK"</formula>
    </cfRule>
    <cfRule type="expression" priority="40" dxfId="1">
      <formula>$B$9="PLN"</formula>
    </cfRule>
    <cfRule type="expression" priority="39" dxfId="2">
      <formula>$B$9="USD"</formula>
    </cfRule>
    <cfRule type="expression" priority="38" dxfId="3">
      <formula>$B$9="EURO"</formula>
    </cfRule>
    <cfRule type="cellIs" priority="37" operator="greaterThan" dxfId="4">
      <formula>0</formula>
    </cfRule>
  </conditionalFormatting>
  <conditionalFormatting sqref="O14 O16:O26">
    <cfRule type="cellIs" priority="412" operator="greaterThan" dxfId="5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F31" sqref="F31"/>
    </sheetView>
  </sheetViews>
  <sheetFormatPr baseColWidth="10" defaultColWidth="11.5" defaultRowHeight="1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33"/>
    <col width="13.1640625" customWidth="1" style="1088" min="34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683">
      <formula>B9="CURRENCY"</formula>
    </cfRule>
    <cfRule type="containsText" priority="56" operator="containsText" dxfId="683" text="SELECT">
      <formula>NOT(ISERROR(SEARCH("SELECT",B9)))</formula>
    </cfRule>
  </conditionalFormatting>
  <conditionalFormatting sqref="B13:B24">
    <cfRule type="expression" priority="7" dxfId="10947">
      <formula>$C13&gt;0</formula>
    </cfRule>
  </conditionalFormatting>
  <conditionalFormatting sqref="B25:B39">
    <cfRule type="expression" priority="6" dxfId="10946">
      <formula>$C25&gt;0</formula>
    </cfRule>
  </conditionalFormatting>
  <conditionalFormatting sqref="B40:B42">
    <cfRule type="expression" priority="5" dxfId="635">
      <formula>$C40&gt;0</formula>
    </cfRule>
  </conditionalFormatting>
  <conditionalFormatting sqref="B43:B50">
    <cfRule type="expression" priority="1" dxfId="10946">
      <formula>$C43&gt;0</formula>
    </cfRule>
  </conditionalFormatting>
  <conditionalFormatting sqref="B51:B54">
    <cfRule type="expression" priority="4" dxfId="635">
      <formula>$C51&gt;0</formula>
    </cfRule>
  </conditionalFormatting>
  <conditionalFormatting sqref="B57:B66">
    <cfRule type="expression" priority="2" dxfId="635">
      <formula>$C57&gt;0</formula>
    </cfRule>
  </conditionalFormatting>
  <conditionalFormatting sqref="C13:C54">
    <cfRule type="cellIs" priority="21" operator="lessThan" dxfId="552">
      <formula>1</formula>
    </cfRule>
  </conditionalFormatting>
  <conditionalFormatting sqref="C57:C66">
    <cfRule type="cellIs" priority="59" operator="equal" dxfId="10942">
      <formula>0</formula>
    </cfRule>
  </conditionalFormatting>
  <conditionalFormatting sqref="C9:D9">
    <cfRule type="cellIs" priority="51" operator="lessThan" dxfId="196">
      <formula>0</formula>
    </cfRule>
    <cfRule type="cellIs" priority="52" operator="greaterThan" dxfId="543">
      <formula>0</formula>
    </cfRule>
  </conditionalFormatting>
  <conditionalFormatting sqref="F13:F54">
    <cfRule type="expression" priority="20" dxfId="144">
      <formula>C13&gt;0</formula>
    </cfRule>
  </conditionalFormatting>
  <conditionalFormatting sqref="F57:F66">
    <cfRule type="expression" priority="50" dxfId="144">
      <formula>C57&gt;0</formula>
    </cfRule>
  </conditionalFormatting>
  <conditionalFormatting sqref="F58:F66">
    <cfRule type="expression" priority="58" dxfId="374">
      <formula>C58&lt;1</formula>
    </cfRule>
  </conditionalFormatting>
  <conditionalFormatting sqref="G13:G54">
    <cfRule type="cellIs" priority="19" operator="greaterThan" dxfId="133">
      <formula>0</formula>
    </cfRule>
  </conditionalFormatting>
  <conditionalFormatting sqref="G57:G66">
    <cfRule type="cellIs" priority="48" operator="greaterThan" dxfId="133">
      <formula>0</formula>
    </cfRule>
  </conditionalFormatting>
  <conditionalFormatting sqref="H13:H54">
    <cfRule type="expression" priority="26" dxfId="543">
      <formula>$C$9&gt;0</formula>
    </cfRule>
    <cfRule type="expression" priority="27" dxfId="165">
      <formula>$C$9&lt;0</formula>
    </cfRule>
  </conditionalFormatting>
  <conditionalFormatting sqref="H57:H66">
    <cfRule type="expression" priority="67" dxfId="165">
      <formula>$C$9&lt;0</formula>
    </cfRule>
    <cfRule type="expression" priority="66" dxfId="543">
      <formula>$C$9&gt;0</formula>
    </cfRule>
  </conditionalFormatting>
  <conditionalFormatting sqref="J2:J6 J75:J1048576">
    <cfRule type="expression" priority="61" dxfId="3">
      <formula>$B$9="EURO"</formula>
    </cfRule>
  </conditionalFormatting>
  <conditionalFormatting sqref="J8:J67">
    <cfRule type="expression" priority="22" dxfId="3">
      <formula>$B$9="EURO"</formula>
    </cfRule>
  </conditionalFormatting>
  <conditionalFormatting sqref="J9 J56:J66">
    <cfRule type="expression" priority="63" dxfId="2">
      <formula>$B$9="USD"</formula>
    </cfRule>
    <cfRule type="expression" priority="64" dxfId="1">
      <formula>$B$9="PLN"</formula>
    </cfRule>
    <cfRule type="expression" priority="65" dxfId="0">
      <formula>$B$9="CZK"</formula>
    </cfRule>
  </conditionalFormatting>
  <conditionalFormatting sqref="J12:J54">
    <cfRule type="expression" priority="25" dxfId="0">
      <formula>$B$9="CZK"</formula>
    </cfRule>
    <cfRule type="expression" priority="24" dxfId="1">
      <formula>$B$9="PLN"</formula>
    </cfRule>
    <cfRule type="expression" priority="23" dxfId="2">
      <formula>$B$9="USD"</formula>
    </cfRule>
  </conditionalFormatting>
  <conditionalFormatting sqref="J68:J74">
    <cfRule type="expression" priority="55" dxfId="3">
      <formula>$F$10="EURO"</formula>
    </cfRule>
  </conditionalFormatting>
  <conditionalFormatting sqref="J13:K54">
    <cfRule type="cellIs" priority="18" operator="greaterThan" dxfId="4">
      <formula>0</formula>
    </cfRule>
  </conditionalFormatting>
  <conditionalFormatting sqref="J57:K66">
    <cfRule type="cellIs" priority="47" operator="greaterThan" dxfId="4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7"/>
    <col width="51.83203125" customWidth="1" style="1088" min="38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683">
      <formula>B9="CURRENCY"</formula>
    </cfRule>
    <cfRule type="containsText" priority="99" operator="containsText" dxfId="683" text="SELECT">
      <formula>NOT(ISERROR(SEARCH("SELECT",B9)))</formula>
    </cfRule>
  </conditionalFormatting>
  <conditionalFormatting sqref="B13:B24">
    <cfRule type="expression" priority="6" dxfId="10947">
      <formula>$C13&gt;0</formula>
    </cfRule>
  </conditionalFormatting>
  <conditionalFormatting sqref="B25:B39">
    <cfRule type="expression" priority="5" dxfId="10946">
      <formula>$C25&gt;0</formula>
    </cfRule>
  </conditionalFormatting>
  <conditionalFormatting sqref="B40:B54">
    <cfRule type="expression" priority="3" dxfId="635">
      <formula>$C40&gt;0</formula>
    </cfRule>
  </conditionalFormatting>
  <conditionalFormatting sqref="B57:B66">
    <cfRule type="expression" priority="1" dxfId="635">
      <formula>$C57&gt;0</formula>
    </cfRule>
  </conditionalFormatting>
  <conditionalFormatting sqref="C13:C54">
    <cfRule type="cellIs" priority="20" operator="lessThan" dxfId="552">
      <formula>1</formula>
    </cfRule>
  </conditionalFormatting>
  <conditionalFormatting sqref="C57:C66">
    <cfRule type="cellIs" priority="103" operator="equal" dxfId="10942">
      <formula>0</formula>
    </cfRule>
  </conditionalFormatting>
  <conditionalFormatting sqref="C9:D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3:F54">
    <cfRule type="expression" priority="19" dxfId="144">
      <formula>C13&gt;0</formula>
    </cfRule>
  </conditionalFormatting>
  <conditionalFormatting sqref="F57:F66">
    <cfRule type="expression" priority="63" dxfId="144">
      <formula>C57&gt;0</formula>
    </cfRule>
  </conditionalFormatting>
  <conditionalFormatting sqref="F58:F66">
    <cfRule type="expression" priority="101" dxfId="374">
      <formula>C58&lt;1</formula>
    </cfRule>
  </conditionalFormatting>
  <conditionalFormatting sqref="G13:G54">
    <cfRule type="cellIs" priority="18" operator="greaterThan" dxfId="133">
      <formula>0</formula>
    </cfRule>
  </conditionalFormatting>
  <conditionalFormatting sqref="G57:G66">
    <cfRule type="cellIs" priority="61" operator="greaterThan" dxfId="133">
      <formula>0</formula>
    </cfRule>
  </conditionalFormatting>
  <conditionalFormatting sqref="H13:H54">
    <cfRule type="expression" priority="25" dxfId="543">
      <formula>$C$9&gt;0</formula>
    </cfRule>
    <cfRule type="expression" priority="26" dxfId="165">
      <formula>$C$9&lt;0</formula>
    </cfRule>
  </conditionalFormatting>
  <conditionalFormatting sqref="H57:H66">
    <cfRule type="expression" priority="313" dxfId="543">
      <formula>$C$9&gt;0</formula>
    </cfRule>
    <cfRule type="expression" priority="314" dxfId="165">
      <formula>$C$9&lt;0</formula>
    </cfRule>
  </conditionalFormatting>
  <conditionalFormatting sqref="J2:J6 J75:J1048576">
    <cfRule type="expression" priority="303" dxfId="3">
      <formula>$B$9="EURO"</formula>
    </cfRule>
  </conditionalFormatting>
  <conditionalFormatting sqref="J8:J67">
    <cfRule type="expression" priority="21" dxfId="3">
      <formula>$B$9="EURO"</formula>
    </cfRule>
  </conditionalFormatting>
  <conditionalFormatting sqref="J9 J56:J66">
    <cfRule type="expression" priority="310" dxfId="2">
      <formula>$B$9="USD"</formula>
    </cfRule>
    <cfRule type="expression" priority="311" dxfId="1">
      <formula>$B$9="PLN"</formula>
    </cfRule>
    <cfRule type="expression" priority="312" dxfId="0">
      <formula>$B$9="CZK"</formula>
    </cfRule>
  </conditionalFormatting>
  <conditionalFormatting sqref="J12:J54">
    <cfRule type="expression" priority="24" dxfId="0">
      <formula>$B$9="CZK"</formula>
    </cfRule>
    <cfRule type="expression" priority="23" dxfId="1">
      <formula>$B$9="PLN"</formula>
    </cfRule>
    <cfRule type="expression" priority="22" dxfId="2">
      <formula>$B$9="USD"</formula>
    </cfRule>
  </conditionalFormatting>
  <conditionalFormatting sqref="J68:J74">
    <cfRule type="expression" priority="93" dxfId="3">
      <formula>$F$10="EURO"</formula>
    </cfRule>
  </conditionalFormatting>
  <conditionalFormatting sqref="J13:K54">
    <cfRule type="cellIs" priority="17" operator="greaterThan" dxfId="4">
      <formula>0</formula>
    </cfRule>
  </conditionalFormatting>
  <conditionalFormatting sqref="J57:K66">
    <cfRule type="cellIs" priority="60" operator="greaterThan" dxfId="4">
      <formula>0</formula>
    </cfRule>
  </conditionalFormatting>
  <conditionalFormatting sqref="M12:P54">
    <cfRule type="expression" priority="11" dxfId="0">
      <formula>$B$9="CZK"</formula>
    </cfRule>
    <cfRule type="expression" priority="10" dxfId="1">
      <formula>$B$9="PLN"</formula>
    </cfRule>
    <cfRule type="expression" priority="9" dxfId="2">
      <formula>$B$9="USD"</formula>
    </cfRule>
    <cfRule type="expression" priority="8" dxfId="3">
      <formula>$B$9="EURO"</formula>
    </cfRule>
  </conditionalFormatting>
  <conditionalFormatting sqref="M13:P54">
    <cfRule type="cellIs" priority="7" operator="greaterThan" dxfId="4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27">
    <tabColor theme="8" tint="0.7999816888943144"/>
    <outlinePr summaryBelow="1" summaryRight="1"/>
    <pageSetUpPr fitToPage="1"/>
  </sheetPr>
  <dimension ref="A1:Z310"/>
  <sheetViews>
    <sheetView showGridLines="0" tabSelected="1" zoomScale="86" zoomScaleNormal="70" zoomScaleSheetLayoutView="50" workbookViewId="0">
      <selection activeCell="C30" sqref="C30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Lower Ground - Hot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35860</t>
        </is>
      </c>
      <c r="F3" s="690" t="inlineStr">
        <is>
          <t>Project Name</t>
        </is>
      </c>
      <c r="G3" s="1071" t="inlineStr">
        <is>
          <t>Corus Hotel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Colin Tracey (Vision)</t>
        </is>
      </c>
      <c r="F5" s="690" t="inlineStr">
        <is>
          <t>Location</t>
        </is>
      </c>
      <c r="G5" s="1071" t="inlineStr">
        <is>
          <t>Hyde Park, 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CM/SS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>
        <v>0.037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05.14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UVF</t>
        </is>
      </c>
      <c r="E14" s="734" t="n">
        <v>1600</v>
      </c>
      <c r="F14" s="734" t="n">
        <v>4800</v>
      </c>
      <c r="G14" s="734" t="n">
        <v>555</v>
      </c>
      <c r="H14" s="735" t="n">
        <v>2</v>
      </c>
      <c r="I14" s="734" t="n">
        <v>1.48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LED STRIP L18 Inc DALI</t>
        </is>
      </c>
      <c r="D15" s="741" t="n">
        <v>2</v>
      </c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>MUA VOL: 1.07max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1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269" t="inlineStr">
        <is>
          <t>GOT - 112</t>
        </is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 t="n">
        <v>336.21</v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06.10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CXW</t>
        </is>
      </c>
      <c r="E31" s="734" t="n">
        <v>1100</v>
      </c>
      <c r="F31" s="734" t="n">
        <v>1100</v>
      </c>
      <c r="G31" s="734" t="n">
        <v>555</v>
      </c>
      <c r="H31" s="735" t="n">
        <v>1</v>
      </c>
      <c r="I31" s="734" t="n">
        <v>0.25</v>
      </c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LED STRIP L6 Inc DALI</t>
        </is>
      </c>
      <c r="D32" s="741" t="n">
        <v>1</v>
      </c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inlineStr">
        <is>
          <t>1</t>
        </is>
      </c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outlineLevel="1" ht="15" customHeight="1" s="1085">
      <c r="B40" s="269" t="inlineStr">
        <is>
          <t>PSU / JUNCTION BOX</t>
        </is>
      </c>
      <c r="C40" s="741" t="n">
        <v>1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>
        <v>1</v>
      </c>
      <c r="D183" s="775" t="inlineStr">
        <is>
          <t>LONDON in FORS GOLD(varies)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>
        <v>1</v>
      </c>
      <c r="D184" s="775" t="inlineStr">
        <is>
          <t>SL10 GENIE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>
        <v>1</v>
      </c>
      <c r="D185" s="775" t="inlineStr">
        <is>
          <t>PECO LIFT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>
        <v>2</v>
      </c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>
        <v>1</v>
      </c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>
        <v>1</v>
      </c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8">
    <tabColor theme="8" tint="0.7999816888943144"/>
    <outlinePr summaryBelow="1" summaryRight="1"/>
    <pageSetUpPr fitToPage="1"/>
  </sheetPr>
  <dimension ref="A1:Z310"/>
  <sheetViews>
    <sheetView showGridLines="0" topLeftCell="H1" zoomScale="70" zoomScaleNormal="7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Gound - Main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35860</t>
        </is>
      </c>
      <c r="F3" s="690" t="inlineStr">
        <is>
          <t>Project Name</t>
        </is>
      </c>
      <c r="G3" s="1071" t="inlineStr">
        <is>
          <t>Corus Hotel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Colin Tracey (Vision)</t>
        </is>
      </c>
      <c r="F5" s="690" t="inlineStr">
        <is>
          <t>Location</t>
        </is>
      </c>
      <c r="G5" s="1071" t="inlineStr">
        <is>
          <t>Hyde Park, London</t>
        </is>
      </c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CM/SS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>
        <v>0.0282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02.07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CMWF</t>
        </is>
      </c>
      <c r="E14" s="734" t="n">
        <v>1500</v>
      </c>
      <c r="F14" s="734" t="n">
        <v>3350</v>
      </c>
      <c r="G14" s="734" t="n">
        <v>555</v>
      </c>
      <c r="H14" s="735" t="n">
        <v>2</v>
      </c>
      <c r="I14" s="734" t="n">
        <v>1.58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LARGE LED Spots inc DALI</t>
        </is>
      </c>
      <c r="D15" s="741" t="n">
        <v>6</v>
      </c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>MUA VOL: 1.34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1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CP1S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>2000-S</t>
        </is>
      </c>
      <c r="D26" s="758" t="n">
        <v>2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04.08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CXW</t>
        </is>
      </c>
      <c r="E31" s="734" t="n">
        <v>1100</v>
      </c>
      <c r="F31" s="734" t="n">
        <v>1100</v>
      </c>
      <c r="G31" s="734" t="n">
        <v>555</v>
      </c>
      <c r="H31" s="735" t="n">
        <v>1</v>
      </c>
      <c r="I31" s="734" t="n">
        <v>0.25</v>
      </c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LED STRIP L6 Inc DALI</t>
        </is>
      </c>
      <c r="D32" s="741" t="n">
        <v>1</v>
      </c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outlineLevel="1" ht="15" customHeight="1" s="1085">
      <c r="B40" s="269" t="inlineStr">
        <is>
          <t>PSU / JUNCTION BOX</t>
        </is>
      </c>
      <c r="C40" s="741" t="n">
        <v>1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>05.11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ISLAND</t>
        </is>
      </c>
      <c r="D48" s="733" t="inlineStr">
        <is>
          <t>UVF</t>
        </is>
      </c>
      <c r="E48" s="734" t="n">
        <v>2500</v>
      </c>
      <c r="F48" s="734" t="n">
        <v>3400</v>
      </c>
      <c r="G48" s="734" t="n">
        <v>555</v>
      </c>
      <c r="H48" s="735" t="n">
        <v>2</v>
      </c>
      <c r="I48" s="734" t="n">
        <v>2.04</v>
      </c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Q56" t="inlineStr">
        <is>
          <t>MUA VOL: 1.52Max</t>
        </is>
      </c>
      <c r="S56" s="694" t="n"/>
      <c r="Y56" s="1095" t="n"/>
    </row>
    <row r="57" outlineLevel="1" ht="15" customHeight="1" s="1085">
      <c r="B57" s="269" t="inlineStr">
        <is>
          <t>PSU / JUNCTION BOX</t>
        </is>
      </c>
      <c r="C57" s="741" t="n">
        <v>1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outlineLevel="1" ht="15" customHeight="1" s="1085">
      <c r="A61" s="666" t="n">
        <v>286</v>
      </c>
      <c r="B61" s="269" t="inlineStr">
        <is>
          <t>GOT - 112</t>
        </is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 t="n">
        <v>336.21</v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>
        <v>1</v>
      </c>
      <c r="D183" s="775" t="inlineStr">
        <is>
          <t>LONDON in FORS GOLD(varies)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>
        <v>1</v>
      </c>
      <c r="D184" s="775" t="inlineStr">
        <is>
          <t>SL10 GENIE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>
        <v>1</v>
      </c>
      <c r="D185" s="775" t="inlineStr">
        <is>
          <t>PECO LIFT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>
        <v>4</v>
      </c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>
        <v>2</v>
      </c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>
        <v>1</v>
      </c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29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30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31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32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33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34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35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36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37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3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F45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topLeftCell="G1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P5:T5"/>
    <mergeCell ref="E186:F186"/>
    <mergeCell ref="H175:I175"/>
    <mergeCell ref="G183:I183"/>
    <mergeCell ref="E104:F104"/>
    <mergeCell ref="H72:I72"/>
    <mergeCell ref="H174:I174"/>
    <mergeCell ref="H90:I90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E184:F184"/>
    <mergeCell ref="H107:I107"/>
    <mergeCell ref="H23:I23"/>
    <mergeCell ref="H141:I141"/>
    <mergeCell ref="E53:F53"/>
    <mergeCell ref="C3:D3"/>
    <mergeCell ref="G5:J5"/>
    <mergeCell ref="H106:I106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topLeftCell="D63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20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C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10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P7:R7"/>
    <mergeCell ref="E35:F35"/>
    <mergeCell ref="H39:I39"/>
    <mergeCell ref="H21:I21"/>
    <mergeCell ref="G9:J9"/>
    <mergeCell ref="E87:F87"/>
    <mergeCell ref="H73:I73"/>
    <mergeCell ref="H157:I157"/>
    <mergeCell ref="D195:E195"/>
    <mergeCell ref="E138:F138"/>
    <mergeCell ref="D193:F193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G7:J7"/>
    <mergeCell ref="E36:F36"/>
    <mergeCell ref="H159:I159"/>
    <mergeCell ref="H57:I57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H124:I124"/>
    <mergeCell ref="E183:F183"/>
    <mergeCell ref="B201:O201"/>
    <mergeCell ref="H23:I23"/>
    <mergeCell ref="H107:I107"/>
    <mergeCell ref="E53:F53"/>
    <mergeCell ref="B204:O204"/>
    <mergeCell ref="E184:F184"/>
    <mergeCell ref="C3:D3"/>
    <mergeCell ref="P5:T5"/>
    <mergeCell ref="H175:I175"/>
  </mergeCells>
  <conditionalFormatting sqref="B9">
    <cfRule type="containsText" priority="5644" operator="containsText" dxfId="683" text="SELECT">
      <formula>NOT(ISERROR(SEARCH("SELECT",B9)))</formula>
    </cfRule>
    <cfRule type="expression" priority="5645" dxfId="683">
      <formula>B9="CURRENCY"</formula>
    </cfRule>
  </conditionalFormatting>
  <conditionalFormatting sqref="B11">
    <cfRule type="expression" priority="2523" dxfId="639">
      <formula>$B11&lt;&gt;""</formula>
    </cfRule>
  </conditionalFormatting>
  <conditionalFormatting sqref="B14:B23">
    <cfRule type="expression" priority="1821" dxfId="635">
      <formula>$J14&gt;0</formula>
    </cfRule>
  </conditionalFormatting>
  <conditionalFormatting sqref="B24">
    <cfRule type="expression" priority="1364" dxfId="635">
      <formula>ISNUMBER(SEARCH("UV",$D14))</formula>
    </cfRule>
    <cfRule type="expression" priority="1365" dxfId="342">
      <formula>($D14="CANOPY TYPE")</formula>
    </cfRule>
  </conditionalFormatting>
  <conditionalFormatting sqref="B25:B27">
    <cfRule type="expression" priority="660" dxfId="635">
      <formula>$J25&gt;0</formula>
    </cfRule>
  </conditionalFormatting>
  <conditionalFormatting sqref="B28">
    <cfRule type="expression" priority="2431" dxfId="639">
      <formula>$B28&lt;&gt;""</formula>
    </cfRule>
  </conditionalFormatting>
  <conditionalFormatting sqref="B31:B40">
    <cfRule type="expression" priority="478" dxfId="635">
      <formula>$J31&gt;0</formula>
    </cfRule>
  </conditionalFormatting>
  <conditionalFormatting sqref="B41">
    <cfRule type="expression" priority="1237" dxfId="635">
      <formula>ISNUMBER(SEARCH("UV",$D31))</formula>
    </cfRule>
    <cfRule type="expression" priority="1238" dxfId="342">
      <formula>($D31="CANOPY TYPE")</formula>
    </cfRule>
  </conditionalFormatting>
  <conditionalFormatting sqref="B42:B44">
    <cfRule type="expression" priority="1239" dxfId="635">
      <formula>$J42&gt;0</formula>
    </cfRule>
  </conditionalFormatting>
  <conditionalFormatting sqref="B45">
    <cfRule type="expression" priority="2430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1147" dxfId="342">
      <formula>($D48="CANOPY TYPE")</formula>
    </cfRule>
    <cfRule type="expression" priority="1146" dxfId="635">
      <formula>ISNUMBER(SEARCH("UV",$D48))</formula>
    </cfRule>
  </conditionalFormatting>
  <conditionalFormatting sqref="B59:B61">
    <cfRule type="expression" priority="659" dxfId="635">
      <formula>$J59&gt;0</formula>
    </cfRule>
  </conditionalFormatting>
  <conditionalFormatting sqref="B62">
    <cfRule type="expression" priority="2429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1055" dxfId="635">
      <formula>ISNUMBER(SEARCH("UV",$D65))</formula>
    </cfRule>
    <cfRule type="expression" priority="1056" dxfId="342">
      <formula>($D65="CANOPY TYPE")</formula>
    </cfRule>
  </conditionalFormatting>
  <conditionalFormatting sqref="B76:B78">
    <cfRule type="expression" priority="658" dxfId="635">
      <formula>$J76&gt;0</formula>
    </cfRule>
  </conditionalFormatting>
  <conditionalFormatting sqref="B79">
    <cfRule type="expression" priority="2428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964" dxfId="635">
      <formula>ISNUMBER(SEARCH("UV",$D82))</formula>
    </cfRule>
    <cfRule type="expression" priority="965" dxfId="342">
      <formula>($D82="CANOPY TYPE")</formula>
    </cfRule>
  </conditionalFormatting>
  <conditionalFormatting sqref="B93:B95">
    <cfRule type="expression" priority="657" dxfId="635">
      <formula>$J93&gt;0</formula>
    </cfRule>
  </conditionalFormatting>
  <conditionalFormatting sqref="B96">
    <cfRule type="expression" priority="2427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874" dxfId="342">
      <formula>($D99="CANOPY TYPE")</formula>
    </cfRule>
    <cfRule type="expression" priority="873" dxfId="635">
      <formula>ISNUMBER(SEARCH("UV",$D99))</formula>
    </cfRule>
  </conditionalFormatting>
  <conditionalFormatting sqref="B110:B112 B127:B129 B144:B146 B161:B163 B178:B180">
    <cfRule type="expression" priority="655" dxfId="635">
      <formula>$J110&gt;0</formula>
    </cfRule>
  </conditionalFormatting>
  <conditionalFormatting sqref="B113">
    <cfRule type="expression" priority="366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324" dxfId="635">
      <formula>ISNUMBER(SEARCH("UV",$D116))</formula>
    </cfRule>
    <cfRule type="expression" priority="325" dxfId="342">
      <formula>($D116="CANOPY TYPE")</formula>
    </cfRule>
  </conditionalFormatting>
  <conditionalFormatting sqref="B130">
    <cfRule type="expression" priority="280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53" dxfId="342">
      <formula>($D133="CANOPY TYPE")</formula>
    </cfRule>
    <cfRule type="expression" priority="252" dxfId="635">
      <formula>ISNUMBER(SEARCH("UV",$D133))</formula>
    </cfRule>
  </conditionalFormatting>
  <conditionalFormatting sqref="B147">
    <cfRule type="expression" priority="22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7" dxfId="342">
      <formula>($D150="CANOPY TYPE")</formula>
    </cfRule>
    <cfRule type="expression" priority="196" dxfId="635">
      <formula>ISNUMBER(SEARCH("UV",$D150))</formula>
    </cfRule>
  </conditionalFormatting>
  <conditionalFormatting sqref="B164">
    <cfRule type="expression" priority="168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40" dxfId="635">
      <formula>ISNUMBER(SEARCH("UV",$D167))</formula>
    </cfRule>
    <cfRule type="expression" priority="141" dxfId="342">
      <formula>($D167="CANOPY TYPE")</formula>
    </cfRule>
  </conditionalFormatting>
  <conditionalFormatting sqref="B183:B197">
    <cfRule type="expression" priority="1815" dxfId="635">
      <formula>$C183&gt;0</formula>
    </cfRule>
  </conditionalFormatting>
  <conditionalFormatting sqref="C14">
    <cfRule type="containsText" priority="600" operator="containsText" dxfId="194" text="CONFIG">
      <formula>NOT(ISERROR(SEARCH("CONFIG",C14)))</formula>
    </cfRule>
  </conditionalFormatting>
  <conditionalFormatting sqref="C15">
    <cfRule type="containsText" priority="615" operator="containsText" dxfId="552" text="LIGHT SELECTION">
      <formula>NOT(ISERROR(SEARCH("LIGHT SELECTION",C15)))</formula>
    </cfRule>
  </conditionalFormatting>
  <conditionalFormatting sqref="C20:C21">
    <cfRule type="cellIs" priority="5698" operator="lessThan" dxfId="552">
      <formula>1</formula>
    </cfRule>
  </conditionalFormatting>
  <conditionalFormatting sqref="C22:C23">
    <cfRule type="expression" priority="501" dxfId="374">
      <formula>D22="WW PODS"</formula>
    </cfRule>
  </conditionalFormatting>
  <conditionalFormatting sqref="C24">
    <cfRule type="expression" priority="5724" dxfId="550">
      <formula>ISNUMBER(SEARCH("UV",D14))</formula>
    </cfRule>
  </conditionalFormatting>
  <conditionalFormatting sqref="C25">
    <cfRule type="expression" priority="5573" dxfId="463">
      <formula>(ISNUMBER(SEARCH("CMW",D14)))=TRUE</formula>
    </cfRule>
  </conditionalFormatting>
  <conditionalFormatting sqref="C26">
    <cfRule type="expression" priority="5572" dxfId="463">
      <formula>(ISNUMBER(SEARCH("CMW",D14)))=TRUE</formula>
    </cfRule>
  </conditionalFormatting>
  <conditionalFormatting sqref="C27">
    <cfRule type="expression" priority="2424" dxfId="463">
      <formula>(ISNUMBER(SEARCH("CMW",$D14)))=TRUE</formula>
    </cfRule>
  </conditionalFormatting>
  <conditionalFormatting sqref="C31">
    <cfRule type="containsText" priority="1292" operator="containsText" dxfId="194" text="CONFIG">
      <formula>NOT(ISERROR(SEARCH("CONFIG",C31)))</formula>
    </cfRule>
  </conditionalFormatting>
  <conditionalFormatting sqref="C32">
    <cfRule type="containsText" priority="634" operator="containsText" dxfId="552" text="LIGHT SELECTION">
      <formula>NOT(ISERROR(SEARCH("LIGHT SELECTION",C32)))</formula>
    </cfRule>
  </conditionalFormatting>
  <conditionalFormatting sqref="C37:C38">
    <cfRule type="cellIs" priority="1287" operator="lessThan" dxfId="552">
      <formula>1</formula>
    </cfRule>
  </conditionalFormatting>
  <conditionalFormatting sqref="C39:C40">
    <cfRule type="expression" priority="477" dxfId="374">
      <formula>D39="WW PODS"</formula>
    </cfRule>
  </conditionalFormatting>
  <conditionalFormatting sqref="C41">
    <cfRule type="expression" priority="1309" dxfId="550">
      <formula>ISNUMBER(SEARCH("UV",D31))</formula>
    </cfRule>
  </conditionalFormatting>
  <conditionalFormatting sqref="C42">
    <cfRule type="expression" priority="1278" dxfId="463">
      <formula>(ISNUMBER(SEARCH("CMW",D31)))=TRUE</formula>
    </cfRule>
  </conditionalFormatting>
  <conditionalFormatting sqref="C43">
    <cfRule type="expression" priority="855" dxfId="463">
      <formula>(ISNUMBER(SEARCH("CMW",D31)))=TRUE</formula>
    </cfRule>
  </conditionalFormatting>
  <conditionalFormatting sqref="C44">
    <cfRule type="expression" priority="1241" dxfId="463">
      <formula>(ISNUMBER(SEARCH("CMW",$D31)))=TRUE</formula>
    </cfRule>
  </conditionalFormatting>
  <conditionalFormatting sqref="C48">
    <cfRule type="containsText" priority="1201" operator="containsText" dxfId="194" text="CONFIG">
      <formula>NOT(ISERROR(SEARCH("CONFIG",C48)))</formula>
    </cfRule>
  </conditionalFormatting>
  <conditionalFormatting sqref="C49">
    <cfRule type="containsText" priority="613" operator="containsText" dxfId="552" text="LIGHT SELECTION">
      <formula>NOT(ISERROR(SEARCH("LIGHT SELECTION",C49)))</formula>
    </cfRule>
  </conditionalFormatting>
  <conditionalFormatting sqref="C54:C55">
    <cfRule type="cellIs" priority="1196" operator="lessThan" dxfId="552">
      <formula>1</formula>
    </cfRule>
  </conditionalFormatting>
  <conditionalFormatting sqref="C56:C57">
    <cfRule type="expression" priority="451" dxfId="374">
      <formula>D56="WW PODS"</formula>
    </cfRule>
  </conditionalFormatting>
  <conditionalFormatting sqref="C58">
    <cfRule type="expression" priority="1218" dxfId="550">
      <formula>ISNUMBER(SEARCH("UV",D48))</formula>
    </cfRule>
  </conditionalFormatting>
  <conditionalFormatting sqref="C59">
    <cfRule type="expression" priority="1187" dxfId="463">
      <formula>(ISNUMBER(SEARCH("CMW",D48)))=TRUE</formula>
    </cfRule>
  </conditionalFormatting>
  <conditionalFormatting sqref="C60">
    <cfRule type="expression" priority="853" dxfId="463">
      <formula>(ISNUMBER(SEARCH("CMW",D48)))=TRUE</formula>
    </cfRule>
  </conditionalFormatting>
  <conditionalFormatting sqref="C61">
    <cfRule type="expression" priority="1150" dxfId="463">
      <formula>(ISNUMBER(SEARCH("CMW",$D48)))=TRUE</formula>
    </cfRule>
  </conditionalFormatting>
  <conditionalFormatting sqref="C65">
    <cfRule type="containsText" priority="1110" operator="containsText" dxfId="194" text="CONFIG">
      <formula>NOT(ISERROR(SEARCH("CONFIG",C65)))</formula>
    </cfRule>
  </conditionalFormatting>
  <conditionalFormatting sqref="C66">
    <cfRule type="containsText" priority="612" operator="containsText" dxfId="552" text="LIGHT SELECTION">
      <formula>NOT(ISERROR(SEARCH("LIGHT SELECTION",C66)))</formula>
    </cfRule>
  </conditionalFormatting>
  <conditionalFormatting sqref="C71:C72">
    <cfRule type="cellIs" priority="1105" operator="lessThan" dxfId="552">
      <formula>1</formula>
    </cfRule>
  </conditionalFormatting>
  <conditionalFormatting sqref="C73:C74">
    <cfRule type="expression" priority="425" dxfId="374">
      <formula>D73="WW PODS"</formula>
    </cfRule>
  </conditionalFormatting>
  <conditionalFormatting sqref="C75">
    <cfRule type="expression" priority="1127" dxfId="550">
      <formula>ISNUMBER(SEARCH("UV",D65))</formula>
    </cfRule>
  </conditionalFormatting>
  <conditionalFormatting sqref="C76">
    <cfRule type="expression" priority="1096" dxfId="463">
      <formula>(ISNUMBER(SEARCH("CMW",D65)))=TRUE</formula>
    </cfRule>
  </conditionalFormatting>
  <conditionalFormatting sqref="C77">
    <cfRule type="expression" priority="851" dxfId="463">
      <formula>(ISNUMBER(SEARCH("CMW",D65)))=TRUE</formula>
    </cfRule>
  </conditionalFormatting>
  <conditionalFormatting sqref="C78">
    <cfRule type="expression" priority="1059" dxfId="463">
      <formula>(ISNUMBER(SEARCH("CMW",$D65)))=TRUE</formula>
    </cfRule>
  </conditionalFormatting>
  <conditionalFormatting sqref="C82">
    <cfRule type="containsText" priority="1019" operator="containsText" dxfId="194" text="CONFIG">
      <formula>NOT(ISERROR(SEARCH("CONFIG",C82)))</formula>
    </cfRule>
  </conditionalFormatting>
  <conditionalFormatting sqref="C83">
    <cfRule type="containsText" priority="610" operator="containsText" dxfId="552" text="LIGHT SELECTION">
      <formula>NOT(ISERROR(SEARCH("LIGHT SELECTION",C83)))</formula>
    </cfRule>
  </conditionalFormatting>
  <conditionalFormatting sqref="C88:C89">
    <cfRule type="cellIs" priority="1014" operator="lessThan" dxfId="552">
      <formula>1</formula>
    </cfRule>
  </conditionalFormatting>
  <conditionalFormatting sqref="C90:C91">
    <cfRule type="expression" priority="399" dxfId="374">
      <formula>D90="WW PODS"</formula>
    </cfRule>
  </conditionalFormatting>
  <conditionalFormatting sqref="C92">
    <cfRule type="expression" priority="1036" dxfId="550">
      <formula>ISNUMBER(SEARCH("UV",D82))</formula>
    </cfRule>
  </conditionalFormatting>
  <conditionalFormatting sqref="C93">
    <cfRule type="expression" priority="1005" dxfId="463">
      <formula>(ISNUMBER(SEARCH("CMW",D82)))=TRUE</formula>
    </cfRule>
  </conditionalFormatting>
  <conditionalFormatting sqref="C94">
    <cfRule type="expression" priority="850" dxfId="463">
      <formula>(ISNUMBER(SEARCH("CMW",D82)))=TRUE</formula>
    </cfRule>
  </conditionalFormatting>
  <conditionalFormatting sqref="C95">
    <cfRule type="expression" priority="968" dxfId="463">
      <formula>(ISNUMBER(SEARCH("CMW",$D82)))=TRUE</formula>
    </cfRule>
  </conditionalFormatting>
  <conditionalFormatting sqref="C99">
    <cfRule type="containsText" priority="928" operator="containsText" dxfId="194" text="CONFIG">
      <formula>NOT(ISERROR(SEARCH("CONFIG",C99)))</formula>
    </cfRule>
  </conditionalFormatting>
  <conditionalFormatting sqref="C100">
    <cfRule type="containsText" priority="609" operator="containsText" dxfId="552" text="LIGHT SELECTION">
      <formula>NOT(ISERROR(SEARCH("LIGHT SELECTION",C100)))</formula>
    </cfRule>
  </conditionalFormatting>
  <conditionalFormatting sqref="C105:C106">
    <cfRule type="cellIs" priority="923" operator="lessThan" dxfId="552">
      <formula>1</formula>
    </cfRule>
  </conditionalFormatting>
  <conditionalFormatting sqref="C107:C108">
    <cfRule type="expression" priority="373" dxfId="374">
      <formula>D107="WW PODS"</formula>
    </cfRule>
  </conditionalFormatting>
  <conditionalFormatting sqref="C109">
    <cfRule type="expression" priority="945" dxfId="550">
      <formula>ISNUMBER(SEARCH("UV",D99))</formula>
    </cfRule>
  </conditionalFormatting>
  <conditionalFormatting sqref="C110">
    <cfRule type="expression" priority="914" dxfId="463">
      <formula>(ISNUMBER(SEARCH("CMW",D99)))=TRUE</formula>
    </cfRule>
  </conditionalFormatting>
  <conditionalFormatting sqref="C111">
    <cfRule type="expression" priority="848" dxfId="463">
      <formula>(ISNUMBER(SEARCH("CMW",D99)))=TRUE</formula>
    </cfRule>
  </conditionalFormatting>
  <conditionalFormatting sqref="C112 C129 C146 C163 C180">
    <cfRule type="expression" priority="877" dxfId="463">
      <formula>(ISNUMBER(SEARCH("CMW",$D99)))=TRUE</formula>
    </cfRule>
  </conditionalFormatting>
  <conditionalFormatting sqref="C116">
    <cfRule type="containsText" priority="337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22:C123">
    <cfRule type="cellIs" priority="336" operator="lessThan" dxfId="552">
      <formula>1</formula>
    </cfRule>
  </conditionalFormatting>
  <conditionalFormatting sqref="C124:C125">
    <cfRule type="expression" priority="291" dxfId="374">
      <formula>D124="WW PODS"</formula>
    </cfRule>
  </conditionalFormatting>
  <conditionalFormatting sqref="C126">
    <cfRule type="expression" priority="351" dxfId="550">
      <formula>ISNUMBER(SEARCH("UV",D116))</formula>
    </cfRule>
  </conditionalFormatting>
  <conditionalFormatting sqref="C127">
    <cfRule type="expression" priority="331" dxfId="463">
      <formula>(ISNUMBER(SEARCH("CMW",D116)))=TRUE</formula>
    </cfRule>
  </conditionalFormatting>
  <conditionalFormatting sqref="C128">
    <cfRule type="expression" priority="321" dxfId="463">
      <formula>(ISNUMBER(SEARCH("CMW",D116)))=TRUE</formula>
    </cfRule>
  </conditionalFormatting>
  <conditionalFormatting sqref="C133">
    <cfRule type="containsText" priority="261" operator="containsText" dxfId="194" text="CONFIG">
      <formula>NOT(ISERROR(SEARCH("CONFIG",C133)))</formula>
    </cfRule>
  </conditionalFormatting>
  <conditionalFormatting sqref="C134">
    <cfRule type="containsText" priority="244" operator="containsText" dxfId="552" text="LIGHT SELECTION">
      <formula>NOT(ISERROR(SEARCH("LIGHT SELECTION",C134)))</formula>
    </cfRule>
  </conditionalFormatting>
  <conditionalFormatting sqref="C139:C140">
    <cfRule type="cellIs" priority="260" operator="lessThan" dxfId="552">
      <formula>1</formula>
    </cfRule>
  </conditionalFormatting>
  <conditionalFormatting sqref="C141:C142">
    <cfRule type="expression" priority="227" dxfId="374">
      <formula>D141="WW PODS"</formula>
    </cfRule>
  </conditionalFormatting>
  <conditionalFormatting sqref="C143">
    <cfRule type="expression" priority="275" dxfId="550">
      <formula>ISNUMBER(SEARCH("UV",D133))</formula>
    </cfRule>
  </conditionalFormatting>
  <conditionalFormatting sqref="C144">
    <cfRule type="expression" priority="258" dxfId="463">
      <formula>(ISNUMBER(SEARCH("CMW",D133)))=TRUE</formula>
    </cfRule>
  </conditionalFormatting>
  <conditionalFormatting sqref="C145">
    <cfRule type="expression" priority="249" dxfId="463">
      <formula>(ISNUMBER(SEARCH("CMW",D133)))=TRUE</formula>
    </cfRule>
  </conditionalFormatting>
  <conditionalFormatting sqref="C150">
    <cfRule type="containsText" priority="205" operator="containsText" dxfId="194" text="CONFIG">
      <formula>NOT(ISERROR(SEARCH("CONFIG",C150)))</formula>
    </cfRule>
  </conditionalFormatting>
  <conditionalFormatting sqref="C151">
    <cfRule type="containsText" priority="188" operator="containsText" dxfId="552" text="LIGHT SELECTION">
      <formula>NOT(ISERROR(SEARCH("LIGHT SELECTION",C151)))</formula>
    </cfRule>
  </conditionalFormatting>
  <conditionalFormatting sqref="C156:C157">
    <cfRule type="cellIs" priority="204" operator="lessThan" dxfId="552">
      <formula>1</formula>
    </cfRule>
  </conditionalFormatting>
  <conditionalFormatting sqref="C158:C159">
    <cfRule type="expression" priority="171" dxfId="374">
      <formula>D158="WW PODS"</formula>
    </cfRule>
  </conditionalFormatting>
  <conditionalFormatting sqref="C160">
    <cfRule type="expression" priority="219" dxfId="550">
      <formula>ISNUMBER(SEARCH("UV",D150))</formula>
    </cfRule>
  </conditionalFormatting>
  <conditionalFormatting sqref="C161">
    <cfRule type="expression" priority="202" dxfId="463">
      <formula>(ISNUMBER(SEARCH("CMW",D150)))=TRUE</formula>
    </cfRule>
  </conditionalFormatting>
  <conditionalFormatting sqref="C162">
    <cfRule type="expression" priority="193" dxfId="463">
      <formula>(ISNUMBER(SEARCH("CMW",D150)))=TRUE</formula>
    </cfRule>
  </conditionalFormatting>
  <conditionalFormatting sqref="C167">
    <cfRule type="containsText" priority="149" operator="containsText" dxfId="194" text="CONFIG">
      <formula>NOT(ISERROR(SEARCH("CONFIG",C167)))</formula>
    </cfRule>
  </conditionalFormatting>
  <conditionalFormatting sqref="C168">
    <cfRule type="containsText" priority="132" operator="containsText" dxfId="552" text="LIGHT SELECTION">
      <formula>NOT(ISERROR(SEARCH("LIGHT SELECTION",C168)))</formula>
    </cfRule>
  </conditionalFormatting>
  <conditionalFormatting sqref="C173:C174">
    <cfRule type="cellIs" priority="148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63" dxfId="550">
      <formula>ISNUMBER(SEARCH("UV",D167))</formula>
    </cfRule>
  </conditionalFormatting>
  <conditionalFormatting sqref="C178">
    <cfRule type="expression" priority="146" dxfId="463">
      <formula>(ISNUMBER(SEARCH("CMW",D167)))=TRUE</formula>
    </cfRule>
  </conditionalFormatting>
  <conditionalFormatting sqref="C179">
    <cfRule type="expression" priority="137" dxfId="463">
      <formula>(ISNUMBER(SEARCH("CMW",D167)))=TRUE</formula>
    </cfRule>
  </conditionalFormatting>
  <conditionalFormatting sqref="C183:C184">
    <cfRule type="cellIs" priority="5703" operator="lessThan" dxfId="545">
      <formula>1</formula>
    </cfRule>
  </conditionalFormatting>
  <conditionalFormatting sqref="C185">
    <cfRule type="cellIs" priority="5624" operator="lessThan" dxfId="154">
      <formula>1</formula>
    </cfRule>
  </conditionalFormatting>
  <conditionalFormatting sqref="C186:C197">
    <cfRule type="cellIs" priority="285" operator="lessThan" dxfId="545">
      <formula>1</formula>
    </cfRule>
  </conditionalFormatting>
  <conditionalFormatting sqref="C9:D9">
    <cfRule type="cellIs" priority="5640" operator="lessThan" dxfId="196">
      <formula>0</formula>
    </cfRule>
    <cfRule type="cellIs" priority="5641" operator="greaterThan" dxfId="543">
      <formula>0</formula>
    </cfRule>
  </conditionalFormatting>
  <conditionalFormatting sqref="D14">
    <cfRule type="containsText" priority="5707" operator="containsText" dxfId="154" text="CANOPY TYPE">
      <formula>NOT(ISERROR(SEARCH("CANOPY TYPE",D14)))</formula>
    </cfRule>
  </conditionalFormatting>
  <conditionalFormatting sqref="D15">
    <cfRule type="expression" priority="593" dxfId="195">
      <formula>(C15="LIGHT SELECTION")</formula>
    </cfRule>
  </conditionalFormatting>
  <conditionalFormatting sqref="D16:D18">
    <cfRule type="expression" priority="3405" dxfId="195">
      <formula>($C16="SELECT WORKS")</formula>
    </cfRule>
  </conditionalFormatting>
  <conditionalFormatting sqref="D19">
    <cfRule type="expression" priority="284" dxfId="195">
      <formula>$C19="SELECT CLADDING"</formula>
    </cfRule>
  </conditionalFormatting>
  <conditionalFormatting sqref="D22:D23">
    <cfRule type="expression" priority="498" dxfId="342">
      <formula>($D$14="CANOPY TYPE")</formula>
    </cfRule>
  </conditionalFormatting>
  <conditionalFormatting sqref="D24">
    <cfRule type="expression" priority="5723" dxfId="465">
      <formula>ISNUMBER(SEARCH("UV",D14))</formula>
    </cfRule>
  </conditionalFormatting>
  <conditionalFormatting sqref="D25">
    <cfRule type="expression" priority="1331" dxfId="342">
      <formula>($D$14="CANOPY TYPE")</formula>
    </cfRule>
  </conditionalFormatting>
  <conditionalFormatting sqref="D26">
    <cfRule type="expression" priority="4928" dxfId="463">
      <formula>(ISNUMBER(SEARCH("CMW",D14)))=TRUE</formula>
    </cfRule>
  </conditionalFormatting>
  <conditionalFormatting sqref="D31">
    <cfRule type="containsText" priority="1294" operator="containsText" dxfId="154" text="CANOPY TYPE">
      <formula>NOT(ISERROR(SEARCH("CANOPY TYPE",D31)))</formula>
    </cfRule>
  </conditionalFormatting>
  <conditionalFormatting sqref="D32">
    <cfRule type="expression" priority="642" dxfId="195">
      <formula>(C32="LIGHT SELECTION")</formula>
    </cfRule>
  </conditionalFormatting>
  <conditionalFormatting sqref="D33:D35">
    <cfRule type="expression" priority="1243" dxfId="195">
      <formula>($C33="SELECT WORKS")</formula>
    </cfRule>
  </conditionalFormatting>
  <conditionalFormatting sqref="D36">
    <cfRule type="expression" priority="521" dxfId="195">
      <formula>$C36="SELECT CLADDING"</formula>
    </cfRule>
  </conditionalFormatting>
  <conditionalFormatting sqref="D39:D40">
    <cfRule type="expression" priority="472" dxfId="342">
      <formula>($D$14="CANOPY TYPE")</formula>
    </cfRule>
  </conditionalFormatting>
  <conditionalFormatting sqref="D41">
    <cfRule type="expression" priority="1308" dxfId="465">
      <formula>ISNUMBER(SEARCH("UV",D31))</formula>
    </cfRule>
  </conditionalFormatting>
  <conditionalFormatting sqref="D42">
    <cfRule type="expression" priority="1235" dxfId="342">
      <formula>($D$14="CANOPY TYPE")</formula>
    </cfRule>
  </conditionalFormatting>
  <conditionalFormatting sqref="D43">
    <cfRule type="expression" priority="1256" dxfId="463">
      <formula>(ISNUMBER(SEARCH("CMW",D31)))=TRUE</formula>
    </cfRule>
  </conditionalFormatting>
  <conditionalFormatting sqref="D48">
    <cfRule type="containsText" priority="564" operator="containsText" dxfId="154" text="CANOPY TYPE">
      <formula>NOT(ISERROR(SEARCH("CANOPY TYPE",D48)))</formula>
    </cfRule>
  </conditionalFormatting>
  <conditionalFormatting sqref="D49">
    <cfRule type="expression" priority="618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522" dxfId="195">
      <formula>$C53="SELECT CLADDING"</formula>
    </cfRule>
  </conditionalFormatting>
  <conditionalFormatting sqref="D56:D57">
    <cfRule type="expression" priority="446" dxfId="342">
      <formula>($D$14="CANOPY TYPE")</formula>
    </cfRule>
  </conditionalFormatting>
  <conditionalFormatting sqref="D58">
    <cfRule type="expression" priority="1217" dxfId="465">
      <formula>ISNUMBER(SEARCH("UV",D48))</formula>
    </cfRule>
  </conditionalFormatting>
  <conditionalFormatting sqref="D59">
    <cfRule type="expression" priority="1144" dxfId="342">
      <formula>($D$14="CANOPY TYPE")</formula>
    </cfRule>
  </conditionalFormatting>
  <conditionalFormatting sqref="D60">
    <cfRule type="expression" priority="1165" dxfId="463">
      <formula>(ISNUMBER(SEARCH("CMW",D48)))=TRUE</formula>
    </cfRule>
  </conditionalFormatting>
  <conditionalFormatting sqref="D65">
    <cfRule type="containsText" priority="562" operator="containsText" dxfId="154" text="CANOPY TYPE">
      <formula>NOT(ISERROR(SEARCH("CANOPY TYPE",D65)))</formula>
    </cfRule>
  </conditionalFormatting>
  <conditionalFormatting sqref="D66">
    <cfRule type="expression" priority="599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1097" dxfId="195">
      <formula>$C70="SELECT CLADDING"</formula>
    </cfRule>
  </conditionalFormatting>
  <conditionalFormatting sqref="D73:D74">
    <cfRule type="expression" priority="420" dxfId="342">
      <formula>($D$14="CANOPY TYPE")</formula>
    </cfRule>
  </conditionalFormatting>
  <conditionalFormatting sqref="D75">
    <cfRule type="expression" priority="1126" dxfId="465">
      <formula>ISNUMBER(SEARCH("UV",D65))</formula>
    </cfRule>
  </conditionalFormatting>
  <conditionalFormatting sqref="D76">
    <cfRule type="expression" priority="1053" dxfId="342">
      <formula>($D$14="CANOPY TYPE")</formula>
    </cfRule>
  </conditionalFormatting>
  <conditionalFormatting sqref="D77">
    <cfRule type="expression" priority="1074" dxfId="463">
      <formula>(ISNUMBER(SEARCH("CMW",D65)))=TRUE</formula>
    </cfRule>
  </conditionalFormatting>
  <conditionalFormatting sqref="D82">
    <cfRule type="containsText" priority="1021" operator="containsText" dxfId="154" text="CANOPY TYPE">
      <formula>NOT(ISERROR(SEARCH("CANOPY TYPE",D82)))</formula>
    </cfRule>
  </conditionalFormatting>
  <conditionalFormatting sqref="D83">
    <cfRule type="expression" priority="598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1006" dxfId="195">
      <formula>$C87="SELECT CLADDING"</formula>
    </cfRule>
  </conditionalFormatting>
  <conditionalFormatting sqref="D90:D91">
    <cfRule type="expression" priority="394" dxfId="342">
      <formula>($D$14="CANOPY TYPE")</formula>
    </cfRule>
  </conditionalFormatting>
  <conditionalFormatting sqref="D92">
    <cfRule type="expression" priority="1035" dxfId="465">
      <formula>ISNUMBER(SEARCH("UV",D82))</formula>
    </cfRule>
  </conditionalFormatting>
  <conditionalFormatting sqref="D93">
    <cfRule type="expression" priority="962" dxfId="342">
      <formula>($D$14="CANOPY TYPE")</formula>
    </cfRule>
  </conditionalFormatting>
  <conditionalFormatting sqref="D94">
    <cfRule type="expression" priority="983" dxfId="463">
      <formula>(ISNUMBER(SEARCH("CMW",D82)))=TRUE</formula>
    </cfRule>
  </conditionalFormatting>
  <conditionalFormatting sqref="D99">
    <cfRule type="containsText" priority="930" operator="containsText" dxfId="154" text="CANOPY TYPE">
      <formula>NOT(ISERROR(SEARCH("CANOPY TYPE",D99)))</formula>
    </cfRule>
  </conditionalFormatting>
  <conditionalFormatting sqref="D100">
    <cfRule type="expression" priority="59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519" dxfId="195">
      <formula>$C104="SELECT CLADDING"</formula>
    </cfRule>
  </conditionalFormatting>
  <conditionalFormatting sqref="D107:D108">
    <cfRule type="expression" priority="368" dxfId="342">
      <formula>($D$14="CANOPY TYPE")</formula>
    </cfRule>
  </conditionalFormatting>
  <conditionalFormatting sqref="D109">
    <cfRule type="expression" priority="944" dxfId="465">
      <formula>ISNUMBER(SEARCH("UV",D99))</formula>
    </cfRule>
  </conditionalFormatting>
  <conditionalFormatting sqref="D110">
    <cfRule type="expression" priority="871" dxfId="342">
      <formula>($D$14="CANOPY TYPE")</formula>
    </cfRule>
  </conditionalFormatting>
  <conditionalFormatting sqref="D111">
    <cfRule type="expression" priority="892" dxfId="463">
      <formula>(ISNUMBER(SEARCH("CMW",D99)))=TRUE</formula>
    </cfRule>
  </conditionalFormatting>
  <conditionalFormatting sqref="D116">
    <cfRule type="containsText" priority="338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312" dxfId="195">
      <formula>$C121="SELECT CLADDING"</formula>
    </cfRule>
  </conditionalFormatting>
  <conditionalFormatting sqref="D124:D125">
    <cfRule type="expression" priority="286" dxfId="342">
      <formula>($D$14="CANOPY TYPE")</formula>
    </cfRule>
  </conditionalFormatting>
  <conditionalFormatting sqref="D126">
    <cfRule type="expression" priority="350" dxfId="465">
      <formula>ISNUMBER(SEARCH("UV",D116))</formula>
    </cfRule>
  </conditionalFormatting>
  <conditionalFormatting sqref="D127">
    <cfRule type="expression" priority="323" dxfId="342">
      <formula>($D$14="CANOPY TYPE")</formula>
    </cfRule>
  </conditionalFormatting>
  <conditionalFormatting sqref="D128">
    <cfRule type="expression" priority="329" dxfId="463">
      <formula>(ISNUMBER(SEARCH("CMW",D116)))=TRUE</formula>
    </cfRule>
  </conditionalFormatting>
  <conditionalFormatting sqref="D133">
    <cfRule type="containsText" priority="262" operator="containsText" dxfId="154" text="CANOPY TYPE">
      <formula>NOT(ISERROR(SEARCH("CANOPY TYPE",D133)))</formula>
    </cfRule>
  </conditionalFormatting>
  <conditionalFormatting sqref="D134">
    <cfRule type="expression" priority="243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42" dxfId="195">
      <formula>$C138="SELECT CLADDING"</formula>
    </cfRule>
  </conditionalFormatting>
  <conditionalFormatting sqref="D141:D142">
    <cfRule type="expression" priority="226" dxfId="342">
      <formula>($D$14="CANOPY TYPE")</formula>
    </cfRule>
  </conditionalFormatting>
  <conditionalFormatting sqref="D143">
    <cfRule type="expression" priority="274" dxfId="465">
      <formula>ISNUMBER(SEARCH("UV",D133))</formula>
    </cfRule>
  </conditionalFormatting>
  <conditionalFormatting sqref="D144">
    <cfRule type="expression" priority="251" dxfId="342">
      <formula>($D$14="CANOPY TYPE")</formula>
    </cfRule>
  </conditionalFormatting>
  <conditionalFormatting sqref="D145">
    <cfRule type="expression" priority="257" dxfId="463">
      <formula>(ISNUMBER(SEARCH("CMW",D133)))=TRUE</formula>
    </cfRule>
  </conditionalFormatting>
  <conditionalFormatting sqref="D150">
    <cfRule type="containsText" priority="206" operator="containsText" dxfId="154" text="CANOPY TYPE">
      <formula>NOT(ISERROR(SEARCH("CANOPY TYPE",D150)))</formula>
    </cfRule>
  </conditionalFormatting>
  <conditionalFormatting sqref="D151">
    <cfRule type="expression" priority="187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6" dxfId="195">
      <formula>$C155="SELECT CLADDING"</formula>
    </cfRule>
  </conditionalFormatting>
  <conditionalFormatting sqref="D158:D159">
    <cfRule type="expression" priority="170" dxfId="342">
      <formula>($D$14="CANOPY TYPE")</formula>
    </cfRule>
  </conditionalFormatting>
  <conditionalFormatting sqref="D160">
    <cfRule type="expression" priority="218" dxfId="465">
      <formula>ISNUMBER(SEARCH("UV",D150))</formula>
    </cfRule>
  </conditionalFormatting>
  <conditionalFormatting sqref="D161">
    <cfRule type="expression" priority="195" dxfId="342">
      <formula>($D$14="CANOPY TYPE")</formula>
    </cfRule>
  </conditionalFormatting>
  <conditionalFormatting sqref="D162">
    <cfRule type="expression" priority="201" dxfId="463">
      <formula>(ISNUMBER(SEARCH("CMW",D150)))=TRUE</formula>
    </cfRule>
  </conditionalFormatting>
  <conditionalFormatting sqref="D167">
    <cfRule type="containsText" priority="150" operator="containsText" dxfId="154" text="CANOPY TYPE">
      <formula>NOT(ISERROR(SEARCH("CANOPY TYPE",D167)))</formula>
    </cfRule>
  </conditionalFormatting>
  <conditionalFormatting sqref="D168">
    <cfRule type="expression" priority="131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30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62" dxfId="465">
      <formula>ISNUMBER(SEARCH("UV",D167))</formula>
    </cfRule>
  </conditionalFormatting>
  <conditionalFormatting sqref="D178">
    <cfRule type="expression" priority="139" dxfId="342">
      <formula>($D$14="CANOPY TYPE")</formula>
    </cfRule>
  </conditionalFormatting>
  <conditionalFormatting sqref="D179">
    <cfRule type="expression" priority="145" dxfId="463">
      <formula>(ISNUMBER(SEARCH("CMW",D167)))=TRUE</formula>
    </cfRule>
  </conditionalFormatting>
  <conditionalFormatting sqref="E12">
    <cfRule type="cellIs" priority="5721" operator="greaterThan" dxfId="194">
      <formula>2000</formula>
    </cfRule>
    <cfRule type="expression" priority="5720" dxfId="378">
      <formula>ISNUMBER(SEARCH("I-MUAP",$D$14))</formula>
    </cfRule>
    <cfRule type="expression" priority="5719" dxfId="377">
      <formula>AND((ISNUMBER(SEARCH("I-MUAP",$D$14))),E12&lt;2500)</formula>
    </cfRule>
  </conditionalFormatting>
  <conditionalFormatting sqref="E15">
    <cfRule type="expression" priority="586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5648" dxfId="375">
      <formula>D22="WW PODS"</formula>
    </cfRule>
    <cfRule type="expression" priority="5693" dxfId="374">
      <formula>D22="FILTER TYPE"</formula>
    </cfRule>
    <cfRule type="expression" priority="5694" dxfId="373">
      <formula>D22="KSA"</formula>
    </cfRule>
    <cfRule type="expression" priority="5725" dxfId="372">
      <formula>(D14="CANOPY TYPE")</formula>
    </cfRule>
  </conditionalFormatting>
  <conditionalFormatting sqref="E24">
    <cfRule type="containsText" priority="5709" operator="containsText" dxfId="371" text="LONG ">
      <formula>NOT(ISERROR(SEARCH("LONG ",E24)))</formula>
    </cfRule>
  </conditionalFormatting>
  <conditionalFormatting sqref="E29">
    <cfRule type="expression" priority="1305" dxfId="377">
      <formula>AND((ISNUMBER(SEARCH("I-MUAP",$D$14))),E29&lt;2500)</formula>
    </cfRule>
    <cfRule type="expression" priority="1306" dxfId="378">
      <formula>ISNUMBER(SEARCH("I-MUAP",$D$14))</formula>
    </cfRule>
    <cfRule type="cellIs" priority="1307" operator="greaterThan" dxfId="194">
      <formula>2000</formula>
    </cfRule>
  </conditionalFormatting>
  <conditionalFormatting sqref="E33:E34">
    <cfRule type="expression" priority="1242" dxfId="372">
      <formula>$C33="SELECT WORKS"</formula>
    </cfRule>
  </conditionalFormatting>
  <conditionalFormatting sqref="E39:E40">
    <cfRule type="expression" priority="487" dxfId="373">
      <formula>D39="KSA"</formula>
    </cfRule>
    <cfRule type="expression" priority="488" dxfId="372">
      <formula>(D31="CANOPY TYPE")</formula>
    </cfRule>
    <cfRule type="expression" priority="486" dxfId="374">
      <formula>D39="FILTER TYPE"</formula>
    </cfRule>
    <cfRule type="expression" priority="485" dxfId="375">
      <formula>D39="WW PODS"</formula>
    </cfRule>
  </conditionalFormatting>
  <conditionalFormatting sqref="E41">
    <cfRule type="containsText" priority="1296" operator="containsText" dxfId="371" text="LONG ">
      <formula>NOT(ISERROR(SEARCH("LONG ",E41)))</formula>
    </cfRule>
  </conditionalFormatting>
  <conditionalFormatting sqref="E46">
    <cfRule type="cellIs" priority="1216" operator="greaterThan" dxfId="194">
      <formula>2000</formula>
    </cfRule>
    <cfRule type="expression" priority="1215" dxfId="378">
      <formula>ISNUMBER(SEARCH("I-MUAP",$D$14))</formula>
    </cfRule>
    <cfRule type="expression" priority="1214" dxfId="377">
      <formula>AND((ISNUMBER(SEARCH("I-MUAP",$D$14))),E46&lt;2500)</formula>
    </cfRule>
  </conditionalFormatting>
  <conditionalFormatting sqref="E49">
    <cfRule type="expression" priority="635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459" dxfId="375">
      <formula>D56="WW PODS"</formula>
    </cfRule>
    <cfRule type="expression" priority="460" dxfId="374">
      <formula>D56="FILTER TYPE"</formula>
    </cfRule>
    <cfRule type="expression" priority="462" dxfId="372">
      <formula>(D48="CANOPY TYPE")</formula>
    </cfRule>
    <cfRule type="expression" priority="461" dxfId="373">
      <formula>D56="KSA"</formula>
    </cfRule>
  </conditionalFormatting>
  <conditionalFormatting sqref="E58">
    <cfRule type="containsText" priority="1205" operator="containsText" dxfId="371" text="LONG ">
      <formula>NOT(ISERROR(SEARCH("LONG ",E58)))</formula>
    </cfRule>
  </conditionalFormatting>
  <conditionalFormatting sqref="E63">
    <cfRule type="cellIs" priority="1125" operator="greaterThan" dxfId="194">
      <formula>2000</formula>
    </cfRule>
    <cfRule type="expression" priority="1124" dxfId="378">
      <formula>ISNUMBER(SEARCH("I-MUAP",$D$14))</formula>
    </cfRule>
    <cfRule type="expression" priority="1123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433" dxfId="375">
      <formula>D73="WW PODS"</formula>
    </cfRule>
    <cfRule type="expression" priority="435" dxfId="373">
      <formula>D73="KSA"</formula>
    </cfRule>
    <cfRule type="expression" priority="436" dxfId="372">
      <formula>(D65="CANOPY TYPE")</formula>
    </cfRule>
    <cfRule type="expression" priority="434" dxfId="374">
      <formula>D73="FILTER TYPE"</formula>
    </cfRule>
  </conditionalFormatting>
  <conditionalFormatting sqref="E75">
    <cfRule type="containsText" priority="1114" operator="containsText" dxfId="371" text="LONG ">
      <formula>NOT(ISERROR(SEARCH("LONG ",E75)))</formula>
    </cfRule>
  </conditionalFormatting>
  <conditionalFormatting sqref="E80">
    <cfRule type="cellIs" priority="1034" operator="greaterThan" dxfId="194">
      <formula>2000</formula>
    </cfRule>
    <cfRule type="expression" priority="1032" dxfId="377">
      <formula>AND((ISNUMBER(SEARCH("I-MUAP",$D$14))),E80&lt;2500)</formula>
    </cfRule>
    <cfRule type="expression" priority="1033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410" dxfId="372">
      <formula>(D82="CANOPY TYPE")</formula>
    </cfRule>
    <cfRule type="expression" priority="407" dxfId="375">
      <formula>D90="WW PODS"</formula>
    </cfRule>
    <cfRule type="expression" priority="408" dxfId="374">
      <formula>D90="FILTER TYPE"</formula>
    </cfRule>
    <cfRule type="expression" priority="409" dxfId="373">
      <formula>D90="KSA"</formula>
    </cfRule>
  </conditionalFormatting>
  <conditionalFormatting sqref="E92">
    <cfRule type="containsText" priority="1023" operator="containsText" dxfId="371" text="LONG ">
      <formula>NOT(ISERROR(SEARCH("LONG ",E92)))</formula>
    </cfRule>
  </conditionalFormatting>
  <conditionalFormatting sqref="E97">
    <cfRule type="expression" priority="942" dxfId="378">
      <formula>ISNUMBER(SEARCH("I-MUAP",$D$14))</formula>
    </cfRule>
    <cfRule type="cellIs" priority="943" operator="greaterThan" dxfId="194">
      <formula>2000</formula>
    </cfRule>
    <cfRule type="expression" priority="941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81" dxfId="375">
      <formula>D107="WW PODS"</formula>
    </cfRule>
    <cfRule type="expression" priority="382" dxfId="374">
      <formula>D107="FILTER TYPE"</formula>
    </cfRule>
    <cfRule type="expression" priority="383" dxfId="373">
      <formula>D107="KSA"</formula>
    </cfRule>
    <cfRule type="expression" priority="384" dxfId="372">
      <formula>(D99="CANOPY TYPE")</formula>
    </cfRule>
  </conditionalFormatting>
  <conditionalFormatting sqref="E109">
    <cfRule type="containsText" priority="932" operator="containsText" dxfId="371" text="LONG ">
      <formula>NOT(ISERROR(SEARCH("LONG ",E109)))</formula>
    </cfRule>
  </conditionalFormatting>
  <conditionalFormatting sqref="E114">
    <cfRule type="cellIs" priority="349" operator="greaterThan" dxfId="194">
      <formula>2000</formula>
    </cfRule>
    <cfRule type="expression" priority="348" dxfId="378">
      <formula>ISNUMBER(SEARCH("I-MUAP",$D$14))</formula>
    </cfRule>
    <cfRule type="expression" priority="347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99" dxfId="375">
      <formula>D124="WW PODS"</formula>
    </cfRule>
    <cfRule type="expression" priority="302" dxfId="372">
      <formula>(D116="CANOPY TYPE")</formula>
    </cfRule>
    <cfRule type="expression" priority="301" dxfId="373">
      <formula>D124="KSA"</formula>
    </cfRule>
    <cfRule type="expression" priority="300" dxfId="374">
      <formula>D124="FILTER TYPE"</formula>
    </cfRule>
  </conditionalFormatting>
  <conditionalFormatting sqref="E126">
    <cfRule type="containsText" priority="340" operator="containsText" dxfId="371" text="LONG ">
      <formula>NOT(ISERROR(SEARCH("LONG ",E126)))</formula>
    </cfRule>
  </conditionalFormatting>
  <conditionalFormatting sqref="E131">
    <cfRule type="expression" priority="272" dxfId="378">
      <formula>ISNUMBER(SEARCH("I-MUAP",$D$14))</formula>
    </cfRule>
    <cfRule type="cellIs" priority="273" operator="greaterThan" dxfId="194">
      <formula>2000</formula>
    </cfRule>
    <cfRule type="expression" priority="271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32" dxfId="372">
      <formula>(D133="CANOPY TYPE")</formula>
    </cfRule>
    <cfRule type="expression" priority="231" dxfId="373">
      <formula>D141="KSA"</formula>
    </cfRule>
    <cfRule type="expression" priority="229" dxfId="375">
      <formula>D141="WW PODS"</formula>
    </cfRule>
    <cfRule type="expression" priority="230" dxfId="374">
      <formula>D141="FILTER TYPE"</formula>
    </cfRule>
  </conditionalFormatting>
  <conditionalFormatting sqref="E143">
    <cfRule type="containsText" priority="264" operator="containsText" dxfId="371" text="LONG ">
      <formula>NOT(ISERROR(SEARCH("LONG ",E143)))</formula>
    </cfRule>
  </conditionalFormatting>
  <conditionalFormatting sqref="E148">
    <cfRule type="cellIs" priority="217" operator="greaterThan" dxfId="194">
      <formula>2000</formula>
    </cfRule>
    <cfRule type="expression" priority="216" dxfId="378">
      <formula>ISNUMBER(SEARCH("I-MUAP",$D$14))</formula>
    </cfRule>
    <cfRule type="expression" priority="21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75" dxfId="373">
      <formula>D158="KSA"</formula>
    </cfRule>
    <cfRule type="expression" priority="173" dxfId="375">
      <formula>D158="WW PODS"</formula>
    </cfRule>
    <cfRule type="expression" priority="174" dxfId="374">
      <formula>D158="FILTER TYPE"</formula>
    </cfRule>
    <cfRule type="expression" priority="176" dxfId="372">
      <formula>(D150="CANOPY TYPE")</formula>
    </cfRule>
  </conditionalFormatting>
  <conditionalFormatting sqref="E160">
    <cfRule type="containsText" priority="208" operator="containsText" dxfId="371" text="LONG ">
      <formula>NOT(ISERROR(SEARCH("LONG ",E160)))</formula>
    </cfRule>
  </conditionalFormatting>
  <conditionalFormatting sqref="E165">
    <cfRule type="cellIs" priority="161" operator="greaterThan" dxfId="194">
      <formula>2000</formula>
    </cfRule>
    <cfRule type="expression" priority="160" dxfId="378">
      <formula>ISNUMBER(SEARCH("I-MUAP",$D$14))</formula>
    </cfRule>
    <cfRule type="expression" priority="159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7" dxfId="375">
      <formula>D175="WW PODS"</formula>
    </cfRule>
    <cfRule type="expression" priority="118" dxfId="374">
      <formula>D175="FILTER TYPE"</formula>
    </cfRule>
    <cfRule type="expression" priority="119" dxfId="373">
      <formula>D175="KSA"</formula>
    </cfRule>
    <cfRule type="expression" priority="120" dxfId="372">
      <formula>(D167="CANOPY TYPE")</formula>
    </cfRule>
  </conditionalFormatting>
  <conditionalFormatting sqref="E177">
    <cfRule type="containsText" priority="152" operator="containsText" dxfId="371" text="LONG ">
      <formula>NOT(ISERROR(SEARCH("LONG ",E177)))</formula>
    </cfRule>
  </conditionalFormatting>
  <conditionalFormatting sqref="E12:F12">
    <cfRule type="cellIs" priority="5714" operator="lessThan" dxfId="194">
      <formula>1000</formula>
    </cfRule>
  </conditionalFormatting>
  <conditionalFormatting sqref="E14:F14">
    <cfRule type="cellIs" priority="5710" operator="lessThan" dxfId="154">
      <formula>1000</formula>
    </cfRule>
  </conditionalFormatting>
  <conditionalFormatting sqref="E25:F27">
    <cfRule type="expression" priority="1352" dxfId="342">
      <formula>($D$14="CANOPY TYPE")</formula>
    </cfRule>
  </conditionalFormatting>
  <conditionalFormatting sqref="E29:F29">
    <cfRule type="cellIs" priority="1301" operator="lessThan" dxfId="194">
      <formula>1000</formula>
    </cfRule>
  </conditionalFormatting>
  <conditionalFormatting sqref="E31:F31">
    <cfRule type="cellIs" priority="1297" operator="lessThan" dxfId="154">
      <formula>1000</formula>
    </cfRule>
  </conditionalFormatting>
  <conditionalFormatting sqref="E32:F32">
    <cfRule type="expression" priority="833" dxfId="304">
      <formula>(C32="LIGHT SELECTION")</formula>
    </cfRule>
  </conditionalFormatting>
  <conditionalFormatting sqref="E42:F44">
    <cfRule type="expression" priority="1236" dxfId="342">
      <formula>($D$14="CANOPY TYPE")</formula>
    </cfRule>
  </conditionalFormatting>
  <conditionalFormatting sqref="E46:F46">
    <cfRule type="cellIs" priority="1210" operator="lessThan" dxfId="194">
      <formula>1000</formula>
    </cfRule>
  </conditionalFormatting>
  <conditionalFormatting sqref="E48:F48">
    <cfRule type="cellIs" priority="1206" operator="lessThan" dxfId="154">
      <formula>1000</formula>
    </cfRule>
  </conditionalFormatting>
  <conditionalFormatting sqref="E59:F61">
    <cfRule type="expression" priority="1145" dxfId="342">
      <formula>($D$14="CANOPY TYPE")</formula>
    </cfRule>
  </conditionalFormatting>
  <conditionalFormatting sqref="E63:F63">
    <cfRule type="cellIs" priority="1119" operator="lessThan" dxfId="194">
      <formula>1000</formula>
    </cfRule>
  </conditionalFormatting>
  <conditionalFormatting sqref="E65:F65">
    <cfRule type="cellIs" priority="1115" operator="lessThan" dxfId="154">
      <formula>1000</formula>
    </cfRule>
  </conditionalFormatting>
  <conditionalFormatting sqref="E66:F66">
    <cfRule type="expression" priority="799" dxfId="304">
      <formula>(C66="LIGHT SELECTION")</formula>
    </cfRule>
  </conditionalFormatting>
  <conditionalFormatting sqref="E76:F78">
    <cfRule type="expression" priority="1054" dxfId="342">
      <formula>($D$14="CANOPY TYPE")</formula>
    </cfRule>
  </conditionalFormatting>
  <conditionalFormatting sqref="E80:F80">
    <cfRule type="cellIs" priority="1028" operator="lessThan" dxfId="194">
      <formula>1000</formula>
    </cfRule>
  </conditionalFormatting>
  <conditionalFormatting sqref="E82:F82">
    <cfRule type="cellIs" priority="1024" operator="lessThan" dxfId="154">
      <formula>1000</formula>
    </cfRule>
  </conditionalFormatting>
  <conditionalFormatting sqref="E83:F83">
    <cfRule type="expression" priority="782" dxfId="304">
      <formula>(C83="LIGHT SELECTION")</formula>
    </cfRule>
  </conditionalFormatting>
  <conditionalFormatting sqref="E93:F95">
    <cfRule type="expression" priority="963" dxfId="342">
      <formula>($D$14="CANOPY TYPE")</formula>
    </cfRule>
  </conditionalFormatting>
  <conditionalFormatting sqref="E97:F97">
    <cfRule type="cellIs" priority="937" operator="lessThan" dxfId="194">
      <formula>1000</formula>
    </cfRule>
  </conditionalFormatting>
  <conditionalFormatting sqref="E99:F99">
    <cfRule type="cellIs" priority="933" operator="lessThan" dxfId="154">
      <formula>1000</formula>
    </cfRule>
  </conditionalFormatting>
  <conditionalFormatting sqref="E100:F100">
    <cfRule type="expression" priority="765" dxfId="304">
      <formula>(C100="LIGHT SELECTION")</formula>
    </cfRule>
  </conditionalFormatting>
  <conditionalFormatting sqref="E110:F112 E127:F129 E144:F146 E161:F163 E178:F180">
    <cfRule type="expression" priority="872" dxfId="342">
      <formula>($D$14="CANOPY TYPE")</formula>
    </cfRule>
  </conditionalFormatting>
  <conditionalFormatting sqref="E114:F114">
    <cfRule type="cellIs" priority="344" operator="lessThan" dxfId="194">
      <formula>1000</formula>
    </cfRule>
  </conditionalFormatting>
  <conditionalFormatting sqref="E116:F116">
    <cfRule type="cellIs" priority="341" operator="lessThan" dxfId="154">
      <formula>1000</formula>
    </cfRule>
  </conditionalFormatting>
  <conditionalFormatting sqref="E117:F117">
    <cfRule type="expression" priority="319" dxfId="304">
      <formula>(C117="LIGHT SELECTION")</formula>
    </cfRule>
  </conditionalFormatting>
  <conditionalFormatting sqref="E131:F131">
    <cfRule type="cellIs" priority="268" operator="lessThan" dxfId="194">
      <formula>1000</formula>
    </cfRule>
  </conditionalFormatting>
  <conditionalFormatting sqref="E133:F133">
    <cfRule type="cellIs" priority="265" operator="lessThan" dxfId="154">
      <formula>1000</formula>
    </cfRule>
  </conditionalFormatting>
  <conditionalFormatting sqref="E134:F134">
    <cfRule type="expression" priority="247" dxfId="304">
      <formula>(C134="LIGHT SELECTION")</formula>
    </cfRule>
  </conditionalFormatting>
  <conditionalFormatting sqref="E148:F148">
    <cfRule type="cellIs" priority="212" operator="lessThan" dxfId="194">
      <formula>1000</formula>
    </cfRule>
  </conditionalFormatting>
  <conditionalFormatting sqref="E150:F150">
    <cfRule type="cellIs" priority="209" operator="lessThan" dxfId="154">
      <formula>1000</formula>
    </cfRule>
  </conditionalFormatting>
  <conditionalFormatting sqref="E151:F151">
    <cfRule type="expression" priority="191" dxfId="304">
      <formula>(C151="LIGHT SELECTION")</formula>
    </cfRule>
  </conditionalFormatting>
  <conditionalFormatting sqref="E165:F165">
    <cfRule type="cellIs" priority="156" operator="lessThan" dxfId="194">
      <formula>1000</formula>
    </cfRule>
  </conditionalFormatting>
  <conditionalFormatting sqref="E167:F167">
    <cfRule type="cellIs" priority="153" operator="lessThan" dxfId="154">
      <formula>1000</formula>
    </cfRule>
  </conditionalFormatting>
  <conditionalFormatting sqref="E168:F168">
    <cfRule type="expression" priority="135" dxfId="304">
      <formula>(C168="LIGHT SELECTION")</formula>
    </cfRule>
  </conditionalFormatting>
  <conditionalFormatting sqref="F12">
    <cfRule type="cellIs" priority="5715" operator="greaterThan" dxfId="194">
      <formula>3001</formula>
    </cfRule>
  </conditionalFormatting>
  <conditionalFormatting sqref="F15">
    <cfRule type="expression" priority="5695" dxfId="205">
      <formula>(C15="LIGHT SELECTION")</formula>
    </cfRule>
    <cfRule type="expression" priority="5702" dxfId="204">
      <formula>(C15="FLO")</formula>
    </cfRule>
    <cfRule type="expression" priority="835" dxfId="206">
      <formula>(C15="LED STRIP")</formula>
    </cfRule>
    <cfRule type="expression" priority="5746" dxfId="304">
      <formula>(D49="LIGHT SELECTION")</formula>
    </cfRule>
  </conditionalFormatting>
  <conditionalFormatting sqref="F22:F23">
    <cfRule type="expression" priority="5740" dxfId="201">
      <formula>D22="KSA"</formula>
    </cfRule>
    <cfRule type="expression" priority="5732" dxfId="195">
      <formula>D22="NF"</formula>
    </cfRule>
    <cfRule type="expression" priority="5733" dxfId="199">
      <formula>D22="WW PODS"</formula>
    </cfRule>
    <cfRule type="expression" priority="5734" dxfId="195">
      <formula>D22="GRILLE"</formula>
    </cfRule>
    <cfRule type="expression" priority="5735" dxfId="195">
      <formula>D22="CENTREX"</formula>
    </cfRule>
    <cfRule type="expression" priority="5736" dxfId="195" stopIfTrue="1">
      <formula>D14="canopy type"</formula>
    </cfRule>
    <cfRule type="expression" priority="5737" dxfId="196">
      <formula>(((I14*3600)/(C22*I11))^2+20)&gt;300</formula>
    </cfRule>
    <cfRule type="expression" priority="5738" dxfId="201" stopIfTrue="1">
      <formula>(ISNUMBER(SEARCH("UV",D14)))</formula>
    </cfRule>
    <cfRule type="expression" priority="5739" dxfId="196">
      <formula>(((I14*3600)/(C22*I11))^2+20)&gt;180</formula>
    </cfRule>
  </conditionalFormatting>
  <conditionalFormatting sqref="F24">
    <cfRule type="cellIs" priority="5708" operator="lessThan" dxfId="194">
      <formula>2100</formula>
    </cfRule>
  </conditionalFormatting>
  <conditionalFormatting sqref="F29">
    <cfRule type="cellIs" priority="1302" operator="greaterThan" dxfId="194">
      <formula>3001</formula>
    </cfRule>
  </conditionalFormatting>
  <conditionalFormatting sqref="F32">
    <cfRule type="expression" priority="834" dxfId="204">
      <formula>(C32="FLO")</formula>
    </cfRule>
    <cfRule type="expression" priority="832" dxfId="205">
      <formula>(C32="LIGHT SELECTION")</formula>
    </cfRule>
    <cfRule type="expression" priority="818" dxfId="206">
      <formula>(C32="LED STRIP")</formula>
    </cfRule>
  </conditionalFormatting>
  <conditionalFormatting sqref="F39:F40">
    <cfRule type="expression" priority="496" dxfId="196">
      <formula>(((I31*3600)/(C39*I28))^2+20)&gt;180</formula>
    </cfRule>
    <cfRule type="expression" priority="497" dxfId="201">
      <formula>D39="KSA"</formula>
    </cfRule>
    <cfRule type="expression" priority="489" dxfId="195">
      <formula>D39="NF"</formula>
    </cfRule>
    <cfRule type="expression" priority="490" dxfId="199">
      <formula>D39="WW PODS"</formula>
    </cfRule>
    <cfRule type="expression" priority="491" dxfId="195">
      <formula>D39="GRILLE"</formula>
    </cfRule>
    <cfRule type="expression" priority="492" dxfId="195">
      <formula>D39="CENTREX"</formula>
    </cfRule>
    <cfRule type="expression" priority="493" dxfId="195" stopIfTrue="1">
      <formula>D31="canopy type"</formula>
    </cfRule>
    <cfRule type="expression" priority="494" dxfId="196">
      <formula>(((I31*3600)/(C39*I28))^2+20)&gt;300</formula>
    </cfRule>
    <cfRule type="expression" priority="495" dxfId="201" stopIfTrue="1">
      <formula>(ISNUMBER(SEARCH("UV",D31)))</formula>
    </cfRule>
  </conditionalFormatting>
  <conditionalFormatting sqref="F41">
    <cfRule type="cellIs" priority="1295" operator="lessThan" dxfId="194">
      <formula>2100</formula>
    </cfRule>
  </conditionalFormatting>
  <conditionalFormatting sqref="F46">
    <cfRule type="cellIs" priority="1211" operator="greaterThan" dxfId="194">
      <formula>3001</formula>
    </cfRule>
  </conditionalFormatting>
  <conditionalFormatting sqref="F49">
    <cfRule type="expression" priority="5765" dxfId="304">
      <formula>(#REF!="LIGHT SELECTION")</formula>
    </cfRule>
    <cfRule type="expression" priority="817" dxfId="204">
      <formula>(C49="FLO")</formula>
    </cfRule>
    <cfRule type="expression" priority="815" dxfId="205">
      <formula>(C49="LIGHT SELECTION")</formula>
    </cfRule>
    <cfRule type="expression" priority="801" dxfId="206">
      <formula>(C49="LED STRIP")</formula>
    </cfRule>
  </conditionalFormatting>
  <conditionalFormatting sqref="F56:F57">
    <cfRule type="expression" priority="469" dxfId="201" stopIfTrue="1">
      <formula>(ISNUMBER(SEARCH("UV",D48)))</formula>
    </cfRule>
    <cfRule type="expression" priority="470" dxfId="196">
      <formula>(((I48*3600)/(C56*I45))^2+20)&gt;180</formula>
    </cfRule>
    <cfRule type="expression" priority="468" dxfId="196">
      <formula>(((I48*3600)/(C56*I45))^2+20)&gt;300</formula>
    </cfRule>
    <cfRule type="expression" priority="467" dxfId="195" stopIfTrue="1">
      <formula>D48="canopy type"</formula>
    </cfRule>
    <cfRule type="expression" priority="466" dxfId="195">
      <formula>D56="CENTREX"</formula>
    </cfRule>
    <cfRule type="expression" priority="465" dxfId="195">
      <formula>D56="GRILLE"</formula>
    </cfRule>
    <cfRule type="expression" priority="464" dxfId="199">
      <formula>D56="WW PODS"</formula>
    </cfRule>
    <cfRule type="expression" priority="463" dxfId="195">
      <formula>D56="NF"</formula>
    </cfRule>
    <cfRule type="expression" priority="471" dxfId="201">
      <formula>D56="KSA"</formula>
    </cfRule>
  </conditionalFormatting>
  <conditionalFormatting sqref="F58">
    <cfRule type="cellIs" priority="1204" operator="lessThan" dxfId="194">
      <formula>2100</formula>
    </cfRule>
  </conditionalFormatting>
  <conditionalFormatting sqref="F63">
    <cfRule type="cellIs" priority="1120" operator="greaterThan" dxfId="194">
      <formula>3001</formula>
    </cfRule>
  </conditionalFormatting>
  <conditionalFormatting sqref="F66">
    <cfRule type="expression" priority="784" dxfId="206">
      <formula>(C66="LED STRIP")</formula>
    </cfRule>
    <cfRule type="expression" priority="798" dxfId="205">
      <formula>(C66="LIGHT SELECTION")</formula>
    </cfRule>
    <cfRule type="expression" priority="800" dxfId="204">
      <formula>(C66="FLO")</formula>
    </cfRule>
  </conditionalFormatting>
  <conditionalFormatting sqref="F73:F74">
    <cfRule type="expression" priority="437" dxfId="195">
      <formula>D73="NF"</formula>
    </cfRule>
    <cfRule type="expression" priority="438" dxfId="199">
      <formula>D73="WW PODS"</formula>
    </cfRule>
    <cfRule type="expression" priority="439" dxfId="195">
      <formula>D73="GRILLE"</formula>
    </cfRule>
    <cfRule type="expression" priority="440" dxfId="195">
      <formula>D73="CENTREX"</formula>
    </cfRule>
    <cfRule type="expression" priority="441" dxfId="195" stopIfTrue="1">
      <formula>D65="canopy type"</formula>
    </cfRule>
    <cfRule type="expression" priority="442" dxfId="196">
      <formula>(((I65*3600)/(C73*I62))^2+20)&gt;300</formula>
    </cfRule>
    <cfRule type="expression" priority="443" dxfId="201" stopIfTrue="1">
      <formula>(ISNUMBER(SEARCH("UV",D65)))</formula>
    </cfRule>
    <cfRule type="expression" priority="444" dxfId="196">
      <formula>(((I65*3600)/(C73*I62))^2+20)&gt;180</formula>
    </cfRule>
    <cfRule type="expression" priority="445" dxfId="201">
      <formula>D73="KSA"</formula>
    </cfRule>
  </conditionalFormatting>
  <conditionalFormatting sqref="F75">
    <cfRule type="cellIs" priority="1113" operator="lessThan" dxfId="194">
      <formula>2100</formula>
    </cfRule>
  </conditionalFormatting>
  <conditionalFormatting sqref="F80">
    <cfRule type="cellIs" priority="1029" operator="greaterThan" dxfId="194">
      <formula>3001</formula>
    </cfRule>
  </conditionalFormatting>
  <conditionalFormatting sqref="F83">
    <cfRule type="expression" priority="767" dxfId="206">
      <formula>(C83="LED STRIP")</formula>
    </cfRule>
    <cfRule type="expression" priority="783" dxfId="204">
      <formula>(C83="FLO")</formula>
    </cfRule>
    <cfRule type="expression" priority="781" dxfId="205">
      <formula>(C83="LIGHT SELECTION")</formula>
    </cfRule>
  </conditionalFormatting>
  <conditionalFormatting sqref="F90:F91">
    <cfRule type="expression" priority="411" dxfId="195">
      <formula>D90="NF"</formula>
    </cfRule>
    <cfRule type="expression" priority="412" dxfId="199">
      <formula>D90="WW PODS"</formula>
    </cfRule>
    <cfRule type="expression" priority="413" dxfId="195">
      <formula>D90="GRILLE"</formula>
    </cfRule>
    <cfRule type="expression" priority="414" dxfId="195">
      <formula>D90="CENTREX"</formula>
    </cfRule>
    <cfRule type="expression" priority="415" dxfId="195" stopIfTrue="1">
      <formula>D82="canopy type"</formula>
    </cfRule>
    <cfRule type="expression" priority="416" dxfId="196">
      <formula>(((I82*3600)/(C90*I79))^2+20)&gt;300</formula>
    </cfRule>
    <cfRule type="expression" priority="417" dxfId="201" stopIfTrue="1">
      <formula>(ISNUMBER(SEARCH("UV",D82)))</formula>
    </cfRule>
    <cfRule type="expression" priority="419" dxfId="201">
      <formula>D90="KSA"</formula>
    </cfRule>
    <cfRule type="expression" priority="418" dxfId="196">
      <formula>(((I82*3600)/(C90*I79))^2+20)&gt;180</formula>
    </cfRule>
  </conditionalFormatting>
  <conditionalFormatting sqref="F92">
    <cfRule type="cellIs" priority="1022" operator="lessThan" dxfId="194">
      <formula>2100</formula>
    </cfRule>
  </conditionalFormatting>
  <conditionalFormatting sqref="F97">
    <cfRule type="cellIs" priority="938" operator="greaterThan" dxfId="194">
      <formula>3001</formula>
    </cfRule>
  </conditionalFormatting>
  <conditionalFormatting sqref="F100">
    <cfRule type="expression" priority="766" dxfId="204">
      <formula>(C100="FLO")</formula>
    </cfRule>
    <cfRule type="expression" priority="750" dxfId="206">
      <formula>(C100="LED STRIP")</formula>
    </cfRule>
    <cfRule type="expression" priority="764" dxfId="205">
      <formula>(C100="LIGHT SELECTION")</formula>
    </cfRule>
  </conditionalFormatting>
  <conditionalFormatting sqref="F107:F108">
    <cfRule type="expression" priority="386" dxfId="199">
      <formula>D107="WW PODS"</formula>
    </cfRule>
    <cfRule type="expression" priority="387" dxfId="195">
      <formula>D107="GRILLE"</formula>
    </cfRule>
    <cfRule type="expression" priority="391" dxfId="201" stopIfTrue="1">
      <formula>(ISNUMBER(SEARCH("UV",D99)))</formula>
    </cfRule>
    <cfRule type="expression" priority="390" dxfId="196">
      <formula>(((I99*3600)/(C107*I96))^2+20)&gt;300</formula>
    </cfRule>
    <cfRule type="expression" priority="392" dxfId="196">
      <formula>(((I99*3600)/(C107*I96))^2+20)&gt;180</formula>
    </cfRule>
    <cfRule type="expression" priority="389" dxfId="195" stopIfTrue="1">
      <formula>D99="canopy type"</formula>
    </cfRule>
    <cfRule type="expression" priority="388" dxfId="195">
      <formula>D107="CENTREX"</formula>
    </cfRule>
    <cfRule type="expression" priority="393" dxfId="201">
      <formula>D107="KSA"</formula>
    </cfRule>
    <cfRule type="expression" priority="385" dxfId="195">
      <formula>D107="NF"</formula>
    </cfRule>
  </conditionalFormatting>
  <conditionalFormatting sqref="F109">
    <cfRule type="cellIs" priority="931" operator="lessThan" dxfId="194">
      <formula>2100</formula>
    </cfRule>
  </conditionalFormatting>
  <conditionalFormatting sqref="F114">
    <cfRule type="cellIs" priority="345" operator="greaterThan" dxfId="194">
      <formula>3001</formula>
    </cfRule>
  </conditionalFormatting>
  <conditionalFormatting sqref="F117">
    <cfRule type="expression" priority="320" dxfId="204">
      <formula>(C117="FLO")</formula>
    </cfRule>
    <cfRule type="expression" priority="318" dxfId="205">
      <formula>(C117="LIGHT SELECTION")</formula>
    </cfRule>
    <cfRule type="expression" priority="316" dxfId="206">
      <formula>(C117="LED STRIP")</formula>
    </cfRule>
  </conditionalFormatting>
  <conditionalFormatting sqref="F124:F125">
    <cfRule type="expression" priority="305" dxfId="195">
      <formula>D124="GRILLE"</formula>
    </cfRule>
    <cfRule type="expression" priority="304" dxfId="199">
      <formula>D124="WW PODS"</formula>
    </cfRule>
    <cfRule type="expression" priority="303" dxfId="195">
      <formula>D124="NF"</formula>
    </cfRule>
    <cfRule type="expression" priority="307" dxfId="195" stopIfTrue="1">
      <formula>D116="canopy type"</formula>
    </cfRule>
    <cfRule type="expression" priority="308" dxfId="196">
      <formula>(((I116*3600)/(C124*I113))^2+20)&gt;300</formula>
    </cfRule>
    <cfRule type="expression" priority="309" dxfId="201" stopIfTrue="1">
      <formula>(ISNUMBER(SEARCH("UV",D116)))</formula>
    </cfRule>
    <cfRule type="expression" priority="310" dxfId="196">
      <formula>(((I116*3600)/(C124*I113))^2+20)&gt;180</formula>
    </cfRule>
    <cfRule type="expression" priority="311" dxfId="201">
      <formula>D124="KSA"</formula>
    </cfRule>
    <cfRule type="expression" priority="306" dxfId="195">
      <formula>D124="CENTREX"</formula>
    </cfRule>
  </conditionalFormatting>
  <conditionalFormatting sqref="F126">
    <cfRule type="cellIs" priority="339" operator="lessThan" dxfId="194">
      <formula>2100</formula>
    </cfRule>
  </conditionalFormatting>
  <conditionalFormatting sqref="F131">
    <cfRule type="cellIs" priority="269" operator="greaterThan" dxfId="194">
      <formula>3001</formula>
    </cfRule>
  </conditionalFormatting>
  <conditionalFormatting sqref="F134">
    <cfRule type="expression" priority="245" dxfId="206">
      <formula>(C134="LED STRIP")</formula>
    </cfRule>
    <cfRule type="expression" priority="248" dxfId="204">
      <formula>(C134="FLO")</formula>
    </cfRule>
    <cfRule type="expression" priority="246" dxfId="205">
      <formula>(C134="LIGHT SELECTION")</formula>
    </cfRule>
  </conditionalFormatting>
  <conditionalFormatting sqref="F141:F142">
    <cfRule type="expression" priority="234" dxfId="199">
      <formula>D141="WW PODS"</formula>
    </cfRule>
    <cfRule type="expression" priority="235" dxfId="195">
      <formula>D141="GRILLE"</formula>
    </cfRule>
    <cfRule type="expression" priority="236" dxfId="195">
      <formula>D141="CENTREX"</formula>
    </cfRule>
    <cfRule type="expression" priority="233" dxfId="195">
      <formula>D141="NF"</formula>
    </cfRule>
    <cfRule type="expression" priority="237" dxfId="195" stopIfTrue="1">
      <formula>D133="canopy type"</formula>
    </cfRule>
    <cfRule type="expression" priority="238" dxfId="196">
      <formula>(((I133*3600)/(C141*I130))^2+20)&gt;300</formula>
    </cfRule>
    <cfRule type="expression" priority="239" dxfId="201" stopIfTrue="1">
      <formula>(ISNUMBER(SEARCH("UV",D133)))</formula>
    </cfRule>
    <cfRule type="expression" priority="240" dxfId="196">
      <formula>(((I133*3600)/(C141*I130))^2+20)&gt;180</formula>
    </cfRule>
    <cfRule type="expression" priority="241" dxfId="201">
      <formula>D141="KSA"</formula>
    </cfRule>
  </conditionalFormatting>
  <conditionalFormatting sqref="F143">
    <cfRule type="cellIs" priority="263" operator="lessThan" dxfId="194">
      <formula>2100</formula>
    </cfRule>
  </conditionalFormatting>
  <conditionalFormatting sqref="F148">
    <cfRule type="cellIs" priority="213" operator="greaterThan" dxfId="194">
      <formula>3001</formula>
    </cfRule>
  </conditionalFormatting>
  <conditionalFormatting sqref="F151">
    <cfRule type="expression" priority="189" dxfId="206">
      <formula>(C151="LED STRIP")</formula>
    </cfRule>
    <cfRule type="expression" priority="190" dxfId="205">
      <formula>(C151="LIGHT SELECTION")</formula>
    </cfRule>
    <cfRule type="expression" priority="192" dxfId="204">
      <formula>(C151="FLO")</formula>
    </cfRule>
  </conditionalFormatting>
  <conditionalFormatting sqref="F158:F159">
    <cfRule type="expression" priority="184" dxfId="196">
      <formula>(((I150*3600)/(C158*I147))^2+20)&gt;180</formula>
    </cfRule>
    <cfRule type="expression" priority="177" dxfId="195">
      <formula>D158="NF"</formula>
    </cfRule>
    <cfRule type="expression" priority="178" dxfId="199">
      <formula>D158="WW PODS"</formula>
    </cfRule>
    <cfRule type="expression" priority="179" dxfId="195">
      <formula>D158="GRILLE"</formula>
    </cfRule>
    <cfRule type="expression" priority="180" dxfId="195">
      <formula>D158="CENTREX"</formula>
    </cfRule>
    <cfRule type="expression" priority="181" dxfId="195" stopIfTrue="1">
      <formula>D150="canopy type"</formula>
    </cfRule>
    <cfRule type="expression" priority="182" dxfId="196">
      <formula>(((I150*3600)/(C158*I147))^2+20)&gt;300</formula>
    </cfRule>
    <cfRule type="expression" priority="185" dxfId="201">
      <formula>D158="KSA"</formula>
    </cfRule>
    <cfRule type="expression" priority="183" dxfId="201" stopIfTrue="1">
      <formula>(ISNUMBER(SEARCH("UV",D150)))</formula>
    </cfRule>
  </conditionalFormatting>
  <conditionalFormatting sqref="F160">
    <cfRule type="cellIs" priority="207" operator="lessThan" dxfId="194">
      <formula>2100</formula>
    </cfRule>
  </conditionalFormatting>
  <conditionalFormatting sqref="F165">
    <cfRule type="cellIs" priority="157" operator="greaterThan" dxfId="194">
      <formula>3001</formula>
    </cfRule>
  </conditionalFormatting>
  <conditionalFormatting sqref="F168">
    <cfRule type="expression" priority="136" dxfId="204">
      <formula>(C168="FLO")</formula>
    </cfRule>
    <cfRule type="expression" priority="134" dxfId="205">
      <formula>(C168="LIGHT SELECTION")</formula>
    </cfRule>
    <cfRule type="expression" priority="133" dxfId="206">
      <formula>(C168="LED STRIP")</formula>
    </cfRule>
  </conditionalFormatting>
  <conditionalFormatting sqref="F175:F176">
    <cfRule type="expression" priority="127" dxfId="201" stopIfTrue="1">
      <formula>(ISNUMBER(SEARCH("UV",D167)))</formula>
    </cfRule>
    <cfRule type="expression" priority="126" dxfId="196">
      <formula>(((I167*3600)/(C175*I164))^2+20)&gt;300</formula>
    </cfRule>
    <cfRule type="expression" priority="125" dxfId="195" stopIfTrue="1">
      <formula>D167="canopy type"</formula>
    </cfRule>
    <cfRule type="expression" priority="124" dxfId="195">
      <formula>D175="CENTREX"</formula>
    </cfRule>
    <cfRule type="expression" priority="123" dxfId="195">
      <formula>D175="GRILLE"</formula>
    </cfRule>
    <cfRule type="expression" priority="122" dxfId="199">
      <formula>D175="WW PODS"</formula>
    </cfRule>
    <cfRule type="expression" priority="128" dxfId="196">
      <formula>(((I167*3600)/(C175*I164))^2+20)&gt;180</formula>
    </cfRule>
    <cfRule type="expression" priority="121" dxfId="195">
      <formula>D175="NF"</formula>
    </cfRule>
    <cfRule type="expression" priority="129" dxfId="201">
      <formula>D175="KSA"</formula>
    </cfRule>
  </conditionalFormatting>
  <conditionalFormatting sqref="F177">
    <cfRule type="cellIs" priority="151" operator="lessThan" dxfId="194">
      <formula>2100</formula>
    </cfRule>
  </conditionalFormatting>
  <conditionalFormatting sqref="G11">
    <cfRule type="expression" priority="5717" dxfId="166">
      <formula>((F14-50)/H14)&lt;950</formula>
    </cfRule>
  </conditionalFormatting>
  <conditionalFormatting sqref="G12">
    <cfRule type="expression" priority="5716" dxfId="165">
      <formula>((F14-50)/H14)&lt;950</formula>
    </cfRule>
  </conditionalFormatting>
  <conditionalFormatting sqref="G14">
    <cfRule type="cellIs" priority="5712" operator="lessThan" dxfId="154">
      <formula>400</formula>
    </cfRule>
  </conditionalFormatting>
  <conditionalFormatting sqref="G28">
    <cfRule type="expression" priority="2499" dxfId="166">
      <formula>((F31-50)/H31)&lt;950</formula>
    </cfRule>
  </conditionalFormatting>
  <conditionalFormatting sqref="G29">
    <cfRule type="expression" priority="1303" dxfId="165">
      <formula>((F31-50)/H31)&lt;950</formula>
    </cfRule>
  </conditionalFormatting>
  <conditionalFormatting sqref="G31">
    <cfRule type="cellIs" priority="1299" operator="lessThan" dxfId="154">
      <formula>400</formula>
    </cfRule>
  </conditionalFormatting>
  <conditionalFormatting sqref="G45">
    <cfRule type="expression" priority="5096" dxfId="166">
      <formula>((F48-50)/H48)&lt;950</formula>
    </cfRule>
  </conditionalFormatting>
  <conditionalFormatting sqref="G46">
    <cfRule type="expression" priority="1212" dxfId="165">
      <formula>((F48-50)/H48)&lt;950</formula>
    </cfRule>
  </conditionalFormatting>
  <conditionalFormatting sqref="G48">
    <cfRule type="cellIs" priority="1208" operator="lessThan" dxfId="154">
      <formula>400</formula>
    </cfRule>
  </conditionalFormatting>
  <conditionalFormatting sqref="G62">
    <cfRule type="expression" priority="5176" dxfId="166">
      <formula>((F65-50)/H65)&lt;950</formula>
    </cfRule>
  </conditionalFormatting>
  <conditionalFormatting sqref="G63">
    <cfRule type="expression" priority="1121" dxfId="165">
      <formula>((F65-50)/H65)&lt;950</formula>
    </cfRule>
  </conditionalFormatting>
  <conditionalFormatting sqref="G65">
    <cfRule type="cellIs" priority="1117" operator="lessThan" dxfId="154">
      <formula>400</formula>
    </cfRule>
  </conditionalFormatting>
  <conditionalFormatting sqref="G79">
    <cfRule type="expression" priority="5256" dxfId="166">
      <formula>((F82-50)/H82)&lt;950</formula>
    </cfRule>
  </conditionalFormatting>
  <conditionalFormatting sqref="G80">
    <cfRule type="expression" priority="1030" dxfId="165">
      <formula>((F82-50)/H82)&lt;950</formula>
    </cfRule>
  </conditionalFormatting>
  <conditionalFormatting sqref="G82">
    <cfRule type="cellIs" priority="1026" operator="lessThan" dxfId="154">
      <formula>400</formula>
    </cfRule>
  </conditionalFormatting>
  <conditionalFormatting sqref="G96">
    <cfRule type="expression" priority="5609" dxfId="166">
      <formula>((F99-50)/H99)&lt;950</formula>
    </cfRule>
  </conditionalFormatting>
  <conditionalFormatting sqref="G97">
    <cfRule type="expression" priority="939" dxfId="165">
      <formula>((F99-50)/H99)&lt;950</formula>
    </cfRule>
  </conditionalFormatting>
  <conditionalFormatting sqref="G99">
    <cfRule type="cellIs" priority="935" operator="lessThan" dxfId="154">
      <formula>400</formula>
    </cfRule>
  </conditionalFormatting>
  <conditionalFormatting sqref="G113">
    <cfRule type="expression" priority="367" dxfId="166">
      <formula>((F116-50)/H116)&lt;950</formula>
    </cfRule>
  </conditionalFormatting>
  <conditionalFormatting sqref="G114">
    <cfRule type="expression" priority="346" dxfId="165">
      <formula>((F116-50)/H116)&lt;950</formula>
    </cfRule>
  </conditionalFormatting>
  <conditionalFormatting sqref="G116">
    <cfRule type="cellIs" priority="342" operator="lessThan" dxfId="154">
      <formula>400</formula>
    </cfRule>
  </conditionalFormatting>
  <conditionalFormatting sqref="G130">
    <cfRule type="expression" priority="281" dxfId="166">
      <formula>((F133-50)/H133)&lt;950</formula>
    </cfRule>
  </conditionalFormatting>
  <conditionalFormatting sqref="G131">
    <cfRule type="expression" priority="270" dxfId="165">
      <formula>((F133-50)/H133)&lt;950</formula>
    </cfRule>
  </conditionalFormatting>
  <conditionalFormatting sqref="G133">
    <cfRule type="cellIs" priority="266" operator="lessThan" dxfId="154">
      <formula>400</formula>
    </cfRule>
  </conditionalFormatting>
  <conditionalFormatting sqref="G147">
    <cfRule type="expression" priority="225" dxfId="166">
      <formula>((F150-50)/H150)&lt;950</formula>
    </cfRule>
  </conditionalFormatting>
  <conditionalFormatting sqref="G148">
    <cfRule type="expression" priority="214" dxfId="165">
      <formula>((F150-50)/H150)&lt;950</formula>
    </cfRule>
  </conditionalFormatting>
  <conditionalFormatting sqref="G150">
    <cfRule type="cellIs" priority="210" operator="lessThan" dxfId="154">
      <formula>400</formula>
    </cfRule>
  </conditionalFormatting>
  <conditionalFormatting sqref="G164">
    <cfRule type="expression" priority="169" dxfId="166">
      <formula>((F167-50)/H167)&lt;950</formula>
    </cfRule>
  </conditionalFormatting>
  <conditionalFormatting sqref="G165">
    <cfRule type="expression" priority="158" dxfId="165">
      <formula>((F167-50)/H167)&lt;950</formula>
    </cfRule>
  </conditionalFormatting>
  <conditionalFormatting sqref="G167">
    <cfRule type="cellIs" priority="154" operator="lessThan" dxfId="154">
      <formula>400</formula>
    </cfRule>
  </conditionalFormatting>
  <conditionalFormatting sqref="I14">
    <cfRule type="cellIs" priority="5713" operator="lessThan" dxfId="154">
      <formula>0.1</formula>
    </cfRule>
  </conditionalFormatting>
  <conditionalFormatting sqref="I31">
    <cfRule type="cellIs" priority="1300" operator="lessThan" dxfId="154">
      <formula>0.1</formula>
    </cfRule>
  </conditionalFormatting>
  <conditionalFormatting sqref="I48">
    <cfRule type="cellIs" priority="1209" operator="lessThan" dxfId="154">
      <formula>0.1</formula>
    </cfRule>
  </conditionalFormatting>
  <conditionalFormatting sqref="I65">
    <cfRule type="cellIs" priority="1118" operator="lessThan" dxfId="154">
      <formula>0.1</formula>
    </cfRule>
  </conditionalFormatting>
  <conditionalFormatting sqref="I82">
    <cfRule type="cellIs" priority="1027" operator="lessThan" dxfId="154">
      <formula>0.1</formula>
    </cfRule>
  </conditionalFormatting>
  <conditionalFormatting sqref="I99">
    <cfRule type="cellIs" priority="936" operator="lessThan" dxfId="154">
      <formula>0.1</formula>
    </cfRule>
  </conditionalFormatting>
  <conditionalFormatting sqref="I116">
    <cfRule type="cellIs" priority="343" operator="lessThan" dxfId="154">
      <formula>0.1</formula>
    </cfRule>
  </conditionalFormatting>
  <conditionalFormatting sqref="I133">
    <cfRule type="cellIs" priority="267" operator="lessThan" dxfId="154">
      <formula>0.1</formula>
    </cfRule>
  </conditionalFormatting>
  <conditionalFormatting sqref="I150">
    <cfRule type="cellIs" priority="211" operator="lessThan" dxfId="154">
      <formula>0.1</formula>
    </cfRule>
  </conditionalFormatting>
  <conditionalFormatting sqref="I167">
    <cfRule type="cellIs" priority="155" operator="lessThan" dxfId="154">
      <formula>0.1</formula>
    </cfRule>
  </conditionalFormatting>
  <conditionalFormatting sqref="J14:J27">
    <cfRule type="cellIs" priority="503" operator="greaterThan" dxfId="144">
      <formula>0</formula>
    </cfRule>
  </conditionalFormatting>
  <conditionalFormatting sqref="J31:J44">
    <cfRule type="cellIs" priority="47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82" dxfId="144">
      <formula>C183&gt;0</formula>
    </cfRule>
  </conditionalFormatting>
  <conditionalFormatting sqref="J199">
    <cfRule type="expression" priority="5617" dxfId="3">
      <formula>#REF!="EURO"</formula>
    </cfRule>
  </conditionalFormatting>
  <conditionalFormatting sqref="K14:K27">
    <cfRule type="cellIs" priority="587" operator="greaterThan" dxfId="133">
      <formula>0</formula>
    </cfRule>
  </conditionalFormatting>
  <conditionalFormatting sqref="K31:K44">
    <cfRule type="cellIs" priority="47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83" operator="greaterThan" dxfId="133">
      <formula>0</formula>
    </cfRule>
  </conditionalFormatting>
  <conditionalFormatting sqref="K199">
    <cfRule type="expression" priority="5616" dxfId="3">
      <formula>$B$9="EURO"</formula>
    </cfRule>
    <cfRule type="expression" priority="5615" dxfId="2">
      <formula>$B$9="USD"</formula>
    </cfRule>
    <cfRule type="expression" priority="5614" dxfId="0">
      <formula>$B$9="CZK"</formula>
    </cfRule>
    <cfRule type="expression" priority="5613" dxfId="1">
      <formula>$B$9="PLN"</formula>
    </cfRule>
  </conditionalFormatting>
  <conditionalFormatting sqref="L14:L27">
    <cfRule type="expression" priority="580" dxfId="109">
      <formula>$C$9&lt;0</formula>
    </cfRule>
    <cfRule type="expression" priority="581" dxfId="110">
      <formula>$C$9&gt;0</formula>
    </cfRule>
  </conditionalFormatting>
  <conditionalFormatting sqref="L31:L44">
    <cfRule type="expression" priority="475" dxfId="110">
      <formula>$C$9&gt;0</formula>
    </cfRule>
    <cfRule type="expression" priority="47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5460" dxfId="109">
      <formula>$C$9&lt;0</formula>
    </cfRule>
    <cfRule type="expression" priority="5461" dxfId="110">
      <formula>$C$9&gt;0</formula>
    </cfRule>
  </conditionalFormatting>
  <conditionalFormatting sqref="N9 N12">
    <cfRule type="expression" priority="5726" dxfId="1">
      <formula>$B$9="PLN"</formula>
    </cfRule>
    <cfRule type="expression" priority="5727" dxfId="0">
      <formula>$B$9="CZK"</formula>
    </cfRule>
    <cfRule type="expression" priority="5728" dxfId="2">
      <formula>$B$9="USD"</formula>
    </cfRule>
    <cfRule type="expression" priority="5729" dxfId="3">
      <formula>$B$9="EURO"</formula>
    </cfRule>
  </conditionalFormatting>
  <conditionalFormatting sqref="N14:N27">
    <cfRule type="expression" priority="3409" dxfId="2">
      <formula>$B$9="USD"</formula>
    </cfRule>
    <cfRule type="expression" priority="3408" dxfId="3">
      <formula>$B$9="EURO"</formula>
    </cfRule>
    <cfRule type="cellIs" priority="3407" operator="greaterThan" dxfId="4">
      <formula>0</formula>
    </cfRule>
    <cfRule type="expression" priority="3411" dxfId="0">
      <formula>$B$9="CZK"</formula>
    </cfRule>
    <cfRule type="expression" priority="3410" dxfId="1">
      <formula>$B$9="PLN"</formula>
    </cfRule>
  </conditionalFormatting>
  <conditionalFormatting sqref="N29">
    <cfRule type="expression" priority="1311" dxfId="1">
      <formula>$B$9="PLN"</formula>
    </cfRule>
    <cfRule type="expression" priority="1314" dxfId="3">
      <formula>$B$9="EURO"</formula>
    </cfRule>
    <cfRule type="expression" priority="1313" dxfId="2">
      <formula>$B$9="USD"</formula>
    </cfRule>
    <cfRule type="expression" priority="1312" dxfId="0">
      <formula>$B$9="CZK"</formula>
    </cfRule>
  </conditionalFormatting>
  <conditionalFormatting sqref="N31:N44">
    <cfRule type="cellIs" priority="479" operator="greaterThan" dxfId="4">
      <formula>0</formula>
    </cfRule>
    <cfRule type="expression" priority="480" dxfId="3">
      <formula>$B$9="EURO"</formula>
    </cfRule>
    <cfRule type="expression" priority="481" dxfId="2">
      <formula>$B$9="USD"</formula>
    </cfRule>
    <cfRule type="expression" priority="482" dxfId="1">
      <formula>$B$9="PLN"</formula>
    </cfRule>
    <cfRule type="expression" priority="483" dxfId="0">
      <formula>$B$9="CZK"</formula>
    </cfRule>
  </conditionalFormatting>
  <conditionalFormatting sqref="N46">
    <cfRule type="expression" priority="1220" dxfId="1">
      <formula>$B$9="PLN"</formula>
    </cfRule>
    <cfRule type="expression" priority="1222" dxfId="2">
      <formula>$B$9="USD"</formula>
    </cfRule>
    <cfRule type="expression" priority="1223" dxfId="3">
      <formula>$B$9="EURO"</formula>
    </cfRule>
    <cfRule type="expression" priority="1221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1129" dxfId="1">
      <formula>$B$9="PLN"</formula>
    </cfRule>
    <cfRule type="expression" priority="1130" dxfId="0">
      <formula>$B$9="CZK"</formula>
    </cfRule>
    <cfRule type="expression" priority="1131" dxfId="2">
      <formula>$B$9="USD"</formula>
    </cfRule>
    <cfRule type="expression" priority="1132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1039" dxfId="0">
      <formula>$B$9="CZK"</formula>
    </cfRule>
    <cfRule type="expression" priority="1040" dxfId="2">
      <formula>$B$9="USD"</formula>
    </cfRule>
    <cfRule type="expression" priority="1038" dxfId="1">
      <formula>$B$9="PLN"</formula>
    </cfRule>
    <cfRule type="expression" priority="1041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948" dxfId="0">
      <formula>$B$9="CZK"</formula>
    </cfRule>
    <cfRule type="expression" priority="947" dxfId="1">
      <formula>$B$9="PLN"</formula>
    </cfRule>
    <cfRule type="expression" priority="950" dxfId="3">
      <formula>$B$9="EURO"</formula>
    </cfRule>
    <cfRule type="expression" priority="949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54" dxfId="0">
      <formula>$B$9="CZK"</formula>
    </cfRule>
    <cfRule type="expression" priority="355" dxfId="2">
      <formula>$B$9="USD"</formula>
    </cfRule>
    <cfRule type="expression" priority="356" dxfId="3">
      <formula>$B$9="EURO"</formula>
    </cfRule>
    <cfRule type="expression" priority="353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76" dxfId="1">
      <formula>$B$9="PLN"</formula>
    </cfRule>
    <cfRule type="expression" priority="277" dxfId="0">
      <formula>$B$9="CZK"</formula>
    </cfRule>
    <cfRule type="expression" priority="278" dxfId="2">
      <formula>$B$9="USD"</formula>
    </cfRule>
    <cfRule type="expression" priority="279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23" dxfId="3">
      <formula>$B$9="EURO"</formula>
    </cfRule>
    <cfRule type="expression" priority="221" dxfId="0">
      <formula>$B$9="CZK"</formula>
    </cfRule>
    <cfRule type="expression" priority="220" dxfId="1">
      <formula>$B$9="PLN"</formula>
    </cfRule>
    <cfRule type="expression" priority="22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6" dxfId="2">
      <formula>$B$9="USD"</formula>
    </cfRule>
    <cfRule type="expression" priority="165" dxfId="0">
      <formula>$B$9="CZK"</formula>
    </cfRule>
    <cfRule type="expression" priority="167" dxfId="3">
      <formula>$B$9="EURO"</formula>
    </cfRule>
    <cfRule type="expression" priority="164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5009" dxfId="0">
      <formula>$B$9="CZK"</formula>
    </cfRule>
    <cfRule type="expression" priority="5008" dxfId="1">
      <formula>$B$9="PLN"</formula>
    </cfRule>
    <cfRule type="expression" priority="5007" dxfId="2">
      <formula>$B$9="USD"</formula>
    </cfRule>
    <cfRule type="expression" priority="5006" dxfId="3">
      <formula>$B$9="EURO"</formula>
    </cfRule>
    <cfRule type="cellIs" priority="5005" operator="greaterThan" dxfId="4">
      <formula>0</formula>
    </cfRule>
  </conditionalFormatting>
  <conditionalFormatting sqref="N182:O182">
    <cfRule type="expression" priority="5473" dxfId="0">
      <formula>$B$9="CZK"</formula>
    </cfRule>
    <cfRule type="expression" priority="5472" dxfId="1">
      <formula>$B$9="PLN"</formula>
    </cfRule>
    <cfRule type="expression" priority="5475" dxfId="3">
      <formula>$B$9="EURO"</formula>
    </cfRule>
    <cfRule type="expression" priority="5474" dxfId="2">
      <formula>$B$9="USD"</formula>
    </cfRule>
  </conditionalFormatting>
  <conditionalFormatting sqref="O14:O27">
    <cfRule type="cellIs" priority="3412" operator="greaterThan" dxfId="5">
      <formula>0</formula>
    </cfRule>
  </conditionalFormatting>
  <conditionalFormatting sqref="O31:O44">
    <cfRule type="cellIs" priority="48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5618" operator="greaterThan" dxfId="5">
      <formula>0</formula>
    </cfRule>
  </conditionalFormatting>
  <conditionalFormatting sqref="Q16">
    <cfRule type="expression" priority="507" dxfId="1">
      <formula>$B$9="PLN"</formula>
    </cfRule>
    <cfRule type="expression" priority="506" dxfId="2">
      <formula>$B$9="USD"</formula>
    </cfRule>
    <cfRule type="expression" priority="505" dxfId="3">
      <formula>$B$9="EURO"</formula>
    </cfRule>
    <cfRule type="cellIs" priority="504" operator="greaterThan" dxfId="4">
      <formula>0</formula>
    </cfRule>
    <cfRule type="expression" priority="508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ColWidth="11.5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 codeName="Sheet39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75:I175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40">
    <tabColor theme="8" tint="0.7999816888943144"/>
    <outlinePr summaryBelow="1" summaryRight="1"/>
    <pageSetUpPr fitToPage="1"/>
  </sheetPr>
  <dimension ref="A1:Z310"/>
  <sheetViews>
    <sheetView showGridLines="0" topLeftCell="E1" zoomScale="80" zoomScaleNormal="80" zoomScaleSheetLayoutView="50" workbookViewId="0">
      <selection activeCell="B1" sqref="B1:C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Lower Ground - Hot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35860</t>
        </is>
      </c>
      <c r="F3" s="690" t="inlineStr">
        <is>
          <t>Project Name</t>
        </is>
      </c>
      <c r="G3" s="1071" t="inlineStr">
        <is>
          <t>Corus Hotel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Colin Tracey (Vision)</t>
        </is>
      </c>
      <c r="F5" s="690" t="inlineStr">
        <is>
          <t>Location</t>
        </is>
      </c>
      <c r="G5" s="1071" t="inlineStr">
        <is>
          <t>Hyde Park, 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CM/SS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05.14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2 TANK SYSTEM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2 TANK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41">
    <tabColor theme="8" tint="0.7999816888943144"/>
    <outlinePr summaryBelow="1" summaryRight="1"/>
    <pageSetUpPr fitToPage="1"/>
  </sheetPr>
  <dimension ref="A1:Z310"/>
  <sheetViews>
    <sheetView showGridLines="0" topLeftCell="D3" zoomScale="80" zoomScaleNormal="80" zoomScaleSheetLayoutView="50" workbookViewId="0">
      <selection activeCell="E8" sqref="E8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Gound - Main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35860</t>
        </is>
      </c>
      <c r="F3" s="690" t="inlineStr">
        <is>
          <t>Project Name</t>
        </is>
      </c>
      <c r="G3" s="1071" t="inlineStr">
        <is>
          <t>Corus Hotel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Colin Tracey (Vision)</t>
        </is>
      </c>
      <c r="F5" s="690" t="inlineStr">
        <is>
          <t>Location</t>
        </is>
      </c>
      <c r="G5" s="1071" t="inlineStr">
        <is>
          <t>Hyde Park, London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CM/SS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1140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n">
        <v>2.07</v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2 TANK SYSTEM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2 TANK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n">
        <v>5.11</v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4 TANK SYSTEM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outlineLevel="1" ht="15" customHeight="1" s="1085">
      <c r="B34" s="269" t="inlineStr">
        <is>
          <t>TANK INSTALL</t>
        </is>
      </c>
      <c r="C34" s="953" t="inlineStr">
        <is>
          <t>4 TANK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42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 codeName="Sheet43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E183:F183"/>
    <mergeCell ref="H124:I124"/>
    <mergeCell ref="B201:O201"/>
    <mergeCell ref="E53:F53"/>
    <mergeCell ref="H23:I23"/>
    <mergeCell ref="E184:F184"/>
    <mergeCell ref="B204:O204"/>
    <mergeCell ref="H107:I107"/>
    <mergeCell ref="C3:D3"/>
    <mergeCell ref="G5:J5"/>
    <mergeCell ref="H175:I175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K16" sqref="K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102"/>
    <col width="8.83203125" customWidth="1" style="1095" min="103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0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10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09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0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8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10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19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 ht="14.5" customHeight="1" s="1085">
      <c r="J207" s="1098" t="n"/>
      <c r="M207" s="1098" t="n"/>
      <c r="O207" s="1098" t="n"/>
      <c r="S207" s="694" t="n"/>
    </row>
    <row r="208" ht="14.5" customHeight="1" s="1085">
      <c r="G208" s="676" t="n"/>
      <c r="S208" s="694" t="n"/>
    </row>
    <row r="209" ht="14.5" customHeight="1" s="1085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B200:O200"/>
    <mergeCell ref="G186:I186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157:I157"/>
    <mergeCell ref="H73:I73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E36:F36"/>
    <mergeCell ref="H159:I159"/>
    <mergeCell ref="G7:J7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H23:I23"/>
    <mergeCell ref="E53:F53"/>
    <mergeCell ref="E184:F184"/>
    <mergeCell ref="B204:O204"/>
    <mergeCell ref="H107:I107"/>
    <mergeCell ref="C3:D3"/>
    <mergeCell ref="G5:J5"/>
    <mergeCell ref="H175:I175"/>
  </mergeCells>
  <conditionalFormatting sqref="B9">
    <cfRule type="containsText" priority="758" operator="containsText" dxfId="683" text="SELECT">
      <formula>NOT(ISERROR(SEARCH("SELECT",B9)))</formula>
    </cfRule>
    <cfRule type="expression" priority="759" dxfId="683">
      <formula>B9="CURRENCY"</formula>
    </cfRule>
  </conditionalFormatting>
  <conditionalFormatting sqref="B11">
    <cfRule type="expression" priority="718" dxfId="639">
      <formula>$B11&lt;&gt;""</formula>
    </cfRule>
  </conditionalFormatting>
  <conditionalFormatting sqref="B14:B23">
    <cfRule type="expression" priority="710" dxfId="635">
      <formula>$J14&gt;0</formula>
    </cfRule>
  </conditionalFormatting>
  <conditionalFormatting sqref="B24">
    <cfRule type="expression" priority="707" dxfId="635">
      <formula>ISNUMBER(SEARCH("UV",$D14))</formula>
    </cfRule>
    <cfRule type="expression" priority="708" dxfId="342">
      <formula>($D14="CANOPY TYPE")</formula>
    </cfRule>
  </conditionalFormatting>
  <conditionalFormatting sqref="B25:B27">
    <cfRule type="expression" priority="518" dxfId="635">
      <formula>$J25&gt;0</formula>
    </cfRule>
  </conditionalFormatting>
  <conditionalFormatting sqref="B28">
    <cfRule type="expression" priority="716" dxfId="639">
      <formula>$B28&lt;&gt;""</formula>
    </cfRule>
  </conditionalFormatting>
  <conditionalFormatting sqref="B31:B40">
    <cfRule type="expression" priority="275" dxfId="635">
      <formula>$J31&gt;0</formula>
    </cfRule>
  </conditionalFormatting>
  <conditionalFormatting sqref="B41">
    <cfRule type="expression" priority="675" dxfId="635">
      <formula>ISNUMBER(SEARCH("UV",$D31))</formula>
    </cfRule>
    <cfRule type="expression" priority="676" dxfId="342">
      <formula>($D31="CANOPY TYPE")</formula>
    </cfRule>
  </conditionalFormatting>
  <conditionalFormatting sqref="B42:B44">
    <cfRule type="expression" priority="677" dxfId="635">
      <formula>$J42&gt;0</formula>
    </cfRule>
  </conditionalFormatting>
  <conditionalFormatting sqref="B45">
    <cfRule type="expression" priority="715" dxfId="639">
      <formula>$B45&lt;&gt;""</formula>
    </cfRule>
  </conditionalFormatting>
  <conditionalFormatting sqref="B48:B57">
    <cfRule type="expression" priority="262" dxfId="635">
      <formula>$J48&gt;0</formula>
    </cfRule>
  </conditionalFormatting>
  <conditionalFormatting sqref="B58">
    <cfRule type="expression" priority="645" dxfId="635">
      <formula>ISNUMBER(SEARCH("UV",$D48))</formula>
    </cfRule>
    <cfRule type="expression" priority="646" dxfId="342">
      <formula>($D48="CANOPY TYPE")</formula>
    </cfRule>
  </conditionalFormatting>
  <conditionalFormatting sqref="B59:B61">
    <cfRule type="expression" priority="517" dxfId="635">
      <formula>$J59&gt;0</formula>
    </cfRule>
  </conditionalFormatting>
  <conditionalFormatting sqref="B62">
    <cfRule type="expression" priority="714" dxfId="639">
      <formula>$B62&lt;&gt;""</formula>
    </cfRule>
  </conditionalFormatting>
  <conditionalFormatting sqref="B65:B74">
    <cfRule type="expression" priority="249" dxfId="635">
      <formula>$J65&gt;0</formula>
    </cfRule>
  </conditionalFormatting>
  <conditionalFormatting sqref="B75">
    <cfRule type="expression" priority="614" dxfId="635">
      <formula>ISNUMBER(SEARCH("UV",$D65))</formula>
    </cfRule>
    <cfRule type="expression" priority="615" dxfId="342">
      <formula>($D65="CANOPY TYPE")</formula>
    </cfRule>
  </conditionalFormatting>
  <conditionalFormatting sqref="B76:B78">
    <cfRule type="expression" priority="516" dxfId="635">
      <formula>$J76&gt;0</formula>
    </cfRule>
  </conditionalFormatting>
  <conditionalFormatting sqref="B79">
    <cfRule type="expression" priority="713" dxfId="639">
      <formula>$B79&lt;&gt;""</formula>
    </cfRule>
  </conditionalFormatting>
  <conditionalFormatting sqref="B82:B91">
    <cfRule type="expression" priority="236" dxfId="635">
      <formula>$J82&gt;0</formula>
    </cfRule>
  </conditionalFormatting>
  <conditionalFormatting sqref="B92">
    <cfRule type="expression" priority="582" dxfId="635">
      <formula>ISNUMBER(SEARCH("UV",$D82))</formula>
    </cfRule>
    <cfRule type="expression" priority="583" dxfId="342">
      <formula>($D82="CANOPY TYPE")</formula>
    </cfRule>
  </conditionalFormatting>
  <conditionalFormatting sqref="B93:B95">
    <cfRule type="expression" priority="515" dxfId="635">
      <formula>$J93&gt;0</formula>
    </cfRule>
  </conditionalFormatting>
  <conditionalFormatting sqref="B96">
    <cfRule type="expression" priority="712" dxfId="639">
      <formula>$B96&lt;&gt;""</formula>
    </cfRule>
  </conditionalFormatting>
  <conditionalFormatting sqref="B99:B108">
    <cfRule type="expression" priority="223" dxfId="635">
      <formula>$J99&gt;0</formula>
    </cfRule>
  </conditionalFormatting>
  <conditionalFormatting sqref="B109">
    <cfRule type="expression" priority="551" dxfId="635">
      <formula>ISNUMBER(SEARCH("UV",$D99))</formula>
    </cfRule>
    <cfRule type="expression" priority="552" dxfId="342">
      <formula>($D99="CANOPY TYPE")</formula>
    </cfRule>
  </conditionalFormatting>
  <conditionalFormatting sqref="B110:B112 B127:B129 B161:B163 B178:B180">
    <cfRule type="expression" priority="514" dxfId="635">
      <formula>$J110&gt;0</formula>
    </cfRule>
  </conditionalFormatting>
  <conditionalFormatting sqref="B113">
    <cfRule type="expression" priority="351" dxfId="639">
      <formula>$B113&lt;&gt;""</formula>
    </cfRule>
  </conditionalFormatting>
  <conditionalFormatting sqref="B116:B125">
    <cfRule type="expression" priority="210" dxfId="635">
      <formula>$J116&gt;0</formula>
    </cfRule>
  </conditionalFormatting>
  <conditionalFormatting sqref="B126">
    <cfRule type="expression" priority="323" dxfId="635">
      <formula>ISNUMBER(SEARCH("UV",$D116))</formula>
    </cfRule>
    <cfRule type="expression" priority="324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709" dxfId="635">
      <formula>$C183&gt;0</formula>
    </cfRule>
  </conditionalFormatting>
  <conditionalFormatting sqref="C14">
    <cfRule type="containsText" priority="504" operator="containsText" dxfId="194" text="CONFIG">
      <formula>NOT(ISERROR(SEARCH("CONFIG",C14)))</formula>
    </cfRule>
  </conditionalFormatting>
  <conditionalFormatting sqref="C15">
    <cfRule type="containsText" priority="509" operator="containsText" dxfId="552" text="LIGHT SELECTION">
      <formula>NOT(ISERROR(SEARCH("LIGHT SELECTION",C15)))</formula>
    </cfRule>
  </conditionalFormatting>
  <conditionalFormatting sqref="C16:C17">
    <cfRule type="containsText" priority="767" operator="containsText" dxfId="552" text="ANSUL SELECTION">
      <formula>NOT(ISERROR(SEARCH("ANSUL SELECTION",C16)))</formula>
    </cfRule>
  </conditionalFormatting>
  <conditionalFormatting sqref="C20:C21">
    <cfRule type="cellIs" priority="764" operator="lessThan" dxfId="552">
      <formula>1</formula>
    </cfRule>
  </conditionalFormatting>
  <conditionalFormatting sqref="C22:C23">
    <cfRule type="expression" priority="484" dxfId="374">
      <formula>D22="WW PODS"</formula>
    </cfRule>
  </conditionalFormatting>
  <conditionalFormatting sqref="C24">
    <cfRule type="expression" priority="782" dxfId="550">
      <formula>ISNUMBER(SEARCH("UV",D14))</formula>
    </cfRule>
  </conditionalFormatting>
  <conditionalFormatting sqref="C25">
    <cfRule type="expression" priority="744" dxfId="463">
      <formula>(ISNUMBER(SEARCH("CMW",D14)))=TRUE</formula>
    </cfRule>
  </conditionalFormatting>
  <conditionalFormatting sqref="C26">
    <cfRule type="expression" priority="743" dxfId="463">
      <formula>(ISNUMBER(SEARCH("CMW",D14)))=TRUE</formula>
    </cfRule>
  </conditionalFormatting>
  <conditionalFormatting sqref="C27">
    <cfRule type="expression" priority="711" dxfId="463">
      <formula>(ISNUMBER(SEARCH("CMW",$D14)))=TRUE</formula>
    </cfRule>
  </conditionalFormatting>
  <conditionalFormatting sqref="C31">
    <cfRule type="containsText" priority="686" operator="containsText" dxfId="194" text="CONFIG">
      <formula>NOT(ISERROR(SEARCH("CONFIG",C31)))</formula>
    </cfRule>
  </conditionalFormatting>
  <conditionalFormatting sqref="C32">
    <cfRule type="containsText" priority="511" operator="containsText" dxfId="552" text="LIGHT SELECTION">
      <formula>NOT(ISERROR(SEARCH("LIGHT SELECTION",C32)))</formula>
    </cfRule>
  </conditionalFormatting>
  <conditionalFormatting sqref="C33:C34">
    <cfRule type="containsText" priority="283" operator="containsText" dxfId="552" text="ANSUL SELECTION">
      <formula>NOT(ISERROR(SEARCH("ANSUL SELECTION",C33)))</formula>
    </cfRule>
  </conditionalFormatting>
  <conditionalFormatting sqref="C37:C38">
    <cfRule type="cellIs" priority="685" operator="lessThan" dxfId="552">
      <formula>1</formula>
    </cfRule>
  </conditionalFormatting>
  <conditionalFormatting sqref="C39:C40">
    <cfRule type="expression" priority="462" dxfId="374">
      <formula>D39="WW PODS"</formula>
    </cfRule>
  </conditionalFormatting>
  <conditionalFormatting sqref="C41">
    <cfRule type="expression" priority="700" dxfId="550">
      <formula>ISNUMBER(SEARCH("UV",D31))</formula>
    </cfRule>
  </conditionalFormatting>
  <conditionalFormatting sqref="C42">
    <cfRule type="expression" priority="683" dxfId="463">
      <formula>(ISNUMBER(SEARCH("CMW",D31)))=TRUE</formula>
    </cfRule>
  </conditionalFormatting>
  <conditionalFormatting sqref="C43">
    <cfRule type="expression" priority="543" dxfId="463">
      <formula>(ISNUMBER(SEARCH("CMW",D31)))=TRUE</formula>
    </cfRule>
  </conditionalFormatting>
  <conditionalFormatting sqref="C44">
    <cfRule type="expression" priority="678" dxfId="463">
      <formula>(ISNUMBER(SEARCH("CMW",$D31)))=TRUE</formula>
    </cfRule>
  </conditionalFormatting>
  <conditionalFormatting sqref="C48">
    <cfRule type="containsText" priority="655" operator="containsText" dxfId="194" text="CONFIG">
      <formula>NOT(ISERROR(SEARCH("CONFIG",C48)))</formula>
    </cfRule>
  </conditionalFormatting>
  <conditionalFormatting sqref="C49">
    <cfRule type="containsText" priority="508" operator="containsText" dxfId="552" text="LIGHT SELECTION">
      <formula>NOT(ISERROR(SEARCH("LIGHT SELECTION",C49)))</formula>
    </cfRule>
  </conditionalFormatting>
  <conditionalFormatting sqref="C50:C51">
    <cfRule type="containsText" priority="270" operator="containsText" dxfId="552" text="ANSUL SELECTION">
      <formula>NOT(ISERROR(SEARCH("ANSUL SELECTION",C50)))</formula>
    </cfRule>
  </conditionalFormatting>
  <conditionalFormatting sqref="C54:C55">
    <cfRule type="cellIs" priority="654" operator="lessThan" dxfId="552">
      <formula>1</formula>
    </cfRule>
  </conditionalFormatting>
  <conditionalFormatting sqref="C56:C57">
    <cfRule type="expression" priority="436" dxfId="374">
      <formula>D56="WW PODS"</formula>
    </cfRule>
  </conditionalFormatting>
  <conditionalFormatting sqref="C58">
    <cfRule type="expression" priority="668" dxfId="550">
      <formula>ISNUMBER(SEARCH("UV",D48))</formula>
    </cfRule>
  </conditionalFormatting>
  <conditionalFormatting sqref="C59">
    <cfRule type="expression" priority="652" dxfId="463">
      <formula>(ISNUMBER(SEARCH("CMW",D48)))=TRUE</formula>
    </cfRule>
  </conditionalFormatting>
  <conditionalFormatting sqref="C60">
    <cfRule type="expression" priority="542" dxfId="463">
      <formula>(ISNUMBER(SEARCH("CMW",D48)))=TRUE</formula>
    </cfRule>
  </conditionalFormatting>
  <conditionalFormatting sqref="C61">
    <cfRule type="expression" priority="647" dxfId="463">
      <formula>(ISNUMBER(SEARCH("CMW",$D48)))=TRUE</formula>
    </cfRule>
  </conditionalFormatting>
  <conditionalFormatting sqref="C65">
    <cfRule type="containsText" priority="625" operator="containsText" dxfId="194" text="CONFIG">
      <formula>NOT(ISERROR(SEARCH("CONFIG",C65)))</formula>
    </cfRule>
  </conditionalFormatting>
  <conditionalFormatting sqref="C66">
    <cfRule type="containsText" priority="507" operator="containsText" dxfId="552" text="LIGHT SELECTION">
      <formula>NOT(ISERROR(SEARCH("LIGHT SELECTION",C66)))</formula>
    </cfRule>
  </conditionalFormatting>
  <conditionalFormatting sqref="C67:C68">
    <cfRule type="containsText" priority="257" operator="containsText" dxfId="552" text="ANSUL SELECTION">
      <formula>NOT(ISERROR(SEARCH("ANSUL SELECTION",C67)))</formula>
    </cfRule>
  </conditionalFormatting>
  <conditionalFormatting sqref="C71:C72">
    <cfRule type="cellIs" priority="624" operator="lessThan" dxfId="552">
      <formula>1</formula>
    </cfRule>
  </conditionalFormatting>
  <conditionalFormatting sqref="C73:C74">
    <cfRule type="expression" priority="410" dxfId="374">
      <formula>D73="WW PODS"</formula>
    </cfRule>
  </conditionalFormatting>
  <conditionalFormatting sqref="C75">
    <cfRule type="expression" priority="638" dxfId="550">
      <formula>ISNUMBER(SEARCH("UV",D65))</formula>
    </cfRule>
  </conditionalFormatting>
  <conditionalFormatting sqref="C76">
    <cfRule type="expression" priority="621" dxfId="463">
      <formula>(ISNUMBER(SEARCH("CMW",D65)))=TRUE</formula>
    </cfRule>
  </conditionalFormatting>
  <conditionalFormatting sqref="C77">
    <cfRule type="expression" priority="541" dxfId="463">
      <formula>(ISNUMBER(SEARCH("CMW",D65)))=TRUE</formula>
    </cfRule>
  </conditionalFormatting>
  <conditionalFormatting sqref="C78">
    <cfRule type="expression" priority="616" dxfId="463">
      <formula>(ISNUMBER(SEARCH("CMW",$D65)))=TRUE</formula>
    </cfRule>
  </conditionalFormatting>
  <conditionalFormatting sqref="C82">
    <cfRule type="containsText" priority="593" operator="containsText" dxfId="194" text="CONFIG">
      <formula>NOT(ISERROR(SEARCH("CONFIG",C82)))</formula>
    </cfRule>
  </conditionalFormatting>
  <conditionalFormatting sqref="C83">
    <cfRule type="containsText" priority="506" operator="containsText" dxfId="552" text="LIGHT SELECTION">
      <formula>NOT(ISERROR(SEARCH("LIGHT SELECTION",C83)))</formula>
    </cfRule>
  </conditionalFormatting>
  <conditionalFormatting sqref="C84:C85">
    <cfRule type="containsText" priority="244" operator="containsText" dxfId="552" text="ANSUL SELECTION">
      <formula>NOT(ISERROR(SEARCH("ANSUL SELECTION",C84)))</formula>
    </cfRule>
  </conditionalFormatting>
  <conditionalFormatting sqref="C88:C89">
    <cfRule type="cellIs" priority="592" operator="lessThan" dxfId="552">
      <formula>1</formula>
    </cfRule>
  </conditionalFormatting>
  <conditionalFormatting sqref="C90:C91">
    <cfRule type="expression" priority="384" dxfId="374">
      <formula>D90="WW PODS"</formula>
    </cfRule>
  </conditionalFormatting>
  <conditionalFormatting sqref="C92">
    <cfRule type="expression" priority="607" dxfId="550">
      <formula>ISNUMBER(SEARCH("UV",D82))</formula>
    </cfRule>
  </conditionalFormatting>
  <conditionalFormatting sqref="C93">
    <cfRule type="expression" priority="589" dxfId="463">
      <formula>(ISNUMBER(SEARCH("CMW",D82)))=TRUE</formula>
    </cfRule>
  </conditionalFormatting>
  <conditionalFormatting sqref="C94">
    <cfRule type="expression" priority="540" dxfId="463">
      <formula>(ISNUMBER(SEARCH("CMW",D82)))=TRUE</formula>
    </cfRule>
  </conditionalFormatting>
  <conditionalFormatting sqref="C95">
    <cfRule type="expression" priority="584" dxfId="463">
      <formula>(ISNUMBER(SEARCH("CMW",$D82)))=TRUE</formula>
    </cfRule>
  </conditionalFormatting>
  <conditionalFormatting sqref="C99">
    <cfRule type="containsText" priority="561" operator="containsText" dxfId="194" text="CONFIG">
      <formula>NOT(ISERROR(SEARCH("CONFIG",C99)))</formula>
    </cfRule>
  </conditionalFormatting>
  <conditionalFormatting sqref="C100">
    <cfRule type="containsText" priority="505" operator="containsText" dxfId="552" text="LIGHT SELECTION">
      <formula>NOT(ISERROR(SEARCH("LIGHT SELECTION",C100)))</formula>
    </cfRule>
  </conditionalFormatting>
  <conditionalFormatting sqref="C101:C102">
    <cfRule type="containsText" priority="231" operator="containsText" dxfId="552" text="ANSUL SELECTION">
      <formula>NOT(ISERROR(SEARCH("ANSUL SELECTION",C101)))</formula>
    </cfRule>
  </conditionalFormatting>
  <conditionalFormatting sqref="C105:C106">
    <cfRule type="cellIs" priority="560" operator="lessThan" dxfId="552">
      <formula>1</formula>
    </cfRule>
  </conditionalFormatting>
  <conditionalFormatting sqref="C107:C108">
    <cfRule type="expression" priority="358" dxfId="374">
      <formula>D107="WW PODS"</formula>
    </cfRule>
  </conditionalFormatting>
  <conditionalFormatting sqref="C109">
    <cfRule type="expression" priority="575" dxfId="550">
      <formula>ISNUMBER(SEARCH("UV",D99))</formula>
    </cfRule>
  </conditionalFormatting>
  <conditionalFormatting sqref="C110">
    <cfRule type="expression" priority="558" dxfId="463">
      <formula>(ISNUMBER(SEARCH("CMW",D99)))=TRUE</formula>
    </cfRule>
  </conditionalFormatting>
  <conditionalFormatting sqref="C111">
    <cfRule type="expression" priority="539" dxfId="463">
      <formula>(ISNUMBER(SEARCH("CMW",D99)))=TRUE</formula>
    </cfRule>
  </conditionalFormatting>
  <conditionalFormatting sqref="C112 C129 C163 C180">
    <cfRule type="expression" priority="553" dxfId="463">
      <formula>(ISNUMBER(SEARCH("CMW",$D99)))=TRUE</formula>
    </cfRule>
  </conditionalFormatting>
  <conditionalFormatting sqref="C116">
    <cfRule type="containsText" priority="332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18:C119">
    <cfRule type="containsText" priority="218" operator="containsText" dxfId="552" text="ANSUL SELECTION">
      <formula>NOT(ISERROR(SEARCH("ANSUL SELECTION",C118)))</formula>
    </cfRule>
  </conditionalFormatting>
  <conditionalFormatting sqref="C122:C123">
    <cfRule type="cellIs" priority="331" operator="lessThan" dxfId="552">
      <formula>1</formula>
    </cfRule>
  </conditionalFormatting>
  <conditionalFormatting sqref="C124:C125">
    <cfRule type="expression" priority="292" dxfId="374">
      <formula>D124="WW PODS"</formula>
    </cfRule>
  </conditionalFormatting>
  <conditionalFormatting sqref="C126">
    <cfRule type="expression" priority="346" dxfId="550">
      <formula>ISNUMBER(SEARCH("UV",D116))</formula>
    </cfRule>
  </conditionalFormatting>
  <conditionalFormatting sqref="C127">
    <cfRule type="expression" priority="329" dxfId="463">
      <formula>(ISNUMBER(SEARCH("CMW",D116)))=TRUE</formula>
    </cfRule>
  </conditionalFormatting>
  <conditionalFormatting sqref="C128">
    <cfRule type="expression" priority="320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766" operator="lessThan" dxfId="545">
      <formula>1</formula>
    </cfRule>
  </conditionalFormatting>
  <conditionalFormatting sqref="C185:C186">
    <cfRule type="cellIs" priority="755" operator="lessThan" dxfId="154">
      <formula>1</formula>
    </cfRule>
  </conditionalFormatting>
  <conditionalFormatting sqref="C187:C197">
    <cfRule type="cellIs" priority="286" operator="lessThan" dxfId="545">
      <formula>1</formula>
    </cfRule>
  </conditionalFormatting>
  <conditionalFormatting sqref="C9:D9">
    <cfRule type="cellIs" priority="756" operator="lessThan" dxfId="196">
      <formula>0</formula>
    </cfRule>
    <cfRule type="cellIs" priority="757" operator="greaterThan" dxfId="543">
      <formula>0</formula>
    </cfRule>
  </conditionalFormatting>
  <conditionalFormatting sqref="D14">
    <cfRule type="containsText" priority="768" operator="containsText" dxfId="154" text="CANOPY TYPE">
      <formula>NOT(ISERROR(SEARCH("CANOPY TYPE",D14)))</formula>
    </cfRule>
  </conditionalFormatting>
  <conditionalFormatting sqref="D15">
    <cfRule type="expression" priority="500" dxfId="195">
      <formula>(C15="LIGHT SELECTION")</formula>
    </cfRule>
  </conditionalFormatting>
  <conditionalFormatting sqref="D18">
    <cfRule type="expression" priority="720" dxfId="195">
      <formula>($C18="SELECT WORKS")</formula>
    </cfRule>
  </conditionalFormatting>
  <conditionalFormatting sqref="D19">
    <cfRule type="expression" priority="285" dxfId="195">
      <formula>$C19="SELECT CLADDING"</formula>
    </cfRule>
  </conditionalFormatting>
  <conditionalFormatting sqref="D22:D23">
    <cfRule type="expression" priority="483" dxfId="342">
      <formula>($D$14="CANOPY TYPE")</formula>
    </cfRule>
  </conditionalFormatting>
  <conditionalFormatting sqref="D24">
    <cfRule type="expression" priority="781" dxfId="465">
      <formula>ISNUMBER(SEARCH("UV",D14))</formula>
    </cfRule>
  </conditionalFormatting>
  <conditionalFormatting sqref="D25">
    <cfRule type="expression" priority="705" dxfId="342">
      <formula>($D$14="CANOPY TYPE")</formula>
    </cfRule>
  </conditionalFormatting>
  <conditionalFormatting sqref="D26">
    <cfRule type="expression" priority="728" dxfId="463">
      <formula>(ISNUMBER(SEARCH("CMW",D14)))=TRUE</formula>
    </cfRule>
  </conditionalFormatting>
  <conditionalFormatting sqref="D31">
    <cfRule type="containsText" priority="687" operator="containsText" dxfId="154" text="CANOPY TYPE">
      <formula>NOT(ISERROR(SEARCH("CANOPY TYPE",D31)))</formula>
    </cfRule>
  </conditionalFormatting>
  <conditionalFormatting sqref="D32">
    <cfRule type="expression" priority="513" dxfId="195">
      <formula>(C32="LIGHT SELECTION")</formula>
    </cfRule>
  </conditionalFormatting>
  <conditionalFormatting sqref="D35">
    <cfRule type="expression" priority="680" dxfId="195">
      <formula>($C35="SELECT WORKS")</formula>
    </cfRule>
  </conditionalFormatting>
  <conditionalFormatting sqref="D36">
    <cfRule type="expression" priority="492" dxfId="195">
      <formula>$C36="SELECT CLADDING"</formula>
    </cfRule>
  </conditionalFormatting>
  <conditionalFormatting sqref="D39:D40">
    <cfRule type="expression" priority="457" dxfId="342">
      <formula>($D$14="CANOPY TYPE")</formula>
    </cfRule>
  </conditionalFormatting>
  <conditionalFormatting sqref="D41">
    <cfRule type="expression" priority="699" dxfId="465">
      <formula>ISNUMBER(SEARCH("UV",D31))</formula>
    </cfRule>
  </conditionalFormatting>
  <conditionalFormatting sqref="D42">
    <cfRule type="expression" priority="673" dxfId="342">
      <formula>($D$14="CANOPY TYPE")</formula>
    </cfRule>
  </conditionalFormatting>
  <conditionalFormatting sqref="D43">
    <cfRule type="expression" priority="682" dxfId="463">
      <formula>(ISNUMBER(SEARCH("CMW",D31)))=TRUE</formula>
    </cfRule>
  </conditionalFormatting>
  <conditionalFormatting sqref="D48">
    <cfRule type="containsText" priority="495" operator="containsText" dxfId="154" text="CANOPY TYPE">
      <formula>NOT(ISERROR(SEARCH("CANOPY TYPE",D48)))</formula>
    </cfRule>
  </conditionalFormatting>
  <conditionalFormatting sqref="D49">
    <cfRule type="expression" priority="510" dxfId="195">
      <formula>(C15="LIGHT SELECTION")</formula>
    </cfRule>
  </conditionalFormatting>
  <conditionalFormatting sqref="D52">
    <cfRule type="expression" priority="649" dxfId="195">
      <formula>($C52="SELECT WORKS")</formula>
    </cfRule>
  </conditionalFormatting>
  <conditionalFormatting sqref="D53">
    <cfRule type="expression" priority="493" dxfId="195">
      <formula>$C53="SELECT CLADDING"</formula>
    </cfRule>
  </conditionalFormatting>
  <conditionalFormatting sqref="D56:D57">
    <cfRule type="expression" priority="431" dxfId="342">
      <formula>($D$14="CANOPY TYPE")</formula>
    </cfRule>
  </conditionalFormatting>
  <conditionalFormatting sqref="D58">
    <cfRule type="expression" priority="667" dxfId="465">
      <formula>ISNUMBER(SEARCH("UV",D48))</formula>
    </cfRule>
  </conditionalFormatting>
  <conditionalFormatting sqref="D59">
    <cfRule type="expression" priority="643" dxfId="342">
      <formula>($D$14="CANOPY TYPE")</formula>
    </cfRule>
  </conditionalFormatting>
  <conditionalFormatting sqref="D60">
    <cfRule type="expression" priority="651" dxfId="463">
      <formula>(ISNUMBER(SEARCH("CMW",D48)))=TRUE</formula>
    </cfRule>
  </conditionalFormatting>
  <conditionalFormatting sqref="D65">
    <cfRule type="containsText" priority="494" operator="containsText" dxfId="154" text="CANOPY TYPE">
      <formula>NOT(ISERROR(SEARCH("CANOPY TYPE",D65)))</formula>
    </cfRule>
  </conditionalFormatting>
  <conditionalFormatting sqref="D66">
    <cfRule type="expression" priority="503" dxfId="195">
      <formula>(C66="LIGHT SELECTION")</formula>
    </cfRule>
  </conditionalFormatting>
  <conditionalFormatting sqref="D69">
    <cfRule type="expression" priority="618" dxfId="195">
      <formula>($C69="SELECT WORKS")</formula>
    </cfRule>
  </conditionalFormatting>
  <conditionalFormatting sqref="D70">
    <cfRule type="expression" priority="622" dxfId="195">
      <formula>$C70="SELECT CLADDING"</formula>
    </cfRule>
  </conditionalFormatting>
  <conditionalFormatting sqref="D73:D74">
    <cfRule type="expression" priority="405" dxfId="342">
      <formula>($D$14="CANOPY TYPE")</formula>
    </cfRule>
  </conditionalFormatting>
  <conditionalFormatting sqref="D75">
    <cfRule type="expression" priority="637" dxfId="465">
      <formula>ISNUMBER(SEARCH("UV",D65))</formula>
    </cfRule>
  </conditionalFormatting>
  <conditionalFormatting sqref="D76">
    <cfRule type="expression" priority="612" dxfId="342">
      <formula>($D$14="CANOPY TYPE")</formula>
    </cfRule>
  </conditionalFormatting>
  <conditionalFormatting sqref="D77">
    <cfRule type="expression" priority="620" dxfId="463">
      <formula>(ISNUMBER(SEARCH("CMW",D65)))=TRUE</formula>
    </cfRule>
  </conditionalFormatting>
  <conditionalFormatting sqref="D82">
    <cfRule type="containsText" priority="594" operator="containsText" dxfId="154" text="CANOPY TYPE">
      <formula>NOT(ISERROR(SEARCH("CANOPY TYPE",D82)))</formula>
    </cfRule>
  </conditionalFormatting>
  <conditionalFormatting sqref="D83">
    <cfRule type="expression" priority="502" dxfId="195">
      <formula>(C83="LIGHT SELECTION")</formula>
    </cfRule>
  </conditionalFormatting>
  <conditionalFormatting sqref="D86">
    <cfRule type="expression" priority="586" dxfId="195">
      <formula>($C86="SELECT WORKS")</formula>
    </cfRule>
  </conditionalFormatting>
  <conditionalFormatting sqref="D87">
    <cfRule type="expression" priority="590" dxfId="195">
      <formula>$C87="SELECT CLADDING"</formula>
    </cfRule>
  </conditionalFormatting>
  <conditionalFormatting sqref="D90:D91">
    <cfRule type="expression" priority="379" dxfId="342">
      <formula>($D$14="CANOPY TYPE")</formula>
    </cfRule>
  </conditionalFormatting>
  <conditionalFormatting sqref="D92">
    <cfRule type="expression" priority="606" dxfId="465">
      <formula>ISNUMBER(SEARCH("UV",D82))</formula>
    </cfRule>
  </conditionalFormatting>
  <conditionalFormatting sqref="D93">
    <cfRule type="expression" priority="580" dxfId="342">
      <formula>($D$14="CANOPY TYPE")</formula>
    </cfRule>
  </conditionalFormatting>
  <conditionalFormatting sqref="D94">
    <cfRule type="expression" priority="588" dxfId="463">
      <formula>(ISNUMBER(SEARCH("CMW",D82)))=TRUE</formula>
    </cfRule>
  </conditionalFormatting>
  <conditionalFormatting sqref="D99">
    <cfRule type="containsText" priority="562" operator="containsText" dxfId="154" text="CANOPY TYPE">
      <formula>NOT(ISERROR(SEARCH("CANOPY TYPE",D99)))</formula>
    </cfRule>
  </conditionalFormatting>
  <conditionalFormatting sqref="D100">
    <cfRule type="expression" priority="501" dxfId="195">
      <formula>(C100="LIGHT SELECTION")</formula>
    </cfRule>
  </conditionalFormatting>
  <conditionalFormatting sqref="D103">
    <cfRule type="expression" priority="555" dxfId="195">
      <formula>($C103="SELECT WORKS")</formula>
    </cfRule>
  </conditionalFormatting>
  <conditionalFormatting sqref="D104">
    <cfRule type="expression" priority="491" dxfId="195">
      <formula>$C104="SELECT CLADDING"</formula>
    </cfRule>
  </conditionalFormatting>
  <conditionalFormatting sqref="D107:D108">
    <cfRule type="expression" priority="353" dxfId="342">
      <formula>($D$14="CANOPY TYPE")</formula>
    </cfRule>
  </conditionalFormatting>
  <conditionalFormatting sqref="D109">
    <cfRule type="expression" priority="574" dxfId="465">
      <formula>ISNUMBER(SEARCH("UV",D99))</formula>
    </cfRule>
  </conditionalFormatting>
  <conditionalFormatting sqref="D110">
    <cfRule type="expression" priority="549" dxfId="342">
      <formula>($D$14="CANOPY TYPE")</formula>
    </cfRule>
  </conditionalFormatting>
  <conditionalFormatting sqref="D111">
    <cfRule type="expression" priority="557" dxfId="463">
      <formula>(ISNUMBER(SEARCH("CMW",D99)))=TRUE</formula>
    </cfRule>
  </conditionalFormatting>
  <conditionalFormatting sqref="D116">
    <cfRule type="containsText" priority="333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20">
    <cfRule type="expression" priority="326" dxfId="195">
      <formula>($C120="SELECT WORKS")</formula>
    </cfRule>
  </conditionalFormatting>
  <conditionalFormatting sqref="D121">
    <cfRule type="expression" priority="313" dxfId="195">
      <formula>$C121="SELECT CLADDING"</formula>
    </cfRule>
  </conditionalFormatting>
  <conditionalFormatting sqref="D124:D125">
    <cfRule type="expression" priority="287" dxfId="342">
      <formula>($D$14="CANOPY TYPE")</formula>
    </cfRule>
  </conditionalFormatting>
  <conditionalFormatting sqref="D126">
    <cfRule type="expression" priority="345" dxfId="465">
      <formula>ISNUMBER(SEARCH("UV",D116))</formula>
    </cfRule>
  </conditionalFormatting>
  <conditionalFormatting sqref="D127">
    <cfRule type="expression" priority="322" dxfId="342">
      <formula>($D$14="CANOPY TYPE")</formula>
    </cfRule>
  </conditionalFormatting>
  <conditionalFormatting sqref="D128">
    <cfRule type="expression" priority="328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778" dxfId="377">
      <formula>AND((ISNUMBER(SEARCH("I-MUAP",$D$14))),E12&lt;2500)</formula>
    </cfRule>
    <cfRule type="expression" priority="779" dxfId="378">
      <formula>ISNUMBER(SEARCH("I-MUAP",$D$14))</formula>
    </cfRule>
    <cfRule type="cellIs" priority="780" operator="greaterThan" dxfId="194">
      <formula>2000</formula>
    </cfRule>
  </conditionalFormatting>
  <conditionalFormatting sqref="E15">
    <cfRule type="expression" priority="498" dxfId="304">
      <formula>(C15="LIGHT SELECTION")</formula>
    </cfRule>
  </conditionalFormatting>
  <conditionalFormatting sqref="E17:E18">
    <cfRule type="expression" priority="719" dxfId="372">
      <formula>$C17="SELECT WORKS"</formula>
    </cfRule>
  </conditionalFormatting>
  <conditionalFormatting sqref="E22:E23">
    <cfRule type="expression" priority="760" dxfId="375">
      <formula>D22="WW PODS"</formula>
    </cfRule>
    <cfRule type="expression" priority="761" dxfId="374">
      <formula>D22="FILTER TYPE"</formula>
    </cfRule>
    <cfRule type="expression" priority="762" dxfId="373">
      <formula>D22="KSA"</formula>
    </cfRule>
    <cfRule type="expression" priority="783" dxfId="372">
      <formula>(D14="CANOPY TYPE")</formula>
    </cfRule>
  </conditionalFormatting>
  <conditionalFormatting sqref="E24">
    <cfRule type="containsText" priority="770" operator="containsText" dxfId="371" text="LONG ">
      <formula>NOT(ISERROR(SEARCH("LONG ",E24)))</formula>
    </cfRule>
  </conditionalFormatting>
  <conditionalFormatting sqref="E29">
    <cfRule type="expression" priority="696" dxfId="377">
      <formula>AND((ISNUMBER(SEARCH("I-MUAP",$D$14))),E29&lt;2500)</formula>
    </cfRule>
    <cfRule type="expression" priority="697" dxfId="378">
      <formula>ISNUMBER(SEARCH("I-MUAP",$D$14))</formula>
    </cfRule>
    <cfRule type="cellIs" priority="698" operator="greaterThan" dxfId="194">
      <formula>2000</formula>
    </cfRule>
  </conditionalFormatting>
  <conditionalFormatting sqref="E34">
    <cfRule type="expression" priority="276" dxfId="372">
      <formula>$C34="SELECT WORKS"</formula>
    </cfRule>
  </conditionalFormatting>
  <conditionalFormatting sqref="E39:E40">
    <cfRule type="expression" priority="470" dxfId="375">
      <formula>D39="WW PODS"</formula>
    </cfRule>
    <cfRule type="expression" priority="471" dxfId="374">
      <formula>D39="FILTER TYPE"</formula>
    </cfRule>
    <cfRule type="expression" priority="472" dxfId="373">
      <formula>D39="KSA"</formula>
    </cfRule>
    <cfRule type="expression" priority="473" dxfId="372">
      <formula>(D31="CANOPY TYPE")</formula>
    </cfRule>
  </conditionalFormatting>
  <conditionalFormatting sqref="E41">
    <cfRule type="containsText" priority="689" operator="containsText" dxfId="371" text="LONG ">
      <formula>NOT(ISERROR(SEARCH("LONG ",E41)))</formula>
    </cfRule>
  </conditionalFormatting>
  <conditionalFormatting sqref="E46">
    <cfRule type="expression" priority="664" dxfId="377">
      <formula>AND((ISNUMBER(SEARCH("I-MUAP",$D$14))),E46&lt;2500)</formula>
    </cfRule>
    <cfRule type="expression" priority="665" dxfId="378">
      <formula>ISNUMBER(SEARCH("I-MUAP",$D$14))</formula>
    </cfRule>
    <cfRule type="cellIs" priority="666" operator="greaterThan" dxfId="194">
      <formula>2000</formula>
    </cfRule>
  </conditionalFormatting>
  <conditionalFormatting sqref="E49">
    <cfRule type="expression" priority="512" dxfId="304">
      <formula>(C49="LIGHT SELECTION")</formula>
    </cfRule>
  </conditionalFormatting>
  <conditionalFormatting sqref="E51:E52">
    <cfRule type="expression" priority="263" dxfId="372">
      <formula>$C51="SELECT WORKS"</formula>
    </cfRule>
  </conditionalFormatting>
  <conditionalFormatting sqref="E56:E57">
    <cfRule type="expression" priority="444" dxfId="375">
      <formula>D56="WW PODS"</formula>
    </cfRule>
    <cfRule type="expression" priority="445" dxfId="374">
      <formula>D56="FILTER TYPE"</formula>
    </cfRule>
    <cfRule type="expression" priority="446" dxfId="373">
      <formula>D56="KSA"</formula>
    </cfRule>
    <cfRule type="expression" priority="447" dxfId="372">
      <formula>(D48="CANOPY TYPE")</formula>
    </cfRule>
  </conditionalFormatting>
  <conditionalFormatting sqref="E58">
    <cfRule type="containsText" priority="657" operator="containsText" dxfId="371" text="LONG ">
      <formula>NOT(ISERROR(SEARCH("LONG ",E58)))</formula>
    </cfRule>
  </conditionalFormatting>
  <conditionalFormatting sqref="E63">
    <cfRule type="expression" priority="634" dxfId="377">
      <formula>AND((ISNUMBER(SEARCH("I-MUAP",$D$14))),E63&lt;2500)</formula>
    </cfRule>
    <cfRule type="expression" priority="635" dxfId="378">
      <formula>ISNUMBER(SEARCH("I-MUAP",$D$14))</formula>
    </cfRule>
    <cfRule type="cellIs" priority="636" operator="greaterThan" dxfId="194">
      <formula>2000</formula>
    </cfRule>
  </conditionalFormatting>
  <conditionalFormatting sqref="E68:E69">
    <cfRule type="expression" priority="250" dxfId="372">
      <formula>$C68="SELECT WORKS"</formula>
    </cfRule>
  </conditionalFormatting>
  <conditionalFormatting sqref="E73:E74">
    <cfRule type="expression" priority="418" dxfId="375">
      <formula>D73="WW PODS"</formula>
    </cfRule>
    <cfRule type="expression" priority="419" dxfId="374">
      <formula>D73="FILTER TYPE"</formula>
    </cfRule>
    <cfRule type="expression" priority="420" dxfId="373">
      <formula>D73="KSA"</formula>
    </cfRule>
    <cfRule type="expression" priority="421" dxfId="372">
      <formula>(D65="CANOPY TYPE")</formula>
    </cfRule>
  </conditionalFormatting>
  <conditionalFormatting sqref="E75">
    <cfRule type="containsText" priority="627" operator="containsText" dxfId="371" text="LONG ">
      <formula>NOT(ISERROR(SEARCH("LONG ",E75)))</formula>
    </cfRule>
  </conditionalFormatting>
  <conditionalFormatting sqref="E80">
    <cfRule type="expression" priority="603" dxfId="377">
      <formula>AND((ISNUMBER(SEARCH("I-MUAP",$D$14))),E80&lt;2500)</formula>
    </cfRule>
    <cfRule type="expression" priority="604" dxfId="378">
      <formula>ISNUMBER(SEARCH("I-MUAP",$D$14))</formula>
    </cfRule>
    <cfRule type="cellIs" priority="605" operator="greaterThan" dxfId="194">
      <formula>2000</formula>
    </cfRule>
  </conditionalFormatting>
  <conditionalFormatting sqref="E85:E86">
    <cfRule type="expression" priority="237" dxfId="372">
      <formula>$C85="SELECT WORKS"</formula>
    </cfRule>
  </conditionalFormatting>
  <conditionalFormatting sqref="E90:E91">
    <cfRule type="expression" priority="392" dxfId="375">
      <formula>D90="WW PODS"</formula>
    </cfRule>
    <cfRule type="expression" priority="393" dxfId="374">
      <formula>D90="FILTER TYPE"</formula>
    </cfRule>
    <cfRule type="expression" priority="394" dxfId="373">
      <formula>D90="KSA"</formula>
    </cfRule>
    <cfRule type="expression" priority="395" dxfId="372">
      <formula>(D82="CANOPY TYPE")</formula>
    </cfRule>
  </conditionalFormatting>
  <conditionalFormatting sqref="E92">
    <cfRule type="containsText" priority="596" operator="containsText" dxfId="371" text="LONG ">
      <formula>NOT(ISERROR(SEARCH("LONG ",E92)))</formula>
    </cfRule>
  </conditionalFormatting>
  <conditionalFormatting sqref="E97">
    <cfRule type="expression" priority="571" dxfId="377">
      <formula>AND((ISNUMBER(SEARCH("I-MUAP",$D$14))),E97&lt;2500)</formula>
    </cfRule>
    <cfRule type="expression" priority="572" dxfId="378">
      <formula>ISNUMBER(SEARCH("I-MUAP",$D$14))</formula>
    </cfRule>
    <cfRule type="cellIs" priority="573" operator="greaterThan" dxfId="194">
      <formula>2000</formula>
    </cfRule>
  </conditionalFormatting>
  <conditionalFormatting sqref="E102:E103">
    <cfRule type="expression" priority="224" dxfId="372">
      <formula>$C102="SELECT WORKS"</formula>
    </cfRule>
  </conditionalFormatting>
  <conditionalFormatting sqref="E107:E108">
    <cfRule type="expression" priority="366" dxfId="375">
      <formula>D107="WW PODS"</formula>
    </cfRule>
    <cfRule type="expression" priority="367" dxfId="374">
      <formula>D107="FILTER TYPE"</formula>
    </cfRule>
    <cfRule type="expression" priority="368" dxfId="373">
      <formula>D107="KSA"</formula>
    </cfRule>
    <cfRule type="expression" priority="369" dxfId="372">
      <formula>(D99="CANOPY TYPE")</formula>
    </cfRule>
  </conditionalFormatting>
  <conditionalFormatting sqref="E109">
    <cfRule type="containsText" priority="564" operator="containsText" dxfId="371" text="LONG ">
      <formula>NOT(ISERROR(SEARCH("LONG ",E109)))</formula>
    </cfRule>
  </conditionalFormatting>
  <conditionalFormatting sqref="E114">
    <cfRule type="expression" priority="342" dxfId="377">
      <formula>AND((ISNUMBER(SEARCH("I-MUAP",$D$14))),E114&lt;2500)</formula>
    </cfRule>
    <cfRule type="expression" priority="343" dxfId="378">
      <formula>ISNUMBER(SEARCH("I-MUAP",$D$14))</formula>
    </cfRule>
    <cfRule type="cellIs" priority="344" operator="greaterThan" dxfId="194">
      <formula>2000</formula>
    </cfRule>
  </conditionalFormatting>
  <conditionalFormatting sqref="E119:E120">
    <cfRule type="expression" priority="211" dxfId="372">
      <formula>$C119="SELECT WORKS"</formula>
    </cfRule>
  </conditionalFormatting>
  <conditionalFormatting sqref="E124:E125">
    <cfRule type="expression" priority="300" dxfId="375">
      <formula>D124="WW PODS"</formula>
    </cfRule>
    <cfRule type="expression" priority="301" dxfId="374">
      <formula>D124="FILTER TYPE"</formula>
    </cfRule>
    <cfRule type="expression" priority="302" dxfId="373">
      <formula>D124="KSA"</formula>
    </cfRule>
    <cfRule type="expression" priority="303" dxfId="372">
      <formula>(D116="CANOPY TYPE")</formula>
    </cfRule>
  </conditionalFormatting>
  <conditionalFormatting sqref="E126">
    <cfRule type="containsText" priority="335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774" operator="lessThan" dxfId="194">
      <formula>1000</formula>
    </cfRule>
  </conditionalFormatting>
  <conditionalFormatting sqref="E14:F14">
    <cfRule type="cellIs" priority="771" operator="lessThan" dxfId="154">
      <formula>1000</formula>
    </cfRule>
  </conditionalFormatting>
  <conditionalFormatting sqref="E25:F27">
    <cfRule type="expression" priority="706" dxfId="342">
      <formula>($D$14="CANOPY TYPE")</formula>
    </cfRule>
  </conditionalFormatting>
  <conditionalFormatting sqref="E29:F29">
    <cfRule type="cellIs" priority="693" operator="lessThan" dxfId="194">
      <formula>1000</formula>
    </cfRule>
  </conditionalFormatting>
  <conditionalFormatting sqref="E31:F31">
    <cfRule type="cellIs" priority="690" operator="lessThan" dxfId="154">
      <formula>1000</formula>
    </cfRule>
  </conditionalFormatting>
  <conditionalFormatting sqref="E32:F32">
    <cfRule type="expression" priority="536" dxfId="304">
      <formula>(C32="LIGHT SELECTION")</formula>
    </cfRule>
  </conditionalFormatting>
  <conditionalFormatting sqref="E42:F44">
    <cfRule type="expression" priority="674" dxfId="342">
      <formula>($D$14="CANOPY TYPE")</formula>
    </cfRule>
  </conditionalFormatting>
  <conditionalFormatting sqref="E46:F46">
    <cfRule type="cellIs" priority="661" operator="lessThan" dxfId="194">
      <formula>1000</formula>
    </cfRule>
  </conditionalFormatting>
  <conditionalFormatting sqref="E48:F48">
    <cfRule type="cellIs" priority="658" operator="lessThan" dxfId="154">
      <formula>1000</formula>
    </cfRule>
  </conditionalFormatting>
  <conditionalFormatting sqref="E59:F61">
    <cfRule type="expression" priority="644" dxfId="342">
      <formula>($D$14="CANOPY TYPE")</formula>
    </cfRule>
  </conditionalFormatting>
  <conditionalFormatting sqref="E63:F63">
    <cfRule type="cellIs" priority="631" operator="lessThan" dxfId="194">
      <formula>1000</formula>
    </cfRule>
  </conditionalFormatting>
  <conditionalFormatting sqref="E65:F65">
    <cfRule type="cellIs" priority="628" operator="lessThan" dxfId="154">
      <formula>1000</formula>
    </cfRule>
  </conditionalFormatting>
  <conditionalFormatting sqref="E66:F66">
    <cfRule type="expression" priority="529" dxfId="304">
      <formula>(C66="LIGHT SELECTION")</formula>
    </cfRule>
  </conditionalFormatting>
  <conditionalFormatting sqref="E76:F78">
    <cfRule type="expression" priority="613" dxfId="342">
      <formula>($D$14="CANOPY TYPE")</formula>
    </cfRule>
  </conditionalFormatting>
  <conditionalFormatting sqref="E80:F80">
    <cfRule type="cellIs" priority="600" operator="lessThan" dxfId="194">
      <formula>1000</formula>
    </cfRule>
  </conditionalFormatting>
  <conditionalFormatting sqref="E82:F82">
    <cfRule type="cellIs" priority="597" operator="lessThan" dxfId="154">
      <formula>1000</formula>
    </cfRule>
  </conditionalFormatting>
  <conditionalFormatting sqref="E83:F83">
    <cfRule type="expression" priority="525" dxfId="304">
      <formula>(C83="LIGHT SELECTION")</formula>
    </cfRule>
  </conditionalFormatting>
  <conditionalFormatting sqref="E93:F95">
    <cfRule type="expression" priority="581" dxfId="342">
      <formula>($D$14="CANOPY TYPE")</formula>
    </cfRule>
  </conditionalFormatting>
  <conditionalFormatting sqref="E97:F97">
    <cfRule type="cellIs" priority="568" operator="lessThan" dxfId="194">
      <formula>1000</formula>
    </cfRule>
  </conditionalFormatting>
  <conditionalFormatting sqref="E99:F99">
    <cfRule type="cellIs" priority="565" operator="lessThan" dxfId="154">
      <formula>1000</formula>
    </cfRule>
  </conditionalFormatting>
  <conditionalFormatting sqref="E100:F100">
    <cfRule type="expression" priority="521" dxfId="304">
      <formula>(C100="LIGHT SELECTION")</formula>
    </cfRule>
  </conditionalFormatting>
  <conditionalFormatting sqref="E110:F112 E127:F129 E161:F163 E178:F180">
    <cfRule type="expression" priority="550" dxfId="342">
      <formula>($D$14="CANOPY TYPE")</formula>
    </cfRule>
  </conditionalFormatting>
  <conditionalFormatting sqref="E114:F114">
    <cfRule type="cellIs" priority="339" operator="lessThan" dxfId="194">
      <formula>1000</formula>
    </cfRule>
  </conditionalFormatting>
  <conditionalFormatting sqref="E116:F116">
    <cfRule type="cellIs" priority="336" operator="lessThan" dxfId="154">
      <formula>1000</formula>
    </cfRule>
  </conditionalFormatting>
  <conditionalFormatting sqref="E117:F117">
    <cfRule type="expression" priority="318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775" operator="greaterThan" dxfId="194">
      <formula>3001</formula>
    </cfRule>
  </conditionalFormatting>
  <conditionalFormatting sqref="F15">
    <cfRule type="expression" priority="538" dxfId="206">
      <formula>(C15="LED STRIP")</formula>
    </cfRule>
    <cfRule type="expression" priority="763" dxfId="205">
      <formula>(C15="LIGHT SELECTION")</formula>
    </cfRule>
    <cfRule type="expression" priority="765" dxfId="204">
      <formula>(C15="FLO")</formula>
    </cfRule>
    <cfRule type="expression" priority="797" dxfId="304">
      <formula>(D49="LIGHT SELECTION")</formula>
    </cfRule>
  </conditionalFormatting>
  <conditionalFormatting sqref="F22:F23">
    <cfRule type="expression" priority="788" dxfId="195">
      <formula>D22="NF"</formula>
    </cfRule>
    <cfRule type="expression" priority="789" dxfId="199">
      <formula>D22="WW PODS"</formula>
    </cfRule>
    <cfRule type="expression" priority="790" dxfId="195">
      <formula>D22="GRILLE"</formula>
    </cfRule>
    <cfRule type="expression" priority="791" dxfId="195">
      <formula>D22="CENTREX"</formula>
    </cfRule>
    <cfRule type="expression" priority="792" dxfId="195" stopIfTrue="1">
      <formula>D14="canopy type"</formula>
    </cfRule>
    <cfRule type="expression" priority="793" dxfId="196">
      <formula>(((I14*3600)/(C22*I11))^2+20)&gt;300</formula>
    </cfRule>
    <cfRule type="expression" priority="794" dxfId="201" stopIfTrue="1">
      <formula>(ISNUMBER(SEARCH("UV",D14)))</formula>
    </cfRule>
    <cfRule type="expression" priority="795" dxfId="196">
      <formula>(((I14*3600)/(C22*I11))^2+20)&gt;180</formula>
    </cfRule>
    <cfRule type="expression" priority="796" dxfId="201">
      <formula>D22="KSA"</formula>
    </cfRule>
  </conditionalFormatting>
  <conditionalFormatting sqref="F24">
    <cfRule type="cellIs" priority="769" operator="lessThan" dxfId="194">
      <formula>2100</formula>
    </cfRule>
  </conditionalFormatting>
  <conditionalFormatting sqref="F29">
    <cfRule type="cellIs" priority="694" operator="greaterThan" dxfId="194">
      <formula>3001</formula>
    </cfRule>
  </conditionalFormatting>
  <conditionalFormatting sqref="F32">
    <cfRule type="expression" priority="534" dxfId="206">
      <formula>(C32="LED STRIP")</formula>
    </cfRule>
    <cfRule type="expression" priority="535" dxfId="205">
      <formula>(C32="LIGHT SELECTION")</formula>
    </cfRule>
    <cfRule type="expression" priority="537" dxfId="204">
      <formula>(C32="FLO")</formula>
    </cfRule>
  </conditionalFormatting>
  <conditionalFormatting sqref="F39:F40">
    <cfRule type="expression" priority="474" dxfId="195">
      <formula>D39="NF"</formula>
    </cfRule>
    <cfRule type="expression" priority="475" dxfId="199">
      <formula>D39="WW PODS"</formula>
    </cfRule>
    <cfRule type="expression" priority="476" dxfId="195">
      <formula>D39="GRILLE"</formula>
    </cfRule>
    <cfRule type="expression" priority="477" dxfId="195">
      <formula>D39="CENTREX"</formula>
    </cfRule>
    <cfRule type="expression" priority="478" dxfId="195" stopIfTrue="1">
      <formula>D31="canopy type"</formula>
    </cfRule>
    <cfRule type="expression" priority="479" dxfId="196">
      <formula>(((I31*3600)/(C39*I28))^2+20)&gt;300</formula>
    </cfRule>
    <cfRule type="expression" priority="480" dxfId="201" stopIfTrue="1">
      <formula>(ISNUMBER(SEARCH("UV",D31)))</formula>
    </cfRule>
    <cfRule type="expression" priority="481" dxfId="196">
      <formula>(((I31*3600)/(C39*I28))^2+20)&gt;180</formula>
    </cfRule>
    <cfRule type="expression" priority="482" dxfId="201">
      <formula>D39="KSA"</formula>
    </cfRule>
  </conditionalFormatting>
  <conditionalFormatting sqref="F41">
    <cfRule type="cellIs" priority="688" operator="lessThan" dxfId="194">
      <formula>2100</formula>
    </cfRule>
  </conditionalFormatting>
  <conditionalFormatting sqref="F46">
    <cfRule type="cellIs" priority="662" operator="greaterThan" dxfId="194">
      <formula>3001</formula>
    </cfRule>
  </conditionalFormatting>
  <conditionalFormatting sqref="F49">
    <cfRule type="expression" priority="531" dxfId="206">
      <formula>(C49="LED STRIP")</formula>
    </cfRule>
    <cfRule type="expression" priority="532" dxfId="205">
      <formula>(C49="LIGHT SELECTION")</formula>
    </cfRule>
    <cfRule type="expression" priority="533" dxfId="204">
      <formula>(C49="FLO")</formula>
    </cfRule>
    <cfRule type="expression" priority="798" dxfId="304">
      <formula>(#REF!="LIGHT SELECTION")</formula>
    </cfRule>
  </conditionalFormatting>
  <conditionalFormatting sqref="F56:F57">
    <cfRule type="expression" priority="448" dxfId="195">
      <formula>D56="NF"</formula>
    </cfRule>
    <cfRule type="expression" priority="449" dxfId="199">
      <formula>D56="WW PODS"</formula>
    </cfRule>
    <cfRule type="expression" priority="450" dxfId="195">
      <formula>D56="GRILLE"</formula>
    </cfRule>
    <cfRule type="expression" priority="451" dxfId="195">
      <formula>D56="CENTREX"</formula>
    </cfRule>
    <cfRule type="expression" priority="452" dxfId="195" stopIfTrue="1">
      <formula>D48="canopy type"</formula>
    </cfRule>
    <cfRule type="expression" priority="453" dxfId="196">
      <formula>(((I48*3600)/(C56*I45))^2+20)&gt;300</formula>
    </cfRule>
    <cfRule type="expression" priority="454" dxfId="201" stopIfTrue="1">
      <formula>(ISNUMBER(SEARCH("UV",D48)))</formula>
    </cfRule>
    <cfRule type="expression" priority="455" dxfId="196">
      <formula>(((I48*3600)/(C56*I45))^2+20)&gt;180</formula>
    </cfRule>
    <cfRule type="expression" priority="456" dxfId="201">
      <formula>D56="KSA"</formula>
    </cfRule>
  </conditionalFormatting>
  <conditionalFormatting sqref="F58">
    <cfRule type="cellIs" priority="656" operator="lessThan" dxfId="194">
      <formula>2100</formula>
    </cfRule>
  </conditionalFormatting>
  <conditionalFormatting sqref="F63">
    <cfRule type="cellIs" priority="632" operator="greaterThan" dxfId="194">
      <formula>3001</formula>
    </cfRule>
  </conditionalFormatting>
  <conditionalFormatting sqref="F66">
    <cfRule type="expression" priority="527" dxfId="206">
      <formula>(C66="LED STRIP")</formula>
    </cfRule>
    <cfRule type="expression" priority="528" dxfId="205">
      <formula>(C66="LIGHT SELECTION")</formula>
    </cfRule>
    <cfRule type="expression" priority="530" dxfId="204">
      <formula>(C66="FLO")</formula>
    </cfRule>
  </conditionalFormatting>
  <conditionalFormatting sqref="F73:F74">
    <cfRule type="expression" priority="422" dxfId="195">
      <formula>D73="NF"</formula>
    </cfRule>
    <cfRule type="expression" priority="423" dxfId="199">
      <formula>D73="WW PODS"</formula>
    </cfRule>
    <cfRule type="expression" priority="424" dxfId="195">
      <formula>D73="GRILLE"</formula>
    </cfRule>
    <cfRule type="expression" priority="425" dxfId="195">
      <formula>D73="CENTREX"</formula>
    </cfRule>
    <cfRule type="expression" priority="426" dxfId="195" stopIfTrue="1">
      <formula>D65="canopy type"</formula>
    </cfRule>
    <cfRule type="expression" priority="427" dxfId="196">
      <formula>(((I65*3600)/(C73*I62))^2+20)&gt;300</formula>
    </cfRule>
    <cfRule type="expression" priority="428" dxfId="201" stopIfTrue="1">
      <formula>(ISNUMBER(SEARCH("UV",D65)))</formula>
    </cfRule>
    <cfRule type="expression" priority="429" dxfId="196">
      <formula>(((I65*3600)/(C73*I62))^2+20)&gt;180</formula>
    </cfRule>
    <cfRule type="expression" priority="430" dxfId="201">
      <formula>D73="KSA"</formula>
    </cfRule>
  </conditionalFormatting>
  <conditionalFormatting sqref="F75">
    <cfRule type="cellIs" priority="626" operator="lessThan" dxfId="194">
      <formula>2100</formula>
    </cfRule>
  </conditionalFormatting>
  <conditionalFormatting sqref="F80">
    <cfRule type="cellIs" priority="601" operator="greaterThan" dxfId="194">
      <formula>3001</formula>
    </cfRule>
  </conditionalFormatting>
  <conditionalFormatting sqref="F83">
    <cfRule type="expression" priority="523" dxfId="206">
      <formula>(C83="LED STRIP")</formula>
    </cfRule>
    <cfRule type="expression" priority="524" dxfId="205">
      <formula>(C83="LIGHT SELECTION")</formula>
    </cfRule>
    <cfRule type="expression" priority="526" dxfId="204">
      <formula>(C83="FLO")</formula>
    </cfRule>
  </conditionalFormatting>
  <conditionalFormatting sqref="F90:F91">
    <cfRule type="expression" priority="396" dxfId="195">
      <formula>D90="NF"</formula>
    </cfRule>
    <cfRule type="expression" priority="397" dxfId="199">
      <formula>D90="WW PODS"</formula>
    </cfRule>
    <cfRule type="expression" priority="398" dxfId="195">
      <formula>D90="GRILLE"</formula>
    </cfRule>
    <cfRule type="expression" priority="399" dxfId="195">
      <formula>D90="CENTREX"</formula>
    </cfRule>
    <cfRule type="expression" priority="400" dxfId="195" stopIfTrue="1">
      <formula>D82="canopy type"</formula>
    </cfRule>
    <cfRule type="expression" priority="401" dxfId="196">
      <formula>(((I82*3600)/(C90*I79))^2+20)&gt;300</formula>
    </cfRule>
    <cfRule type="expression" priority="402" dxfId="201" stopIfTrue="1">
      <formula>(ISNUMBER(SEARCH("UV",D82)))</formula>
    </cfRule>
    <cfRule type="expression" priority="403" dxfId="196">
      <formula>(((I82*3600)/(C90*I79))^2+20)&gt;180</formula>
    </cfRule>
    <cfRule type="expression" priority="404" dxfId="201">
      <formula>D90="KSA"</formula>
    </cfRule>
  </conditionalFormatting>
  <conditionalFormatting sqref="F92">
    <cfRule type="cellIs" priority="595" operator="lessThan" dxfId="194">
      <formula>2100</formula>
    </cfRule>
  </conditionalFormatting>
  <conditionalFormatting sqref="F97">
    <cfRule type="cellIs" priority="569" operator="greaterThan" dxfId="194">
      <formula>3001</formula>
    </cfRule>
  </conditionalFormatting>
  <conditionalFormatting sqref="F100">
    <cfRule type="expression" priority="519" dxfId="206">
      <formula>(C100="LED STRIP")</formula>
    </cfRule>
    <cfRule type="expression" priority="520" dxfId="205">
      <formula>(C100="LIGHT SELECTION")</formula>
    </cfRule>
    <cfRule type="expression" priority="522" dxfId="204">
      <formula>(C100="FLO")</formula>
    </cfRule>
  </conditionalFormatting>
  <conditionalFormatting sqref="F107:F108">
    <cfRule type="expression" priority="370" dxfId="195">
      <formula>D107="NF"</formula>
    </cfRule>
    <cfRule type="expression" priority="371" dxfId="199">
      <formula>D107="WW PODS"</formula>
    </cfRule>
    <cfRule type="expression" priority="372" dxfId="195">
      <formula>D107="GRILLE"</formula>
    </cfRule>
    <cfRule type="expression" priority="373" dxfId="195">
      <formula>D107="CENTREX"</formula>
    </cfRule>
    <cfRule type="expression" priority="374" dxfId="195" stopIfTrue="1">
      <formula>D99="canopy type"</formula>
    </cfRule>
    <cfRule type="expression" priority="375" dxfId="196">
      <formula>(((I99*3600)/(C107*I96))^2+20)&gt;300</formula>
    </cfRule>
    <cfRule type="expression" priority="376" dxfId="201" stopIfTrue="1">
      <formula>(ISNUMBER(SEARCH("UV",D99)))</formula>
    </cfRule>
    <cfRule type="expression" priority="377" dxfId="196">
      <formula>(((I99*3600)/(C107*I96))^2+20)&gt;180</formula>
    </cfRule>
    <cfRule type="expression" priority="378" dxfId="201">
      <formula>D107="KSA"</formula>
    </cfRule>
  </conditionalFormatting>
  <conditionalFormatting sqref="F109">
    <cfRule type="cellIs" priority="563" operator="lessThan" dxfId="194">
      <formula>2100</formula>
    </cfRule>
  </conditionalFormatting>
  <conditionalFormatting sqref="F114">
    <cfRule type="cellIs" priority="340" operator="greaterThan" dxfId="194">
      <formula>3001</formula>
    </cfRule>
  </conditionalFormatting>
  <conditionalFormatting sqref="F117">
    <cfRule type="expression" priority="316" dxfId="206">
      <formula>(C117="LED STRIP")</formula>
    </cfRule>
    <cfRule type="expression" priority="317" dxfId="205">
      <formula>(C117="LIGHT SELECTION")</formula>
    </cfRule>
    <cfRule type="expression" priority="319" dxfId="204">
      <formula>(C117="FLO")</formula>
    </cfRule>
  </conditionalFormatting>
  <conditionalFormatting sqref="F124:F125">
    <cfRule type="expression" priority="304" dxfId="195">
      <formula>D124="NF"</formula>
    </cfRule>
    <cfRule type="expression" priority="305" dxfId="199">
      <formula>D124="WW PODS"</formula>
    </cfRule>
    <cfRule type="expression" priority="306" dxfId="195">
      <formula>D124="GRILLE"</formula>
    </cfRule>
    <cfRule type="expression" priority="307" dxfId="195">
      <formula>D124="CENTREX"</formula>
    </cfRule>
    <cfRule type="expression" priority="308" dxfId="195" stopIfTrue="1">
      <formula>D116="canopy type"</formula>
    </cfRule>
    <cfRule type="expression" priority="309" dxfId="196">
      <formula>(((I116*3600)/(C124*I113))^2+20)&gt;300</formula>
    </cfRule>
    <cfRule type="expression" priority="310" dxfId="201" stopIfTrue="1">
      <formula>(ISNUMBER(SEARCH("UV",D116)))</formula>
    </cfRule>
    <cfRule type="expression" priority="311" dxfId="196">
      <formula>(((I116*3600)/(C124*I113))^2+20)&gt;180</formula>
    </cfRule>
    <cfRule type="expression" priority="312" dxfId="201">
      <formula>D124="KSA"</formula>
    </cfRule>
  </conditionalFormatting>
  <conditionalFormatting sqref="F126">
    <cfRule type="cellIs" priority="334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777" dxfId="166">
      <formula>((F14-50)/H14)&lt;950</formula>
    </cfRule>
  </conditionalFormatting>
  <conditionalFormatting sqref="G12">
    <cfRule type="expression" priority="776" dxfId="165">
      <formula>((F14-50)/H14)&lt;950</formula>
    </cfRule>
  </conditionalFormatting>
  <conditionalFormatting sqref="G14">
    <cfRule type="cellIs" priority="772" operator="lessThan" dxfId="154">
      <formula>400</formula>
    </cfRule>
  </conditionalFormatting>
  <conditionalFormatting sqref="G28">
    <cfRule type="expression" priority="717" dxfId="166">
      <formula>((F31-50)/H31)&lt;950</formula>
    </cfRule>
  </conditionalFormatting>
  <conditionalFormatting sqref="G29">
    <cfRule type="expression" priority="695" dxfId="165">
      <formula>((F31-50)/H31)&lt;950</formula>
    </cfRule>
  </conditionalFormatting>
  <conditionalFormatting sqref="G31">
    <cfRule type="cellIs" priority="691" operator="lessThan" dxfId="154">
      <formula>400</formula>
    </cfRule>
  </conditionalFormatting>
  <conditionalFormatting sqref="G45">
    <cfRule type="expression" priority="734" dxfId="166">
      <formula>((F48-50)/H48)&lt;950</formula>
    </cfRule>
  </conditionalFormatting>
  <conditionalFormatting sqref="G46">
    <cfRule type="expression" priority="663" dxfId="165">
      <formula>((F48-50)/H48)&lt;950</formula>
    </cfRule>
  </conditionalFormatting>
  <conditionalFormatting sqref="G48">
    <cfRule type="cellIs" priority="659" operator="lessThan" dxfId="154">
      <formula>400</formula>
    </cfRule>
  </conditionalFormatting>
  <conditionalFormatting sqref="G62">
    <cfRule type="expression" priority="735" dxfId="166">
      <formula>((F65-50)/H65)&lt;950</formula>
    </cfRule>
  </conditionalFormatting>
  <conditionalFormatting sqref="G63">
    <cfRule type="expression" priority="633" dxfId="165">
      <formula>((F65-50)/H65)&lt;950</formula>
    </cfRule>
  </conditionalFormatting>
  <conditionalFormatting sqref="G65">
    <cfRule type="cellIs" priority="629" operator="lessThan" dxfId="154">
      <formula>400</formula>
    </cfRule>
  </conditionalFormatting>
  <conditionalFormatting sqref="G79">
    <cfRule type="expression" priority="736" dxfId="166">
      <formula>((F82-50)/H82)&lt;950</formula>
    </cfRule>
  </conditionalFormatting>
  <conditionalFormatting sqref="G80">
    <cfRule type="expression" priority="602" dxfId="165">
      <formula>((F82-50)/H82)&lt;950</formula>
    </cfRule>
  </conditionalFormatting>
  <conditionalFormatting sqref="G82">
    <cfRule type="cellIs" priority="598" operator="lessThan" dxfId="154">
      <formula>400</formula>
    </cfRule>
  </conditionalFormatting>
  <conditionalFormatting sqref="G96">
    <cfRule type="expression" priority="746" dxfId="166">
      <formula>((F99-50)/H99)&lt;950</formula>
    </cfRule>
  </conditionalFormatting>
  <conditionalFormatting sqref="G97">
    <cfRule type="expression" priority="570" dxfId="165">
      <formula>((F99-50)/H99)&lt;950</formula>
    </cfRule>
  </conditionalFormatting>
  <conditionalFormatting sqref="G99">
    <cfRule type="cellIs" priority="566" operator="lessThan" dxfId="154">
      <formula>400</formula>
    </cfRule>
  </conditionalFormatting>
  <conditionalFormatting sqref="G113">
    <cfRule type="expression" priority="352" dxfId="166">
      <formula>((F116-50)/H116)&lt;950</formula>
    </cfRule>
  </conditionalFormatting>
  <conditionalFormatting sqref="G114">
    <cfRule type="expression" priority="341" dxfId="165">
      <formula>((F116-50)/H116)&lt;950</formula>
    </cfRule>
  </conditionalFormatting>
  <conditionalFormatting sqref="G116">
    <cfRule type="cellIs" priority="337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773" operator="lessThan" dxfId="154">
      <formula>0.1</formula>
    </cfRule>
  </conditionalFormatting>
  <conditionalFormatting sqref="I31">
    <cfRule type="cellIs" priority="692" operator="lessThan" dxfId="154">
      <formula>0.1</formula>
    </cfRule>
  </conditionalFormatting>
  <conditionalFormatting sqref="I48">
    <cfRule type="cellIs" priority="660" operator="lessThan" dxfId="154">
      <formula>0.1</formula>
    </cfRule>
  </conditionalFormatting>
  <conditionalFormatting sqref="I65">
    <cfRule type="cellIs" priority="630" operator="lessThan" dxfId="154">
      <formula>0.1</formula>
    </cfRule>
  </conditionalFormatting>
  <conditionalFormatting sqref="I82">
    <cfRule type="cellIs" priority="599" operator="lessThan" dxfId="154">
      <formula>0.1</formula>
    </cfRule>
  </conditionalFormatting>
  <conditionalFormatting sqref="I99">
    <cfRule type="cellIs" priority="567" operator="lessThan" dxfId="154">
      <formula>0.1</formula>
    </cfRule>
  </conditionalFormatting>
  <conditionalFormatting sqref="I116">
    <cfRule type="cellIs" priority="338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85" operator="greaterThan" dxfId="144">
      <formula>0</formula>
    </cfRule>
  </conditionalFormatting>
  <conditionalFormatting sqref="J31:J44">
    <cfRule type="cellIs" priority="271" operator="greaterThan" dxfId="144">
      <formula>0</formula>
    </cfRule>
  </conditionalFormatting>
  <conditionalFormatting sqref="J48:J61">
    <cfRule type="cellIs" priority="258" operator="greaterThan" dxfId="144">
      <formula>0</formula>
    </cfRule>
  </conditionalFormatting>
  <conditionalFormatting sqref="J65:J78">
    <cfRule type="cellIs" priority="245" operator="greaterThan" dxfId="144">
      <formula>0</formula>
    </cfRule>
  </conditionalFormatting>
  <conditionalFormatting sqref="J82:J95">
    <cfRule type="cellIs" priority="232" operator="greaterThan" dxfId="144">
      <formula>0</formula>
    </cfRule>
  </conditionalFormatting>
  <conditionalFormatting sqref="J99:J112">
    <cfRule type="cellIs" priority="219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747" dxfId="144">
      <formula>C183&gt;0</formula>
    </cfRule>
  </conditionalFormatting>
  <conditionalFormatting sqref="J199">
    <cfRule type="expression" priority="752" dxfId="3">
      <formula>#REF!="EURO"</formula>
    </cfRule>
  </conditionalFormatting>
  <conditionalFormatting sqref="K14:K27">
    <cfRule type="cellIs" priority="499" operator="greaterThan" dxfId="133">
      <formula>0</formula>
    </cfRule>
  </conditionalFormatting>
  <conditionalFormatting sqref="K31:K44">
    <cfRule type="cellIs" priority="274" operator="greaterThan" dxfId="133">
      <formula>0</formula>
    </cfRule>
  </conditionalFormatting>
  <conditionalFormatting sqref="K48:K61">
    <cfRule type="cellIs" priority="261" operator="greaterThan" dxfId="133">
      <formula>0</formula>
    </cfRule>
  </conditionalFormatting>
  <conditionalFormatting sqref="K65:K78">
    <cfRule type="cellIs" priority="248" operator="greaterThan" dxfId="133">
      <formula>0</formula>
    </cfRule>
  </conditionalFormatting>
  <conditionalFormatting sqref="K82:K95">
    <cfRule type="cellIs" priority="235" operator="greaterThan" dxfId="133">
      <formula>0</formula>
    </cfRule>
  </conditionalFormatting>
  <conditionalFormatting sqref="K99:K112">
    <cfRule type="cellIs" priority="222" operator="greaterThan" dxfId="133">
      <formula>0</formula>
    </cfRule>
  </conditionalFormatting>
  <conditionalFormatting sqref="K116:K129 K167:K180">
    <cfRule type="cellIs" priority="209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754" operator="greaterThan" dxfId="133">
      <formula>0</formula>
    </cfRule>
  </conditionalFormatting>
  <conditionalFormatting sqref="K199">
    <cfRule type="expression" priority="748" dxfId="1">
      <formula>$B$9="PLN"</formula>
    </cfRule>
    <cfRule type="expression" priority="749" dxfId="0">
      <formula>$B$9="CZK"</formula>
    </cfRule>
    <cfRule type="expression" priority="750" dxfId="2">
      <formula>$B$9="USD"</formula>
    </cfRule>
    <cfRule type="expression" priority="751" dxfId="3">
      <formula>$B$9="EURO"</formula>
    </cfRule>
  </conditionalFormatting>
  <conditionalFormatting sqref="L14:L27">
    <cfRule type="expression" priority="496" dxfId="109">
      <formula>$C$9&lt;0</formula>
    </cfRule>
    <cfRule type="expression" priority="497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784" dxfId="1">
      <formula>$B$9="PLN"</formula>
    </cfRule>
    <cfRule type="expression" priority="785" dxfId="0">
      <formula>$B$9="CZK"</formula>
    </cfRule>
    <cfRule type="expression" priority="786" dxfId="2">
      <formula>$B$9="USD"</formula>
    </cfRule>
    <cfRule type="expression" priority="787" dxfId="3">
      <formula>$B$9="EURO"</formula>
    </cfRule>
  </conditionalFormatting>
  <conditionalFormatting sqref="N14:N27">
    <cfRule type="cellIs" priority="721" operator="greaterThan" dxfId="4">
      <formula>0</formula>
    </cfRule>
    <cfRule type="expression" priority="722" dxfId="3">
      <formula>$B$9="EURO"</formula>
    </cfRule>
    <cfRule type="expression" priority="723" dxfId="2">
      <formula>$B$9="USD"</formula>
    </cfRule>
    <cfRule type="expression" priority="724" dxfId="1">
      <formula>$B$9="PLN"</formula>
    </cfRule>
    <cfRule type="expression" priority="725" dxfId="0">
      <formula>$B$9="CZK"</formula>
    </cfRule>
  </conditionalFormatting>
  <conditionalFormatting sqref="N29">
    <cfRule type="expression" priority="701" dxfId="1">
      <formula>$B$9="PLN"</formula>
    </cfRule>
    <cfRule type="expression" priority="702" dxfId="0">
      <formula>$B$9="CZK"</formula>
    </cfRule>
    <cfRule type="expression" priority="703" dxfId="2">
      <formula>$B$9="USD"</formula>
    </cfRule>
    <cfRule type="expression" priority="704" dxfId="3">
      <formula>$B$9="EURO"</formula>
    </cfRule>
  </conditionalFormatting>
  <conditionalFormatting sqref="N31:N44">
    <cfRule type="cellIs" priority="277" operator="greaterThan" dxfId="4">
      <formula>0</formula>
    </cfRule>
    <cfRule type="expression" priority="278" dxfId="3">
      <formula>$B$9="EURO"</formula>
    </cfRule>
    <cfRule type="expression" priority="279" dxfId="2">
      <formula>$B$9="USD"</formula>
    </cfRule>
    <cfRule type="expression" priority="280" dxfId="1">
      <formula>$B$9="PLN"</formula>
    </cfRule>
    <cfRule type="expression" priority="281" dxfId="0">
      <formula>$B$9="CZK"</formula>
    </cfRule>
  </conditionalFormatting>
  <conditionalFormatting sqref="N46">
    <cfRule type="expression" priority="669" dxfId="1">
      <formula>$B$9="PLN"</formula>
    </cfRule>
    <cfRule type="expression" priority="670" dxfId="0">
      <formula>$B$9="CZK"</formula>
    </cfRule>
    <cfRule type="expression" priority="671" dxfId="2">
      <formula>$B$9="USD"</formula>
    </cfRule>
    <cfRule type="expression" priority="672" dxfId="3">
      <formula>$B$9="EURO"</formula>
    </cfRule>
  </conditionalFormatting>
  <conditionalFormatting sqref="N48:N61">
    <cfRule type="cellIs" priority="264" operator="greaterThan" dxfId="4">
      <formula>0</formula>
    </cfRule>
    <cfRule type="expression" priority="265" dxfId="3">
      <formula>$B$9="EURO"</formula>
    </cfRule>
    <cfRule type="expression" priority="266" dxfId="2">
      <formula>$B$9="USD"</formula>
    </cfRule>
    <cfRule type="expression" priority="267" dxfId="1">
      <formula>$B$9="PLN"</formula>
    </cfRule>
    <cfRule type="expression" priority="268" dxfId="0">
      <formula>$B$9="CZK"</formula>
    </cfRule>
  </conditionalFormatting>
  <conditionalFormatting sqref="N63">
    <cfRule type="expression" priority="639" dxfId="1">
      <formula>$B$9="PLN"</formula>
    </cfRule>
    <cfRule type="expression" priority="640" dxfId="0">
      <formula>$B$9="CZK"</formula>
    </cfRule>
    <cfRule type="expression" priority="641" dxfId="2">
      <formula>$B$9="USD"</formula>
    </cfRule>
    <cfRule type="expression" priority="642" dxfId="3">
      <formula>$B$9="EURO"</formula>
    </cfRule>
  </conditionalFormatting>
  <conditionalFormatting sqref="N65:N78">
    <cfRule type="cellIs" priority="251" operator="greaterThan" dxfId="4">
      <formula>0</formula>
    </cfRule>
    <cfRule type="expression" priority="252" dxfId="3">
      <formula>$B$9="EURO"</formula>
    </cfRule>
    <cfRule type="expression" priority="253" dxfId="2">
      <formula>$B$9="USD"</formula>
    </cfRule>
    <cfRule type="expression" priority="254" dxfId="1">
      <formula>$B$9="PLN"</formula>
    </cfRule>
    <cfRule type="expression" priority="255" dxfId="0">
      <formula>$B$9="CZK"</formula>
    </cfRule>
  </conditionalFormatting>
  <conditionalFormatting sqref="N80">
    <cfRule type="expression" priority="608" dxfId="1">
      <formula>$B$9="PLN"</formula>
    </cfRule>
    <cfRule type="expression" priority="609" dxfId="0">
      <formula>$B$9="CZK"</formula>
    </cfRule>
    <cfRule type="expression" priority="610" dxfId="2">
      <formula>$B$9="USD"</formula>
    </cfRule>
    <cfRule type="expression" priority="611" dxfId="3">
      <formula>$B$9="EURO"</formula>
    </cfRule>
  </conditionalFormatting>
  <conditionalFormatting sqref="N82:N95">
    <cfRule type="cellIs" priority="238" operator="greaterThan" dxfId="4">
      <formula>0</formula>
    </cfRule>
    <cfRule type="expression" priority="239" dxfId="3">
      <formula>$B$9="EURO"</formula>
    </cfRule>
    <cfRule type="expression" priority="240" dxfId="2">
      <formula>$B$9="USD"</formula>
    </cfRule>
    <cfRule type="expression" priority="241" dxfId="1">
      <formula>$B$9="PLN"</formula>
    </cfRule>
    <cfRule type="expression" priority="242" dxfId="0">
      <formula>$B$9="CZK"</formula>
    </cfRule>
  </conditionalFormatting>
  <conditionalFormatting sqref="N97">
    <cfRule type="expression" priority="576" dxfId="1">
      <formula>$B$9="PLN"</formula>
    </cfRule>
    <cfRule type="expression" priority="577" dxfId="0">
      <formula>$B$9="CZK"</formula>
    </cfRule>
    <cfRule type="expression" priority="578" dxfId="2">
      <formula>$B$9="USD"</formula>
    </cfRule>
    <cfRule type="expression" priority="579" dxfId="3">
      <formula>$B$9="EURO"</formula>
    </cfRule>
  </conditionalFormatting>
  <conditionalFormatting sqref="N99:N112">
    <cfRule type="cellIs" priority="225" operator="greaterThan" dxfId="4">
      <formula>0</formula>
    </cfRule>
    <cfRule type="expression" priority="226" dxfId="3">
      <formula>$B$9="EURO"</formula>
    </cfRule>
    <cfRule type="expression" priority="227" dxfId="2">
      <formula>$B$9="USD"</formula>
    </cfRule>
    <cfRule type="expression" priority="228" dxfId="1">
      <formula>$B$9="PLN"</formula>
    </cfRule>
    <cfRule type="expression" priority="229" dxfId="0">
      <formula>$B$9="CZK"</formula>
    </cfRule>
  </conditionalFormatting>
  <conditionalFormatting sqref="N114">
    <cfRule type="expression" priority="347" dxfId="1">
      <formula>$B$9="PLN"</formula>
    </cfRule>
    <cfRule type="expression" priority="348" dxfId="0">
      <formula>$B$9="CZK"</formula>
    </cfRule>
    <cfRule type="expression" priority="349" dxfId="2">
      <formula>$B$9="USD"</formula>
    </cfRule>
    <cfRule type="expression" priority="350" dxfId="3">
      <formula>$B$9="EURO"</formula>
    </cfRule>
  </conditionalFormatting>
  <conditionalFormatting sqref="N116:N129 N167:N180">
    <cfRule type="cellIs" priority="212" operator="greaterThan" dxfId="4">
      <formula>0</formula>
    </cfRule>
    <cfRule type="expression" priority="213" dxfId="3">
      <formula>$B$9="EURO"</formula>
    </cfRule>
    <cfRule type="expression" priority="214" dxfId="2">
      <formula>$B$9="USD"</formula>
    </cfRule>
    <cfRule type="expression" priority="215" dxfId="1">
      <formula>$B$9="PLN"</formula>
    </cfRule>
    <cfRule type="expression" priority="216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729" operator="greaterThan" dxfId="4">
      <formula>0</formula>
    </cfRule>
    <cfRule type="expression" priority="730" dxfId="3">
      <formula>$B$9="EURO"</formula>
    </cfRule>
    <cfRule type="expression" priority="731" dxfId="2">
      <formula>$B$9="USD"</formula>
    </cfRule>
    <cfRule type="expression" priority="732" dxfId="1">
      <formula>$B$9="PLN"</formula>
    </cfRule>
    <cfRule type="expression" priority="733" dxfId="0">
      <formula>$B$9="CZK"</formula>
    </cfRule>
  </conditionalFormatting>
  <conditionalFormatting sqref="N182:O182">
    <cfRule type="expression" priority="739" dxfId="1">
      <formula>$B$9="PLN"</formula>
    </cfRule>
    <cfRule type="expression" priority="740" dxfId="0">
      <formula>$B$9="CZK"</formula>
    </cfRule>
    <cfRule type="expression" priority="741" dxfId="2">
      <formula>$B$9="USD"</formula>
    </cfRule>
    <cfRule type="expression" priority="742" dxfId="3">
      <formula>$B$9="EURO"</formula>
    </cfRule>
  </conditionalFormatting>
  <conditionalFormatting sqref="O14:O27">
    <cfRule type="cellIs" priority="726" operator="greaterThan" dxfId="5">
      <formula>0</formula>
    </cfRule>
  </conditionalFormatting>
  <conditionalFormatting sqref="O31:O44">
    <cfRule type="cellIs" priority="282" operator="greaterThan" dxfId="5">
      <formula>0</formula>
    </cfRule>
  </conditionalFormatting>
  <conditionalFormatting sqref="O48:O61">
    <cfRule type="cellIs" priority="269" operator="greaterThan" dxfId="5">
      <formula>0</formula>
    </cfRule>
  </conditionalFormatting>
  <conditionalFormatting sqref="O65:O78">
    <cfRule type="cellIs" priority="256" operator="greaterThan" dxfId="5">
      <formula>0</formula>
    </cfRule>
  </conditionalFormatting>
  <conditionalFormatting sqref="O82:O95">
    <cfRule type="cellIs" priority="243" operator="greaterThan" dxfId="5">
      <formula>0</formula>
    </cfRule>
  </conditionalFormatting>
  <conditionalFormatting sqref="O99:O112">
    <cfRule type="cellIs" priority="230" operator="greaterThan" dxfId="5">
      <formula>0</formula>
    </cfRule>
  </conditionalFormatting>
  <conditionalFormatting sqref="O116:O129 O167:O180">
    <cfRule type="cellIs" priority="217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753" operator="greaterThan" dxfId="5">
      <formula>0</formula>
    </cfRule>
  </conditionalFormatting>
  <conditionalFormatting sqref="Q16">
    <cfRule type="cellIs" priority="486" operator="greaterThan" dxfId="4">
      <formula>0</formula>
    </cfRule>
    <cfRule type="expression" priority="487" dxfId="3">
      <formula>$B$9="EURO"</formula>
    </cfRule>
    <cfRule type="expression" priority="488" dxfId="2">
      <formula>$B$9="USD"</formula>
    </cfRule>
    <cfRule type="expression" priority="489" dxfId="1">
      <formula>$B$9="PLN"</formula>
    </cfRule>
    <cfRule type="expression" priority="490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42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4"/>
    <col width="8.83203125" customWidth="1" style="1129" min="35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42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42" t="n"/>
      <c r="S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E4" s="177" t="inlineStr">
        <is>
          <t>Project Name</t>
        </is>
      </c>
      <c r="F4" s="1141">
        <f>IF(CANOPY!G3="","",CANOPY!G3)</f>
        <v/>
      </c>
      <c r="I4" s="1138" t="n"/>
      <c r="Q4" s="1142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42" t="n"/>
      <c r="S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7" t="inlineStr">
        <is>
          <t>Location</t>
        </is>
      </c>
      <c r="F6" s="1141">
        <f>IF(CANOPY!G5="","",CANOPY!G5)</f>
        <v/>
      </c>
      <c r="I6" s="1138" t="n"/>
      <c r="Q6" s="1142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42" t="n"/>
      <c r="S7" s="1129" t="n"/>
    </row>
    <row r="8" ht="15.75" customHeight="1" s="1085">
      <c r="B8" s="80" t="inlineStr">
        <is>
          <t>Sales Manager / Estimator initials</t>
        </is>
      </c>
      <c r="C8" s="1128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0">
        <f>IF(CANOPY!O7="","",CANOPY!O7)</f>
        <v/>
      </c>
      <c r="M8" s="467" t="n"/>
      <c r="N8" s="1091" t="inlineStr">
        <is>
          <t>GP SHOULD BE MINIMUM 40%</t>
        </is>
      </c>
      <c r="Q8" s="1142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42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39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30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30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42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30" t="n"/>
      <c r="W35" s="819" t="n"/>
      <c r="Y35" s="1130" t="n"/>
      <c r="AC35" s="819" t="n"/>
      <c r="AE35" s="1142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30" t="n"/>
      <c r="W36" s="819" t="n"/>
      <c r="Y36" s="1130" t="n"/>
      <c r="AC36" s="819" t="n"/>
      <c r="AE36" s="1142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30" t="n"/>
      <c r="W37" s="819" t="n"/>
      <c r="Y37" s="1130" t="n"/>
      <c r="AC37" s="819" t="n"/>
      <c r="AE37" s="1142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30" t="n"/>
      <c r="T38" s="1130" t="n"/>
      <c r="U38" s="1130" t="n"/>
      <c r="V38" s="1130" t="n"/>
      <c r="W38" s="819" t="n"/>
      <c r="Y38" s="1130" t="n"/>
      <c r="Z38" s="1130" t="n"/>
      <c r="AA38" s="1130" t="n"/>
      <c r="AB38" s="1130" t="n"/>
      <c r="AC38" s="819" t="n"/>
      <c r="AE38" s="1142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30" t="n"/>
      <c r="W39" s="819" t="n"/>
      <c r="Y39" s="1130" t="n"/>
      <c r="AC39" s="819" t="n"/>
      <c r="AE39" s="1142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30" t="n"/>
      <c r="W40" s="819" t="n"/>
      <c r="Y40" s="1130" t="n"/>
      <c r="AC40" s="819" t="n"/>
      <c r="AE40" s="1142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42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42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42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42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42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42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42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42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42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42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42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S34:V34"/>
    <mergeCell ref="O39:P39"/>
    <mergeCell ref="O36:P36"/>
    <mergeCell ref="C4:D4"/>
    <mergeCell ref="Y41:AB41"/>
    <mergeCell ref="E10:F10"/>
    <mergeCell ref="O49:P49"/>
    <mergeCell ref="O65:P65"/>
    <mergeCell ref="O63:P63"/>
    <mergeCell ref="O41:P41"/>
    <mergeCell ref="I4:K4"/>
    <mergeCell ref="O35:P35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O58:P58"/>
    <mergeCell ref="C8:D8"/>
    <mergeCell ref="I6:K6"/>
    <mergeCell ref="O64:P64"/>
    <mergeCell ref="O60:P60"/>
    <mergeCell ref="S37:V37"/>
    <mergeCell ref="F6:H6"/>
    <mergeCell ref="O67:P67"/>
    <mergeCell ref="S40:V40"/>
    <mergeCell ref="Y40:AB40"/>
    <mergeCell ref="Y34:AB34"/>
    <mergeCell ref="O66:P66"/>
    <mergeCell ref="O57:P57"/>
    <mergeCell ref="O37:P37"/>
    <mergeCell ref="Y37:AB37"/>
  </mergeCells>
  <conditionalFormatting sqref="B10">
    <cfRule type="containsText" priority="114" operator="containsText" dxfId="683" text="SELECT">
      <formula>NOT(ISERROR(SEARCH("SELECT",B10)))</formula>
    </cfRule>
    <cfRule type="expression" priority="121" dxfId="683">
      <formula>B10="CURRENCY"</formula>
    </cfRule>
  </conditionalFormatting>
  <conditionalFormatting sqref="B14:B40">
    <cfRule type="expression" priority="33" dxfId="635">
      <formula>$C14&gt;0</formula>
    </cfRule>
  </conditionalFormatting>
  <conditionalFormatting sqref="B35 B41:B56">
    <cfRule type="expression" priority="5157" dxfId="635">
      <formula>$D35&gt;0</formula>
    </cfRule>
  </conditionalFormatting>
  <conditionalFormatting sqref="B57:B68">
    <cfRule type="expression" priority="64" dxfId="635">
      <formula>$C57&gt;0</formula>
    </cfRule>
  </conditionalFormatting>
  <conditionalFormatting sqref="B71:B82">
    <cfRule type="expression" priority="61" dxfId="635">
      <formula>$C71&gt;0</formula>
    </cfRule>
  </conditionalFormatting>
  <conditionalFormatting sqref="B85:B93">
    <cfRule type="expression" priority="60" dxfId="635">
      <formula>$C85&gt;0</formula>
    </cfRule>
  </conditionalFormatting>
  <conditionalFormatting sqref="B96:B102">
    <cfRule type="expression" priority="58" dxfId="635">
      <formula>$C96&gt;0</formula>
    </cfRule>
  </conditionalFormatting>
  <conditionalFormatting sqref="C14:C32 C71:C82 C85:C93">
    <cfRule type="cellIs" priority="127" operator="equal" dxfId="154">
      <formula>0</formula>
    </cfRule>
  </conditionalFormatting>
  <conditionalFormatting sqref="C35:C68">
    <cfRule type="cellIs" priority="21" operator="equal" dxfId="154">
      <formula>0</formula>
    </cfRule>
  </conditionalFormatting>
  <conditionalFormatting sqref="C96:C102">
    <cfRule type="cellIs" priority="57" operator="equal" dxfId="154">
      <formula>0</formula>
    </cfRule>
  </conditionalFormatting>
  <conditionalFormatting sqref="C10:D10">
    <cfRule type="cellIs" priority="106" operator="lessThan" dxfId="196">
      <formula>0</formula>
    </cfRule>
    <cfRule type="cellIs" priority="107" operator="greaterThan" dxfId="543">
      <formula>0</formula>
    </cfRule>
  </conditionalFormatting>
  <conditionalFormatting sqref="F14:F68">
    <cfRule type="expression" priority="1" dxfId="11222">
      <formula>C14&gt;0</formula>
    </cfRule>
  </conditionalFormatting>
  <conditionalFormatting sqref="F35:F64">
    <cfRule type="expression" priority="2" dxfId="11222">
      <formula>D35&gt;0</formula>
    </cfRule>
  </conditionalFormatting>
  <conditionalFormatting sqref="F71:F82">
    <cfRule type="expression" priority="99" dxfId="11222">
      <formula>C71&gt;0</formula>
    </cfRule>
  </conditionalFormatting>
  <conditionalFormatting sqref="F85:F93">
    <cfRule type="expression" priority="94" dxfId="11222">
      <formula>C85&gt;0</formula>
    </cfRule>
  </conditionalFormatting>
  <conditionalFormatting sqref="F96:F102">
    <cfRule type="expression" priority="97" dxfId="11222">
      <formula>C96&gt;0</formula>
    </cfRule>
  </conditionalFormatting>
  <conditionalFormatting sqref="G14:G32">
    <cfRule type="cellIs" priority="93" operator="greaterThan" dxfId="133">
      <formula>0</formula>
    </cfRule>
  </conditionalFormatting>
  <conditionalFormatting sqref="G35:G68">
    <cfRule type="cellIs" priority="3" operator="greaterThan" dxfId="133">
      <formula>0</formula>
    </cfRule>
  </conditionalFormatting>
  <conditionalFormatting sqref="G71:G82 G85:G93 G96:G102">
    <cfRule type="cellIs" priority="92" operator="greaterThan" dxfId="133">
      <formula>0</formula>
    </cfRule>
  </conditionalFormatting>
  <conditionalFormatting sqref="H14:H32">
    <cfRule type="expression" priority="285" dxfId="543">
      <formula>$C$10&gt;0</formula>
    </cfRule>
    <cfRule type="expression" priority="286" dxfId="165">
      <formula>$C$10&lt;0</formula>
    </cfRule>
  </conditionalFormatting>
  <conditionalFormatting sqref="H35:H68">
    <cfRule type="expression" priority="17" dxfId="543">
      <formula>$C$10&gt;0</formula>
    </cfRule>
  </conditionalFormatting>
  <conditionalFormatting sqref="H35:H82">
    <cfRule type="expression" priority="72" dxfId="165">
      <formula>$C$10&lt;0</formula>
    </cfRule>
  </conditionalFormatting>
  <conditionalFormatting sqref="H40:H68">
    <cfRule type="expression" priority="18" dxfId="165">
      <formula>$C$10&lt;0</formula>
    </cfRule>
  </conditionalFormatting>
  <conditionalFormatting sqref="H71:H82">
    <cfRule type="expression" priority="71" dxfId="543">
      <formula>$C$10&gt;0</formula>
    </cfRule>
  </conditionalFormatting>
  <conditionalFormatting sqref="H85:H93">
    <cfRule type="expression" priority="67" dxfId="543">
      <formula>$C$10&gt;0</formula>
    </cfRule>
    <cfRule type="expression" priority="68" dxfId="165">
      <formula>$C$10&lt;0</formula>
    </cfRule>
  </conditionalFormatting>
  <conditionalFormatting sqref="H96:H102">
    <cfRule type="expression" priority="65" dxfId="543">
      <formula>$C$10&gt;0</formula>
    </cfRule>
    <cfRule type="expression" priority="66" dxfId="165">
      <formula>$C$10&lt;0</formula>
    </cfRule>
  </conditionalFormatting>
  <conditionalFormatting sqref="J1:J7 J9:J33">
    <cfRule type="expression" priority="281" dxfId="3">
      <formula>$B$10="EURO"</formula>
    </cfRule>
    <cfRule type="expression" priority="282" dxfId="2">
      <formula>$B$10="USD"</formula>
    </cfRule>
    <cfRule type="expression" priority="283" dxfId="1">
      <formula>$B$10="PLN"</formula>
    </cfRule>
    <cfRule type="expression" priority="284" dxfId="0">
      <formula>$B$10="CZK"</formula>
    </cfRule>
  </conditionalFormatting>
  <conditionalFormatting sqref="J35:J69">
    <cfRule type="expression" priority="13" dxfId="3">
      <formula>$B$10="EURO"</formula>
    </cfRule>
  </conditionalFormatting>
  <conditionalFormatting sqref="J35:J1048576">
    <cfRule type="expression" priority="14" dxfId="2">
      <formula>$B$10="USD"</formula>
    </cfRule>
    <cfRule type="expression" priority="15" dxfId="1">
      <formula>$B$10="PLN"</formula>
    </cfRule>
    <cfRule type="expression" priority="16" dxfId="0">
      <formula>$B$10="CZK"</formula>
    </cfRule>
  </conditionalFormatting>
  <conditionalFormatting sqref="J71:J83 J85:J94 J96:J1048576">
    <cfRule type="expression" priority="88" dxfId="3">
      <formula>$B$10="EURO"</formula>
    </cfRule>
  </conditionalFormatting>
  <conditionalFormatting sqref="J14:K68">
    <cfRule type="cellIs" priority="12" operator="greaterThan" dxfId="133">
      <formula>0</formula>
    </cfRule>
  </conditionalFormatting>
  <conditionalFormatting sqref="J71:K82 J85:K93 J96:K102">
    <cfRule type="cellIs" priority="8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42" min="17" max="17"/>
    <col width="8.83203125" customWidth="1" style="1129" min="18" max="22"/>
    <col width="8.83203125" customWidth="1" style="1129" min="23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42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42" t="n"/>
      <c r="Q3" s="1129" t="n"/>
    </row>
    <row r="4" ht="15.75" customHeight="1" s="1085">
      <c r="B4" s="176" t="inlineStr">
        <is>
          <t>Job No.</t>
        </is>
      </c>
      <c r="C4" s="1128">
        <f>IF(CANOPY!C3="","",CANOPY!C3)</f>
        <v/>
      </c>
      <c r="F4" s="177" t="inlineStr">
        <is>
          <t>Project Name</t>
        </is>
      </c>
      <c r="G4" s="1141">
        <f>IF(CANOPY!G3="","",CANOPY!G3)</f>
        <v/>
      </c>
      <c r="I4" s="1138" t="n"/>
      <c r="O4" s="1142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42" t="n"/>
      <c r="Q5" s="1129" t="n"/>
    </row>
    <row r="6" ht="15.75" customHeight="1" s="1085">
      <c r="B6" s="176" t="inlineStr">
        <is>
          <t>Customer</t>
        </is>
      </c>
      <c r="C6" s="1128">
        <f>IF(CANOPY!C5="","",CANOPY!C5)</f>
        <v/>
      </c>
      <c r="E6" s="173" t="n"/>
      <c r="F6" s="177" t="inlineStr">
        <is>
          <t>Location</t>
        </is>
      </c>
      <c r="G6" s="1141">
        <f>IF(CANOPY!G5="","",CANOPY!G5)</f>
        <v/>
      </c>
      <c r="I6" s="1138" t="n"/>
      <c r="O6" s="1142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42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42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42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30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30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30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containsText" priority="31" operator="containsText" dxfId="683" text="SELECT">
      <formula>NOT(ISERROR(SEARCH("SELECT",B10)))</formula>
    </cfRule>
    <cfRule type="expression" priority="32" dxfId="683">
      <formula>B10="CURRENCY"</formula>
    </cfRule>
  </conditionalFormatting>
  <conditionalFormatting sqref="B14:B31">
    <cfRule type="expression" priority="7" dxfId="635">
      <formula>$C14&gt;0</formula>
    </cfRule>
  </conditionalFormatting>
  <conditionalFormatting sqref="B34:B54">
    <cfRule type="expression" priority="6" dxfId="635">
      <formula>$C34&gt;0</formula>
    </cfRule>
  </conditionalFormatting>
  <conditionalFormatting sqref="B57:B68">
    <cfRule type="expression" priority="5" dxfId="635">
      <formula>$C57&gt;0</formula>
    </cfRule>
  </conditionalFormatting>
  <conditionalFormatting sqref="B71:B79">
    <cfRule type="expression" priority="4" dxfId="635">
      <formula>$C71&gt;0</formula>
    </cfRule>
  </conditionalFormatting>
  <conditionalFormatting sqref="B82:B88">
    <cfRule type="expression" priority="2" dxfId="635">
      <formula>$C82&gt;0</formula>
    </cfRule>
  </conditionalFormatting>
  <conditionalFormatting sqref="C14:C31 C34:C54 C57:C68 C71:C79">
    <cfRule type="cellIs" priority="36" operator="equal" dxfId="154">
      <formula>0</formula>
    </cfRule>
  </conditionalFormatting>
  <conditionalFormatting sqref="C82:C88">
    <cfRule type="cellIs" priority="1" operator="equal" dxfId="154">
      <formula>0</formula>
    </cfRule>
  </conditionalFormatting>
  <conditionalFormatting sqref="C10:D10">
    <cfRule type="cellIs" priority="29" operator="lessThan" dxfId="196">
      <formula>0</formula>
    </cfRule>
    <cfRule type="cellIs" priority="30" operator="greaterThan" dxfId="543">
      <formula>0</formula>
    </cfRule>
  </conditionalFormatting>
  <conditionalFormatting sqref="F14:F31">
    <cfRule type="expression" priority="28" dxfId="11222">
      <formula>C14&gt;0</formula>
    </cfRule>
  </conditionalFormatting>
  <conditionalFormatting sqref="F34:F54">
    <cfRule type="expression" priority="27" dxfId="11222">
      <formula>C34&gt;0</formula>
    </cfRule>
  </conditionalFormatting>
  <conditionalFormatting sqref="F57:F68">
    <cfRule type="expression" priority="26" dxfId="11222">
      <formula>C57&gt;0</formula>
    </cfRule>
  </conditionalFormatting>
  <conditionalFormatting sqref="F71:F79">
    <cfRule type="expression" priority="24" dxfId="11222">
      <formula>C71&gt;0</formula>
    </cfRule>
  </conditionalFormatting>
  <conditionalFormatting sqref="F82:F88">
    <cfRule type="expression" priority="25" dxfId="11222">
      <formula>C82&gt;0</formula>
    </cfRule>
  </conditionalFormatting>
  <conditionalFormatting sqref="G14:G31 J14:K31">
    <cfRule type="cellIs" priority="23" operator="greaterThan" dxfId="133">
      <formula>0</formula>
    </cfRule>
  </conditionalFormatting>
  <conditionalFormatting sqref="G34:G54 G57:G68 G71:G79 G82:G88">
    <cfRule type="cellIs" priority="22" operator="greaterThan" dxfId="133">
      <formula>0</formula>
    </cfRule>
  </conditionalFormatting>
  <conditionalFormatting sqref="H14:H31">
    <cfRule type="expression" priority="41" dxfId="543">
      <formula>$C$10&gt;0</formula>
    </cfRule>
    <cfRule type="expression" priority="42" dxfId="165">
      <formula>$C$10&lt;0</formula>
    </cfRule>
  </conditionalFormatting>
  <conditionalFormatting sqref="H34:H54">
    <cfRule type="expression" priority="15" dxfId="543">
      <formula>$C$10&gt;0</formula>
    </cfRule>
    <cfRule type="expression" priority="16" dxfId="165">
      <formula>$C$10&lt;0</formula>
    </cfRule>
  </conditionalFormatting>
  <conditionalFormatting sqref="H57:H68">
    <cfRule type="expression" priority="13" dxfId="543">
      <formula>$C$10&gt;0</formula>
    </cfRule>
    <cfRule type="expression" priority="14" dxfId="165">
      <formula>$C$10&lt;0</formula>
    </cfRule>
  </conditionalFormatting>
  <conditionalFormatting sqref="H71:H79">
    <cfRule type="expression" priority="11" dxfId="543">
      <formula>$C$10&gt;0</formula>
    </cfRule>
    <cfRule type="expression" priority="12" dxfId="165">
      <formula>$C$10&lt;0</formula>
    </cfRule>
  </conditionalFormatting>
  <conditionalFormatting sqref="H82:H88">
    <cfRule type="expression" priority="9" dxfId="543">
      <formula>$C$10&gt;0</formula>
    </cfRule>
    <cfRule type="expression" priority="10" dxfId="165">
      <formula>$C$10&lt;0</formula>
    </cfRule>
  </conditionalFormatting>
  <conditionalFormatting sqref="J1:J7 J9:J32">
    <cfRule type="expression" priority="37" dxfId="3">
      <formula>$B$10="EURO"</formula>
    </cfRule>
    <cfRule type="expression" priority="38" dxfId="2">
      <formula>$B$10="USD"</formula>
    </cfRule>
    <cfRule type="expression" priority="39" dxfId="1">
      <formula>$B$10="PLN"</formula>
    </cfRule>
    <cfRule type="expression" priority="40" dxfId="0">
      <formula>$B$10="CZK"</formula>
    </cfRule>
  </conditionalFormatting>
  <conditionalFormatting sqref="J34:J55 J57:J69 J71:J80 J82:J1048576">
    <cfRule type="expression" priority="18" dxfId="3">
      <formula>$B$10="EURO"</formula>
    </cfRule>
  </conditionalFormatting>
  <conditionalFormatting sqref="J34:J1048576">
    <cfRule type="expression" priority="19" dxfId="2">
      <formula>$B$10="USD"</formula>
    </cfRule>
    <cfRule type="expression" priority="20" dxfId="1">
      <formula>$B$10="PLN"</formula>
    </cfRule>
    <cfRule type="expression" priority="21" dxfId="0">
      <formula>$B$10="CZK"</formula>
    </cfRule>
  </conditionalFormatting>
  <conditionalFormatting sqref="J34:K54 J57:K68 J71:K79 J82:K88">
    <cfRule type="cellIs" priority="1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7"/>
    <col width="9.1640625" customWidth="1" style="18" min="18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1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1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683" text="SELECT">
      <formula>NOT(ISERROR(SEARCH("SELECT",B10)))</formula>
    </cfRule>
    <cfRule type="expression" priority="50" dxfId="683">
      <formula>B10="CURRENCY"</formula>
    </cfRule>
  </conditionalFormatting>
  <conditionalFormatting sqref="B14:B41">
    <cfRule type="expression" priority="3" dxfId="635">
      <formula>$C14&gt;0</formula>
    </cfRule>
  </conditionalFormatting>
  <conditionalFormatting sqref="B44:B55">
    <cfRule type="expression" priority="1" dxfId="635">
      <formula>$C44&gt;0</formula>
    </cfRule>
  </conditionalFormatting>
  <conditionalFormatting sqref="C14:C41 C44:C55">
    <cfRule type="cellIs" priority="59" operator="equal" dxfId="552">
      <formula>0</formula>
    </cfRule>
  </conditionalFormatting>
  <conditionalFormatting sqref="C10:D10">
    <cfRule type="cellIs" priority="9" operator="lessThan" dxfId="196">
      <formula>0</formula>
    </cfRule>
    <cfRule type="cellIs" priority="10" operator="greaterThan" dxfId="543">
      <formula>0</formula>
    </cfRule>
  </conditionalFormatting>
  <conditionalFormatting sqref="E12:E13">
    <cfRule type="cellIs" priority="52" operator="greaterThan" dxfId="196">
      <formula>0</formula>
    </cfRule>
    <cfRule type="cellIs" priority="53" operator="lessThan" dxfId="543">
      <formula>0</formula>
    </cfRule>
  </conditionalFormatting>
  <conditionalFormatting sqref="F14:F41 F44:F55">
    <cfRule type="expression" priority="6" dxfId="11222">
      <formula>C14&gt;0</formula>
    </cfRule>
  </conditionalFormatting>
  <conditionalFormatting sqref="G14:G41 G44:G55">
    <cfRule type="cellIs" priority="5" operator="greaterThan" dxfId="133">
      <formula>0</formula>
    </cfRule>
  </conditionalFormatting>
  <conditionalFormatting sqref="H14:H41 H44:H55">
    <cfRule type="expression" priority="231" dxfId="165">
      <formula>$C$10&lt;0</formula>
    </cfRule>
    <cfRule type="expression" priority="232" dxfId="543">
      <formula>$C$10&gt;0</formula>
    </cfRule>
  </conditionalFormatting>
  <conditionalFormatting sqref="J1:J6 J8:J11 J13:J1048576">
    <cfRule type="expression" priority="198" dxfId="3">
      <formula>$B$10="EURO"</formula>
    </cfRule>
  </conditionalFormatting>
  <conditionalFormatting sqref="J10 J13:J41 J43:J55">
    <cfRule type="expression" priority="205" dxfId="1">
      <formula>$B$10="PLN"</formula>
    </cfRule>
    <cfRule type="expression" priority="206" dxfId="0">
      <formula>$B$10="CZK"</formula>
    </cfRule>
    <cfRule type="expression" priority="207" dxfId="2">
      <formula>$B$10="USD"</formula>
    </cfRule>
  </conditionalFormatting>
  <conditionalFormatting sqref="J14:K41 J44:K56">
    <cfRule type="cellIs" priority="4" operator="greaterThan" dxfId="133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4" min="1" max="1"/>
    <col width="30.6640625" customWidth="1" style="1154" min="2" max="2"/>
    <col width="17.1640625" customWidth="1" style="1151" min="3" max="3"/>
    <col width="33.1640625" customWidth="1" style="1152" min="4" max="4"/>
    <col width="13.1640625" bestFit="1" customWidth="1" style="1154" min="5" max="5"/>
    <col width="10.6640625" customWidth="1" style="1154" min="6" max="6"/>
    <col width="16.5" customWidth="1" style="1154" min="7" max="7"/>
    <col width="12.1640625" customWidth="1" style="1154" min="8" max="8"/>
    <col hidden="1" width="16.33203125" customWidth="1" style="1154" min="9" max="9"/>
    <col width="18.5" customWidth="1" style="1154" min="10" max="10"/>
    <col width="16.33203125" customWidth="1" style="1154" min="11" max="11"/>
    <col width="15.6640625" customWidth="1" style="1154" min="12" max="12"/>
    <col width="9.5" customWidth="1" style="1154" min="13" max="13"/>
    <col width="8.83203125" customWidth="1" style="1154" min="14" max="18"/>
    <col width="8.83203125" customWidth="1" style="1154" min="19" max="16384"/>
  </cols>
  <sheetData>
    <row r="1" ht="19" customHeight="1" s="1085">
      <c r="B1" s="1150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1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28">
        <f>IF(CANOPY!C3="","",CANOPY!C3)</f>
        <v/>
      </c>
      <c r="E3" s="133" t="inlineStr">
        <is>
          <t>Project Name</t>
        </is>
      </c>
      <c r="F3" s="1153">
        <f>IF(CANOPY!G3="","",CANOPY!G3)</f>
        <v/>
      </c>
      <c r="L3" s="126" t="n"/>
      <c r="M3" s="126" t="n"/>
    </row>
    <row r="4">
      <c r="B4" s="1152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28">
        <f>IF(CANOPY!C5="","",CANOPY!C5)</f>
        <v/>
      </c>
      <c r="E5" s="133" t="inlineStr">
        <is>
          <t>Location</t>
        </is>
      </c>
      <c r="F5" s="1153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28">
        <f>IF(CANOPY!C7="","",CANOPY!C7)</f>
        <v/>
      </c>
      <c r="E7" s="139" t="inlineStr">
        <is>
          <t>Date</t>
        </is>
      </c>
      <c r="F7" s="1156">
        <f>IF(CANOPY!G7="","",CANOPY!G7)</f>
        <v/>
      </c>
      <c r="I7" s="137" t="inlineStr">
        <is>
          <t>Rev No</t>
        </is>
      </c>
      <c r="J7" s="137" t="n"/>
      <c r="K7" s="1140">
        <f>IF(CANOPY!O7="","",CANOPY!O7)</f>
        <v/>
      </c>
      <c r="L7" s="1091" t="inlineStr">
        <is>
          <t>GP SHOULD BE MINIMUM 37%</t>
        </is>
      </c>
    </row>
    <row r="8">
      <c r="B8" s="1152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5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2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C7:D7"/>
    <mergeCell ref="F5:H5"/>
    <mergeCell ref="L7:N7"/>
    <mergeCell ref="C5:D5"/>
    <mergeCell ref="D14:E14"/>
    <mergeCell ref="F7:H7"/>
    <mergeCell ref="F3:H3"/>
    <mergeCell ref="C3:D3"/>
    <mergeCell ref="B1:C1"/>
  </mergeCells>
  <conditionalFormatting sqref="B9">
    <cfRule type="expression" priority="23" dxfId="2">
      <formula>$B$9="USD"</formula>
    </cfRule>
    <cfRule type="containsText" priority="30" operator="containsText" dxfId="683" text="SELECT">
      <formula>NOT(ISERROR(SEARCH("SELECT",B9)))</formula>
    </cfRule>
    <cfRule type="expression" priority="31" dxfId="683">
      <formula>B9="CURRENCY"</formula>
    </cfRule>
  </conditionalFormatting>
  <conditionalFormatting sqref="B13:B21">
    <cfRule type="expression" priority="12" dxfId="635">
      <formula>$C13&gt;0</formula>
    </cfRule>
  </conditionalFormatting>
  <conditionalFormatting sqref="B24:B31">
    <cfRule type="expression" priority="11" dxfId="635">
      <formula>$C24&gt;0</formula>
    </cfRule>
  </conditionalFormatting>
  <conditionalFormatting sqref="B34:B42">
    <cfRule type="expression" priority="10" dxfId="635">
      <formula>$C34&gt;0</formula>
    </cfRule>
  </conditionalFormatting>
  <conditionalFormatting sqref="B45:B51">
    <cfRule type="expression" priority="9" dxfId="635">
      <formula>$C45&gt;0</formula>
    </cfRule>
  </conditionalFormatting>
  <conditionalFormatting sqref="B54:B60">
    <cfRule type="expression" priority="8" dxfId="635">
      <formula>$C54&gt;0</formula>
    </cfRule>
  </conditionalFormatting>
  <conditionalFormatting sqref="C13:C21">
    <cfRule type="cellIs" priority="6" operator="equal" dxfId="552">
      <formula>0</formula>
    </cfRule>
  </conditionalFormatting>
  <conditionalFormatting sqref="C24:C31">
    <cfRule type="cellIs" priority="5" operator="equal" dxfId="552">
      <formula>0</formula>
    </cfRule>
  </conditionalFormatting>
  <conditionalFormatting sqref="C34:C42">
    <cfRule type="cellIs" priority="4" operator="equal" dxfId="552">
      <formula>0</formula>
    </cfRule>
  </conditionalFormatting>
  <conditionalFormatting sqref="C45:C51">
    <cfRule type="cellIs" priority="3" operator="equal" dxfId="552">
      <formula>0</formula>
    </cfRule>
  </conditionalFormatting>
  <conditionalFormatting sqref="C54:C60">
    <cfRule type="cellIs" priority="2" operator="equal" dxfId="552">
      <formula>0</formula>
    </cfRule>
  </conditionalFormatting>
  <conditionalFormatting sqref="C9:D9">
    <cfRule type="cellIs" priority="16" operator="lessThan" dxfId="196">
      <formula>0</formula>
    </cfRule>
    <cfRule type="cellIs" priority="17" operator="greaterThan" dxfId="543">
      <formula>0</formula>
    </cfRule>
  </conditionalFormatting>
  <conditionalFormatting sqref="D14">
    <cfRule type="expression" priority="1" dxfId="635">
      <formula>$C14&gt;0</formula>
    </cfRule>
  </conditionalFormatting>
  <conditionalFormatting sqref="F13:F21 F24:F31 F34:F42 F45:F51 F54:F60">
    <cfRule type="expression" priority="15" dxfId="11222">
      <formula>C13&gt;0</formula>
    </cfRule>
  </conditionalFormatting>
  <conditionalFormatting sqref="G13:G21 G24:G31 G34:G42 G45:G51 G54:G60">
    <cfRule type="cellIs" priority="14" operator="greaterThan" dxfId="133">
      <formula>0</formula>
    </cfRule>
  </conditionalFormatting>
  <conditionalFormatting sqref="H13:H21 H24:H31 H34:H42 H45:H51 H54:H60">
    <cfRule type="expression" priority="232" dxfId="543">
      <formula>$C$9&gt;0</formula>
    </cfRule>
    <cfRule type="expression" priority="233" dxfId="165">
      <formula>$C$9&lt;0</formula>
    </cfRule>
  </conditionalFormatting>
  <conditionalFormatting sqref="J1:J1048576">
    <cfRule type="expression" priority="201" dxfId="1">
      <formula>$B$9="PLN"</formula>
    </cfRule>
    <cfRule type="expression" priority="202" dxfId="0">
      <formula>$B$9="CZK"</formula>
    </cfRule>
    <cfRule type="expression" priority="203" dxfId="2">
      <formula>$B$9="USD"</formula>
    </cfRule>
    <cfRule type="expression" priority="204" dxfId="3">
      <formula>$B$9="EURO"</formula>
    </cfRule>
  </conditionalFormatting>
  <conditionalFormatting sqref="J13:K21 J24:K31 J34:K42 J45:K51 J54:K60">
    <cfRule type="cellIs" priority="13" operator="greaterThan" dxfId="133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35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topLeftCell="J1" zoomScale="70" zoomScaleNormal="70" zoomScaleSheetLayoutView="50" workbookViewId="0">
      <selection activeCell="C1" sqref="C1:D1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4"/>
    <col width="8.83203125" customWidth="1" style="1070" min="105" max="16384"/>
  </cols>
  <sheetData>
    <row r="1" ht="15" customHeight="1" s="1085">
      <c r="C1" s="1148" t="inlineStr">
        <is>
          <t>Lower Ground - Hot Kitchen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 t="inlineStr">
        <is>
          <t>35860</t>
        </is>
      </c>
      <c r="G3" s="76" t="inlineStr">
        <is>
          <t>Project Name</t>
        </is>
      </c>
      <c r="H3" s="1071" t="inlineStr">
        <is>
          <t>Corus Hotel</t>
        </is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 t="inlineStr">
        <is>
          <t>Colin Tracey (Vision)</t>
        </is>
      </c>
      <c r="G5" s="76" t="inlineStr">
        <is>
          <t>Location</t>
        </is>
      </c>
      <c r="H5" s="1071" t="inlineStr">
        <is>
          <t>Hyde Park, London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 t="inlineStr">
        <is>
          <t>CM/SS</t>
        </is>
      </c>
      <c r="G7" s="76" t="inlineStr">
        <is>
          <t>Date</t>
        </is>
      </c>
      <c r="H7" s="1075" t="inlineStr">
        <is>
          <t>02/04/2025</t>
        </is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>
        <v>1</v>
      </c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>
        <v>1</v>
      </c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78" operator="containsText" dxfId="683" text="SELECT">
      <formula>NOT(ISERROR(SEARCH("SELECT",C9)))</formula>
    </cfRule>
    <cfRule type="expression" priority="79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20" dxfId="635">
      <formula>$D38&gt;0</formula>
    </cfRule>
  </conditionalFormatting>
  <conditionalFormatting sqref="D38:D39 D41:D48">
    <cfRule type="cellIs" priority="81" operator="lessThan" dxfId="545">
      <formula>1</formula>
    </cfRule>
  </conditionalFormatting>
  <conditionalFormatting sqref="D40">
    <cfRule type="cellIs" priority="68" operator="lessThan" dxfId="154">
      <formula>1</formula>
    </cfRule>
  </conditionalFormatting>
  <conditionalFormatting sqref="D9:E9">
    <cfRule type="cellIs" priority="74" operator="lessThan" dxfId="196">
      <formula>0</formula>
    </cfRule>
    <cfRule type="cellIs" priority="75" operator="greaterThan" dxfId="543">
      <formula>0</formula>
    </cfRule>
  </conditionalFormatting>
  <conditionalFormatting sqref="F12">
    <cfRule type="expression" priority="90" dxfId="377">
      <formula>AND((ISNUMBER(SEARCH("I-MUAP",$E$14))),F12&lt;2500)</formula>
    </cfRule>
    <cfRule type="expression" priority="91" dxfId="378">
      <formula>ISNUMBER(SEARCH("I-MUAP",$E$14))</formula>
    </cfRule>
    <cfRule type="cellIs" priority="92" operator="greaterThan" dxfId="194">
      <formula>2000</formula>
    </cfRule>
  </conditionalFormatting>
  <conditionalFormatting sqref="F12:G12">
    <cfRule type="cellIs" priority="85" operator="lessThan" dxfId="194">
      <formula>1000</formula>
    </cfRule>
  </conditionalFormatting>
  <conditionalFormatting sqref="F14:G28">
    <cfRule type="cellIs" priority="12" operator="lessThan" dxfId="154">
      <formula>1000</formula>
    </cfRule>
  </conditionalFormatting>
  <conditionalFormatting sqref="F31:G32">
    <cfRule type="cellIs" priority="5" operator="lessThan" dxfId="154">
      <formula>1000</formula>
    </cfRule>
  </conditionalFormatting>
  <conditionalFormatting sqref="G12">
    <cfRule type="cellIs" priority="86" operator="greaterThan" dxfId="194">
      <formula>3001</formula>
    </cfRule>
  </conditionalFormatting>
  <conditionalFormatting sqref="H11">
    <cfRule type="expression" priority="88" dxfId="166">
      <formula>((G14-50)/I14)&lt;950</formula>
    </cfRule>
  </conditionalFormatting>
  <conditionalFormatting sqref="H12">
    <cfRule type="expression" priority="87" dxfId="165">
      <formula>((G14-50)/I14)&lt;950</formula>
    </cfRule>
  </conditionalFormatting>
  <conditionalFormatting sqref="H14:H28">
    <cfRule type="cellIs" priority="14" operator="lessThan" dxfId="154">
      <formula>400</formula>
    </cfRule>
  </conditionalFormatting>
  <conditionalFormatting sqref="H31:H32">
    <cfRule type="cellIs" priority="7" operator="lessThan" dxfId="154">
      <formula>400</formula>
    </cfRule>
  </conditionalFormatting>
  <conditionalFormatting sqref="H35">
    <cfRule type="expression" priority="99" dxfId="166">
      <formula>((#REF!-50)/#REF!)&lt;950</formula>
    </cfRule>
  </conditionalFormatting>
  <conditionalFormatting sqref="J14:J32">
    <cfRule type="cellIs" priority="27" operator="greaterThan" dxfId="144">
      <formula>0</formula>
    </cfRule>
  </conditionalFormatting>
  <conditionalFormatting sqref="J38:J48">
    <cfRule type="expression" priority="60" dxfId="144">
      <formula>D38&gt;0</formula>
    </cfRule>
  </conditionalFormatting>
  <conditionalFormatting sqref="J50:J56">
    <cfRule type="expression" priority="65" dxfId="3">
      <formula>#REF!="EURO"</formula>
    </cfRule>
  </conditionalFormatting>
  <conditionalFormatting sqref="K14:K34">
    <cfRule type="cellIs" priority="10" operator="greaterThan" dxfId="133">
      <formula>0</formula>
    </cfRule>
  </conditionalFormatting>
  <conditionalFormatting sqref="K38:K48">
    <cfRule type="cellIs" priority="67" operator="greaterThan" dxfId="133">
      <formula>0</formula>
    </cfRule>
  </conditionalFormatting>
  <conditionalFormatting sqref="K50:K56">
    <cfRule type="expression" priority="61" dxfId="1">
      <formula>$C$9="PLN"</formula>
    </cfRule>
    <cfRule type="expression" priority="62" dxfId="0">
      <formula>$C$9="CZK"</formula>
    </cfRule>
    <cfRule type="expression" priority="63" dxfId="2">
      <formula>$C$9="USD"</formula>
    </cfRule>
    <cfRule type="expression" priority="64" dxfId="3">
      <formula>$C$9="EURO"</formula>
    </cfRule>
  </conditionalFormatting>
  <conditionalFormatting sqref="L14:L34">
    <cfRule type="expression" priority="25" dxfId="109">
      <formula>$D$9&lt;0</formula>
    </cfRule>
    <cfRule type="expression" priority="26" dxfId="110">
      <formula>$D$9&gt;0</formula>
    </cfRule>
  </conditionalFormatting>
  <conditionalFormatting sqref="L38:L48">
    <cfRule type="expression" priority="23" dxfId="109">
      <formula>$D$9&lt;0</formula>
    </cfRule>
    <cfRule type="expression" priority="24" dxfId="110">
      <formula>$D$9&gt;0</formula>
    </cfRule>
  </conditionalFormatting>
  <conditionalFormatting sqref="N9 N12">
    <cfRule type="expression" priority="93" dxfId="1">
      <formula>$C$9="PLN"</formula>
    </cfRule>
    <cfRule type="expression" priority="94" dxfId="0">
      <formula>$C$9="CZK"</formula>
    </cfRule>
    <cfRule type="expression" priority="95" dxfId="2">
      <formula>$C$9="USD"</formula>
    </cfRule>
    <cfRule type="expression" priority="96" dxfId="3">
      <formula>$C$9="EURO"</formula>
    </cfRule>
  </conditionalFormatting>
  <conditionalFormatting sqref="N14:N34">
    <cfRule type="expression" priority="31" dxfId="1">
      <formula>$C$9="PLN"</formula>
    </cfRule>
    <cfRule type="expression" priority="32" dxfId="0">
      <formula>$C$9="CZK"</formula>
    </cfRule>
    <cfRule type="expression" priority="33" dxfId="2">
      <formula>$C$9="USD"</formula>
    </cfRule>
    <cfRule type="expression" priority="34" dxfId="3">
      <formula>$C$9="EURO"</formula>
    </cfRule>
  </conditionalFormatting>
  <conditionalFormatting sqref="N18:N22">
    <cfRule type="cellIs" priority="42" operator="greaterThan" dxfId="5">
      <formula>0</formula>
    </cfRule>
  </conditionalFormatting>
  <conditionalFormatting sqref="N37:N48">
    <cfRule type="expression" priority="16" dxfId="1">
      <formula>$C$9="PLN"</formula>
    </cfRule>
    <cfRule type="expression" priority="17" dxfId="0">
      <formula>$C$9="CZK"</formula>
    </cfRule>
    <cfRule type="expression" priority="18" dxfId="2">
      <formula>$C$9="USD"</formula>
    </cfRule>
    <cfRule type="expression" priority="19" dxfId="3">
      <formula>$C$9="EURO"</formula>
    </cfRule>
  </conditionalFormatting>
  <conditionalFormatting sqref="N14:O34">
    <cfRule type="cellIs" priority="30" operator="greaterThan" dxfId="5">
      <formula>0</formula>
    </cfRule>
  </conditionalFormatting>
  <conditionalFormatting sqref="N38:O48">
    <cfRule type="cellIs" priority="15" operator="greaterThan" dxfId="133">
      <formula>0</formula>
    </cfRule>
  </conditionalFormatting>
  <conditionalFormatting sqref="O14:O22">
    <cfRule type="cellIs" priority="47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containsText" priority="43" operator="containsText" dxfId="683" text="SELECT">
      <formula>NOT(ISERROR(SEARCH("SELECT",B9)))</formula>
    </cfRule>
    <cfRule type="expression" priority="44" dxfId="683">
      <formula>B9="CURRENCY"</formula>
    </cfRule>
  </conditionalFormatting>
  <conditionalFormatting sqref="B15:B29">
    <cfRule type="expression" priority="15" dxfId="635">
      <formula>$D15&gt;0</formula>
    </cfRule>
  </conditionalFormatting>
  <conditionalFormatting sqref="B49 E49:F49">
    <cfRule type="expression" priority="68" dxfId="374">
      <formula>C40="select controls"</formula>
    </cfRule>
  </conditionalFormatting>
  <conditionalFormatting sqref="C13">
    <cfRule type="containsText" priority="48" operator="containsText" dxfId="683" text="SELECT">
      <formula>NOT(ISERROR(SEARCH("SELECT",C13)))</formula>
    </cfRule>
  </conditionalFormatting>
  <conditionalFormatting sqref="C15:C22">
    <cfRule type="containsText" priority="26" operator="containsText" dxfId="552" text="SIZE">
      <formula>NOT(ISERROR(SEARCH("SIZE",C15)))</formula>
    </cfRule>
  </conditionalFormatting>
  <conditionalFormatting sqref="C25">
    <cfRule type="containsText" priority="56" operator="containsText" dxfId="552" text="SELECT CONTROLS">
      <formula>NOT(ISERROR(SEARCH("SELECT CONTROLS",C25)))</formula>
    </cfRule>
  </conditionalFormatting>
  <conditionalFormatting sqref="C26">
    <cfRule type="containsText" priority="50" operator="containsText" dxfId="11240" text="st/st">
      <formula>NOT(ISERROR(SEARCH("st/st",C26)))</formula>
    </cfRule>
    <cfRule type="expression" priority="51" dxfId="11239">
      <formula>$C$25="SMARTEC"</formula>
    </cfRule>
  </conditionalFormatting>
  <conditionalFormatting sqref="C31:C32">
    <cfRule type="cellIs" priority="32" operator="greaterThan" dxfId="11238">
      <formula>0</formula>
    </cfRule>
  </conditionalFormatting>
  <conditionalFormatting sqref="C52:C61">
    <cfRule type="cellIs" priority="46" operator="lessThan" dxfId="154">
      <formula>1</formula>
    </cfRule>
  </conditionalFormatting>
  <conditionalFormatting sqref="C9:D9">
    <cfRule type="cellIs" priority="39" operator="lessThan" dxfId="196">
      <formula>0</formula>
    </cfRule>
    <cfRule type="cellIs" priority="40" operator="greaterThan" dxfId="543">
      <formula>0</formula>
    </cfRule>
  </conditionalFormatting>
  <conditionalFormatting sqref="C29:D29">
    <cfRule type="expression" priority="54" dxfId="11234">
      <formula>$C$25="SMARTEC"</formula>
    </cfRule>
    <cfRule type="expression" priority="55" dxfId="195">
      <formula>$C$25="REMOTE TOUCH SCREEN"</formula>
    </cfRule>
  </conditionalFormatting>
  <conditionalFormatting sqref="D26">
    <cfRule type="expression" priority="49" dxfId="683">
      <formula>C26="st/st enclosure"</formula>
    </cfRule>
    <cfRule type="expression" priority="52" dxfId="11228">
      <formula>C25="SMARTEC"</formula>
    </cfRule>
  </conditionalFormatting>
  <conditionalFormatting sqref="D29">
    <cfRule type="expression" priority="53" dxfId="11230">
      <formula>$C$25="SMARTEC"</formula>
    </cfRule>
  </conditionalFormatting>
  <conditionalFormatting sqref="D38">
    <cfRule type="expression" priority="66" dxfId="683">
      <formula>C38="st/st enclosure"</formula>
    </cfRule>
    <cfRule type="expression" priority="67" dxfId="11228">
      <formula>#REF!="SMARTEC"</formula>
    </cfRule>
  </conditionalFormatting>
  <conditionalFormatting sqref="E39:E43">
    <cfRule type="expression" priority="65" dxfId="374">
      <formula>#REF!="select controls"</formula>
    </cfRule>
  </conditionalFormatting>
  <conditionalFormatting sqref="B45:B48 E44:F45 E46:E47 E48:F48">
    <cfRule type="expression" priority="45" dxfId="374">
      <formula>C38="select controls"</formula>
    </cfRule>
  </conditionalFormatting>
  <conditionalFormatting sqref="F40">
    <cfRule type="expression" priority="1" dxfId="374">
      <formula>G34="select controls"</formula>
    </cfRule>
  </conditionalFormatting>
  <conditionalFormatting sqref="G15:G36">
    <cfRule type="cellIs" priority="2" operator="greaterThan" dxfId="144">
      <formula>0</formula>
    </cfRule>
  </conditionalFormatting>
  <conditionalFormatting sqref="G38:G49">
    <cfRule type="cellIs" priority="29" operator="greaterThan" dxfId="144">
      <formula>0</formula>
    </cfRule>
  </conditionalFormatting>
  <conditionalFormatting sqref="G52:G61">
    <cfRule type="expression" priority="14" dxfId="11222">
      <formula>C52&gt;0</formula>
    </cfRule>
  </conditionalFormatting>
  <conditionalFormatting sqref="H13 J13 L13">
    <cfRule type="expression" priority="57" dxfId="3">
      <formula>$B$9="EURO"</formula>
    </cfRule>
  </conditionalFormatting>
  <conditionalFormatting sqref="H15:H61">
    <cfRule type="cellIs" priority="30" operator="greaterThan" dxfId="133">
      <formula>0</formula>
    </cfRule>
  </conditionalFormatting>
  <conditionalFormatting sqref="I15:I36 I38:I49 I52:I61">
    <cfRule type="expression" priority="62" dxfId="543">
      <formula>$C$9&gt;0</formula>
    </cfRule>
    <cfRule type="expression" priority="63" dxfId="165">
      <formula>$C$9&lt;0</formula>
    </cfRule>
  </conditionalFormatting>
  <conditionalFormatting sqref="J37">
    <cfRule type="expression" priority="58" dxfId="1">
      <formula>$B$9="PLN"</formula>
    </cfRule>
    <cfRule type="expression" priority="59" dxfId="0">
      <formula>$B$9="CZK"</formula>
    </cfRule>
    <cfRule type="expression" priority="60" dxfId="2">
      <formula>$B$9="USD"</formula>
    </cfRule>
    <cfRule type="expression" priority="61" dxfId="3">
      <formula>$B$9="EURO"</formula>
    </cfRule>
  </conditionalFormatting>
  <conditionalFormatting sqref="J63:J69">
    <cfRule type="expression" priority="64" dxfId="3">
      <formula>#REF!="EURO"</formula>
    </cfRule>
  </conditionalFormatting>
  <conditionalFormatting sqref="K1:K36">
    <cfRule type="expression" priority="5" dxfId="3">
      <formula>$B$9="EURO"</formula>
    </cfRule>
    <cfRule type="expression" priority="6" dxfId="2">
      <formula>$B$9="USD"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6">
    <cfRule type="cellIs" priority="4" operator="greaterThan" dxfId="4">
      <formula>0</formula>
    </cfRule>
  </conditionalFormatting>
  <conditionalFormatting sqref="K38:K49">
    <cfRule type="cellIs" priority="21" operator="greaterThan" dxfId="4">
      <formula>0</formula>
    </cfRule>
  </conditionalFormatting>
  <conditionalFormatting sqref="K38:K1048576">
    <cfRule type="expression" priority="17" dxfId="3">
      <formula>$B$9="EURO"</formula>
    </cfRule>
    <cfRule type="expression" priority="18" dxfId="2">
      <formula>$B$9="USD"</formula>
    </cfRule>
    <cfRule type="expression" priority="19" dxfId="1">
      <formula>$B$9="PLN"</formula>
    </cfRule>
  </conditionalFormatting>
  <conditionalFormatting sqref="K50">
    <cfRule type="cellIs" priority="38" operator="greaterThan" dxfId="133">
      <formula>0</formula>
    </cfRule>
  </conditionalFormatting>
  <conditionalFormatting sqref="K52:K61">
    <cfRule type="cellIs" priority="16" operator="greaterThan" dxfId="4">
      <formula>0</formula>
    </cfRule>
  </conditionalFormatting>
  <conditionalFormatting sqref="L15:L36 L52:L61">
    <cfRule type="cellIs" priority="36" operator="greaterThan" dxfId="133">
      <formula>0</formula>
    </cfRule>
  </conditionalFormatting>
  <conditionalFormatting sqref="L38:L49">
    <cfRule type="cellIs" priority="28" operator="greaterThan" dxfId="133">
      <formula>0</formula>
    </cfRule>
  </conditionalFormatting>
  <conditionalFormatting sqref="U40">
    <cfRule type="cellIs" priority="27" operator="greaterThan" dxfId="133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containsText" priority="188" operator="containsText" dxfId="683" text="SELECT">
      <formula>NOT(ISERROR(SEARCH("SELECT",B9)))</formula>
    </cfRule>
    <cfRule type="expression" priority="189" dxfId="683">
      <formula>B9="CURRENCY"</formula>
    </cfRule>
  </conditionalFormatting>
  <conditionalFormatting sqref="B15:B30">
    <cfRule type="expression" priority="3" dxfId="635">
      <formula>$D15&gt;0</formula>
    </cfRule>
  </conditionalFormatting>
  <conditionalFormatting sqref="B50 E50:F50">
    <cfRule type="expression" priority="5094" dxfId="374">
      <formula>C41="select controls"</formula>
    </cfRule>
  </conditionalFormatting>
  <conditionalFormatting sqref="C13">
    <cfRule type="containsText" priority="194" operator="containsText" dxfId="683" text="SELECT">
      <formula>NOT(ISERROR(SEARCH("SELECT",C13)))</formula>
    </cfRule>
  </conditionalFormatting>
  <conditionalFormatting sqref="C15:C23">
    <cfRule type="containsText" priority="9" operator="containsText" dxfId="552" text="SIZE">
      <formula>NOT(ISERROR(SEARCH("SIZE",C15)))</formula>
    </cfRule>
  </conditionalFormatting>
  <conditionalFormatting sqref="C26">
    <cfRule type="containsText" priority="202" operator="containsText" dxfId="552" text="SELECT CONTROLS">
      <formula>NOT(ISERROR(SEARCH("SELECT CONTROLS",C26)))</formula>
    </cfRule>
  </conditionalFormatting>
  <conditionalFormatting sqref="C27">
    <cfRule type="containsText" priority="196" operator="containsText" dxfId="11240" text="st/st">
      <formula>NOT(ISERROR(SEARCH("st/st",C27)))</formula>
    </cfRule>
    <cfRule type="expression" priority="197" dxfId="11239">
      <formula>$C$26="SMARTEC"</formula>
    </cfRule>
  </conditionalFormatting>
  <conditionalFormatting sqref="C32:C33">
    <cfRule type="cellIs" priority="175" operator="greaterThan" dxfId="11238">
      <formula>0</formula>
    </cfRule>
  </conditionalFormatting>
  <conditionalFormatting sqref="C53:C62">
    <cfRule type="cellIs" priority="192" operator="lessThan" dxfId="154">
      <formula>1</formula>
    </cfRule>
  </conditionalFormatting>
  <conditionalFormatting sqref="C9:D9">
    <cfRule type="cellIs" priority="184" operator="lessThan" dxfId="196">
      <formula>0</formula>
    </cfRule>
    <cfRule type="cellIs" priority="185" operator="greaterThan" dxfId="543">
      <formula>0</formula>
    </cfRule>
  </conditionalFormatting>
  <conditionalFormatting sqref="C30:D30">
    <cfRule type="expression" priority="200" dxfId="11234">
      <formula>$C$26="SMARTEC"</formula>
    </cfRule>
    <cfRule type="expression" priority="201" dxfId="195">
      <formula>$C$26="REMOTE TOUCH SCREEN"</formula>
    </cfRule>
  </conditionalFormatting>
  <conditionalFormatting sqref="D27">
    <cfRule type="expression" priority="195" dxfId="683">
      <formula>C27="st/st enclosure"</formula>
    </cfRule>
    <cfRule type="expression" priority="198" dxfId="11228">
      <formula>C26="SMARTEC"</formula>
    </cfRule>
  </conditionalFormatting>
  <conditionalFormatting sqref="D30">
    <cfRule type="expression" priority="199" dxfId="11230">
      <formula>$C$26="SMARTEC"</formula>
    </cfRule>
  </conditionalFormatting>
  <conditionalFormatting sqref="D39">
    <cfRule type="expression" priority="213" dxfId="683">
      <formula>C39="st/st enclosure"</formula>
    </cfRule>
    <cfRule type="expression" priority="214" dxfId="11228">
      <formula>#REF!="SMARTEC"</formula>
    </cfRule>
  </conditionalFormatting>
  <conditionalFormatting sqref="E40:E44">
    <cfRule type="expression" priority="212" dxfId="374">
      <formula>#REF!="select controls"</formula>
    </cfRule>
  </conditionalFormatting>
  <conditionalFormatting sqref="B46:B47 B49 E45 E46:F46 E47:E48 E49:F49">
    <cfRule type="expression" priority="190" dxfId="374">
      <formula>C39="select controls"</formula>
    </cfRule>
  </conditionalFormatting>
  <conditionalFormatting sqref="F41:F45">
    <cfRule type="expression" priority="1" dxfId="374">
      <formula>G35="select controls"</formula>
    </cfRule>
  </conditionalFormatting>
  <conditionalFormatting sqref="G15:G37">
    <cfRule type="cellIs" priority="10" operator="greaterThan" dxfId="144">
      <formula>0</formula>
    </cfRule>
  </conditionalFormatting>
  <conditionalFormatting sqref="G39:G50">
    <cfRule type="cellIs" priority="23" operator="greaterThan" dxfId="144">
      <formula>0</formula>
    </cfRule>
  </conditionalFormatting>
  <conditionalFormatting sqref="G53:G62">
    <cfRule type="expression" priority="147" dxfId="11222">
      <formula>C53&gt;0</formula>
    </cfRule>
  </conditionalFormatting>
  <conditionalFormatting sqref="H13 J13 L13">
    <cfRule type="expression" priority="204" dxfId="3">
      <formula>$B$9="EURO"</formula>
    </cfRule>
  </conditionalFormatting>
  <conditionalFormatting sqref="H23">
    <cfRule type="cellIs" priority="12" operator="greaterThan" dxfId="133">
      <formula>0</formula>
    </cfRule>
  </conditionalFormatting>
  <conditionalFormatting sqref="H25:H62">
    <cfRule type="cellIs" priority="170" operator="greaterThan" dxfId="133">
      <formula>0</formula>
    </cfRule>
  </conditionalFormatting>
  <conditionalFormatting sqref="H15:L22 L53:L62">
    <cfRule type="cellIs" priority="180" operator="greaterThan" dxfId="133">
      <formula>0</formula>
    </cfRule>
  </conditionalFormatting>
  <conditionalFormatting sqref="I15:I37">
    <cfRule type="expression" priority="13" dxfId="543">
      <formula>$C$9&gt;0</formula>
    </cfRule>
  </conditionalFormatting>
  <conditionalFormatting sqref="I23:I37">
    <cfRule type="expression" priority="14" dxfId="165">
      <formula>$C$9&lt;0</formula>
    </cfRule>
  </conditionalFormatting>
  <conditionalFormatting sqref="I15:I22 I39:I50 I53:I62">
    <cfRule type="expression" priority="210" dxfId="165">
      <formula>$C$9&lt;0</formula>
    </cfRule>
  </conditionalFormatting>
  <conditionalFormatting sqref="I39:I50 I53:I62">
    <cfRule type="expression" priority="209" dxfId="543">
      <formula>$C$9&gt;0</formula>
    </cfRule>
  </conditionalFormatting>
  <conditionalFormatting sqref="J38">
    <cfRule type="expression" priority="205" dxfId="1">
      <formula>$B$9="PLN"</formula>
    </cfRule>
    <cfRule type="expression" priority="206" dxfId="0">
      <formula>$B$9="CZK"</formula>
    </cfRule>
    <cfRule type="expression" priority="207" dxfId="2">
      <formula>$B$9="USD"</formula>
    </cfRule>
    <cfRule type="expression" priority="208" dxfId="3">
      <formula>$B$9="EURO"</formula>
    </cfRule>
  </conditionalFormatting>
  <conditionalFormatting sqref="J64:J70">
    <cfRule type="expression" priority="211" dxfId="3">
      <formula>#REF!="EURO"</formula>
    </cfRule>
  </conditionalFormatting>
  <conditionalFormatting sqref="K1:K37">
    <cfRule type="expression" priority="5" dxfId="3">
      <formula>$B$9="EURO"</formula>
    </cfRule>
    <cfRule type="expression" priority="6" dxfId="2">
      <formula>$B$9="USD"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7">
    <cfRule type="cellIs" priority="4" operator="greaterThan" dxfId="4">
      <formula>0</formula>
    </cfRule>
  </conditionalFormatting>
  <conditionalFormatting sqref="K39:K50">
    <cfRule type="cellIs" priority="154" operator="greaterThan" dxfId="4">
      <formula>0</formula>
    </cfRule>
  </conditionalFormatting>
  <conditionalFormatting sqref="K39:K1048576">
    <cfRule type="expression" priority="150" dxfId="3">
      <formula>$B$9="EURO"</formula>
    </cfRule>
    <cfRule type="expression" priority="151" dxfId="2">
      <formula>$B$9="USD"</formula>
    </cfRule>
    <cfRule type="expression" priority="152" dxfId="1">
      <formula>$B$9="PLN"</formula>
    </cfRule>
  </conditionalFormatting>
  <conditionalFormatting sqref="K51">
    <cfRule type="cellIs" priority="183" operator="greaterThan" dxfId="133">
      <formula>0</formula>
    </cfRule>
  </conditionalFormatting>
  <conditionalFormatting sqref="K53:K62">
    <cfRule type="cellIs" priority="149" operator="greaterThan" dxfId="4">
      <formula>0</formula>
    </cfRule>
  </conditionalFormatting>
  <conditionalFormatting sqref="L23:L37">
    <cfRule type="cellIs" priority="11" operator="greaterThan" dxfId="133">
      <formula>0</formula>
    </cfRule>
  </conditionalFormatting>
  <conditionalFormatting sqref="L39:L50">
    <cfRule type="cellIs" priority="161" operator="greaterThan" dxfId="133">
      <formula>0</formula>
    </cfRule>
  </conditionalFormatting>
  <conditionalFormatting sqref="T41">
    <cfRule type="cellIs" priority="160" operator="greaterThan" dxfId="133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4"/>
    <col width="8.83203125" customWidth="1" style="1070" min="105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containsText" priority="26" operator="containsText" dxfId="683" text="SELECT">
      <formula>NOT(ISERROR(SEARCH("SELECT",C9)))</formula>
    </cfRule>
    <cfRule type="expression" priority="27" dxfId="683">
      <formula>C9="CURRENCY"</formula>
    </cfRule>
  </conditionalFormatting>
  <conditionalFormatting sqref="C14:C23">
    <cfRule type="expression" priority="1" dxfId="635">
      <formula>$J14&gt;0</formula>
    </cfRule>
  </conditionalFormatting>
  <conditionalFormatting sqref="C27:C37">
    <cfRule type="expression" priority="10" dxfId="635">
      <formula>$D27&gt;0</formula>
    </cfRule>
  </conditionalFormatting>
  <conditionalFormatting sqref="D27:D28 D30:D37">
    <cfRule type="cellIs" priority="28" operator="lessThan" dxfId="545">
      <formula>1</formula>
    </cfRule>
  </conditionalFormatting>
  <conditionalFormatting sqref="D29">
    <cfRule type="cellIs" priority="23" operator="lessThan" dxfId="154">
      <formula>1</formula>
    </cfRule>
  </conditionalFormatting>
  <conditionalFormatting sqref="D9:E9">
    <cfRule type="cellIs" priority="24" operator="lessThan" dxfId="196">
      <formula>0</formula>
    </cfRule>
    <cfRule type="cellIs" priority="25" operator="greaterThan" dxfId="543">
      <formula>0</formula>
    </cfRule>
  </conditionalFormatting>
  <conditionalFormatting sqref="F12">
    <cfRule type="expression" priority="36" dxfId="377">
      <formula>AND((ISNUMBER(SEARCH("I-MUAP",#REF!))),F12&lt;2500)</formula>
    </cfRule>
    <cfRule type="expression" priority="37" dxfId="378">
      <formula>ISNUMBER(SEARCH("I-MUAP",#REF!))</formula>
    </cfRule>
    <cfRule type="cellIs" priority="38" operator="greaterThan" dxfId="194">
      <formula>2000</formula>
    </cfRule>
  </conditionalFormatting>
  <conditionalFormatting sqref="F12:G12">
    <cfRule type="cellIs" priority="29" operator="lessThan" dxfId="194">
      <formula>1000</formula>
    </cfRule>
  </conditionalFormatting>
  <conditionalFormatting sqref="F14:G19">
    <cfRule type="cellIs" priority="3" operator="lessThan" dxfId="154">
      <formula>1000</formula>
    </cfRule>
  </conditionalFormatting>
  <conditionalFormatting sqref="G12">
    <cfRule type="cellIs" priority="30" operator="greaterThan" dxfId="194">
      <formula>3001</formula>
    </cfRule>
  </conditionalFormatting>
  <conditionalFormatting sqref="H11">
    <cfRule type="expression" priority="39" dxfId="166">
      <formula>((#REF!-50)/#REF!)&lt;950</formula>
    </cfRule>
  </conditionalFormatting>
  <conditionalFormatting sqref="H12">
    <cfRule type="expression" priority="40" dxfId="165">
      <formula>((#REF!-50)/#REF!)&lt;950</formula>
    </cfRule>
  </conditionalFormatting>
  <conditionalFormatting sqref="H14:H19">
    <cfRule type="cellIs" priority="4" operator="lessThan" dxfId="154">
      <formula>400</formula>
    </cfRule>
  </conditionalFormatting>
  <conditionalFormatting sqref="H24">
    <cfRule type="expression" priority="35" dxfId="166">
      <formula>((#REF!-50)/#REF!)&lt;950</formula>
    </cfRule>
  </conditionalFormatting>
  <conditionalFormatting sqref="J14:J21">
    <cfRule type="cellIs" priority="15" operator="greaterThan" dxfId="144">
      <formula>0</formula>
    </cfRule>
  </conditionalFormatting>
  <conditionalFormatting sqref="J27:J37">
    <cfRule type="expression" priority="16" dxfId="144">
      <formula>D27&gt;0</formula>
    </cfRule>
  </conditionalFormatting>
  <conditionalFormatting sqref="J39:J45">
    <cfRule type="expression" priority="70" dxfId="3">
      <formula>#REF!="EURO"</formula>
    </cfRule>
  </conditionalFormatting>
  <conditionalFormatting sqref="K14:K23 N14:O23">
    <cfRule type="cellIs" priority="2" operator="greaterThan" dxfId="133">
      <formula>0</formula>
    </cfRule>
  </conditionalFormatting>
  <conditionalFormatting sqref="K27:K37">
    <cfRule type="cellIs" priority="22" operator="greaterThan" dxfId="133">
      <formula>0</formula>
    </cfRule>
  </conditionalFormatting>
  <conditionalFormatting sqref="K39:K4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23">
    <cfRule type="expression" priority="13" dxfId="109">
      <formula>$D$9&lt;0</formula>
    </cfRule>
    <cfRule type="expression" priority="14" dxfId="110">
      <formula>$D$9&gt;0</formula>
    </cfRule>
  </conditionalFormatting>
  <conditionalFormatting sqref="L27:L37">
    <cfRule type="expression" priority="11" dxfId="109">
      <formula>$D$9&lt;0</formula>
    </cfRule>
    <cfRule type="expression" priority="12" dxfId="110">
      <formula>$D$9&gt;0</formula>
    </cfRule>
  </conditionalFormatting>
  <conditionalFormatting sqref="N9 N12">
    <cfRule type="expression" priority="31" dxfId="1">
      <formula>$C$9="PLN"</formula>
    </cfRule>
    <cfRule type="expression" priority="32" dxfId="0">
      <formula>$C$9="CZK"</formula>
    </cfRule>
    <cfRule type="expression" priority="33" dxfId="2">
      <formula>$C$9="USD"</formula>
    </cfRule>
    <cfRule type="expression" priority="34" dxfId="3">
      <formula>$C$9="EURO"</formula>
    </cfRule>
  </conditionalFormatting>
  <conditionalFormatting sqref="N14:N23">
    <cfRule type="expression" priority="17" dxfId="1">
      <formula>$C$9="PLN"</formula>
    </cfRule>
    <cfRule type="expression" priority="18" dxfId="0">
      <formula>$C$9="CZK"</formula>
    </cfRule>
    <cfRule type="expression" priority="19" dxfId="2">
      <formula>$C$9="USD"</formula>
    </cfRule>
    <cfRule type="expression" priority="20" dxfId="3">
      <formula>$C$9="EURO"</formula>
    </cfRule>
  </conditionalFormatting>
  <conditionalFormatting sqref="N26:N37">
    <cfRule type="expression" priority="6" dxfId="1">
      <formula>$C$9="PLN"</formula>
    </cfRule>
    <cfRule type="expression" priority="7" dxfId="0">
      <formula>$C$9="CZK"</formula>
    </cfRule>
    <cfRule type="expression" priority="8" dxfId="2">
      <formula>$C$9="USD"</formula>
    </cfRule>
    <cfRule type="expression" priority="9" dxfId="3">
      <formula>$C$9="EURO"</formula>
    </cfRule>
  </conditionalFormatting>
  <conditionalFormatting sqref="N27:O37">
    <cfRule type="cellIs" priority="5" operator="greaterThan" dxfId="133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4"/>
    <col width="8.83203125" customWidth="1" style="1070" min="105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C36:H36"/>
    <mergeCell ref="F38:G38"/>
    <mergeCell ref="C1:D1"/>
    <mergeCell ref="P29:Q29"/>
    <mergeCell ref="E46:F46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containsText" priority="83" operator="containsText" dxfId="683" text="SELECT">
      <formula>NOT(ISERROR(SEARCH("SELECT",C9)))</formula>
    </cfRule>
    <cfRule type="expression" priority="84" dxfId="683">
      <formula>C9="CURRENCY"</formula>
    </cfRule>
  </conditionalFormatting>
  <conditionalFormatting sqref="C14:C33">
    <cfRule type="expression" priority="1" dxfId="635">
      <formula>$J14&gt;0</formula>
    </cfRule>
  </conditionalFormatting>
  <conditionalFormatting sqref="C37:C47">
    <cfRule type="expression" priority="25" dxfId="635">
      <formula>$D37&gt;0</formula>
    </cfRule>
  </conditionalFormatting>
  <conditionalFormatting sqref="D37:D38 D40:D47">
    <cfRule type="cellIs" priority="86" operator="lessThan" dxfId="545">
      <formula>1</formula>
    </cfRule>
  </conditionalFormatting>
  <conditionalFormatting sqref="D39">
    <cfRule type="cellIs" priority="73" operator="lessThan" dxfId="154">
      <formula>1</formula>
    </cfRule>
  </conditionalFormatting>
  <conditionalFormatting sqref="D9:E9">
    <cfRule type="cellIs" priority="79" operator="lessThan" dxfId="196">
      <formula>0</formula>
    </cfRule>
    <cfRule type="cellIs" priority="80" operator="greaterThan" dxfId="543">
      <formula>0</formula>
    </cfRule>
  </conditionalFormatting>
  <conditionalFormatting sqref="F12">
    <cfRule type="expression" priority="95" dxfId="377">
      <formula>AND((ISNUMBER(SEARCH("I-MUAP",$E$14))),F12&lt;2500)</formula>
    </cfRule>
    <cfRule type="expression" priority="96" dxfId="378">
      <formula>ISNUMBER(SEARCH("I-MUAP",$E$14))</formula>
    </cfRule>
    <cfRule type="cellIs" priority="97" operator="greaterThan" dxfId="194">
      <formula>2000</formula>
    </cfRule>
  </conditionalFormatting>
  <conditionalFormatting sqref="F12:G12">
    <cfRule type="cellIs" priority="90" operator="lessThan" dxfId="194">
      <formula>1000</formula>
    </cfRule>
  </conditionalFormatting>
  <conditionalFormatting sqref="F14:G26">
    <cfRule type="cellIs" priority="17" operator="lessThan" dxfId="154">
      <formula>1000</formula>
    </cfRule>
  </conditionalFormatting>
  <conditionalFormatting sqref="F30:G31">
    <cfRule type="cellIs" priority="5" operator="lessThan" dxfId="154">
      <formula>1000</formula>
    </cfRule>
  </conditionalFormatting>
  <conditionalFormatting sqref="G12">
    <cfRule type="cellIs" priority="91" operator="greaterThan" dxfId="194">
      <formula>3001</formula>
    </cfRule>
  </conditionalFormatting>
  <conditionalFormatting sqref="H11">
    <cfRule type="expression" priority="93" dxfId="166">
      <formula>((G14-50)/I14)&lt;950</formula>
    </cfRule>
  </conditionalFormatting>
  <conditionalFormatting sqref="H12">
    <cfRule type="expression" priority="92" dxfId="165">
      <formula>((G14-50)/I14)&lt;950</formula>
    </cfRule>
  </conditionalFormatting>
  <conditionalFormatting sqref="H14:H26">
    <cfRule type="cellIs" priority="19" operator="lessThan" dxfId="154">
      <formula>400</formula>
    </cfRule>
  </conditionalFormatting>
  <conditionalFormatting sqref="H30:H31">
    <cfRule type="cellIs" priority="7" operator="lessThan" dxfId="154">
      <formula>400</formula>
    </cfRule>
  </conditionalFormatting>
  <conditionalFormatting sqref="H34">
    <cfRule type="expression" priority="104" dxfId="166">
      <formula>((#REF!-50)/#REF!)&lt;950</formula>
    </cfRule>
  </conditionalFormatting>
  <conditionalFormatting sqref="J14:J31">
    <cfRule type="cellIs" priority="32" operator="greaterThan" dxfId="144">
      <formula>0</formula>
    </cfRule>
  </conditionalFormatting>
  <conditionalFormatting sqref="J37:J47">
    <cfRule type="expression" priority="65" dxfId="144">
      <formula>D37&gt;0</formula>
    </cfRule>
  </conditionalFormatting>
  <conditionalFormatting sqref="J49:J55">
    <cfRule type="expression" priority="70" dxfId="3">
      <formula>#REF!="EURO"</formula>
    </cfRule>
  </conditionalFormatting>
  <conditionalFormatting sqref="K14:K33">
    <cfRule type="cellIs" priority="15" operator="greaterThan" dxfId="133">
      <formula>0</formula>
    </cfRule>
  </conditionalFormatting>
  <conditionalFormatting sqref="K37:K47">
    <cfRule type="cellIs" priority="72" operator="greaterThan" dxfId="133">
      <formula>0</formula>
    </cfRule>
  </conditionalFormatting>
  <conditionalFormatting sqref="K49:K5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33">
    <cfRule type="expression" priority="30" dxfId="109">
      <formula>$D$9&lt;0</formula>
    </cfRule>
    <cfRule type="expression" priority="31" dxfId="110">
      <formula>$D$9&gt;0</formula>
    </cfRule>
  </conditionalFormatting>
  <conditionalFormatting sqref="L37:L47">
    <cfRule type="expression" priority="28" dxfId="109">
      <formula>$D$9&lt;0</formula>
    </cfRule>
    <cfRule type="expression" priority="29" dxfId="110">
      <formula>$D$9&gt;0</formula>
    </cfRule>
  </conditionalFormatting>
  <conditionalFormatting sqref="N9 N12">
    <cfRule type="expression" priority="98" dxfId="1">
      <formula>$C$9="PLN"</formula>
    </cfRule>
    <cfRule type="expression" priority="99" dxfId="0">
      <formula>$C$9="CZK"</formula>
    </cfRule>
    <cfRule type="expression" priority="100" dxfId="2">
      <formula>$C$9="USD"</formula>
    </cfRule>
    <cfRule type="expression" priority="101" dxfId="3">
      <formula>$C$9="EURO"</formula>
    </cfRule>
  </conditionalFormatting>
  <conditionalFormatting sqref="N14:N33">
    <cfRule type="expression" priority="36" dxfId="1">
      <formula>$C$9="PLN"</formula>
    </cfRule>
    <cfRule type="expression" priority="37" dxfId="0">
      <formula>$C$9="CZK"</formula>
    </cfRule>
    <cfRule type="expression" priority="38" dxfId="2">
      <formula>$C$9="USD"</formula>
    </cfRule>
    <cfRule type="expression" priority="39" dxfId="3">
      <formula>$C$9="EURO"</formula>
    </cfRule>
  </conditionalFormatting>
  <conditionalFormatting sqref="N18:N20">
    <cfRule type="cellIs" priority="47" operator="greaterThan" dxfId="5">
      <formula>0</formula>
    </cfRule>
  </conditionalFormatting>
  <conditionalFormatting sqref="N36:N47">
    <cfRule type="expression" priority="21" dxfId="1">
      <formula>$C$9="PLN"</formula>
    </cfRule>
    <cfRule type="expression" priority="22" dxfId="0">
      <formula>$C$9="CZK"</formula>
    </cfRule>
    <cfRule type="expression" priority="23" dxfId="2">
      <formula>$C$9="USD"</formula>
    </cfRule>
    <cfRule type="expression" priority="24" dxfId="3">
      <formula>$C$9="EURO"</formula>
    </cfRule>
  </conditionalFormatting>
  <conditionalFormatting sqref="N14:O33">
    <cfRule type="cellIs" priority="35" operator="greaterThan" dxfId="5">
      <formula>0</formula>
    </cfRule>
  </conditionalFormatting>
  <conditionalFormatting sqref="N37:O47">
    <cfRule type="cellIs" priority="20" operator="greaterThan" dxfId="133">
      <formula>0</formula>
    </cfRule>
  </conditionalFormatting>
  <conditionalFormatting sqref="O14:O20">
    <cfRule type="cellIs" priority="52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4"/>
    <col width="8.83203125" customWidth="1" style="1070" min="105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28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containsText" priority="69" operator="containsText" dxfId="683" text="SELECT">
      <formula>NOT(ISERROR(SEARCH("SELECT",C9)))</formula>
    </cfRule>
    <cfRule type="expression" priority="70" dxfId="683">
      <formula>C9="CURRENCY"</formula>
    </cfRule>
  </conditionalFormatting>
  <conditionalFormatting sqref="C14:C32">
    <cfRule type="expression" priority="12" dxfId="635">
      <formula>$J14&gt;0</formula>
    </cfRule>
  </conditionalFormatting>
  <conditionalFormatting sqref="C36:C46">
    <cfRule type="expression" priority="11" dxfId="635">
      <formula>$D36&gt;0</formula>
    </cfRule>
  </conditionalFormatting>
  <conditionalFormatting sqref="D36:D37 D39:D46">
    <cfRule type="cellIs" priority="72" operator="lessThan" dxfId="545">
      <formula>1</formula>
    </cfRule>
  </conditionalFormatting>
  <conditionalFormatting sqref="D38">
    <cfRule type="cellIs" priority="59" operator="lessThan" dxfId="154">
      <formula>1</formula>
    </cfRule>
  </conditionalFormatting>
  <conditionalFormatting sqref="D9:E9">
    <cfRule type="cellIs" priority="65" operator="lessThan" dxfId="196">
      <formula>0</formula>
    </cfRule>
    <cfRule type="cellIs" priority="66" operator="greaterThan" dxfId="543">
      <formula>0</formula>
    </cfRule>
  </conditionalFormatting>
  <conditionalFormatting sqref="F12">
    <cfRule type="expression" priority="81" dxfId="377">
      <formula>AND((ISNUMBER(SEARCH("I-MUAP",$E$14))),F12&lt;2500)</formula>
    </cfRule>
    <cfRule type="expression" priority="82" dxfId="378">
      <formula>ISNUMBER(SEARCH("I-MUAP",$E$14))</formula>
    </cfRule>
    <cfRule type="cellIs" priority="83" operator="greaterThan" dxfId="194">
      <formula>2000</formula>
    </cfRule>
  </conditionalFormatting>
  <conditionalFormatting sqref="F12:G12">
    <cfRule type="cellIs" priority="76" operator="lessThan" dxfId="194">
      <formula>1000</formula>
    </cfRule>
  </conditionalFormatting>
  <conditionalFormatting sqref="F14:G26">
    <cfRule type="cellIs" priority="3" operator="lessThan" dxfId="154">
      <formula>1000</formula>
    </cfRule>
  </conditionalFormatting>
  <conditionalFormatting sqref="G12">
    <cfRule type="cellIs" priority="77" operator="greaterThan" dxfId="194">
      <formula>3001</formula>
    </cfRule>
  </conditionalFormatting>
  <conditionalFormatting sqref="H11">
    <cfRule type="expression" priority="79" dxfId="166">
      <formula>((G14-50)/I14)&lt;950</formula>
    </cfRule>
  </conditionalFormatting>
  <conditionalFormatting sqref="H12">
    <cfRule type="expression" priority="78" dxfId="165">
      <formula>((G14-50)/I14)&lt;950</formula>
    </cfRule>
  </conditionalFormatting>
  <conditionalFormatting sqref="H14:H26">
    <cfRule type="cellIs" priority="5" operator="lessThan" dxfId="154">
      <formula>400</formula>
    </cfRule>
  </conditionalFormatting>
  <conditionalFormatting sqref="H33">
    <cfRule type="expression" priority="90" dxfId="166">
      <formula>((#REF!-50)/#REF!)&lt;950</formula>
    </cfRule>
  </conditionalFormatting>
  <conditionalFormatting sqref="J14:J30">
    <cfRule type="cellIs" priority="18" operator="greaterThan" dxfId="144">
      <formula>0</formula>
    </cfRule>
  </conditionalFormatting>
  <conditionalFormatting sqref="J36:J46">
    <cfRule type="expression" priority="51" dxfId="144">
      <formula>D36&gt;0</formula>
    </cfRule>
  </conditionalFormatting>
  <conditionalFormatting sqref="J48:J54">
    <cfRule type="expression" priority="56" dxfId="3">
      <formula>#REF!="EURO"</formula>
    </cfRule>
  </conditionalFormatting>
  <conditionalFormatting sqref="K14:K32">
    <cfRule type="cellIs" priority="1" operator="greaterThan" dxfId="133">
      <formula>0</formula>
    </cfRule>
  </conditionalFormatting>
  <conditionalFormatting sqref="K36:K46">
    <cfRule type="cellIs" priority="58" operator="greaterThan" dxfId="133">
      <formula>0</formula>
    </cfRule>
  </conditionalFormatting>
  <conditionalFormatting sqref="K48:K54">
    <cfRule type="expression" priority="52" dxfId="1">
      <formula>$C$9="PLN"</formula>
    </cfRule>
    <cfRule type="expression" priority="53" dxfId="0">
      <formula>$C$9="CZK"</formula>
    </cfRule>
    <cfRule type="expression" priority="54" dxfId="2">
      <formula>$C$9="USD"</formula>
    </cfRule>
    <cfRule type="expression" priority="55" dxfId="3">
      <formula>$C$9="EURO"</formula>
    </cfRule>
  </conditionalFormatting>
  <conditionalFormatting sqref="L14:L32">
    <cfRule type="expression" priority="16" dxfId="109">
      <formula>$D$9&lt;0</formula>
    </cfRule>
    <cfRule type="expression" priority="17" dxfId="110">
      <formula>$D$9&gt;0</formula>
    </cfRule>
  </conditionalFormatting>
  <conditionalFormatting sqref="L36:L46">
    <cfRule type="expression" priority="14" dxfId="109">
      <formula>$D$9&lt;0</formula>
    </cfRule>
    <cfRule type="expression" priority="15" dxfId="110">
      <formula>$D$9&gt;0</formula>
    </cfRule>
  </conditionalFormatting>
  <conditionalFormatting sqref="N9 N12">
    <cfRule type="expression" priority="84" dxfId="1">
      <formula>$C$9="PLN"</formula>
    </cfRule>
    <cfRule type="expression" priority="85" dxfId="0">
      <formula>$C$9="CZK"</formula>
    </cfRule>
    <cfRule type="expression" priority="86" dxfId="2">
      <formula>$C$9="USD"</formula>
    </cfRule>
    <cfRule type="expression" priority="87" dxfId="3">
      <formula>$C$9="EURO"</formula>
    </cfRule>
  </conditionalFormatting>
  <conditionalFormatting sqref="N14:N32">
    <cfRule type="expression" priority="22" dxfId="1">
      <formula>$C$9="PLN"</formula>
    </cfRule>
    <cfRule type="expression" priority="23" dxfId="0">
      <formula>$C$9="CZK"</formula>
    </cfRule>
    <cfRule type="expression" priority="24" dxfId="2">
      <formula>$C$9="USD"</formula>
    </cfRule>
    <cfRule type="expression" priority="25" dxfId="3">
      <formula>$C$9="EURO"</formula>
    </cfRule>
  </conditionalFormatting>
  <conditionalFormatting sqref="N18:N20">
    <cfRule type="cellIs" priority="33" operator="greaterThan" dxfId="5">
      <formula>0</formula>
    </cfRule>
  </conditionalFormatting>
  <conditionalFormatting sqref="N35:N46">
    <cfRule type="expression" priority="7" dxfId="1">
      <formula>$C$9="PLN"</formula>
    </cfRule>
    <cfRule type="expression" priority="8" dxfId="0">
      <formula>$C$9="CZK"</formula>
    </cfRule>
    <cfRule type="expression" priority="9" dxfId="2">
      <formula>$C$9="USD"</formula>
    </cfRule>
    <cfRule type="expression" priority="10" dxfId="3">
      <formula>$C$9="EURO"</formula>
    </cfRule>
  </conditionalFormatting>
  <conditionalFormatting sqref="N14:O32">
    <cfRule type="cellIs" priority="21" operator="greaterThan" dxfId="5">
      <formula>0</formula>
    </cfRule>
  </conditionalFormatting>
  <conditionalFormatting sqref="N36:O46">
    <cfRule type="cellIs" priority="6" operator="greaterThan" dxfId="133">
      <formula>0</formula>
    </cfRule>
  </conditionalFormatting>
  <conditionalFormatting sqref="O14:O20">
    <cfRule type="cellIs" priority="38" operator="greaterThan" dxfId="5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5"/>
    <col width="8.83203125" customWidth="1" style="1070" min="106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28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containsText" priority="480" operator="containsText" dxfId="683" text="SELECT">
      <formula>NOT(ISERROR(SEARCH("SELECT",D9)))</formula>
    </cfRule>
    <cfRule type="expression" priority="481" dxfId="683">
      <formula>D9="CURRENCY"</formula>
    </cfRule>
  </conditionalFormatting>
  <conditionalFormatting sqref="D14:D32">
    <cfRule type="expression" priority="22" dxfId="635">
      <formula>$K14&gt;0</formula>
    </cfRule>
  </conditionalFormatting>
  <conditionalFormatting sqref="D36:D46">
    <cfRule type="expression" priority="21" dxfId="635">
      <formula>$E36&gt;0</formula>
    </cfRule>
  </conditionalFormatting>
  <conditionalFormatting sqref="E36:E37 E39:E46">
    <cfRule type="cellIs" priority="570" operator="lessThan" dxfId="545">
      <formula>1</formula>
    </cfRule>
  </conditionalFormatting>
  <conditionalFormatting sqref="E38">
    <cfRule type="cellIs" priority="402" operator="lessThan" dxfId="154">
      <formula>1</formula>
    </cfRule>
  </conditionalFormatting>
  <conditionalFormatting sqref="E9:F9">
    <cfRule type="cellIs" priority="418" operator="lessThan" dxfId="196">
      <formula>0</formula>
    </cfRule>
    <cfRule type="cellIs" priority="419" operator="greaterThan" dxfId="543">
      <formula>0</formula>
    </cfRule>
  </conditionalFormatting>
  <conditionalFormatting sqref="G12">
    <cfRule type="expression" priority="586" dxfId="377">
      <formula>AND((ISNUMBER(SEARCH("I-MUAP",$F$14))),G12&lt;2500)</formula>
    </cfRule>
    <cfRule type="expression" priority="587" dxfId="378">
      <formula>ISNUMBER(SEARCH("I-MUAP",$F$14))</formula>
    </cfRule>
    <cfRule type="cellIs" priority="588" operator="greaterThan" dxfId="194">
      <formula>2000</formula>
    </cfRule>
  </conditionalFormatting>
  <conditionalFormatting sqref="G12:H12">
    <cfRule type="cellIs" priority="581" operator="lessThan" dxfId="194">
      <formula>1000</formula>
    </cfRule>
  </conditionalFormatting>
  <conditionalFormatting sqref="G14:H26">
    <cfRule type="cellIs" priority="5" operator="lessThan" dxfId="154">
      <formula>1000</formula>
    </cfRule>
  </conditionalFormatting>
  <conditionalFormatting sqref="H12">
    <cfRule type="cellIs" priority="582" operator="greaterThan" dxfId="194">
      <formula>3001</formula>
    </cfRule>
  </conditionalFormatting>
  <conditionalFormatting sqref="I11">
    <cfRule type="expression" priority="584" dxfId="166">
      <formula>((H14-50)/J14)&lt;950</formula>
    </cfRule>
  </conditionalFormatting>
  <conditionalFormatting sqref="I12">
    <cfRule type="expression" priority="583" dxfId="165">
      <formula>((H14-50)/J14)&lt;950</formula>
    </cfRule>
  </conditionalFormatting>
  <conditionalFormatting sqref="I14:I26">
    <cfRule type="cellIs" priority="7" operator="lessThan" dxfId="154">
      <formula>400</formula>
    </cfRule>
  </conditionalFormatting>
  <conditionalFormatting sqref="I33">
    <cfRule type="expression" priority="652" dxfId="166">
      <formula>((#REF!-50)/#REF!)&lt;950</formula>
    </cfRule>
  </conditionalFormatting>
  <conditionalFormatting sqref="K14:K30">
    <cfRule type="cellIs" priority="32" operator="greaterThan" dxfId="144">
      <formula>0</formula>
    </cfRule>
  </conditionalFormatting>
  <conditionalFormatting sqref="K36:K46">
    <cfRule type="expression" priority="389" dxfId="144">
      <formula>E36&gt;0</formula>
    </cfRule>
  </conditionalFormatting>
  <conditionalFormatting sqref="K48:K54">
    <cfRule type="expression" priority="394" dxfId="3">
      <formula>#REF!="EURO"</formula>
    </cfRule>
  </conditionalFormatting>
  <conditionalFormatting sqref="L14:L32">
    <cfRule type="cellIs" priority="1" operator="greaterThan" dxfId="133">
      <formula>0</formula>
    </cfRule>
  </conditionalFormatting>
  <conditionalFormatting sqref="L36:L46">
    <cfRule type="cellIs" priority="400" operator="greaterThan" dxfId="133">
      <formula>0</formula>
    </cfRule>
  </conditionalFormatting>
  <conditionalFormatting sqref="L48:L54">
    <cfRule type="expression" priority="390" dxfId="1">
      <formula>$D$9="PLN"</formula>
    </cfRule>
    <cfRule type="expression" priority="391" dxfId="0">
      <formula>$D$9="CZK"</formula>
    </cfRule>
    <cfRule type="expression" priority="392" dxfId="2">
      <formula>$D$9="USD"</formula>
    </cfRule>
    <cfRule type="expression" priority="393" dxfId="3">
      <formula>$D$9="EURO"</formula>
    </cfRule>
  </conditionalFormatting>
  <conditionalFormatting sqref="M14:M32">
    <cfRule type="expression" priority="26" dxfId="109">
      <formula>$E$9&lt;0</formula>
    </cfRule>
    <cfRule type="expression" priority="27" dxfId="110">
      <formula>$E$9&gt;0</formula>
    </cfRule>
  </conditionalFormatting>
  <conditionalFormatting sqref="M36:M46">
    <cfRule type="expression" priority="24" dxfId="109">
      <formula>$E$9&lt;0</formula>
    </cfRule>
    <cfRule type="expression" priority="25" dxfId="110">
      <formula>$E$9&gt;0</formula>
    </cfRule>
  </conditionalFormatting>
  <conditionalFormatting sqref="O9 O12">
    <cfRule type="expression" priority="646" dxfId="1">
      <formula>$D$9="PLN"</formula>
    </cfRule>
    <cfRule type="expression" priority="647" dxfId="0">
      <formula>$D$9="CZK"</formula>
    </cfRule>
    <cfRule type="expression" priority="648" dxfId="2">
      <formula>$D$9="USD"</formula>
    </cfRule>
    <cfRule type="expression" priority="649" dxfId="3">
      <formula>$D$9="EURO"</formula>
    </cfRule>
  </conditionalFormatting>
  <conditionalFormatting sqref="O14:O32">
    <cfRule type="expression" priority="63" dxfId="1">
      <formula>$D$9="PLN"</formula>
    </cfRule>
    <cfRule type="expression" priority="64" dxfId="0">
      <formula>$D$9="CZK"</formula>
    </cfRule>
    <cfRule type="expression" priority="65" dxfId="2">
      <formula>$D$9="USD"</formula>
    </cfRule>
    <cfRule type="expression" priority="66" dxfId="3">
      <formula>$D$9="EURO"</formula>
    </cfRule>
  </conditionalFormatting>
  <conditionalFormatting sqref="O18:O20">
    <cfRule type="cellIs" priority="102" operator="greaterThan" dxfId="5">
      <formula>0</formula>
    </cfRule>
  </conditionalFormatting>
  <conditionalFormatting sqref="O35:O46">
    <cfRule type="expression" priority="12" dxfId="1">
      <formula>$D$9="PLN"</formula>
    </cfRule>
    <cfRule type="expression" priority="13" dxfId="0">
      <formula>$D$9="CZK"</formula>
    </cfRule>
    <cfRule type="expression" priority="14" dxfId="2">
      <formula>$D$9="USD"</formula>
    </cfRule>
    <cfRule type="expression" priority="15" dxfId="3">
      <formula>$D$9="EURO"</formula>
    </cfRule>
  </conditionalFormatting>
  <conditionalFormatting sqref="O14:P32">
    <cfRule type="cellIs" priority="62" operator="greaterThan" dxfId="5">
      <formula>0</formula>
    </cfRule>
  </conditionalFormatting>
  <conditionalFormatting sqref="O36:P46">
    <cfRule type="cellIs" priority="11" operator="greaterThan" dxfId="133">
      <formula>0</formula>
    </cfRule>
  </conditionalFormatting>
  <conditionalFormatting sqref="P14:P20">
    <cfRule type="cellIs" priority="108" operator="greaterThan" dxfId="5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73"/>
    <col width="8.83203125" customWidth="1" style="1170" min="74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42" t="n"/>
      <c r="BJ13" s="1129" t="n"/>
      <c r="BK13" s="1129" t="n"/>
      <c r="BL13" s="1142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30" t="n"/>
      <c r="BG15" s="1130" t="n"/>
      <c r="BH15" s="1130" t="n"/>
      <c r="BI15" s="1130" t="n"/>
      <c r="BJ15" s="819" t="n"/>
      <c r="BK15" s="1129" t="n"/>
      <c r="BL15" s="1130" t="n"/>
      <c r="BM15" s="1130" t="n"/>
      <c r="BN15" s="1130" t="n"/>
      <c r="BO15" s="1130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30" t="n"/>
      <c r="BG16" s="1130" t="n"/>
      <c r="BH16" s="1130" t="n"/>
      <c r="BI16" s="1130" t="n"/>
      <c r="BJ16" s="819" t="n"/>
      <c r="BK16" s="1129" t="n"/>
      <c r="BL16" s="1130" t="n"/>
      <c r="BM16" s="1130" t="n"/>
      <c r="BN16" s="1130" t="n"/>
      <c r="BO16" s="1130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30" t="n"/>
      <c r="BG17" s="1130" t="n"/>
      <c r="BH17" s="1130" t="n"/>
      <c r="BI17" s="1130" t="n"/>
      <c r="BJ17" s="819" t="n"/>
      <c r="BK17" s="1129" t="n"/>
      <c r="BL17" s="1130" t="n"/>
      <c r="BM17" s="1130" t="n"/>
      <c r="BN17" s="1130" t="n"/>
      <c r="BO17" s="1130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30" t="n"/>
      <c r="BG18" s="1130" t="n"/>
      <c r="BH18" s="1130" t="n"/>
      <c r="BI18" s="1130" t="n"/>
      <c r="BJ18" s="819" t="n"/>
      <c r="BK18" s="1129" t="n"/>
      <c r="BL18" s="1130" t="n"/>
      <c r="BM18" s="1130" t="n"/>
      <c r="BN18" s="1130" t="n"/>
      <c r="BO18" s="1130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30" t="n"/>
      <c r="BG19" s="1130" t="n"/>
      <c r="BH19" s="1130" t="n"/>
      <c r="BI19" s="1130" t="n"/>
      <c r="BJ19" s="819" t="n"/>
      <c r="BK19" s="1129" t="n"/>
      <c r="BL19" s="1130" t="n"/>
      <c r="BM19" s="1130" t="n"/>
      <c r="BN19" s="1130" t="n"/>
      <c r="BO19" s="1130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30" t="n"/>
      <c r="BG20" s="1130" t="n"/>
      <c r="BH20" s="1130" t="n"/>
      <c r="BI20" s="1130" t="n"/>
      <c r="BJ20" s="819" t="n"/>
      <c r="BK20" s="1129" t="n"/>
      <c r="BL20" s="1130" t="n"/>
      <c r="BM20" s="1130" t="n"/>
      <c r="BN20" s="1130" t="n"/>
      <c r="BO20" s="1130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30" t="n"/>
      <c r="BG21" s="1130" t="n"/>
      <c r="BH21" s="1130" t="n"/>
      <c r="BI21" s="1130" t="n"/>
      <c r="BJ21" s="819" t="n"/>
      <c r="BK21" s="1129" t="n"/>
      <c r="BL21" s="1130" t="n"/>
      <c r="BM21" s="1130" t="n"/>
      <c r="BN21" s="1130" t="n"/>
      <c r="BO21" s="1130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42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42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42" t="n"/>
      <c r="BG24" s="1129" t="n"/>
      <c r="BH24" s="1129" t="n"/>
      <c r="BI24" s="1129" t="n"/>
      <c r="BJ24" s="1129" t="n"/>
      <c r="BK24" s="1129" t="n"/>
      <c r="BL24" s="1142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42" t="n"/>
      <c r="BG25" s="1129" t="n"/>
      <c r="BH25" s="1129" t="n"/>
      <c r="BI25" s="1129" t="n"/>
      <c r="BJ25" s="1129" t="n"/>
      <c r="BK25" s="1129" t="n"/>
      <c r="BL25" s="1142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42" t="n"/>
      <c r="BG26" s="1129" t="n"/>
      <c r="BH26" s="1129" t="n"/>
      <c r="BI26" s="1129" t="n"/>
      <c r="BJ26" s="1129" t="n"/>
      <c r="BK26" s="1129" t="n"/>
      <c r="BL26" s="1142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42" t="n"/>
      <c r="BG27" s="1129" t="n"/>
      <c r="BH27" s="1129" t="n"/>
      <c r="BI27" s="1129" t="n"/>
      <c r="BJ27" s="1129" t="n"/>
      <c r="BK27" s="1129" t="n"/>
      <c r="BL27" s="1142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42" t="n"/>
      <c r="BG28" s="1129" t="n"/>
      <c r="BH28" s="1129" t="n"/>
      <c r="BI28" s="1129" t="n"/>
      <c r="BJ28" s="1129" t="n"/>
      <c r="BK28" s="1129" t="n"/>
      <c r="BL28" s="1142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42" t="n"/>
      <c r="BG29" s="1129" t="n"/>
      <c r="BH29" s="1129" t="n"/>
      <c r="BI29" s="1129" t="n"/>
      <c r="BJ29" s="1129" t="n"/>
      <c r="BK29" s="1129" t="n"/>
      <c r="BL29" s="1142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42" t="n"/>
      <c r="BG30" s="1129" t="n"/>
      <c r="BH30" s="1129" t="n"/>
      <c r="BI30" s="1129" t="n"/>
      <c r="BJ30" s="1129" t="n"/>
      <c r="BK30" s="1129" t="n"/>
      <c r="BL30" s="1142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42" t="n"/>
      <c r="BG31" s="1129" t="n"/>
      <c r="BH31" s="1129" t="n"/>
      <c r="BI31" s="1129" t="n"/>
      <c r="BJ31" s="1129" t="n"/>
      <c r="BK31" s="1129" t="n"/>
      <c r="BL31" s="1142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42" t="n"/>
      <c r="BG32" s="1129" t="n"/>
      <c r="BH32" s="1129" t="n"/>
      <c r="BI32" s="1129" t="n"/>
      <c r="BJ32" s="1129" t="n"/>
      <c r="BK32" s="1129" t="n"/>
      <c r="BL32" s="1142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42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42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42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42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30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30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30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30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30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30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30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30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30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30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30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30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30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43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51"/>
    <col width="8.83203125" customWidth="1" style="634" min="52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378">
      <formula>0</formula>
    </cfRule>
  </conditionalFormatting>
  <conditionalFormatting sqref="F2:AD670">
    <cfRule type="cellIs" priority="2" operator="greaterThan" dxfId="378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44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22"/>
    <col width="8.83203125" customWidth="1" style="426" min="23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H1" t="inlineStr">
        <is>
          <t>SELECT TANK SYSTEM</t>
        </is>
      </c>
      <c r="I1" t="inlineStr">
        <is>
          <t>1 TANK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H2" t="inlineStr">
        <is>
          <t>1 TANK SYSTEM</t>
        </is>
      </c>
      <c r="I2" t="inlineStr">
        <is>
          <t>1 TANK DISTANCE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  <c r="H3" t="inlineStr">
        <is>
          <t>1 TANK TRAVEL HUB</t>
        </is>
      </c>
      <c r="I3" t="inlineStr">
        <is>
          <t>2 TANK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  <c r="H4" t="inlineStr">
        <is>
          <t>1 TANK DISTANCE</t>
        </is>
      </c>
      <c r="I4" t="inlineStr">
        <is>
          <t>2 TANK DISTANCE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  <c r="H5" t="inlineStr">
        <is>
          <t>NOBEL</t>
        </is>
      </c>
      <c r="I5" t="inlineStr">
        <is>
          <t>3 TANK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  <c r="H6" t="inlineStr">
        <is>
          <t>AMAREX</t>
        </is>
      </c>
      <c r="I6" t="inlineStr">
        <is>
          <t>3 TANK DISTANCE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  <c r="H7" t="inlineStr">
        <is>
          <t>OTHER</t>
        </is>
      </c>
      <c r="I7" t="inlineStr">
        <is>
          <t>4 TANK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  <c r="H8" t="inlineStr">
        <is>
          <t>2 TANK SYSTEM</t>
        </is>
      </c>
      <c r="I8" t="inlineStr">
        <is>
          <t>4 TANK DISTANCE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  <c r="H9" t="inlineStr">
        <is>
          <t>2 TANK TRAVEL HUB</t>
        </is>
      </c>
      <c r="I9" t="inlineStr">
        <is>
          <t>5 TANK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  <c r="H10" t="inlineStr">
        <is>
          <t>2 TANK DISTANCE</t>
        </is>
      </c>
      <c r="I10" t="inlineStr">
        <is>
          <t>5 TANK DISTANCE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  <c r="H11" t="inlineStr">
        <is>
          <t>3 TANK SYSTEM</t>
        </is>
      </c>
      <c r="I11" t="inlineStr">
        <is>
          <t>6 TANK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  <c r="H12" t="inlineStr">
        <is>
          <t>3 TANK TRAVEL HUB</t>
        </is>
      </c>
      <c r="I12" t="inlineStr">
        <is>
          <t>6 TANK DISTANCE</t>
        </is>
      </c>
    </row>
    <row r="13">
      <c r="B13" t="inlineStr">
        <is>
          <t>CMW  PIPEWORK HWS/CWS</t>
        </is>
      </c>
      <c r="F13" t="inlineStr">
        <is>
          <t>BARNET 55</t>
        </is>
      </c>
      <c r="H13" t="inlineStr">
        <is>
          <t>3 TANK DISTANCE</t>
        </is>
      </c>
    </row>
    <row r="14">
      <c r="B14" t="inlineStr">
        <is>
          <t>CANOPY GROUND SUPPORT</t>
        </is>
      </c>
      <c r="F14" t="inlineStr">
        <is>
          <t>BARNSLEY 209</t>
        </is>
      </c>
      <c r="H14" t="inlineStr">
        <is>
          <t>4 TANK SYSTEM</t>
        </is>
      </c>
    </row>
    <row r="15">
      <c r="B15" t="inlineStr">
        <is>
          <t>2nd EXTRACT PLENUM</t>
        </is>
      </c>
      <c r="F15" t="inlineStr">
        <is>
          <t>BARNSTABLE 227</t>
        </is>
      </c>
      <c r="H15" t="inlineStr">
        <is>
          <t>4 TANK TRAVEL HUB</t>
        </is>
      </c>
    </row>
    <row r="16">
      <c r="B16" t="inlineStr">
        <is>
          <t>SUPPLY AIR PLENUM</t>
        </is>
      </c>
      <c r="F16" t="inlineStr">
        <is>
          <t>BARROW-IN-FURNESS 348</t>
        </is>
      </c>
      <c r="H16" t="inlineStr">
        <is>
          <t>4 TANK DISTANCE</t>
        </is>
      </c>
    </row>
    <row r="17">
      <c r="B17" t="inlineStr">
        <is>
          <t>CAPTUREJET PLENUM</t>
        </is>
      </c>
      <c r="F17" t="inlineStr">
        <is>
          <t>BASILDON 38</t>
        </is>
      </c>
      <c r="H17" t="inlineStr">
        <is>
          <t>5 TANK SYSTEM</t>
        </is>
      </c>
    </row>
    <row r="18">
      <c r="B18" t="inlineStr">
        <is>
          <t>COALESCER</t>
        </is>
      </c>
      <c r="F18" t="inlineStr">
        <is>
          <t>BASINGSTOKE 82</t>
        </is>
      </c>
      <c r="H18" t="inlineStr">
        <is>
          <t>5 TANK TRAVEL HUB</t>
        </is>
      </c>
    </row>
    <row r="19">
      <c r="F19" t="inlineStr">
        <is>
          <t>BATH 154</t>
        </is>
      </c>
      <c r="H19" t="inlineStr">
        <is>
          <t>5 TANK DISTANCE</t>
        </is>
      </c>
    </row>
    <row r="20">
      <c r="F20" t="inlineStr">
        <is>
          <t>BEDFORD 103</t>
        </is>
      </c>
      <c r="H20" t="inlineStr">
        <is>
          <t>6 TANK SYSTEM</t>
        </is>
      </c>
    </row>
    <row r="21">
      <c r="F21" t="inlineStr">
        <is>
          <t>BERWICK-UPON-TWEED 371</t>
        </is>
      </c>
      <c r="H21" t="inlineStr">
        <is>
          <t>6 TANK TRAVEL HUB</t>
        </is>
      </c>
    </row>
    <row r="22">
      <c r="F22" t="inlineStr">
        <is>
          <t>BILLERICAY 37</t>
        </is>
      </c>
      <c r="H22" t="inlineStr">
        <is>
          <t>6 TANK DISTANCE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2025-04-04T14:24:03Z</dcterms:modified>
  <cp:lastModifiedBy>Yazan Hunjul</cp:lastModifiedBy>
  <cp:version>2015</cp:version>
  <cp:lastPrinted>2025-01-17T13:05:00Z</cp:lastPrinted>
</cp:coreProperties>
</file>