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811"/>
  <workbookPr codeName="ThisWorkbook"/>
  <mc:AlternateContent xmlns:mc="http://schemas.openxmlformats.org/markup-compatibility/2006">
    <mc:Choice Requires="x15">
      <x15ac:absPath xmlns:x15ac="http://schemas.microsoft.com/office/spreadsheetml/2010/11/ac" url="/Users/anasalsayed/Documents/PROJECTS/Geta3.com/Documentation/TURN IN/DOCUMENT/"/>
    </mc:Choice>
  </mc:AlternateContent>
  <xr:revisionPtr revIDLastSave="0" documentId="13_ncr:1_{2633F24D-CB95-C148-9029-B69BFC948840}" xr6:coauthVersionLast="47" xr6:coauthVersionMax="47" xr10:uidLastSave="{00000000-0000-0000-0000-000000000000}"/>
  <bookViews>
    <workbookView xWindow="13280" yWindow="0" windowWidth="20320" windowHeight="21000" xr2:uid="{00000000-000D-0000-FFFF-FFFF00000000}"/>
  </bookViews>
  <sheets>
    <sheet name="PM" sheetId="9" r:id="rId1"/>
    <sheet name="Risk Register" sheetId="10" r:id="rId2"/>
  </sheets>
  <definedNames>
    <definedName name="prevWBS" localSheetId="0">PM!$A1048576</definedName>
    <definedName name="_xlnm.Print_Area" localSheetId="0">PM!$A$1:$BQ$24</definedName>
    <definedName name="_xlnm.Print_Titles" localSheetId="0">PM!$4:$7</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8" i="9" l="1"/>
  <c r="I8" i="9" s="1"/>
  <c r="I20" i="9"/>
  <c r="I14" i="9"/>
  <c r="I11" i="9"/>
  <c r="N6" i="9" l="1"/>
  <c r="N4" i="9" s="1"/>
  <c r="I10" i="9" l="1"/>
  <c r="N7" i="9"/>
  <c r="A8" i="9"/>
  <c r="O6" i="9" l="1"/>
  <c r="P6" i="9" l="1"/>
  <c r="Q6" i="9" l="1"/>
  <c r="F18" i="9" l="1"/>
  <c r="I18" i="9" s="1"/>
  <c r="R6" i="9"/>
  <c r="N5" i="9"/>
  <c r="F19" i="9" l="1"/>
  <c r="I19" i="9" s="1"/>
  <c r="S6" i="9"/>
  <c r="O7" i="9"/>
  <c r="T6" i="9" l="1"/>
  <c r="P7" i="9"/>
  <c r="U6" i="9" l="1"/>
  <c r="Q7" i="9"/>
  <c r="V6" i="9" l="1"/>
  <c r="R7" i="9"/>
  <c r="W6" i="9" l="1"/>
  <c r="S7" i="9"/>
  <c r="X6" i="9" l="1"/>
  <c r="T7" i="9"/>
  <c r="Y6" i="9" l="1"/>
  <c r="U7" i="9"/>
  <c r="U5" i="9"/>
  <c r="U4" i="9"/>
  <c r="Z6" i="9" l="1"/>
  <c r="V7" i="9"/>
  <c r="AA6" i="9" l="1"/>
  <c r="W7" i="9"/>
  <c r="AB6" i="9" l="1"/>
  <c r="X7" i="9"/>
  <c r="AC6" i="9" l="1"/>
  <c r="Y7" i="9"/>
  <c r="AD6" i="9" l="1"/>
  <c r="AA7" i="9"/>
  <c r="Z7" i="9"/>
  <c r="AE6" i="9" l="1"/>
  <c r="AB5" i="9"/>
  <c r="AB4" i="9"/>
  <c r="AB7" i="9"/>
  <c r="AF6" i="9" l="1"/>
  <c r="AC7" i="9"/>
  <c r="AG6" i="9" l="1"/>
  <c r="AD7" i="9"/>
  <c r="AH6" i="9" l="1"/>
  <c r="AE7" i="9"/>
  <c r="AI6" i="9" l="1"/>
  <c r="AF7" i="9"/>
  <c r="AJ6" i="9" l="1"/>
  <c r="AG7" i="9"/>
  <c r="AK6" i="9" l="1"/>
  <c r="AH7" i="9"/>
  <c r="AL6" i="9" l="1"/>
  <c r="AI4" i="9"/>
  <c r="AI7" i="9"/>
  <c r="AI5" i="9"/>
  <c r="AM6" i="9" l="1"/>
  <c r="AJ7" i="9"/>
  <c r="AN6" i="9" l="1"/>
  <c r="AK7" i="9"/>
  <c r="AO6" i="9" l="1"/>
  <c r="AL7" i="9"/>
  <c r="AP6" i="9" l="1"/>
  <c r="AM7" i="9"/>
  <c r="AQ6" i="9" l="1"/>
  <c r="AN7" i="9"/>
  <c r="AR6" i="9" l="1"/>
  <c r="AO7" i="9"/>
  <c r="AS6" i="9" l="1"/>
  <c r="AP7" i="9"/>
  <c r="AP5" i="9"/>
  <c r="AP4" i="9"/>
  <c r="AT6" i="9" l="1"/>
  <c r="AQ7" i="9"/>
  <c r="AU6" i="9" l="1"/>
  <c r="AR7" i="9"/>
  <c r="AV6" i="9" l="1"/>
  <c r="AS7" i="9"/>
  <c r="AW6" i="9" l="1"/>
  <c r="AT7" i="9"/>
  <c r="AX6" i="9" l="1"/>
  <c r="AU7" i="9"/>
  <c r="AY6" i="9" l="1"/>
  <c r="AV7" i="9"/>
  <c r="AZ6" i="9" l="1"/>
  <c r="AW7" i="9"/>
  <c r="AW5" i="9"/>
  <c r="AW4" i="9"/>
  <c r="BA6" i="9" l="1"/>
  <c r="AX7" i="9"/>
  <c r="BB6" i="9" l="1"/>
  <c r="AY7" i="9"/>
  <c r="BC6" i="9" l="1"/>
  <c r="AZ7" i="9"/>
  <c r="BD6" i="9" l="1"/>
  <c r="BA7" i="9"/>
  <c r="BE6" i="9" l="1"/>
  <c r="BB7" i="9"/>
  <c r="BF6" i="9" l="1"/>
  <c r="BC7" i="9"/>
  <c r="BG6" i="9" l="1"/>
  <c r="BD5" i="9"/>
  <c r="BD4" i="9"/>
  <c r="BD7" i="9"/>
  <c r="BH6" i="9" l="1"/>
  <c r="BE7" i="9"/>
  <c r="BI6" i="9" l="1"/>
  <c r="BF7" i="9"/>
  <c r="BJ6" i="9" l="1"/>
  <c r="BG7" i="9"/>
  <c r="BK6" i="9" l="1"/>
  <c r="BH7" i="9"/>
  <c r="BL6" i="9" l="1"/>
  <c r="BI7" i="9"/>
  <c r="BM6" i="9" l="1"/>
  <c r="BJ7" i="9"/>
  <c r="BN6" i="9" l="1"/>
  <c r="BK4" i="9"/>
  <c r="BK7" i="9"/>
  <c r="BK5" i="9"/>
  <c r="BO6" i="9" l="1"/>
  <c r="BL7" i="9"/>
  <c r="BP6" i="9" l="1"/>
  <c r="BM7" i="9"/>
  <c r="BQ6" i="9" l="1"/>
  <c r="BN7" i="9"/>
  <c r="BO7" i="9" l="1"/>
  <c r="BP7" i="9" l="1"/>
  <c r="BQ7" i="9" l="1"/>
  <c r="A9" i="9" l="1"/>
  <c r="A10" i="9" s="1"/>
  <c r="A11" i="9" l="1"/>
  <c r="A12" i="9" s="1"/>
  <c r="A13" i="9" s="1"/>
  <c r="A14" i="9" l="1"/>
  <c r="A15" i="9" s="1"/>
  <c r="A16" i="9" s="1"/>
  <c r="A17" i="9" s="1"/>
  <c r="A18" i="9" s="1"/>
  <c r="A19" i="9" l="1"/>
  <c r="A20" i="9" s="1"/>
  <c r="A21" i="9" s="1"/>
  <c r="A22" i="9" s="1"/>
  <c r="A23" i="9" s="1"/>
  <c r="A24"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Vertex42.com Templates</author>
  </authors>
  <commentList>
    <comment ref="A7" authorId="0" shapeId="0" xr:uid="{00000000-0006-0000-0000-000001000000}">
      <text>
        <r>
          <rPr>
            <b/>
            <sz val="9"/>
            <color rgb="FF000000"/>
            <rFont val="Tahoma"/>
            <family val="2"/>
          </rPr>
          <t>Work Breakdown Structure</t>
        </r>
        <r>
          <rPr>
            <sz val="9"/>
            <color rgb="FF000000"/>
            <rFont val="Tahoma"/>
            <family val="2"/>
          </rPr>
          <t xml:space="preserve">
</t>
        </r>
        <r>
          <rPr>
            <sz val="9"/>
            <color rgb="FF000000"/>
            <rFont val="Tahoma"/>
            <family val="2"/>
          </rPr>
          <t xml:space="preserve">Level 1: 1, 2, 3, ...
</t>
        </r>
        <r>
          <rPr>
            <sz val="9"/>
            <color rgb="FF000000"/>
            <rFont val="Tahoma"/>
            <family val="2"/>
          </rPr>
          <t xml:space="preserve">Level 2: 1.1, 1.2, 1.3, ...
</t>
        </r>
        <r>
          <rPr>
            <sz val="9"/>
            <color rgb="FF000000"/>
            <rFont val="Tahoma"/>
            <family val="2"/>
          </rPr>
          <t xml:space="preserve">Level 3: 1.1.1, 1.1.2, 1.1.3, …
</t>
        </r>
        <r>
          <rPr>
            <sz val="9"/>
            <color rgb="FF000000"/>
            <rFont val="Tahoma"/>
            <family val="2"/>
          </rPr>
          <t xml:space="preserve"> - The WBS uses a formula to control the numbering, but the formulas are different for different levels. Copy and Paste the cells in the WBS column from the examples at the bottom of the worksheet.</t>
        </r>
      </text>
    </comment>
    <comment ref="B7" authorId="0" shapeId="0" xr:uid="{00000000-0006-0000-0000-000002000000}">
      <text>
        <r>
          <rPr>
            <b/>
            <sz val="9"/>
            <color indexed="81"/>
            <rFont val="Tahoma"/>
            <family val="2"/>
          </rPr>
          <t>Task Description</t>
        </r>
        <r>
          <rPr>
            <sz val="9"/>
            <color indexed="81"/>
            <rFont val="Tahoma"/>
            <family val="2"/>
          </rPr>
          <t xml:space="preserve">
Enter the name of each task and sub-task. Use indents for sub-tasks.</t>
        </r>
      </text>
    </comment>
    <comment ref="C7" authorId="0" shapeId="0" xr:uid="{00000000-0006-0000-0000-000003000000}">
      <text>
        <r>
          <rPr>
            <b/>
            <sz val="9"/>
            <color indexed="81"/>
            <rFont val="Tahoma"/>
            <family val="2"/>
          </rPr>
          <t>Task Lead</t>
        </r>
        <r>
          <rPr>
            <sz val="9"/>
            <color indexed="81"/>
            <rFont val="Tahoma"/>
            <family val="2"/>
          </rPr>
          <t xml:space="preserve">
Enter the name of the Task Lead in this column.</t>
        </r>
      </text>
    </comment>
    <comment ref="D7" authorId="0" shapeId="0" xr:uid="{00000000-0006-0000-0000-00000400000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E7" authorId="0" shapeId="0" xr:uid="{00000000-0006-0000-0000-000005000000}">
      <text>
        <r>
          <rPr>
            <b/>
            <sz val="9"/>
            <color rgb="FF000000"/>
            <rFont val="Tahoma"/>
            <family val="2"/>
          </rPr>
          <t>Task Start Date</t>
        </r>
        <r>
          <rPr>
            <sz val="9"/>
            <color rgb="FF000000"/>
            <rFont val="Tahoma"/>
            <family val="2"/>
          </rPr>
          <t xml:space="preserve">
</t>
        </r>
        <r>
          <rPr>
            <sz val="9"/>
            <color rgb="FF000000"/>
            <rFont val="Tahoma"/>
            <family val="2"/>
          </rPr>
          <t xml:space="preserve">You can manually enter the Start Date for each task or use a formula to create a dependency on a Predecessor. For example, you could enter </t>
        </r>
        <r>
          <rPr>
            <b/>
            <sz val="9"/>
            <color rgb="FF000000"/>
            <rFont val="Tahoma"/>
            <family val="2"/>
          </rPr>
          <t>=</t>
        </r>
        <r>
          <rPr>
            <b/>
            <i/>
            <sz val="9"/>
            <color rgb="FF000000"/>
            <rFont val="Tahoma"/>
            <family val="2"/>
          </rPr>
          <t>enddate</t>
        </r>
        <r>
          <rPr>
            <b/>
            <sz val="9"/>
            <color rgb="FF000000"/>
            <rFont val="Tahoma"/>
            <family val="2"/>
          </rPr>
          <t>+1</t>
        </r>
        <r>
          <rPr>
            <sz val="9"/>
            <color rgb="FF000000"/>
            <rFont val="Tahoma"/>
            <family val="2"/>
          </rPr>
          <t xml:space="preserve"> to set the Start date to the next calendar day, or </t>
        </r>
        <r>
          <rPr>
            <b/>
            <sz val="9"/>
            <color rgb="FF000000"/>
            <rFont val="Tahoma"/>
            <family val="2"/>
          </rPr>
          <t>=WORKDAY(</t>
        </r>
        <r>
          <rPr>
            <b/>
            <i/>
            <sz val="9"/>
            <color rgb="FF000000"/>
            <rFont val="Tahoma"/>
            <family val="2"/>
          </rPr>
          <t>enddate</t>
        </r>
        <r>
          <rPr>
            <b/>
            <sz val="9"/>
            <color rgb="FF000000"/>
            <rFont val="Tahoma"/>
            <family val="2"/>
          </rPr>
          <t>,1)</t>
        </r>
        <r>
          <rPr>
            <sz val="9"/>
            <color rgb="FF000000"/>
            <rFont val="Tahoma"/>
            <family val="2"/>
          </rPr>
          <t xml:space="preserve"> to set the Start date to the next work day (excluding weekends), where </t>
        </r>
        <r>
          <rPr>
            <i/>
            <sz val="9"/>
            <color rgb="FF000000"/>
            <rFont val="Tahoma"/>
            <family val="2"/>
          </rPr>
          <t>enddate</t>
        </r>
        <r>
          <rPr>
            <sz val="9"/>
            <color rgb="FF000000"/>
            <rFont val="Tahoma"/>
            <family val="2"/>
          </rPr>
          <t xml:space="preserve"> is the cell reference for the End date of the Predecessor task.</t>
        </r>
      </text>
    </comment>
    <comment ref="F7" authorId="1" shapeId="0" xr:uid="{00000000-0006-0000-0000-000006000000}">
      <text>
        <r>
          <rPr>
            <b/>
            <sz val="9"/>
            <color rgb="FF000000"/>
            <rFont val="Tahoma"/>
            <family val="2"/>
          </rPr>
          <t>End Date:</t>
        </r>
        <r>
          <rPr>
            <sz val="9"/>
            <color rgb="FF000000"/>
            <rFont val="Tahoma"/>
            <family val="2"/>
          </rPr>
          <t xml:space="preserve">
</t>
        </r>
        <r>
          <rPr>
            <sz val="9"/>
            <color rgb="FF000000"/>
            <rFont val="Tahoma"/>
            <family val="2"/>
          </rPr>
          <t>The End Date is calculated based on the Start Date and the Calendar Days columns.</t>
        </r>
      </text>
    </comment>
    <comment ref="G7" authorId="0" shapeId="0" xr:uid="{00000000-0006-0000-0000-000007000000}">
      <text>
        <r>
          <rPr>
            <b/>
            <sz val="9"/>
            <color rgb="FF000000"/>
            <rFont val="Tahoma"/>
            <family val="2"/>
          </rPr>
          <t>Duration (Calendar Days)</t>
        </r>
        <r>
          <rPr>
            <sz val="9"/>
            <color rgb="FF000000"/>
            <rFont val="Tahoma"/>
            <family val="2"/>
          </rPr>
          <t xml:space="preserve">
</t>
        </r>
        <r>
          <rPr>
            <sz val="9"/>
            <color rgb="FF000000"/>
            <rFont val="Tahoma"/>
            <family val="2"/>
          </rPr>
          <t xml:space="preserve">The duration is the number of calendar days for the given task. The duration is calculated as the </t>
        </r>
        <r>
          <rPr>
            <b/>
            <sz val="9"/>
            <color rgb="FF000000"/>
            <rFont val="Tahoma"/>
            <family val="2"/>
          </rPr>
          <t>End</t>
        </r>
        <r>
          <rPr>
            <sz val="9"/>
            <color rgb="FF000000"/>
            <rFont val="Tahoma"/>
            <family val="2"/>
          </rPr>
          <t xml:space="preserve"> Date minus the </t>
        </r>
        <r>
          <rPr>
            <b/>
            <sz val="9"/>
            <color rgb="FF000000"/>
            <rFont val="Tahoma"/>
            <family val="2"/>
          </rPr>
          <t>Start</t>
        </r>
        <r>
          <rPr>
            <sz val="9"/>
            <color rgb="FF000000"/>
            <rFont val="Tahoma"/>
            <family val="2"/>
          </rPr>
          <t xml:space="preserve"> Date plus 1 day, so that a task starting and ending on the same day has a duration of 1 day.
</t>
        </r>
        <r>
          <rPr>
            <b/>
            <sz val="9"/>
            <color rgb="FF000000"/>
            <rFont val="Tahoma"/>
            <family val="2"/>
          </rPr>
          <t>Note:</t>
        </r>
        <r>
          <rPr>
            <sz val="9"/>
            <color rgb="FF000000"/>
            <rFont val="Tahoma"/>
            <family val="2"/>
          </rPr>
          <t xml:space="preserve"> The conditional formatting used to create the gantt chart references this column.</t>
        </r>
      </text>
    </comment>
    <comment ref="H7" authorId="0" shapeId="0" xr:uid="{00000000-0006-0000-0000-000008000000}">
      <text>
        <r>
          <rPr>
            <b/>
            <sz val="9"/>
            <color rgb="FF000000"/>
            <rFont val="Tahoma"/>
            <family val="2"/>
          </rPr>
          <t>Percent Complete</t>
        </r>
        <r>
          <rPr>
            <sz val="9"/>
            <color rgb="FF000000"/>
            <rFont val="Tahoma"/>
            <family val="2"/>
          </rPr>
          <t xml:space="preserve">
</t>
        </r>
        <r>
          <rPr>
            <sz val="9"/>
            <color rgb="FF000000"/>
            <rFont val="Tahoma"/>
            <family val="2"/>
          </rPr>
          <t>Update the status of this task by entering the percent complete (between 0% and 100%).</t>
        </r>
      </text>
    </comment>
    <comment ref="I7" authorId="0" shapeId="0" xr:uid="{00000000-0006-0000-0000-000009000000}">
      <text>
        <r>
          <rPr>
            <b/>
            <sz val="9"/>
            <color rgb="FF000000"/>
            <rFont val="Tahoma"/>
            <family val="2"/>
          </rPr>
          <t>Work Days</t>
        </r>
        <r>
          <rPr>
            <sz val="9"/>
            <color rgb="FF000000"/>
            <rFont val="Tahoma"/>
            <family val="2"/>
          </rPr>
          <t xml:space="preserve">
</t>
        </r>
        <r>
          <rPr>
            <sz val="9"/>
            <color rgb="FF000000"/>
            <rFont val="Tahoma"/>
            <family val="2"/>
          </rPr>
          <t>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sharedStrings.xml><?xml version="1.0" encoding="utf-8"?>
<sst xmlns="http://schemas.openxmlformats.org/spreadsheetml/2006/main" count="143" uniqueCount="118">
  <si>
    <t>WBS</t>
  </si>
  <si>
    <t>TASK</t>
  </si>
  <si>
    <t>LEAD</t>
  </si>
  <si>
    <t>START</t>
  </si>
  <si>
    <t>END</t>
  </si>
  <si>
    <t>DAYS</t>
  </si>
  <si>
    <t>% DONE</t>
  </si>
  <si>
    <t>WORK DAYS</t>
  </si>
  <si>
    <t>PREDECESSOR</t>
  </si>
  <si>
    <t xml:space="preserve">Display Week </t>
  </si>
  <si>
    <t xml:space="preserve">Project Start Date </t>
  </si>
  <si>
    <t xml:space="preserve">Project Lead </t>
  </si>
  <si>
    <t>Anas Alseid</t>
  </si>
  <si>
    <t>Testing and Validation</t>
  </si>
  <si>
    <t>Sun Pool Manager Project Schedule</t>
  </si>
  <si>
    <t>Project Manager</t>
  </si>
  <si>
    <t>ID</t>
  </si>
  <si>
    <t>Risk Description</t>
  </si>
  <si>
    <t>Category</t>
  </si>
  <si>
    <t>Impact</t>
  </si>
  <si>
    <t>Mitigation Plan</t>
  </si>
  <si>
    <t>Contingency Plan</t>
  </si>
  <si>
    <t>Owner</t>
  </si>
  <si>
    <t>Sensor malfunction due to environmental conditions</t>
  </si>
  <si>
    <t>Technical</t>
  </si>
  <si>
    <t>Medium</t>
  </si>
  <si>
    <t>High</t>
  </si>
  <si>
    <t>Use high-quality, weather-resistant sensors. Implement regular maintenance and calibration checks.</t>
  </si>
  <si>
    <t>Keep spare sensors available for quick replacement.</t>
  </si>
  <si>
    <t>Delay in hardware procurement</t>
  </si>
  <si>
    <t>Schedule</t>
  </si>
  <si>
    <t>Source multiple suppliers and order hardware well in advance.</t>
  </si>
  <si>
    <t>Use alternative components if possible.</t>
  </si>
  <si>
    <t>Procurement</t>
  </si>
  <si>
    <t>Data security breach</t>
  </si>
  <si>
    <t>Security</t>
  </si>
  <si>
    <t>Implement strong encryption and access control measures. Regularly update and patch software.</t>
  </si>
  <si>
    <t>Have a robust incident response plan in place.</t>
  </si>
  <si>
    <t>Security Lead</t>
  </si>
  <si>
    <t>Integration issues between IoT devices and Flutter app</t>
  </si>
  <si>
    <t>Conduct thorough integration testing and use established protocols.</t>
  </si>
  <si>
    <t>Allocate additional time and resources for troubleshooting.</t>
  </si>
  <si>
    <t>Development Team</t>
  </si>
  <si>
    <t>Power supply failure</t>
  </si>
  <si>
    <t>Use a reliable solar power system with battery backups.</t>
  </si>
  <si>
    <t>Have a backup power source available.</t>
  </si>
  <si>
    <t>Technical Lead</t>
  </si>
  <si>
    <t>AI algorithm inaccuracies</t>
  </si>
  <si>
    <t>Continuously train and validate AI models with diverse datasets.</t>
  </si>
  <si>
    <t>Implement manual override options for critical operations.</t>
  </si>
  <si>
    <t>AI Team</t>
  </si>
  <si>
    <t>User resistance to adopting new technology</t>
  </si>
  <si>
    <t>Organizational</t>
  </si>
  <si>
    <t>Provide comprehensive training and support to users.</t>
  </si>
  <si>
    <t>Gather user feedback and address concerns promptly.</t>
  </si>
  <si>
    <t>Change Manager</t>
  </si>
  <si>
    <t>Budget overrun</t>
  </si>
  <si>
    <t>Financial</t>
  </si>
  <si>
    <t>Regularly monitor and review budget. Implement cost-saving measures.</t>
  </si>
  <si>
    <t>Reallocate funds from less critical areas if necessary.</t>
  </si>
  <si>
    <t>Financial Officer</t>
  </si>
  <si>
    <t>Regulatory compliance issues</t>
  </si>
  <si>
    <t>Legal</t>
  </si>
  <si>
    <t>Ensure all aspects of the project comply with relevant regulations. Consult legal experts if needed.</t>
  </si>
  <si>
    <t>Prepare to make necessary adjustments to comply with regulations.</t>
  </si>
  <si>
    <t>Compliance Officer</t>
  </si>
  <si>
    <t>Insufficient project resources</t>
  </si>
  <si>
    <t>Resource</t>
  </si>
  <si>
    <t>Plan resource allocation carefully and ensure team members have the required skills.</t>
  </si>
  <si>
    <t>Hire additional resources or reallocate existing ones as needed.</t>
  </si>
  <si>
    <t>Resource Manager</t>
  </si>
  <si>
    <t>Inaccurate sensor readings</t>
  </si>
  <si>
    <t>Use sensors with high accuracy and reliability. Perform regular calibration and validation.</t>
  </si>
  <si>
    <t>Implement software filters and error-checking algorithms.</t>
  </si>
  <si>
    <t>Communication breakdown within the project team</t>
  </si>
  <si>
    <t>Foster open communication channels and regular meetings. Use collaboration tools effectively.</t>
  </si>
  <si>
    <t>Escalate issues to higher management if unresolved.</t>
  </si>
  <si>
    <t>Project Planning</t>
  </si>
  <si>
    <t>Project Scope</t>
  </si>
  <si>
    <t>Project Objectives</t>
  </si>
  <si>
    <t>Yazeed Mwafi</t>
  </si>
  <si>
    <t>Laith Jaber</t>
  </si>
  <si>
    <t>Wed 3/06/24</t>
  </si>
  <si>
    <t>Wed 3/20/24</t>
  </si>
  <si>
    <t>Requirments and anlysis</t>
  </si>
  <si>
    <t>Functional Requirments</t>
  </si>
  <si>
    <t>Thu 3/21/24</t>
  </si>
  <si>
    <t>Thu 3/28/24</t>
  </si>
  <si>
    <t xml:space="preserve">Non-functional Requirmnats </t>
  </si>
  <si>
    <t>Alass Al-Hmoud</t>
  </si>
  <si>
    <t>Wed 3/27/24</t>
  </si>
  <si>
    <t>Architicture and Design</t>
  </si>
  <si>
    <t>Use case diagram</t>
  </si>
  <si>
    <t>Alaa Al-Hmoud</t>
  </si>
  <si>
    <t>Thu3/28/24</t>
  </si>
  <si>
    <t>Wed 4/03/24</t>
  </si>
  <si>
    <t>Use case flow-of-events</t>
  </si>
  <si>
    <t>Thu 4/04/24</t>
  </si>
  <si>
    <t>Wed 4/10/24</t>
  </si>
  <si>
    <t>Class diagram</t>
  </si>
  <si>
    <t>Thu 4/11/24</t>
  </si>
  <si>
    <t>Wed 4/17/24</t>
  </si>
  <si>
    <t xml:space="preserve">Enity relationship diagram </t>
  </si>
  <si>
    <t>Yazeed Mwafi, Laith Jaber</t>
  </si>
  <si>
    <t>Yazeed Mwafi, Alaa Al-Hmoud</t>
  </si>
  <si>
    <t>User Interface Implementation</t>
  </si>
  <si>
    <t>Database Implementation</t>
  </si>
  <si>
    <t>Backend Functionality Implementation</t>
  </si>
  <si>
    <t>Final Integration and Testing</t>
  </si>
  <si>
    <t>Implementation &amp; Testing</t>
  </si>
  <si>
    <t>Mon 7/15/24</t>
  </si>
  <si>
    <t>Tue 7/30/24</t>
  </si>
  <si>
    <t>Wed 7/31/24</t>
  </si>
  <si>
    <t>Tue 8/13/24</t>
  </si>
  <si>
    <t>Wed 8/14/24</t>
  </si>
  <si>
    <t>Tue 8/27/24</t>
  </si>
  <si>
    <t>Wed 8/28/24</t>
  </si>
  <si>
    <t>Sat 8/31/24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</si>
</sst>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m/d/yyyy\ \(dddd\)"/>
    <numFmt numFmtId="165" formatCode="ddd\ m/dd/yy"/>
    <numFmt numFmtId="166" formatCode="d"/>
    <numFmt numFmtId="167" formatCode="d\ mmm\ yyyy"/>
    <numFmt numFmtId="168" formatCode="&quot;JOD&quot;#,##0.000"/>
  </numFmts>
  <fonts count="51" x14ac:knownFonts="1">
    <font>
      <sz val="10"/>
      <name val="Arial"/>
    </font>
    <font>
      <sz val="10"/>
      <name val="Arial"/>
      <family val="2"/>
    </font>
    <font>
      <u/>
      <sz val="10"/>
      <color indexed="12"/>
      <name val="Arial"/>
      <family val="2"/>
    </font>
    <font>
      <sz val="8"/>
      <name val="Arial"/>
      <family val="2"/>
    </font>
    <font>
      <u/>
      <sz val="8"/>
      <color indexed="12"/>
      <name val="Arial"/>
      <family val="2"/>
    </font>
    <font>
      <sz val="10"/>
      <name val="Arial"/>
      <family val="2"/>
    </font>
    <font>
      <sz val="14"/>
      <color indexed="56"/>
      <name val="Arial"/>
      <family val="2"/>
    </font>
    <font>
      <sz val="9"/>
      <name val="Arial"/>
      <family val="2"/>
    </font>
    <font>
      <sz val="7"/>
      <color indexed="55"/>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b/>
      <sz val="9"/>
      <color indexed="81"/>
      <name val="Tahoma"/>
      <family val="2"/>
    </font>
    <font>
      <sz val="9"/>
      <color indexed="81"/>
      <name val="Tahoma"/>
      <family val="2"/>
    </font>
    <font>
      <sz val="9"/>
      <name val="Arial"/>
      <family val="2"/>
      <scheme val="minor"/>
    </font>
    <font>
      <sz val="10"/>
      <name val="Arial"/>
      <family val="1"/>
      <scheme val="major"/>
    </font>
    <font>
      <sz val="11"/>
      <name val="Arial"/>
      <family val="1"/>
      <scheme val="major"/>
    </font>
    <font>
      <sz val="10"/>
      <name val="Arial"/>
      <family val="2"/>
      <scheme val="minor"/>
    </font>
    <font>
      <b/>
      <sz val="11"/>
      <name val="Arial"/>
      <family val="2"/>
      <scheme val="minor"/>
    </font>
    <font>
      <sz val="9"/>
      <color rgb="FF000000"/>
      <name val="Arial"/>
      <family val="2"/>
      <scheme val="minor"/>
    </font>
    <font>
      <sz val="11"/>
      <name val="Arial"/>
      <family val="2"/>
      <scheme val="minor"/>
    </font>
    <font>
      <sz val="14"/>
      <name val="Arial"/>
      <family val="2"/>
      <scheme val="minor"/>
    </font>
    <font>
      <sz val="14"/>
      <color rgb="FF000000"/>
      <name val="Arial"/>
      <family val="2"/>
      <scheme val="minor"/>
    </font>
    <font>
      <sz val="10"/>
      <name val="Arial"/>
      <family val="2"/>
      <scheme val="major"/>
    </font>
    <font>
      <b/>
      <sz val="9"/>
      <name val="Arial"/>
      <family val="2"/>
      <scheme val="major"/>
    </font>
    <font>
      <b/>
      <sz val="8"/>
      <name val="Arial"/>
      <family val="2"/>
      <scheme val="major"/>
    </font>
    <font>
      <sz val="16"/>
      <color theme="4" tint="-0.249977111117893"/>
      <name val="Arial"/>
      <family val="1"/>
      <scheme val="major"/>
    </font>
    <font>
      <i/>
      <sz val="8"/>
      <color theme="1" tint="0.34998626667073579"/>
      <name val="Arial"/>
      <family val="2"/>
    </font>
    <font>
      <sz val="10.5"/>
      <color theme="1"/>
      <name val="Arial"/>
      <family val="2"/>
    </font>
    <font>
      <b/>
      <sz val="9"/>
      <color rgb="FF000000"/>
      <name val="Tahoma"/>
      <family val="2"/>
    </font>
    <font>
      <sz val="9"/>
      <color rgb="FF000000"/>
      <name val="Tahoma"/>
      <family val="2"/>
    </font>
    <font>
      <b/>
      <i/>
      <sz val="9"/>
      <color rgb="FF000000"/>
      <name val="Tahoma"/>
      <family val="2"/>
    </font>
    <font>
      <i/>
      <sz val="9"/>
      <color rgb="FF000000"/>
      <name val="Tahoma"/>
      <family val="2"/>
    </font>
    <font>
      <sz val="10.5"/>
      <color theme="1"/>
      <name val="Arial"/>
      <family val="2"/>
    </font>
    <font>
      <sz val="12"/>
      <color theme="1"/>
      <name val="Arial"/>
      <family val="2"/>
    </font>
    <font>
      <b/>
      <sz val="10"/>
      <color rgb="FF000000"/>
      <name val="Arial"/>
      <family val="2"/>
    </font>
    <font>
      <sz val="10"/>
      <color rgb="FF000000"/>
      <name val="Arial"/>
      <family val="2"/>
    </font>
  </fonts>
  <fills count="24">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s>
  <borders count="22">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style="thin">
        <color rgb="FFEFEFEF"/>
      </top>
      <bottom style="thin">
        <color rgb="FFEFEFEF"/>
      </bottom>
      <diagonal/>
    </border>
    <border>
      <left style="thin">
        <color theme="0" tint="-0.24994659260841701"/>
      </left>
      <right style="thin">
        <color theme="0" tint="-0.24994659260841701"/>
      </right>
      <top/>
      <bottom/>
      <diagonal/>
    </border>
    <border>
      <left/>
      <right/>
      <top/>
      <bottom style="thin">
        <color indexed="22"/>
      </bottom>
      <diagonal/>
    </border>
    <border>
      <left/>
      <right/>
      <top style="thin">
        <color theme="0" tint="-0.24994659260841701"/>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bottom style="thin">
        <color theme="0" tint="-0.24994659260841701"/>
      </bottom>
      <diagonal/>
    </border>
  </borders>
  <cellStyleXfs count="44">
    <xf numFmtId="0" fontId="0" fillId="0" borderId="0"/>
    <xf numFmtId="0" fontId="9" fillId="2"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2" borderId="0" applyNumberFormat="0" applyBorder="0" applyAlignment="0" applyProtection="0"/>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7" borderId="0" applyNumberFormat="0" applyBorder="0" applyAlignment="0" applyProtection="0"/>
    <xf numFmtId="0" fontId="9" fillId="6" borderId="0" applyNumberFormat="0" applyBorder="0" applyAlignment="0" applyProtection="0"/>
    <xf numFmtId="0" fontId="9" fillId="4" borderId="0" applyNumberFormat="0" applyBorder="0" applyAlignment="0" applyProtection="0"/>
    <xf numFmtId="0" fontId="9" fillId="5" borderId="0" applyNumberFormat="0" applyBorder="0" applyAlignment="0" applyProtection="0"/>
    <xf numFmtId="0" fontId="10" fillId="8" borderId="0" applyNumberFormat="0" applyBorder="0" applyAlignment="0" applyProtection="0"/>
    <xf numFmtId="0" fontId="10" fillId="9" borderId="0" applyNumberFormat="0" applyBorder="0" applyAlignment="0" applyProtection="0"/>
    <xf numFmtId="0" fontId="10" fillId="9" borderId="0" applyNumberFormat="0" applyBorder="0" applyAlignment="0" applyProtection="0"/>
    <xf numFmtId="0" fontId="10" fillId="8" borderId="0" applyNumberFormat="0" applyBorder="0" applyAlignment="0" applyProtection="0"/>
    <xf numFmtId="0" fontId="10" fillId="10" borderId="0" applyNumberFormat="0" applyBorder="0" applyAlignment="0" applyProtection="0"/>
    <xf numFmtId="0" fontId="10" fillId="11" borderId="0" applyNumberFormat="0" applyBorder="0" applyAlignment="0" applyProtection="0"/>
    <xf numFmtId="0" fontId="10" fillId="10" borderId="0" applyNumberFormat="0" applyBorder="0" applyAlignment="0" applyProtection="0"/>
    <xf numFmtId="0" fontId="10" fillId="12" borderId="0" applyNumberFormat="0" applyBorder="0" applyAlignment="0" applyProtection="0"/>
    <xf numFmtId="0" fontId="10" fillId="9" borderId="0" applyNumberFormat="0" applyBorder="0" applyAlignment="0" applyProtection="0"/>
    <xf numFmtId="0" fontId="10" fillId="13" borderId="0" applyNumberFormat="0" applyBorder="0" applyAlignment="0" applyProtection="0"/>
    <xf numFmtId="0" fontId="10" fillId="14" borderId="0" applyNumberFormat="0" applyBorder="0" applyAlignment="0" applyProtection="0"/>
    <xf numFmtId="0" fontId="10" fillId="15" borderId="0" applyNumberFormat="0" applyBorder="0" applyAlignment="0" applyProtection="0"/>
    <xf numFmtId="0" fontId="11" fillId="16" borderId="0" applyNumberFormat="0" applyBorder="0" applyAlignment="0" applyProtection="0"/>
    <xf numFmtId="0" fontId="12" fillId="17" borderId="1" applyNumberFormat="0" applyAlignment="0" applyProtection="0"/>
    <xf numFmtId="0" fontId="13" fillId="18" borderId="2" applyNumberFormat="0" applyAlignment="0" applyProtection="0"/>
    <xf numFmtId="0" fontId="14" fillId="0" borderId="0" applyNumberFormat="0" applyFill="0" applyBorder="0" applyAlignment="0" applyProtection="0"/>
    <xf numFmtId="0" fontId="15" fillId="19" borderId="0" applyNumberFormat="0" applyBorder="0" applyAlignment="0" applyProtection="0"/>
    <xf numFmtId="0" fontId="16" fillId="0" borderId="3" applyNumberFormat="0" applyFill="0" applyAlignment="0" applyProtection="0"/>
    <xf numFmtId="0" fontId="17" fillId="0" borderId="4" applyNumberFormat="0" applyFill="0" applyAlignment="0" applyProtection="0"/>
    <xf numFmtId="0" fontId="18" fillId="0" borderId="5" applyNumberFormat="0" applyFill="0" applyAlignment="0" applyProtection="0"/>
    <xf numFmtId="0" fontId="18" fillId="0" borderId="0" applyNumberFormat="0" applyFill="0" applyBorder="0" applyAlignment="0" applyProtection="0"/>
    <xf numFmtId="0" fontId="2" fillId="0" borderId="0" applyNumberFormat="0" applyFill="0" applyBorder="0" applyAlignment="0" applyProtection="0">
      <alignment vertical="top"/>
      <protection locked="0"/>
    </xf>
    <xf numFmtId="0" fontId="19" fillId="11" borderId="1" applyNumberFormat="0" applyAlignment="0" applyProtection="0"/>
    <xf numFmtId="0" fontId="20" fillId="0" borderId="6" applyNumberFormat="0" applyFill="0" applyAlignment="0" applyProtection="0"/>
    <xf numFmtId="0" fontId="21" fillId="5" borderId="0" applyNumberFormat="0" applyBorder="0" applyAlignment="0" applyProtection="0"/>
    <xf numFmtId="0" fontId="5" fillId="5" borderId="7" applyNumberFormat="0" applyFont="0" applyAlignment="0" applyProtection="0"/>
    <xf numFmtId="0" fontId="22" fillId="17" borderId="8" applyNumberFormat="0" applyAlignment="0" applyProtection="0"/>
    <xf numFmtId="9" fontId="1" fillId="0" borderId="0" applyFont="0" applyFill="0" applyBorder="0" applyAlignment="0" applyProtection="0"/>
    <xf numFmtId="0" fontId="23" fillId="0" borderId="0" applyNumberFormat="0" applyFill="0" applyBorder="0" applyAlignment="0" applyProtection="0"/>
    <xf numFmtId="0" fontId="24" fillId="0" borderId="9" applyNumberFormat="0" applyFill="0" applyAlignment="0" applyProtection="0"/>
    <xf numFmtId="0" fontId="25" fillId="0" borderId="0" applyNumberFormat="0" applyFill="0" applyBorder="0" applyAlignment="0" applyProtection="0"/>
  </cellStyleXfs>
  <cellXfs count="76">
    <xf numFmtId="0" fontId="0" fillId="0" borderId="0" xfId="0"/>
    <xf numFmtId="0" fontId="0" fillId="20" borderId="0" xfId="0" applyFill="1"/>
    <xf numFmtId="0" fontId="1" fillId="0" borderId="0" xfId="0" applyFont="1"/>
    <xf numFmtId="0" fontId="7" fillId="0" borderId="0" xfId="0" applyFont="1" applyProtection="1">
      <protection locked="0"/>
    </xf>
    <xf numFmtId="0" fontId="2" fillId="0" borderId="0" xfId="34" applyAlignment="1" applyProtection="1">
      <alignment horizontal="left"/>
    </xf>
    <xf numFmtId="0" fontId="0" fillId="0" borderId="0" xfId="0" applyProtection="1">
      <protection locked="0"/>
    </xf>
    <xf numFmtId="0" fontId="4" fillId="20" borderId="0" xfId="34" applyNumberFormat="1" applyFont="1" applyFill="1" applyAlignment="1" applyProtection="1">
      <alignment horizontal="right"/>
      <protection locked="0"/>
    </xf>
    <xf numFmtId="0" fontId="6" fillId="0" borderId="0" xfId="0" applyFont="1" applyAlignment="1" applyProtection="1">
      <alignment vertical="center"/>
      <protection locked="0"/>
    </xf>
    <xf numFmtId="0" fontId="29" fillId="0" borderId="0" xfId="0" applyFont="1"/>
    <xf numFmtId="0" fontId="30" fillId="0" borderId="0" xfId="0" applyFont="1" applyAlignment="1" applyProtection="1">
      <alignment vertical="center"/>
      <protection locked="0"/>
    </xf>
    <xf numFmtId="0" fontId="32" fillId="21" borderId="10" xfId="0" applyFont="1" applyFill="1" applyBorder="1" applyAlignment="1">
      <alignment horizontal="left" vertical="center"/>
    </xf>
    <xf numFmtId="0" fontId="32" fillId="21" borderId="10" xfId="0" applyFont="1" applyFill="1" applyBorder="1" applyAlignment="1">
      <alignment vertical="center"/>
    </xf>
    <xf numFmtId="0" fontId="28" fillId="21" borderId="10" xfId="0" applyFont="1" applyFill="1" applyBorder="1" applyAlignment="1">
      <alignment vertical="center"/>
    </xf>
    <xf numFmtId="0" fontId="28" fillId="21" borderId="10" xfId="0" applyFont="1" applyFill="1" applyBorder="1" applyAlignment="1">
      <alignment horizontal="center" vertical="center"/>
    </xf>
    <xf numFmtId="1" fontId="28" fillId="21" borderId="10" xfId="40" applyNumberFormat="1" applyFont="1" applyFill="1" applyBorder="1" applyAlignment="1" applyProtection="1">
      <alignment horizontal="center" vertical="center"/>
    </xf>
    <xf numFmtId="9" fontId="28" fillId="21" borderId="10" xfId="40" applyFont="1" applyFill="1" applyBorder="1" applyAlignment="1" applyProtection="1">
      <alignment horizontal="center" vertical="center"/>
    </xf>
    <xf numFmtId="1" fontId="28" fillId="21" borderId="10" xfId="0" applyNumberFormat="1" applyFont="1" applyFill="1" applyBorder="1" applyAlignment="1">
      <alignment horizontal="center" vertical="center"/>
    </xf>
    <xf numFmtId="0" fontId="28" fillId="0" borderId="10" xfId="0" applyFont="1" applyBorder="1" applyAlignment="1">
      <alignment horizontal="left" vertical="center"/>
    </xf>
    <xf numFmtId="0" fontId="28" fillId="0" borderId="10" xfId="0" applyFont="1" applyBorder="1" applyAlignment="1">
      <alignment vertical="center"/>
    </xf>
    <xf numFmtId="1" fontId="33" fillId="23" borderId="11" xfId="0" applyNumberFormat="1" applyFont="1" applyFill="1" applyBorder="1" applyAlignment="1">
      <alignment horizontal="center" vertical="center"/>
    </xf>
    <xf numFmtId="9" fontId="33" fillId="23" borderId="11" xfId="40" applyFont="1" applyFill="1" applyBorder="1" applyAlignment="1" applyProtection="1">
      <alignment horizontal="center" vertical="center"/>
    </xf>
    <xf numFmtId="1" fontId="33" fillId="0" borderId="11" xfId="0" applyNumberFormat="1" applyFont="1" applyBorder="1" applyAlignment="1">
      <alignment horizontal="center" vertical="center"/>
    </xf>
    <xf numFmtId="166" fontId="3" fillId="0" borderId="12" xfId="0" applyNumberFormat="1" applyFont="1" applyBorder="1" applyAlignment="1">
      <alignment horizontal="center" vertical="center" shrinkToFit="1"/>
    </xf>
    <xf numFmtId="0" fontId="32" fillId="21" borderId="13" xfId="0" applyFont="1" applyFill="1" applyBorder="1" applyAlignment="1">
      <alignment horizontal="left" vertical="center"/>
    </xf>
    <xf numFmtId="0" fontId="32" fillId="21" borderId="13" xfId="0" applyFont="1" applyFill="1" applyBorder="1" applyAlignment="1">
      <alignment vertical="center"/>
    </xf>
    <xf numFmtId="0" fontId="28" fillId="21" borderId="13" xfId="0" applyFont="1" applyFill="1" applyBorder="1" applyAlignment="1">
      <alignment vertical="center"/>
    </xf>
    <xf numFmtId="0" fontId="28" fillId="21" borderId="13" xfId="0" applyFont="1" applyFill="1" applyBorder="1" applyAlignment="1">
      <alignment horizontal="center" vertical="center"/>
    </xf>
    <xf numFmtId="165" fontId="28" fillId="21" borderId="13" xfId="0" applyNumberFormat="1" applyFont="1" applyFill="1" applyBorder="1" applyAlignment="1">
      <alignment horizontal="right" vertical="center"/>
    </xf>
    <xf numFmtId="1" fontId="28" fillId="21" borderId="13" xfId="40" applyNumberFormat="1" applyFont="1" applyFill="1" applyBorder="1" applyAlignment="1" applyProtection="1">
      <alignment horizontal="center" vertical="center"/>
    </xf>
    <xf numFmtId="9" fontId="28" fillId="21" borderId="13" xfId="40" applyFont="1" applyFill="1" applyBorder="1" applyAlignment="1" applyProtection="1">
      <alignment horizontal="center" vertical="center"/>
    </xf>
    <xf numFmtId="1" fontId="28" fillId="21" borderId="13" xfId="0" applyNumberFormat="1" applyFont="1" applyFill="1" applyBorder="1" applyAlignment="1">
      <alignment horizontal="center" vertical="center"/>
    </xf>
    <xf numFmtId="166" fontId="3" fillId="0" borderId="15" xfId="0" applyNumberFormat="1" applyFont="1" applyBorder="1" applyAlignment="1">
      <alignment horizontal="center" vertical="center" shrinkToFit="1"/>
    </xf>
    <xf numFmtId="166" fontId="3" fillId="0" borderId="16" xfId="0" applyNumberFormat="1" applyFont="1" applyBorder="1" applyAlignment="1">
      <alignment horizontal="center" vertical="center" shrinkToFit="1"/>
    </xf>
    <xf numFmtId="1" fontId="35" fillId="21" borderId="13" xfId="0" applyNumberFormat="1" applyFont="1" applyFill="1" applyBorder="1" applyAlignment="1">
      <alignment horizontal="center" vertical="center"/>
    </xf>
    <xf numFmtId="1" fontId="36" fillId="0" borderId="11" xfId="0" applyNumberFormat="1" applyFont="1" applyBorder="1" applyAlignment="1">
      <alignment horizontal="center" vertical="center"/>
    </xf>
    <xf numFmtId="1" fontId="35" fillId="21" borderId="10" xfId="0" applyNumberFormat="1" applyFont="1" applyFill="1" applyBorder="1" applyAlignment="1">
      <alignment horizontal="center" vertical="center"/>
    </xf>
    <xf numFmtId="165" fontId="33" fillId="22" borderId="11" xfId="0" applyNumberFormat="1" applyFont="1" applyFill="1" applyBorder="1" applyAlignment="1">
      <alignment horizontal="center" vertical="center"/>
    </xf>
    <xf numFmtId="165" fontId="33" fillId="0" borderId="11" xfId="0" applyNumberFormat="1" applyFont="1" applyBorder="1" applyAlignment="1">
      <alignment horizontal="center" vertical="center"/>
    </xf>
    <xf numFmtId="165" fontId="28" fillId="21" borderId="10" xfId="0" applyNumberFormat="1" applyFont="1" applyFill="1" applyBorder="1" applyAlignment="1">
      <alignment horizontal="center" vertical="center"/>
    </xf>
    <xf numFmtId="0" fontId="28" fillId="21" borderId="13" xfId="0" applyFont="1" applyFill="1" applyBorder="1" applyAlignment="1">
      <alignment horizontal="left" vertical="center"/>
    </xf>
    <xf numFmtId="0" fontId="28" fillId="21" borderId="10" xfId="0" applyFont="1" applyFill="1" applyBorder="1" applyAlignment="1">
      <alignment horizontal="left" vertical="center"/>
    </xf>
    <xf numFmtId="0" fontId="37" fillId="0" borderId="0" xfId="0" applyFont="1"/>
    <xf numFmtId="0" fontId="37" fillId="0" borderId="0" xfId="0" applyFont="1" applyAlignment="1">
      <alignment horizontal="right" vertical="center"/>
    </xf>
    <xf numFmtId="165" fontId="28" fillId="21" borderId="13" xfId="0" applyNumberFormat="1" applyFont="1" applyFill="1" applyBorder="1" applyAlignment="1">
      <alignment horizontal="center" vertical="center"/>
    </xf>
    <xf numFmtId="0" fontId="38" fillId="0" borderId="17" xfId="0" applyFont="1" applyBorder="1" applyAlignment="1">
      <alignment horizontal="left" vertical="center"/>
    </xf>
    <xf numFmtId="0" fontId="38" fillId="0" borderId="17" xfId="0" applyFont="1" applyBorder="1" applyAlignment="1">
      <alignment horizontal="center" vertical="center" wrapText="1"/>
    </xf>
    <xf numFmtId="0" fontId="39" fillId="0" borderId="17" xfId="0" applyFont="1" applyBorder="1" applyAlignment="1">
      <alignment horizontal="center" vertical="center" wrapText="1"/>
    </xf>
    <xf numFmtId="0" fontId="38" fillId="0" borderId="17" xfId="0" applyFont="1" applyBorder="1" applyAlignment="1">
      <alignment horizontal="center" vertical="center"/>
    </xf>
    <xf numFmtId="0" fontId="28" fillId="0" borderId="18" xfId="0" applyFont="1" applyBorder="1" applyAlignment="1">
      <alignment horizontal="center" vertical="center" shrinkToFit="1"/>
    </xf>
    <xf numFmtId="0" fontId="28" fillId="0" borderId="19" xfId="0" applyFont="1" applyBorder="1" applyAlignment="1">
      <alignment horizontal="center" vertical="center" shrinkToFit="1"/>
    </xf>
    <xf numFmtId="0" fontId="28" fillId="0" borderId="20" xfId="0" applyFont="1" applyBorder="1" applyAlignment="1">
      <alignment horizontal="center" vertical="center" shrinkToFit="1"/>
    </xf>
    <xf numFmtId="0" fontId="40" fillId="0" borderId="0" xfId="0" applyFont="1" applyAlignment="1" applyProtection="1">
      <alignment vertical="center"/>
      <protection locked="0"/>
    </xf>
    <xf numFmtId="0" fontId="28" fillId="0" borderId="10" xfId="0" applyFont="1" applyBorder="1" applyAlignment="1">
      <alignment vertical="center" wrapText="1"/>
    </xf>
    <xf numFmtId="0" fontId="33" fillId="0" borderId="11" xfId="0" applyFont="1" applyBorder="1" applyAlignment="1">
      <alignment horizontal="center" vertical="center"/>
    </xf>
    <xf numFmtId="0" fontId="31" fillId="0" borderId="21" xfId="0" applyFont="1" applyBorder="1" applyAlignment="1" applyProtection="1">
      <alignment horizontal="center" vertical="center"/>
      <protection locked="0"/>
    </xf>
    <xf numFmtId="0" fontId="1" fillId="0" borderId="0" xfId="0" applyFont="1" applyAlignment="1">
      <alignment horizontal="right" vertical="center"/>
    </xf>
    <xf numFmtId="0" fontId="8" fillId="0" borderId="0" xfId="0" applyFont="1" applyProtection="1">
      <protection locked="0"/>
    </xf>
    <xf numFmtId="0" fontId="2" fillId="0" borderId="0" xfId="34" applyNumberFormat="1" applyFill="1" applyBorder="1" applyAlignment="1" applyProtection="1"/>
    <xf numFmtId="0" fontId="42" fillId="0" borderId="0" xfId="0" applyFont="1"/>
    <xf numFmtId="0" fontId="47" fillId="0" borderId="0" xfId="0" applyFont="1" applyAlignment="1">
      <alignment horizontal="center" vertical="center"/>
    </xf>
    <xf numFmtId="0" fontId="42" fillId="0" borderId="0" xfId="0" applyFont="1" applyAlignment="1">
      <alignment horizontal="center" vertical="center"/>
    </xf>
    <xf numFmtId="168" fontId="42" fillId="0" borderId="0" xfId="0" applyNumberFormat="1" applyFont="1"/>
    <xf numFmtId="168" fontId="28" fillId="21" borderId="10" xfId="0" applyNumberFormat="1" applyFont="1" applyFill="1" applyBorder="1" applyAlignment="1">
      <alignment horizontal="center" vertical="center"/>
    </xf>
    <xf numFmtId="0" fontId="48" fillId="0" borderId="0" xfId="0" applyFont="1" applyAlignment="1">
      <alignment horizontal="center"/>
    </xf>
    <xf numFmtId="3" fontId="1" fillId="0" borderId="0" xfId="0" applyNumberFormat="1" applyFont="1" applyAlignment="1">
      <alignment horizontal="center" vertical="center"/>
    </xf>
    <xf numFmtId="0" fontId="49" fillId="0" borderId="0" xfId="0" applyFont="1"/>
    <xf numFmtId="0" fontId="50" fillId="0" borderId="0" xfId="0" applyFont="1"/>
    <xf numFmtId="0" fontId="34" fillId="0" borderId="15" xfId="0" applyFont="1" applyBorder="1" applyAlignment="1">
      <alignment horizontal="center" vertical="center"/>
    </xf>
    <xf numFmtId="0" fontId="34" fillId="0" borderId="12" xfId="0" applyFont="1" applyBorder="1" applyAlignment="1">
      <alignment horizontal="center" vertical="center"/>
    </xf>
    <xf numFmtId="0" fontId="34" fillId="0" borderId="16" xfId="0" applyFont="1" applyBorder="1" applyAlignment="1">
      <alignment horizontal="center" vertical="center"/>
    </xf>
    <xf numFmtId="167" fontId="31" fillId="0" borderId="15" xfId="0" applyNumberFormat="1" applyFont="1" applyBorder="1" applyAlignment="1">
      <alignment horizontal="center" vertical="center"/>
    </xf>
    <xf numFmtId="167" fontId="31" fillId="0" borderId="12" xfId="0" applyNumberFormat="1" applyFont="1" applyBorder="1" applyAlignment="1">
      <alignment horizontal="center" vertical="center"/>
    </xf>
    <xf numFmtId="167" fontId="31" fillId="0" borderId="16" xfId="0" applyNumberFormat="1" applyFont="1" applyBorder="1" applyAlignment="1">
      <alignment horizontal="center" vertical="center"/>
    </xf>
    <xf numFmtId="0" fontId="41" fillId="0" borderId="0" xfId="34" applyFont="1" applyBorder="1" applyAlignment="1" applyProtection="1">
      <alignment horizontal="left" vertical="center"/>
    </xf>
    <xf numFmtId="164" fontId="31" fillId="0" borderId="14" xfId="0" applyNumberFormat="1" applyFont="1" applyBorder="1" applyAlignment="1" applyProtection="1">
      <alignment horizontal="center" vertical="center" shrinkToFit="1"/>
      <protection locked="0"/>
    </xf>
    <xf numFmtId="164" fontId="31" fillId="0" borderId="21" xfId="0" applyNumberFormat="1" applyFont="1" applyBorder="1" applyAlignment="1" applyProtection="1">
      <alignment horizontal="center" vertical="center" shrinkToFit="1"/>
      <protection locked="0"/>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4">
    <dxf>
      <fill>
        <patternFill>
          <bgColor rgb="FF0070C0"/>
        </patternFill>
      </fill>
    </dxf>
    <dxf>
      <fill>
        <patternFill>
          <bgColor theme="0" tint="-0.499984740745262"/>
        </patternFill>
      </fill>
    </dxf>
    <dxf>
      <border>
        <left style="thin">
          <color rgb="FFC00000"/>
        </left>
        <right style="thin">
          <color rgb="FFC00000"/>
        </right>
        <vertical/>
        <horizontal/>
      </border>
    </dxf>
    <dxf>
      <font>
        <color theme="0"/>
      </font>
      <fill>
        <patternFill>
          <bgColor theme="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Scroll" dx="22" fmlaLink="$H$4" horiz="1" max="100" min="1" page="0"/>
</file>

<file path=xl/drawings/drawing1.xml><?xml version="1.0" encoding="utf-8"?>
<xdr:wsDr xmlns:xdr="http://schemas.openxmlformats.org/drawingml/2006/spreadsheetDrawing" xmlns:a="http://schemas.openxmlformats.org/drawingml/2006/main">
  <xdr:twoCellAnchor editAs="absolute">
    <xdr:from>
      <xdr:col>4</xdr:col>
      <xdr:colOff>304800</xdr:colOff>
      <xdr:row>5</xdr:row>
      <xdr:rowOff>142875</xdr:rowOff>
    </xdr:from>
    <xdr:to>
      <xdr:col>8</xdr:col>
      <xdr:colOff>1496483</xdr:colOff>
      <xdr:row>10</xdr:row>
      <xdr:rowOff>80433</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12</xdr:col>
          <xdr:colOff>101600</xdr:colOff>
          <xdr:row>1</xdr:row>
          <xdr:rowOff>127000</xdr:rowOff>
        </xdr:from>
        <xdr:to>
          <xdr:col>30</xdr:col>
          <xdr:colOff>101600</xdr:colOff>
          <xdr:row>2</xdr:row>
          <xdr:rowOff>114300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pageSetUpPr fitToPage="1"/>
  </sheetPr>
  <dimension ref="A1:BQ25"/>
  <sheetViews>
    <sheetView showGridLines="0" tabSelected="1" zoomScale="75" zoomScaleNormal="100" workbookViewId="0">
      <pane ySplit="7" topLeftCell="A8" activePane="bottomLeft" state="frozen"/>
      <selection pane="bottomLeft" activeCell="BE67" sqref="BE67"/>
    </sheetView>
  </sheetViews>
  <sheetFormatPr baseColWidth="10" defaultColWidth="9.1640625" defaultRowHeight="13" x14ac:dyDescent="0.15"/>
  <cols>
    <col min="1" max="1" width="6.83203125" customWidth="1"/>
    <col min="2" max="2" width="32.6640625" customWidth="1"/>
    <col min="3" max="3" width="11.83203125" customWidth="1"/>
    <col min="4" max="4" width="18.33203125" customWidth="1"/>
    <col min="5" max="6" width="12" customWidth="1"/>
    <col min="7" max="7" width="6" customWidth="1"/>
    <col min="8" max="8" width="6.6640625" customWidth="1"/>
    <col min="9" max="9" width="21.33203125" customWidth="1"/>
    <col min="10" max="10" width="36.6640625" customWidth="1"/>
    <col min="11" max="12" width="21.33203125" customWidth="1"/>
    <col min="13" max="13" width="1.83203125" customWidth="1"/>
    <col min="14" max="69" width="2.5" customWidth="1"/>
    <col min="70" max="70" width="22.33203125" customWidth="1"/>
    <col min="71" max="71" width="22.6640625" customWidth="1"/>
  </cols>
  <sheetData>
    <row r="1" spans="1:69" ht="30" customHeight="1" x14ac:dyDescent="0.15">
      <c r="A1" s="51" t="s">
        <v>14</v>
      </c>
      <c r="B1" s="7"/>
      <c r="C1" s="7"/>
      <c r="D1" s="7"/>
      <c r="E1" s="7"/>
      <c r="F1" s="7"/>
      <c r="I1" s="55"/>
      <c r="J1" s="55"/>
      <c r="K1" s="55"/>
      <c r="L1" s="55"/>
      <c r="N1" s="73"/>
      <c r="O1" s="73"/>
      <c r="P1" s="73"/>
      <c r="Q1" s="73"/>
      <c r="R1" s="73"/>
      <c r="S1" s="73"/>
      <c r="T1" s="73"/>
      <c r="U1" s="73"/>
      <c r="V1" s="73"/>
      <c r="W1" s="73"/>
      <c r="X1" s="73"/>
      <c r="Y1" s="73"/>
      <c r="Z1" s="73"/>
      <c r="AA1" s="73"/>
      <c r="AB1" s="73"/>
      <c r="AC1" s="73"/>
      <c r="AD1" s="73"/>
      <c r="AE1" s="73"/>
      <c r="AF1" s="73"/>
      <c r="AG1" s="73"/>
      <c r="AH1" s="73"/>
    </row>
    <row r="2" spans="1:69" ht="18" customHeight="1" x14ac:dyDescent="0.15">
      <c r="A2" s="9"/>
      <c r="B2" s="3"/>
      <c r="C2" s="3"/>
      <c r="D2" s="6"/>
      <c r="E2" s="56"/>
      <c r="F2" s="56"/>
      <c r="H2" s="1"/>
      <c r="AR2" s="2"/>
    </row>
    <row r="3" spans="1:69" ht="14" x14ac:dyDescent="0.15">
      <c r="A3" s="9"/>
      <c r="B3" s="2"/>
      <c r="H3" s="1"/>
      <c r="N3" s="4"/>
      <c r="O3" s="4"/>
      <c r="P3" s="4"/>
      <c r="Q3" s="4"/>
      <c r="R3" s="4"/>
      <c r="S3" s="4"/>
      <c r="T3" s="4"/>
      <c r="U3" s="4"/>
      <c r="V3" s="4"/>
      <c r="W3" s="4"/>
      <c r="X3" s="4"/>
      <c r="Y3" s="4"/>
      <c r="Z3" s="4"/>
      <c r="AA3" s="4"/>
      <c r="AB3" s="4"/>
      <c r="AC3" s="4"/>
      <c r="AD3" s="4"/>
    </row>
    <row r="4" spans="1:69" ht="17.25" customHeight="1" x14ac:dyDescent="0.15">
      <c r="A4" s="41"/>
      <c r="B4" s="42" t="s">
        <v>10</v>
      </c>
      <c r="C4" s="75">
        <v>45293</v>
      </c>
      <c r="D4" s="75"/>
      <c r="E4" s="75"/>
      <c r="F4" s="41"/>
      <c r="G4" s="42" t="s">
        <v>9</v>
      </c>
      <c r="H4" s="54">
        <v>1</v>
      </c>
      <c r="I4" s="2"/>
      <c r="J4" s="2"/>
      <c r="K4" s="2"/>
      <c r="L4" s="2"/>
      <c r="M4" s="8"/>
      <c r="N4" s="67" t="str">
        <f>"Week "&amp;(N6-($C$4-WEEKDAY($C$4,1)+2))/7+1</f>
        <v>Week 1</v>
      </c>
      <c r="O4" s="68"/>
      <c r="P4" s="68"/>
      <c r="Q4" s="68"/>
      <c r="R4" s="68"/>
      <c r="S4" s="68"/>
      <c r="T4" s="69"/>
      <c r="U4" s="67" t="str">
        <f>"Week "&amp;(U6-($C$4-WEEKDAY($C$4,1)+2))/7+1</f>
        <v>Week 2</v>
      </c>
      <c r="V4" s="68"/>
      <c r="W4" s="68"/>
      <c r="X4" s="68"/>
      <c r="Y4" s="68"/>
      <c r="Z4" s="68"/>
      <c r="AA4" s="69"/>
      <c r="AB4" s="67" t="str">
        <f>"Week "&amp;(AB6-($C$4-WEEKDAY($C$4,1)+2))/7+1</f>
        <v>Week 3</v>
      </c>
      <c r="AC4" s="68"/>
      <c r="AD4" s="68"/>
      <c r="AE4" s="68"/>
      <c r="AF4" s="68"/>
      <c r="AG4" s="68"/>
      <c r="AH4" s="69"/>
      <c r="AI4" s="67" t="str">
        <f>"Week "&amp;(AI6-($C$4-WEEKDAY($C$4,1)+2))/7+1</f>
        <v>Week 4</v>
      </c>
      <c r="AJ4" s="68"/>
      <c r="AK4" s="68"/>
      <c r="AL4" s="68"/>
      <c r="AM4" s="68"/>
      <c r="AN4" s="68"/>
      <c r="AO4" s="69"/>
      <c r="AP4" s="67" t="str">
        <f>"Week "&amp;(AP6-($C$4-WEEKDAY($C$4,1)+2))/7+1</f>
        <v>Week 5</v>
      </c>
      <c r="AQ4" s="68"/>
      <c r="AR4" s="68"/>
      <c r="AS4" s="68"/>
      <c r="AT4" s="68"/>
      <c r="AU4" s="68"/>
      <c r="AV4" s="69"/>
      <c r="AW4" s="67" t="str">
        <f>"Week "&amp;(AW6-($C$4-WEEKDAY($C$4,1)+2))/7+1</f>
        <v>Week 6</v>
      </c>
      <c r="AX4" s="68"/>
      <c r="AY4" s="68"/>
      <c r="AZ4" s="68"/>
      <c r="BA4" s="68"/>
      <c r="BB4" s="68"/>
      <c r="BC4" s="69"/>
      <c r="BD4" s="67" t="str">
        <f>"Week "&amp;(BD6-($C$4-WEEKDAY($C$4,1)+2))/7+1</f>
        <v>Week 7</v>
      </c>
      <c r="BE4" s="68"/>
      <c r="BF4" s="68"/>
      <c r="BG4" s="68"/>
      <c r="BH4" s="68"/>
      <c r="BI4" s="68"/>
      <c r="BJ4" s="69"/>
      <c r="BK4" s="67" t="str">
        <f>"Week "&amp;(BK6-($C$4-WEEKDAY($C$4,1)+2))/7+1</f>
        <v>Week 8</v>
      </c>
      <c r="BL4" s="68"/>
      <c r="BM4" s="68"/>
      <c r="BN4" s="68"/>
      <c r="BO4" s="68"/>
      <c r="BP4" s="68"/>
      <c r="BQ4" s="69"/>
    </row>
    <row r="5" spans="1:69" ht="17.25" customHeight="1" x14ac:dyDescent="0.15">
      <c r="A5" s="41"/>
      <c r="B5" s="42" t="s">
        <v>11</v>
      </c>
      <c r="C5" s="74" t="s">
        <v>12</v>
      </c>
      <c r="D5" s="74"/>
      <c r="E5" s="74"/>
      <c r="F5" s="41"/>
      <c r="G5" s="41"/>
      <c r="H5" s="41"/>
      <c r="I5" s="41"/>
      <c r="J5" s="41"/>
      <c r="K5" s="41"/>
      <c r="L5" s="41"/>
      <c r="M5" s="8"/>
      <c r="N5" s="70">
        <f>N6</f>
        <v>45292</v>
      </c>
      <c r="O5" s="71"/>
      <c r="P5" s="71"/>
      <c r="Q5" s="71"/>
      <c r="R5" s="71"/>
      <c r="S5" s="71"/>
      <c r="T5" s="72"/>
      <c r="U5" s="70">
        <f>U6</f>
        <v>45299</v>
      </c>
      <c r="V5" s="71"/>
      <c r="W5" s="71"/>
      <c r="X5" s="71"/>
      <c r="Y5" s="71"/>
      <c r="Z5" s="71"/>
      <c r="AA5" s="72"/>
      <c r="AB5" s="70">
        <f>AB6</f>
        <v>45306</v>
      </c>
      <c r="AC5" s="71"/>
      <c r="AD5" s="71"/>
      <c r="AE5" s="71"/>
      <c r="AF5" s="71"/>
      <c r="AG5" s="71"/>
      <c r="AH5" s="72"/>
      <c r="AI5" s="70">
        <f>AI6</f>
        <v>45313</v>
      </c>
      <c r="AJ5" s="71"/>
      <c r="AK5" s="71"/>
      <c r="AL5" s="71"/>
      <c r="AM5" s="71"/>
      <c r="AN5" s="71"/>
      <c r="AO5" s="72"/>
      <c r="AP5" s="70">
        <f>AP6</f>
        <v>45320</v>
      </c>
      <c r="AQ5" s="71"/>
      <c r="AR5" s="71"/>
      <c r="AS5" s="71"/>
      <c r="AT5" s="71"/>
      <c r="AU5" s="71"/>
      <c r="AV5" s="72"/>
      <c r="AW5" s="70">
        <f>AW6</f>
        <v>45327</v>
      </c>
      <c r="AX5" s="71"/>
      <c r="AY5" s="71"/>
      <c r="AZ5" s="71"/>
      <c r="BA5" s="71"/>
      <c r="BB5" s="71"/>
      <c r="BC5" s="72"/>
      <c r="BD5" s="70">
        <f>BD6</f>
        <v>45334</v>
      </c>
      <c r="BE5" s="71"/>
      <c r="BF5" s="71"/>
      <c r="BG5" s="71"/>
      <c r="BH5" s="71"/>
      <c r="BI5" s="71"/>
      <c r="BJ5" s="72"/>
      <c r="BK5" s="70">
        <f>BK6</f>
        <v>45341</v>
      </c>
      <c r="BL5" s="71"/>
      <c r="BM5" s="71"/>
      <c r="BN5" s="71"/>
      <c r="BO5" s="71"/>
      <c r="BP5" s="71"/>
      <c r="BQ5" s="72"/>
    </row>
    <row r="6" spans="1:69" x14ac:dyDescent="0.15">
      <c r="A6" s="8"/>
      <c r="B6" s="8"/>
      <c r="C6" s="8"/>
      <c r="D6" s="8"/>
      <c r="E6" s="8"/>
      <c r="F6" s="8"/>
      <c r="G6" s="8"/>
      <c r="H6" s="8"/>
      <c r="I6" s="8"/>
      <c r="J6" s="8"/>
      <c r="K6" s="8"/>
      <c r="L6" s="8"/>
      <c r="M6" s="8"/>
      <c r="N6" s="31">
        <f>C4-WEEKDAY(C4,1)+2+7*(H4-1)</f>
        <v>45292</v>
      </c>
      <c r="O6" s="22">
        <f t="shared" ref="O6:AT6" si="0">N6+1</f>
        <v>45293</v>
      </c>
      <c r="P6" s="22">
        <f t="shared" si="0"/>
        <v>45294</v>
      </c>
      <c r="Q6" s="22">
        <f t="shared" si="0"/>
        <v>45295</v>
      </c>
      <c r="R6" s="22">
        <f t="shared" si="0"/>
        <v>45296</v>
      </c>
      <c r="S6" s="22">
        <f t="shared" si="0"/>
        <v>45297</v>
      </c>
      <c r="T6" s="32">
        <f t="shared" si="0"/>
        <v>45298</v>
      </c>
      <c r="U6" s="31">
        <f t="shared" si="0"/>
        <v>45299</v>
      </c>
      <c r="V6" s="22">
        <f t="shared" si="0"/>
        <v>45300</v>
      </c>
      <c r="W6" s="22">
        <f t="shared" si="0"/>
        <v>45301</v>
      </c>
      <c r="X6" s="22">
        <f t="shared" si="0"/>
        <v>45302</v>
      </c>
      <c r="Y6" s="22">
        <f t="shared" si="0"/>
        <v>45303</v>
      </c>
      <c r="Z6" s="22">
        <f t="shared" si="0"/>
        <v>45304</v>
      </c>
      <c r="AA6" s="32">
        <f t="shared" si="0"/>
        <v>45305</v>
      </c>
      <c r="AB6" s="31">
        <f t="shared" si="0"/>
        <v>45306</v>
      </c>
      <c r="AC6" s="22">
        <f t="shared" si="0"/>
        <v>45307</v>
      </c>
      <c r="AD6" s="22">
        <f t="shared" si="0"/>
        <v>45308</v>
      </c>
      <c r="AE6" s="22">
        <f t="shared" si="0"/>
        <v>45309</v>
      </c>
      <c r="AF6" s="22">
        <f t="shared" si="0"/>
        <v>45310</v>
      </c>
      <c r="AG6" s="22">
        <f t="shared" si="0"/>
        <v>45311</v>
      </c>
      <c r="AH6" s="32">
        <f t="shared" si="0"/>
        <v>45312</v>
      </c>
      <c r="AI6" s="31">
        <f t="shared" si="0"/>
        <v>45313</v>
      </c>
      <c r="AJ6" s="22">
        <f t="shared" si="0"/>
        <v>45314</v>
      </c>
      <c r="AK6" s="22">
        <f t="shared" si="0"/>
        <v>45315</v>
      </c>
      <c r="AL6" s="22">
        <f t="shared" si="0"/>
        <v>45316</v>
      </c>
      <c r="AM6" s="22">
        <f t="shared" si="0"/>
        <v>45317</v>
      </c>
      <c r="AN6" s="22">
        <f t="shared" si="0"/>
        <v>45318</v>
      </c>
      <c r="AO6" s="32">
        <f t="shared" si="0"/>
        <v>45319</v>
      </c>
      <c r="AP6" s="31">
        <f t="shared" si="0"/>
        <v>45320</v>
      </c>
      <c r="AQ6" s="22">
        <f t="shared" si="0"/>
        <v>45321</v>
      </c>
      <c r="AR6" s="22">
        <f t="shared" si="0"/>
        <v>45322</v>
      </c>
      <c r="AS6" s="22">
        <f t="shared" si="0"/>
        <v>45323</v>
      </c>
      <c r="AT6" s="22">
        <f t="shared" si="0"/>
        <v>45324</v>
      </c>
      <c r="AU6" s="22">
        <f t="shared" ref="AU6:BQ6" si="1">AT6+1</f>
        <v>45325</v>
      </c>
      <c r="AV6" s="32">
        <f t="shared" si="1"/>
        <v>45326</v>
      </c>
      <c r="AW6" s="31">
        <f t="shared" si="1"/>
        <v>45327</v>
      </c>
      <c r="AX6" s="22">
        <f t="shared" si="1"/>
        <v>45328</v>
      </c>
      <c r="AY6" s="22">
        <f t="shared" si="1"/>
        <v>45329</v>
      </c>
      <c r="AZ6" s="22">
        <f t="shared" si="1"/>
        <v>45330</v>
      </c>
      <c r="BA6" s="22">
        <f t="shared" si="1"/>
        <v>45331</v>
      </c>
      <c r="BB6" s="22">
        <f t="shared" si="1"/>
        <v>45332</v>
      </c>
      <c r="BC6" s="32">
        <f t="shared" si="1"/>
        <v>45333</v>
      </c>
      <c r="BD6" s="31">
        <f t="shared" si="1"/>
        <v>45334</v>
      </c>
      <c r="BE6" s="22">
        <f t="shared" si="1"/>
        <v>45335</v>
      </c>
      <c r="BF6" s="22">
        <f t="shared" si="1"/>
        <v>45336</v>
      </c>
      <c r="BG6" s="22">
        <f t="shared" si="1"/>
        <v>45337</v>
      </c>
      <c r="BH6" s="22">
        <f t="shared" si="1"/>
        <v>45338</v>
      </c>
      <c r="BI6" s="22">
        <f t="shared" si="1"/>
        <v>45339</v>
      </c>
      <c r="BJ6" s="32">
        <f t="shared" si="1"/>
        <v>45340</v>
      </c>
      <c r="BK6" s="31">
        <f t="shared" si="1"/>
        <v>45341</v>
      </c>
      <c r="BL6" s="22">
        <f t="shared" si="1"/>
        <v>45342</v>
      </c>
      <c r="BM6" s="22">
        <f t="shared" si="1"/>
        <v>45343</v>
      </c>
      <c r="BN6" s="22">
        <f t="shared" si="1"/>
        <v>45344</v>
      </c>
      <c r="BO6" s="22">
        <f t="shared" si="1"/>
        <v>45345</v>
      </c>
      <c r="BP6" s="22">
        <f t="shared" si="1"/>
        <v>45346</v>
      </c>
      <c r="BQ6" s="32">
        <f t="shared" si="1"/>
        <v>45347</v>
      </c>
    </row>
    <row r="7" spans="1:69" s="2" customFormat="1" ht="27" thickBot="1" x14ac:dyDescent="0.2">
      <c r="A7" s="44" t="s">
        <v>0</v>
      </c>
      <c r="B7" s="44" t="s">
        <v>1</v>
      </c>
      <c r="C7" s="45" t="s">
        <v>2</v>
      </c>
      <c r="D7" s="46" t="s">
        <v>8</v>
      </c>
      <c r="E7" s="47" t="s">
        <v>3</v>
      </c>
      <c r="F7" s="47" t="s">
        <v>4</v>
      </c>
      <c r="G7" s="45" t="s">
        <v>5</v>
      </c>
      <c r="H7" s="45" t="s">
        <v>6</v>
      </c>
      <c r="I7" s="45" t="s">
        <v>7</v>
      </c>
      <c r="J7" s="59"/>
      <c r="K7" s="59"/>
      <c r="L7" s="59"/>
      <c r="M7" s="45"/>
      <c r="N7" s="48" t="str">
        <f t="shared" ref="N7:AS7" si="2">CHOOSE(WEEKDAY(N6,1),"S","M","T","W","T","F","S")</f>
        <v>M</v>
      </c>
      <c r="O7" s="49" t="str">
        <f t="shared" si="2"/>
        <v>T</v>
      </c>
      <c r="P7" s="49" t="str">
        <f t="shared" si="2"/>
        <v>W</v>
      </c>
      <c r="Q7" s="49" t="str">
        <f t="shared" si="2"/>
        <v>T</v>
      </c>
      <c r="R7" s="49" t="str">
        <f t="shared" si="2"/>
        <v>F</v>
      </c>
      <c r="S7" s="49" t="str">
        <f t="shared" si="2"/>
        <v>S</v>
      </c>
      <c r="T7" s="50" t="str">
        <f t="shared" si="2"/>
        <v>S</v>
      </c>
      <c r="U7" s="48" t="str">
        <f t="shared" si="2"/>
        <v>M</v>
      </c>
      <c r="V7" s="49" t="str">
        <f t="shared" si="2"/>
        <v>T</v>
      </c>
      <c r="W7" s="49" t="str">
        <f t="shared" si="2"/>
        <v>W</v>
      </c>
      <c r="X7" s="49" t="str">
        <f t="shared" si="2"/>
        <v>T</v>
      </c>
      <c r="Y7" s="49" t="str">
        <f t="shared" si="2"/>
        <v>F</v>
      </c>
      <c r="Z7" s="49" t="str">
        <f t="shared" si="2"/>
        <v>S</v>
      </c>
      <c r="AA7" s="50" t="str">
        <f t="shared" si="2"/>
        <v>S</v>
      </c>
      <c r="AB7" s="48" t="str">
        <f t="shared" si="2"/>
        <v>M</v>
      </c>
      <c r="AC7" s="49" t="str">
        <f t="shared" si="2"/>
        <v>T</v>
      </c>
      <c r="AD7" s="49" t="str">
        <f t="shared" si="2"/>
        <v>W</v>
      </c>
      <c r="AE7" s="49" t="str">
        <f t="shared" si="2"/>
        <v>T</v>
      </c>
      <c r="AF7" s="49" t="str">
        <f t="shared" si="2"/>
        <v>F</v>
      </c>
      <c r="AG7" s="49" t="str">
        <f t="shared" si="2"/>
        <v>S</v>
      </c>
      <c r="AH7" s="50" t="str">
        <f t="shared" si="2"/>
        <v>S</v>
      </c>
      <c r="AI7" s="48" t="str">
        <f t="shared" si="2"/>
        <v>M</v>
      </c>
      <c r="AJ7" s="49" t="str">
        <f t="shared" si="2"/>
        <v>T</v>
      </c>
      <c r="AK7" s="49" t="str">
        <f t="shared" si="2"/>
        <v>W</v>
      </c>
      <c r="AL7" s="49" t="str">
        <f t="shared" si="2"/>
        <v>T</v>
      </c>
      <c r="AM7" s="49" t="str">
        <f t="shared" si="2"/>
        <v>F</v>
      </c>
      <c r="AN7" s="49" t="str">
        <f t="shared" si="2"/>
        <v>S</v>
      </c>
      <c r="AO7" s="50" t="str">
        <f t="shared" si="2"/>
        <v>S</v>
      </c>
      <c r="AP7" s="48" t="str">
        <f t="shared" si="2"/>
        <v>M</v>
      </c>
      <c r="AQ7" s="49" t="str">
        <f t="shared" si="2"/>
        <v>T</v>
      </c>
      <c r="AR7" s="49" t="str">
        <f t="shared" si="2"/>
        <v>W</v>
      </c>
      <c r="AS7" s="49" t="str">
        <f t="shared" si="2"/>
        <v>T</v>
      </c>
      <c r="AT7" s="49" t="str">
        <f t="shared" ref="AT7:BQ7" si="3">CHOOSE(WEEKDAY(AT6,1),"S","M","T","W","T","F","S")</f>
        <v>F</v>
      </c>
      <c r="AU7" s="49" t="str">
        <f t="shared" si="3"/>
        <v>S</v>
      </c>
      <c r="AV7" s="50" t="str">
        <f t="shared" si="3"/>
        <v>S</v>
      </c>
      <c r="AW7" s="48" t="str">
        <f t="shared" si="3"/>
        <v>M</v>
      </c>
      <c r="AX7" s="49" t="str">
        <f t="shared" si="3"/>
        <v>T</v>
      </c>
      <c r="AY7" s="49" t="str">
        <f t="shared" si="3"/>
        <v>W</v>
      </c>
      <c r="AZ7" s="49" t="str">
        <f t="shared" si="3"/>
        <v>T</v>
      </c>
      <c r="BA7" s="49" t="str">
        <f t="shared" si="3"/>
        <v>F</v>
      </c>
      <c r="BB7" s="49" t="str">
        <f t="shared" si="3"/>
        <v>S</v>
      </c>
      <c r="BC7" s="50" t="str">
        <f t="shared" si="3"/>
        <v>S</v>
      </c>
      <c r="BD7" s="48" t="str">
        <f t="shared" si="3"/>
        <v>M</v>
      </c>
      <c r="BE7" s="49" t="str">
        <f t="shared" si="3"/>
        <v>T</v>
      </c>
      <c r="BF7" s="49" t="str">
        <f t="shared" si="3"/>
        <v>W</v>
      </c>
      <c r="BG7" s="49" t="str">
        <f t="shared" si="3"/>
        <v>T</v>
      </c>
      <c r="BH7" s="49" t="str">
        <f t="shared" si="3"/>
        <v>F</v>
      </c>
      <c r="BI7" s="49" t="str">
        <f t="shared" si="3"/>
        <v>S</v>
      </c>
      <c r="BJ7" s="50" t="str">
        <f t="shared" si="3"/>
        <v>S</v>
      </c>
      <c r="BK7" s="48" t="str">
        <f t="shared" si="3"/>
        <v>M</v>
      </c>
      <c r="BL7" s="49" t="str">
        <f t="shared" si="3"/>
        <v>T</v>
      </c>
      <c r="BM7" s="49" t="str">
        <f t="shared" si="3"/>
        <v>W</v>
      </c>
      <c r="BN7" s="49" t="str">
        <f t="shared" si="3"/>
        <v>T</v>
      </c>
      <c r="BO7" s="49" t="str">
        <f t="shared" si="3"/>
        <v>F</v>
      </c>
      <c r="BP7" s="49" t="str">
        <f t="shared" si="3"/>
        <v>S</v>
      </c>
      <c r="BQ7" s="50" t="str">
        <f t="shared" si="3"/>
        <v>S</v>
      </c>
    </row>
    <row r="8" spans="1:69" s="12" customFormat="1" ht="18" x14ac:dyDescent="0.15">
      <c r="A8" s="23" t="str">
        <f>IF(ISERROR(VALUE(SUBSTITUTE(prevWBS,".",""))),"1",IF(ISERROR(FIND("`",SUBSTITUTE(prevWBS,".","`",1))),TEXT(VALUE(prevWBS)+1,"#"),TEXT(VALUE(LEFT(prevWBS,FIND("`",SUBSTITUTE(prevWBS,".","`",1))-1))+1,"#")))</f>
        <v>1</v>
      </c>
      <c r="B8" s="24" t="s">
        <v>77</v>
      </c>
      <c r="C8" s="25"/>
      <c r="D8" s="26"/>
      <c r="E8" s="27"/>
      <c r="F8" s="43" t="str">
        <f>IF(ISBLANK(E8)," - ",IF(G8=0,E8,E8+G8-1))</f>
        <v xml:space="preserve"> - </v>
      </c>
      <c r="G8" s="28"/>
      <c r="H8" s="29"/>
      <c r="I8" s="30" t="str">
        <f t="shared" ref="I8:I24" si="4">IF(OR(F8=0,E8=0)," - ",NETWORKDAYS(E8,F8))</f>
        <v xml:space="preserve"> - </v>
      </c>
      <c r="J8" s="30"/>
      <c r="K8" s="30"/>
      <c r="L8" s="30"/>
      <c r="M8" s="33"/>
      <c r="N8" s="39"/>
      <c r="O8" s="39"/>
      <c r="P8" s="39"/>
      <c r="Q8" s="39"/>
      <c r="R8" s="39"/>
      <c r="S8" s="39"/>
      <c r="T8" s="39"/>
      <c r="U8" s="39"/>
      <c r="V8" s="39"/>
      <c r="W8" s="39"/>
      <c r="X8" s="39"/>
      <c r="Y8" s="39"/>
      <c r="Z8" s="39"/>
      <c r="AA8" s="39"/>
      <c r="AB8" s="39"/>
      <c r="AC8" s="39"/>
      <c r="AD8" s="39"/>
      <c r="AE8" s="39"/>
      <c r="AF8" s="39"/>
      <c r="AG8" s="39"/>
      <c r="AH8" s="39"/>
      <c r="AI8" s="39"/>
      <c r="AJ8" s="39"/>
      <c r="AK8" s="39"/>
      <c r="AL8" s="39"/>
      <c r="AM8" s="39"/>
      <c r="AN8" s="39"/>
      <c r="AO8" s="39"/>
      <c r="AP8" s="39"/>
      <c r="AQ8" s="39"/>
      <c r="AR8" s="39"/>
      <c r="AS8" s="39"/>
      <c r="AT8" s="39"/>
      <c r="AU8" s="39"/>
      <c r="AV8" s="39"/>
      <c r="AW8" s="39"/>
      <c r="AX8" s="39"/>
      <c r="AY8" s="39"/>
      <c r="AZ8" s="39"/>
      <c r="BA8" s="39"/>
      <c r="BB8" s="39"/>
      <c r="BC8" s="39"/>
      <c r="BD8" s="39"/>
      <c r="BE8" s="39"/>
      <c r="BF8" s="39"/>
      <c r="BG8" s="39"/>
      <c r="BH8" s="39"/>
      <c r="BI8" s="39"/>
      <c r="BJ8" s="39"/>
      <c r="BK8" s="39"/>
      <c r="BL8" s="39"/>
      <c r="BM8" s="39"/>
      <c r="BN8" s="39"/>
      <c r="BO8" s="39"/>
      <c r="BP8" s="39"/>
      <c r="BQ8" s="39"/>
    </row>
    <row r="9" spans="1:69" s="18" customFormat="1" ht="18" x14ac:dyDescent="0.2">
      <c r="A9" s="17" t="str">
        <f t="shared" ref="A9:A10" si="5">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58" t="s">
        <v>78</v>
      </c>
      <c r="C9" s="18" t="s">
        <v>80</v>
      </c>
      <c r="D9" s="53"/>
      <c r="E9" s="36" t="s">
        <v>82</v>
      </c>
      <c r="F9" s="37" t="s">
        <v>83</v>
      </c>
      <c r="G9" s="19">
        <v>2</v>
      </c>
      <c r="H9" s="20">
        <v>1</v>
      </c>
      <c r="I9" s="21">
        <v>14</v>
      </c>
      <c r="J9" s="58"/>
      <c r="K9" s="61"/>
      <c r="L9" s="63"/>
      <c r="M9" s="34"/>
      <c r="N9" s="17"/>
      <c r="O9" s="17"/>
      <c r="P9" s="17"/>
      <c r="Q9" s="17"/>
      <c r="R9" s="17"/>
      <c r="S9" s="17"/>
      <c r="T9" s="17"/>
      <c r="U9" s="17"/>
      <c r="V9" s="17"/>
      <c r="W9" s="17"/>
      <c r="X9" s="17"/>
      <c r="Y9" s="17"/>
      <c r="Z9" s="17"/>
      <c r="AA9" s="17"/>
      <c r="AB9" s="17"/>
      <c r="AC9" s="17"/>
      <c r="AD9" s="17"/>
      <c r="AE9" s="17"/>
      <c r="AF9" s="17"/>
      <c r="AG9" s="17"/>
      <c r="AH9" s="17"/>
      <c r="AI9" s="17"/>
      <c r="AJ9" s="17"/>
      <c r="AK9" s="17"/>
      <c r="AL9" s="17"/>
      <c r="AM9" s="17"/>
      <c r="AN9" s="17"/>
      <c r="AO9" s="17"/>
      <c r="AP9" s="17"/>
      <c r="AQ9" s="17"/>
      <c r="AR9" s="17"/>
      <c r="AS9" s="17"/>
      <c r="AT9" s="17"/>
      <c r="AU9" s="17"/>
      <c r="AV9" s="17"/>
      <c r="AW9" s="17"/>
      <c r="AX9" s="17"/>
      <c r="AY9" s="17"/>
      <c r="AZ9" s="17"/>
      <c r="BA9" s="17"/>
      <c r="BB9" s="17"/>
      <c r="BC9" s="17"/>
      <c r="BD9" s="17"/>
      <c r="BE9" s="17"/>
      <c r="BF9" s="17"/>
      <c r="BG9" s="17"/>
      <c r="BH9" s="17"/>
      <c r="BI9" s="17"/>
      <c r="BJ9" s="17"/>
      <c r="BK9" s="17"/>
      <c r="BL9" s="17"/>
      <c r="BM9" s="17"/>
      <c r="BN9" s="17"/>
      <c r="BO9" s="17"/>
      <c r="BP9" s="17"/>
      <c r="BQ9" s="17"/>
    </row>
    <row r="10" spans="1:69" s="18" customFormat="1" ht="18" x14ac:dyDescent="0.15">
      <c r="A10" s="17" t="str">
        <f t="shared" si="5"/>
        <v>1.2</v>
      </c>
      <c r="B10" s="58" t="s">
        <v>79</v>
      </c>
      <c r="C10" s="18" t="s">
        <v>81</v>
      </c>
      <c r="D10" s="53"/>
      <c r="E10" s="36">
        <v>45295</v>
      </c>
      <c r="F10" s="37">
        <v>45297</v>
      </c>
      <c r="G10" s="19">
        <v>2</v>
      </c>
      <c r="H10" s="20">
        <v>1</v>
      </c>
      <c r="I10" s="21">
        <f t="shared" si="4"/>
        <v>2</v>
      </c>
      <c r="J10" s="58"/>
      <c r="K10" s="61"/>
      <c r="L10" s="64"/>
      <c r="M10" s="34"/>
      <c r="N10" s="17"/>
      <c r="O10" s="17"/>
      <c r="P10" s="17"/>
      <c r="Q10" s="17"/>
      <c r="R10" s="17"/>
      <c r="S10" s="17"/>
      <c r="T10" s="17"/>
      <c r="U10" s="17"/>
      <c r="V10" s="17"/>
      <c r="W10" s="17"/>
      <c r="X10" s="17"/>
      <c r="Y10" s="17"/>
      <c r="Z10" s="17"/>
      <c r="AA10" s="17"/>
      <c r="AB10" s="17"/>
      <c r="AC10" s="17"/>
      <c r="AD10" s="17"/>
      <c r="AE10" s="17"/>
      <c r="AF10" s="17"/>
      <c r="AG10" s="17"/>
      <c r="AH10" s="17"/>
      <c r="AI10" s="17"/>
      <c r="AJ10" s="17"/>
      <c r="AK10" s="17"/>
      <c r="AL10" s="17"/>
      <c r="AM10" s="17"/>
      <c r="AN10" s="17"/>
      <c r="AO10" s="17"/>
      <c r="AP10" s="17"/>
      <c r="AQ10" s="17"/>
      <c r="AR10" s="17"/>
      <c r="AS10" s="17"/>
      <c r="AT10" s="17"/>
      <c r="AU10" s="17"/>
      <c r="AV10" s="17"/>
      <c r="AW10" s="17"/>
      <c r="AX10" s="17"/>
      <c r="AY10" s="17"/>
      <c r="AZ10" s="17"/>
      <c r="BA10" s="17"/>
      <c r="BB10" s="17"/>
      <c r="BC10" s="17"/>
      <c r="BD10" s="17"/>
      <c r="BE10" s="17"/>
      <c r="BF10" s="17"/>
      <c r="BG10" s="17"/>
      <c r="BH10" s="17"/>
      <c r="BI10" s="17"/>
      <c r="BJ10" s="17"/>
      <c r="BK10" s="17"/>
      <c r="BL10" s="17"/>
      <c r="BM10" s="17"/>
      <c r="BN10" s="17"/>
      <c r="BO10" s="17"/>
      <c r="BP10" s="17"/>
      <c r="BQ10" s="17"/>
    </row>
    <row r="11" spans="1:69" s="12" customFormat="1" ht="18" x14ac:dyDescent="0.15">
      <c r="A11" s="10" t="str">
        <f>IF(ISERROR(VALUE(SUBSTITUTE(prevWBS,".",""))),"1",IF(ISERROR(FIND("`",SUBSTITUTE(prevWBS,".","`",1))),TEXT(VALUE(prevWBS)+1,"#"),TEXT(VALUE(LEFT(prevWBS,FIND("`",SUBSTITUTE(prevWBS,".","`",1))-1))+1,"#")))</f>
        <v>2</v>
      </c>
      <c r="B11" s="11" t="s">
        <v>84</v>
      </c>
      <c r="C11" s="11"/>
      <c r="D11" s="13"/>
      <c r="E11" s="38"/>
      <c r="F11" s="38"/>
      <c r="G11" s="14"/>
      <c r="H11" s="15"/>
      <c r="I11" s="16" t="str">
        <f t="shared" si="4"/>
        <v xml:space="preserve"> - </v>
      </c>
      <c r="J11" s="16"/>
      <c r="K11" s="62"/>
      <c r="L11" s="16"/>
      <c r="M11" s="35"/>
      <c r="N11" s="40"/>
      <c r="O11" s="40"/>
      <c r="P11" s="40"/>
      <c r="Q11" s="40"/>
      <c r="R11" s="40"/>
      <c r="S11" s="40"/>
      <c r="T11" s="40"/>
      <c r="U11" s="40"/>
      <c r="V11" s="40"/>
      <c r="W11" s="40"/>
      <c r="X11" s="40"/>
      <c r="Y11" s="40"/>
      <c r="Z11" s="40"/>
      <c r="AA11" s="40"/>
      <c r="AB11" s="40"/>
      <c r="AC11" s="40"/>
      <c r="AD11" s="40"/>
      <c r="AE11" s="40"/>
      <c r="AF11" s="40"/>
      <c r="AG11" s="40"/>
      <c r="AH11" s="40"/>
      <c r="AI11" s="40"/>
      <c r="AJ11" s="40"/>
      <c r="AK11" s="40"/>
      <c r="AL11" s="40"/>
      <c r="AM11" s="40"/>
      <c r="AN11" s="40"/>
      <c r="AO11" s="40"/>
      <c r="AP11" s="40"/>
      <c r="AQ11" s="40"/>
      <c r="AR11" s="40"/>
      <c r="AS11" s="40"/>
      <c r="AT11" s="40"/>
      <c r="AU11" s="40"/>
      <c r="AV11" s="40"/>
      <c r="AW11" s="40"/>
      <c r="AX11" s="40"/>
      <c r="AY11" s="40"/>
      <c r="AZ11" s="40"/>
      <c r="BA11" s="40"/>
      <c r="BB11" s="40"/>
      <c r="BC11" s="40"/>
      <c r="BD11" s="40"/>
      <c r="BE11" s="40"/>
      <c r="BF11" s="40"/>
      <c r="BG11" s="40"/>
      <c r="BH11" s="40"/>
      <c r="BI11" s="40"/>
      <c r="BJ11" s="40"/>
      <c r="BK11" s="40"/>
      <c r="BL11" s="40"/>
      <c r="BM11" s="40"/>
      <c r="BN11" s="40"/>
      <c r="BO11" s="40"/>
      <c r="BP11" s="40"/>
      <c r="BQ11" s="40"/>
    </row>
    <row r="12" spans="1:69" s="18" customFormat="1" ht="18" x14ac:dyDescent="0.15">
      <c r="A12" s="17"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12" s="52" t="s">
        <v>85</v>
      </c>
      <c r="C12" s="18" t="s">
        <v>80</v>
      </c>
      <c r="D12" s="53"/>
      <c r="E12" s="36" t="s">
        <v>86</v>
      </c>
      <c r="F12" s="37" t="s">
        <v>87</v>
      </c>
      <c r="G12" s="19">
        <v>8</v>
      </c>
      <c r="H12" s="20">
        <v>1</v>
      </c>
      <c r="I12" s="21">
        <v>8</v>
      </c>
      <c r="J12" s="58"/>
      <c r="K12" s="61"/>
      <c r="L12" s="60"/>
      <c r="M12" s="34"/>
      <c r="N12" s="17"/>
      <c r="O12" s="17"/>
      <c r="P12" s="17"/>
      <c r="Q12" s="17"/>
      <c r="R12" s="17"/>
      <c r="S12" s="17"/>
      <c r="T12" s="17"/>
      <c r="U12" s="17"/>
      <c r="V12" s="17"/>
      <c r="W12" s="17"/>
      <c r="X12" s="17"/>
      <c r="Y12" s="17"/>
      <c r="Z12" s="17"/>
      <c r="AA12" s="17"/>
      <c r="AB12" s="17"/>
      <c r="AC12" s="17"/>
      <c r="AD12" s="17"/>
      <c r="AE12" s="17"/>
      <c r="AF12" s="17"/>
      <c r="AG12" s="17"/>
      <c r="AH12" s="17"/>
      <c r="AI12" s="17"/>
      <c r="AJ12" s="17"/>
      <c r="AK12" s="17"/>
      <c r="AL12" s="17"/>
      <c r="AM12" s="17"/>
      <c r="AN12" s="17"/>
      <c r="AO12" s="17"/>
      <c r="AP12" s="17"/>
      <c r="AQ12" s="17"/>
      <c r="AR12" s="17"/>
      <c r="AS12" s="17"/>
      <c r="AT12" s="17"/>
      <c r="AU12" s="17"/>
      <c r="AV12" s="17"/>
      <c r="AW12" s="17"/>
      <c r="AX12" s="17"/>
      <c r="AY12" s="17"/>
      <c r="AZ12" s="17"/>
      <c r="BA12" s="17"/>
      <c r="BB12" s="17"/>
      <c r="BC12" s="17"/>
      <c r="BD12" s="17"/>
      <c r="BE12" s="17"/>
      <c r="BF12" s="17"/>
      <c r="BG12" s="17"/>
      <c r="BH12" s="17"/>
      <c r="BI12" s="17"/>
      <c r="BJ12" s="17"/>
      <c r="BK12" s="17"/>
      <c r="BL12" s="17"/>
      <c r="BM12" s="17"/>
      <c r="BN12" s="17"/>
      <c r="BO12" s="17"/>
      <c r="BP12" s="17"/>
      <c r="BQ12" s="17"/>
    </row>
    <row r="13" spans="1:69" s="18" customFormat="1" ht="18" x14ac:dyDescent="0.15">
      <c r="A13" s="17"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2.2</v>
      </c>
      <c r="B13" s="52" t="s">
        <v>88</v>
      </c>
      <c r="C13" s="18" t="s">
        <v>89</v>
      </c>
      <c r="D13" s="53"/>
      <c r="E13" s="36" t="s">
        <v>86</v>
      </c>
      <c r="F13" s="37" t="s">
        <v>90</v>
      </c>
      <c r="G13" s="19">
        <v>7</v>
      </c>
      <c r="H13" s="20">
        <v>1</v>
      </c>
      <c r="I13" s="21">
        <v>7</v>
      </c>
      <c r="J13" s="58"/>
      <c r="K13" s="61"/>
      <c r="L13" s="60"/>
      <c r="M13" s="34"/>
      <c r="N13" s="17"/>
      <c r="O13" s="17"/>
      <c r="P13" s="17"/>
      <c r="Q13" s="17"/>
      <c r="R13" s="17"/>
      <c r="S13" s="17"/>
      <c r="T13" s="17"/>
      <c r="U13" s="17"/>
      <c r="V13" s="17"/>
      <c r="W13" s="17"/>
      <c r="X13" s="17"/>
      <c r="Y13" s="17"/>
      <c r="Z13" s="17"/>
      <c r="AA13" s="17"/>
      <c r="AB13" s="17"/>
      <c r="AC13" s="17"/>
      <c r="AD13" s="17"/>
      <c r="AE13" s="17"/>
      <c r="AF13" s="17"/>
      <c r="AG13" s="17"/>
      <c r="AH13" s="17"/>
      <c r="AI13" s="17"/>
      <c r="AJ13" s="17"/>
      <c r="AK13" s="17"/>
      <c r="AL13" s="17"/>
      <c r="AM13" s="17"/>
      <c r="AN13" s="17"/>
      <c r="AO13" s="17"/>
      <c r="AP13" s="17"/>
      <c r="AQ13" s="17"/>
      <c r="AR13" s="17"/>
      <c r="AS13" s="17"/>
      <c r="AT13" s="17"/>
      <c r="AU13" s="17"/>
      <c r="AV13" s="17"/>
      <c r="AW13" s="17"/>
      <c r="AX13" s="17"/>
      <c r="AY13" s="17"/>
      <c r="AZ13" s="17"/>
      <c r="BA13" s="17"/>
      <c r="BB13" s="17"/>
      <c r="BC13" s="17"/>
      <c r="BD13" s="17"/>
      <c r="BE13" s="17"/>
      <c r="BF13" s="17"/>
      <c r="BG13" s="17"/>
      <c r="BH13" s="17"/>
      <c r="BI13" s="17"/>
      <c r="BJ13" s="17"/>
      <c r="BK13" s="17"/>
      <c r="BL13" s="17"/>
      <c r="BM13" s="17"/>
      <c r="BN13" s="17"/>
      <c r="BO13" s="17"/>
      <c r="BP13" s="17"/>
      <c r="BQ13" s="17"/>
    </row>
    <row r="14" spans="1:69" s="12" customFormat="1" ht="18" x14ac:dyDescent="0.15">
      <c r="A14" s="10" t="str">
        <f>IF(ISERROR(VALUE(SUBSTITUTE(prevWBS,".",""))),"1",IF(ISERROR(FIND("`",SUBSTITUTE(prevWBS,".","`",1))),TEXT(VALUE(prevWBS)+1,"#"),TEXT(VALUE(LEFT(prevWBS,FIND("`",SUBSTITUTE(prevWBS,".","`",1))-1))+1,"#")))</f>
        <v>3</v>
      </c>
      <c r="B14" s="11" t="s">
        <v>91</v>
      </c>
      <c r="C14" s="11"/>
      <c r="D14" s="13"/>
      <c r="E14" s="38"/>
      <c r="F14" s="38"/>
      <c r="G14" s="14"/>
      <c r="H14" s="15"/>
      <c r="I14" s="16" t="str">
        <f t="shared" si="4"/>
        <v xml:space="preserve"> - </v>
      </c>
      <c r="J14" s="16"/>
      <c r="K14" s="62"/>
      <c r="L14" s="16"/>
      <c r="M14" s="35"/>
      <c r="N14" s="40"/>
      <c r="O14" s="40"/>
      <c r="P14" s="40"/>
      <c r="Q14" s="40"/>
      <c r="R14" s="40"/>
      <c r="S14" s="40"/>
      <c r="T14" s="40"/>
      <c r="U14" s="40"/>
      <c r="V14" s="40"/>
      <c r="W14" s="40"/>
      <c r="X14" s="40"/>
      <c r="Y14" s="40"/>
      <c r="Z14" s="40"/>
      <c r="AA14" s="40"/>
      <c r="AB14" s="40"/>
      <c r="AC14" s="40"/>
      <c r="AD14" s="40"/>
      <c r="AE14" s="40"/>
      <c r="AF14" s="40"/>
      <c r="AG14" s="40"/>
      <c r="AH14" s="40"/>
      <c r="AI14" s="40"/>
      <c r="AJ14" s="40"/>
      <c r="AK14" s="40"/>
      <c r="AL14" s="40"/>
      <c r="AM14" s="40"/>
      <c r="AN14" s="40"/>
      <c r="AO14" s="40"/>
      <c r="AP14" s="40"/>
      <c r="AQ14" s="40"/>
      <c r="AR14" s="40"/>
      <c r="AS14" s="40"/>
      <c r="AT14" s="40"/>
      <c r="AU14" s="40"/>
      <c r="AV14" s="40"/>
      <c r="AW14" s="40"/>
      <c r="AX14" s="40"/>
      <c r="AY14" s="40"/>
      <c r="AZ14" s="40"/>
      <c r="BA14" s="40"/>
      <c r="BB14" s="40"/>
      <c r="BC14" s="40"/>
      <c r="BD14" s="40"/>
      <c r="BE14" s="40"/>
      <c r="BF14" s="40"/>
      <c r="BG14" s="40"/>
      <c r="BH14" s="40"/>
      <c r="BI14" s="40"/>
      <c r="BJ14" s="40"/>
      <c r="BK14" s="40"/>
      <c r="BL14" s="40"/>
      <c r="BM14" s="40"/>
      <c r="BN14" s="40"/>
      <c r="BO14" s="40"/>
      <c r="BP14" s="40"/>
      <c r="BQ14" s="40"/>
    </row>
    <row r="15" spans="1:69" s="18" customFormat="1" ht="18" x14ac:dyDescent="0.15">
      <c r="A15" s="17"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15" s="52" t="s">
        <v>92</v>
      </c>
      <c r="C15" s="18" t="s">
        <v>93</v>
      </c>
      <c r="D15" s="53"/>
      <c r="E15" s="36" t="s">
        <v>94</v>
      </c>
      <c r="F15" s="37" t="s">
        <v>95</v>
      </c>
      <c r="G15" s="19">
        <v>7</v>
      </c>
      <c r="H15" s="20">
        <v>1</v>
      </c>
      <c r="I15" s="21">
        <v>7</v>
      </c>
      <c r="J15" s="58"/>
      <c r="K15" s="61"/>
      <c r="L15" s="60"/>
      <c r="M15" s="34"/>
      <c r="N15" s="17"/>
      <c r="O15" s="17"/>
      <c r="P15" s="17"/>
      <c r="Q15" s="17"/>
      <c r="R15" s="17"/>
      <c r="S15" s="17"/>
      <c r="T15" s="17"/>
      <c r="U15" s="17"/>
      <c r="V15" s="17"/>
      <c r="W15" s="17"/>
      <c r="X15" s="17"/>
      <c r="Y15" s="17"/>
      <c r="Z15" s="17"/>
      <c r="AA15" s="17"/>
      <c r="AB15" s="17"/>
      <c r="AC15" s="17"/>
      <c r="AD15" s="17"/>
      <c r="AE15" s="17"/>
      <c r="AF15" s="17"/>
      <c r="AG15" s="17"/>
      <c r="AH15" s="17"/>
      <c r="AI15" s="17"/>
      <c r="AJ15" s="17"/>
      <c r="AK15" s="17"/>
      <c r="AL15" s="17"/>
      <c r="AM15" s="17"/>
      <c r="AN15" s="17"/>
      <c r="AO15" s="17"/>
      <c r="AP15" s="17"/>
      <c r="AQ15" s="17"/>
      <c r="AR15" s="17"/>
      <c r="AS15" s="17"/>
      <c r="AT15" s="17"/>
      <c r="AU15" s="17"/>
      <c r="AV15" s="17"/>
      <c r="AW15" s="17"/>
      <c r="AX15" s="17"/>
      <c r="AY15" s="17"/>
      <c r="AZ15" s="17"/>
      <c r="BA15" s="17"/>
      <c r="BB15" s="17"/>
      <c r="BC15" s="17"/>
      <c r="BD15" s="17"/>
      <c r="BE15" s="17"/>
      <c r="BF15" s="17"/>
      <c r="BG15" s="17"/>
      <c r="BH15" s="17"/>
      <c r="BI15" s="17"/>
      <c r="BJ15" s="17"/>
      <c r="BK15" s="17"/>
      <c r="BL15" s="17"/>
      <c r="BM15" s="17"/>
      <c r="BN15" s="17"/>
      <c r="BO15" s="17"/>
      <c r="BP15" s="17"/>
      <c r="BQ15" s="17"/>
    </row>
    <row r="16" spans="1:69" s="18" customFormat="1" ht="18" x14ac:dyDescent="0.15">
      <c r="A16" s="17"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3.2</v>
      </c>
      <c r="B16" s="52" t="s">
        <v>96</v>
      </c>
      <c r="C16" s="18" t="s">
        <v>81</v>
      </c>
      <c r="D16" s="53"/>
      <c r="E16" s="36" t="s">
        <v>97</v>
      </c>
      <c r="F16" s="37" t="s">
        <v>98</v>
      </c>
      <c r="G16" s="19">
        <v>7</v>
      </c>
      <c r="H16" s="20">
        <v>1</v>
      </c>
      <c r="I16" s="21">
        <v>7</v>
      </c>
      <c r="J16" s="58"/>
      <c r="K16" s="61"/>
      <c r="L16" s="60"/>
      <c r="M16" s="34"/>
      <c r="N16" s="17"/>
      <c r="O16" s="17"/>
      <c r="P16" s="17"/>
      <c r="Q16" s="17"/>
      <c r="R16" s="17"/>
      <c r="S16" s="17"/>
      <c r="T16" s="17"/>
      <c r="U16" s="17"/>
      <c r="V16" s="17"/>
      <c r="W16" s="17"/>
      <c r="X16" s="17"/>
      <c r="Y16" s="17"/>
      <c r="Z16" s="17"/>
      <c r="AA16" s="17"/>
      <c r="AB16" s="17"/>
      <c r="AC16" s="17"/>
      <c r="AD16" s="17"/>
      <c r="AE16" s="17"/>
      <c r="AF16" s="17"/>
      <c r="AG16" s="17"/>
      <c r="AH16" s="17"/>
      <c r="AI16" s="17"/>
      <c r="AJ16" s="17"/>
      <c r="AK16" s="17"/>
      <c r="AL16" s="17"/>
      <c r="AM16" s="17"/>
      <c r="AN16" s="17"/>
      <c r="AO16" s="17"/>
      <c r="AP16" s="17"/>
      <c r="AQ16" s="17"/>
      <c r="AR16" s="17"/>
      <c r="AS16" s="17"/>
      <c r="AT16" s="17"/>
      <c r="AU16" s="17"/>
      <c r="AV16" s="17"/>
      <c r="AW16" s="17"/>
      <c r="AX16" s="17"/>
      <c r="AY16" s="17"/>
      <c r="AZ16" s="17"/>
      <c r="BA16" s="17"/>
      <c r="BB16" s="17"/>
      <c r="BC16" s="17"/>
      <c r="BD16" s="17"/>
      <c r="BE16" s="17"/>
      <c r="BF16" s="17"/>
      <c r="BG16" s="17"/>
      <c r="BH16" s="17"/>
      <c r="BI16" s="17"/>
      <c r="BJ16" s="17"/>
      <c r="BK16" s="17"/>
      <c r="BL16" s="17"/>
      <c r="BM16" s="17"/>
      <c r="BN16" s="17"/>
      <c r="BO16" s="17"/>
      <c r="BP16" s="17"/>
      <c r="BQ16" s="17"/>
    </row>
    <row r="17" spans="1:69" s="18" customFormat="1" ht="18" x14ac:dyDescent="0.15">
      <c r="A17" s="17"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3.3</v>
      </c>
      <c r="B17" s="52" t="s">
        <v>99</v>
      </c>
      <c r="C17" s="18" t="s">
        <v>81</v>
      </c>
      <c r="D17" s="53"/>
      <c r="E17" s="36" t="s">
        <v>100</v>
      </c>
      <c r="F17" s="37" t="s">
        <v>101</v>
      </c>
      <c r="G17" s="19">
        <v>7</v>
      </c>
      <c r="H17" s="20">
        <v>1</v>
      </c>
      <c r="I17" s="21">
        <v>7</v>
      </c>
      <c r="J17" s="58"/>
      <c r="K17" s="61"/>
      <c r="L17" s="60"/>
      <c r="M17" s="34"/>
      <c r="N17" s="17"/>
      <c r="O17" s="17"/>
      <c r="P17" s="17"/>
      <c r="Q17" s="17"/>
      <c r="R17" s="17"/>
      <c r="S17" s="17"/>
      <c r="T17" s="17"/>
      <c r="U17" s="17"/>
      <c r="V17" s="17"/>
      <c r="W17" s="17"/>
      <c r="X17" s="17"/>
      <c r="Y17" s="17"/>
      <c r="Z17" s="17"/>
      <c r="AA17" s="17"/>
      <c r="AB17" s="17"/>
      <c r="AC17" s="17"/>
      <c r="AD17" s="17"/>
      <c r="AE17" s="17"/>
      <c r="AF17" s="17"/>
      <c r="AG17" s="17"/>
      <c r="AH17" s="17"/>
      <c r="AI17" s="17"/>
      <c r="AJ17" s="17"/>
      <c r="AK17" s="17"/>
      <c r="AL17" s="17"/>
      <c r="AM17" s="17"/>
      <c r="AN17" s="17"/>
      <c r="AO17" s="17"/>
      <c r="AP17" s="17"/>
      <c r="AQ17" s="17"/>
      <c r="AR17" s="17"/>
      <c r="AS17" s="17"/>
      <c r="AT17" s="17"/>
      <c r="AU17" s="17"/>
      <c r="AV17" s="17"/>
      <c r="AW17" s="17"/>
      <c r="AX17" s="17"/>
      <c r="AY17" s="17"/>
      <c r="AZ17" s="17"/>
      <c r="BA17" s="17"/>
      <c r="BB17" s="17"/>
      <c r="BC17" s="17"/>
      <c r="BD17" s="17"/>
      <c r="BE17" s="17"/>
      <c r="BF17" s="17"/>
      <c r="BG17" s="17"/>
      <c r="BH17" s="17"/>
      <c r="BI17" s="17"/>
      <c r="BJ17" s="17"/>
      <c r="BK17" s="17"/>
      <c r="BL17" s="17"/>
      <c r="BM17" s="17"/>
      <c r="BN17" s="17"/>
      <c r="BO17" s="17"/>
      <c r="BP17" s="17"/>
      <c r="BQ17" s="17"/>
    </row>
    <row r="18" spans="1:69" s="18" customFormat="1" ht="18" x14ac:dyDescent="0.15">
      <c r="A18" s="17"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3.4</v>
      </c>
      <c r="B18" s="58" t="s">
        <v>102</v>
      </c>
      <c r="C18" s="18" t="s">
        <v>103</v>
      </c>
      <c r="D18" s="53"/>
      <c r="E18" s="36">
        <v>45331</v>
      </c>
      <c r="F18" s="37">
        <f t="shared" ref="F18:F24" si="6">IF(ISBLANK(E18)," - ",IF(G18=0,E18,E18+G18-1))</f>
        <v>45334</v>
      </c>
      <c r="G18" s="19">
        <v>4</v>
      </c>
      <c r="H18" s="20">
        <v>1</v>
      </c>
      <c r="I18" s="21">
        <f t="shared" si="4"/>
        <v>2</v>
      </c>
      <c r="J18" s="58"/>
      <c r="K18" s="61"/>
      <c r="L18" s="60"/>
      <c r="M18" s="34"/>
      <c r="N18" s="17"/>
      <c r="O18" s="17"/>
      <c r="P18" s="17"/>
      <c r="Q18" s="17"/>
      <c r="R18" s="17"/>
      <c r="S18" s="17"/>
      <c r="T18" s="17"/>
      <c r="U18" s="17"/>
      <c r="V18" s="17"/>
      <c r="W18" s="17"/>
      <c r="X18" s="17"/>
      <c r="Y18" s="17"/>
      <c r="Z18" s="17"/>
      <c r="AA18" s="17"/>
      <c r="AB18" s="17"/>
      <c r="AC18" s="17"/>
      <c r="AD18" s="17"/>
      <c r="AE18" s="17"/>
      <c r="AF18" s="17"/>
      <c r="AG18" s="17"/>
      <c r="AH18" s="17"/>
      <c r="AI18" s="17"/>
      <c r="AJ18" s="17"/>
      <c r="AK18" s="17"/>
      <c r="AL18" s="17"/>
      <c r="AM18" s="17"/>
      <c r="AN18" s="17"/>
      <c r="AO18" s="17"/>
      <c r="AP18" s="17"/>
      <c r="AQ18" s="17"/>
      <c r="AR18" s="17"/>
      <c r="AS18" s="17"/>
      <c r="AT18" s="17"/>
      <c r="AU18" s="17"/>
      <c r="AV18" s="17"/>
      <c r="AW18" s="17"/>
      <c r="AX18" s="17"/>
      <c r="AY18" s="17"/>
      <c r="AZ18" s="17"/>
      <c r="BA18" s="17"/>
      <c r="BB18" s="17"/>
      <c r="BC18" s="17"/>
      <c r="BD18" s="17"/>
      <c r="BE18" s="17"/>
      <c r="BF18" s="17"/>
      <c r="BG18" s="17"/>
      <c r="BH18" s="17"/>
      <c r="BI18" s="17"/>
      <c r="BJ18" s="17"/>
      <c r="BK18" s="17"/>
      <c r="BL18" s="17"/>
      <c r="BM18" s="17"/>
      <c r="BN18" s="17"/>
      <c r="BO18" s="17"/>
      <c r="BP18" s="17"/>
      <c r="BQ18" s="17"/>
    </row>
    <row r="19" spans="1:69" s="18" customFormat="1" ht="18" x14ac:dyDescent="0.15">
      <c r="A19" s="17"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3.5</v>
      </c>
      <c r="B19" s="58" t="s">
        <v>13</v>
      </c>
      <c r="C19" s="18" t="s">
        <v>104</v>
      </c>
      <c r="D19" s="53"/>
      <c r="E19" s="36">
        <v>45335</v>
      </c>
      <c r="F19" s="37">
        <f t="shared" si="6"/>
        <v>45337</v>
      </c>
      <c r="G19" s="19">
        <v>3</v>
      </c>
      <c r="H19" s="20">
        <v>1</v>
      </c>
      <c r="I19" s="21">
        <f t="shared" si="4"/>
        <v>3</v>
      </c>
      <c r="J19" s="58"/>
      <c r="K19" s="61"/>
      <c r="L19" s="60"/>
      <c r="M19" s="34"/>
      <c r="N19" s="17"/>
      <c r="O19" s="17"/>
      <c r="P19" s="17"/>
      <c r="Q19" s="17"/>
      <c r="R19" s="17"/>
      <c r="S19" s="17"/>
      <c r="T19" s="17"/>
      <c r="U19" s="17"/>
      <c r="V19" s="17"/>
      <c r="W19" s="17"/>
      <c r="X19" s="17"/>
      <c r="Y19" s="17"/>
      <c r="Z19" s="17"/>
      <c r="AA19" s="17"/>
      <c r="AB19" s="17"/>
      <c r="AC19" s="17"/>
      <c r="AD19" s="17"/>
      <c r="AE19" s="17"/>
      <c r="AF19" s="17"/>
      <c r="AG19" s="17"/>
      <c r="AH19" s="17"/>
      <c r="AI19" s="17"/>
      <c r="AJ19" s="17"/>
      <c r="AK19" s="17"/>
      <c r="AL19" s="17"/>
      <c r="AM19" s="17"/>
      <c r="AN19" s="17"/>
      <c r="AO19" s="17"/>
      <c r="AP19" s="17"/>
      <c r="AQ19" s="17"/>
      <c r="AR19" s="17"/>
      <c r="AS19" s="17"/>
      <c r="AT19" s="17"/>
      <c r="AU19" s="17"/>
      <c r="AV19" s="17"/>
      <c r="AW19" s="17"/>
      <c r="AX19" s="17"/>
      <c r="AY19" s="17"/>
      <c r="AZ19" s="17"/>
      <c r="BA19" s="17"/>
      <c r="BB19" s="17"/>
      <c r="BC19" s="17"/>
      <c r="BD19" s="17"/>
      <c r="BE19" s="17"/>
      <c r="BF19" s="17"/>
      <c r="BG19" s="17"/>
      <c r="BH19" s="17"/>
      <c r="BI19" s="17"/>
      <c r="BJ19" s="17"/>
      <c r="BK19" s="17"/>
      <c r="BL19" s="17"/>
      <c r="BM19" s="17"/>
      <c r="BN19" s="17"/>
      <c r="BO19" s="17"/>
      <c r="BP19" s="17"/>
      <c r="BQ19" s="17"/>
    </row>
    <row r="20" spans="1:69" s="12" customFormat="1" ht="18" x14ac:dyDescent="0.15">
      <c r="A20" s="10" t="str">
        <f>IF(ISERROR(VALUE(SUBSTITUTE(prevWBS,".",""))),"1",IF(ISERROR(FIND("`",SUBSTITUTE(prevWBS,".","`",1))),TEXT(VALUE(prevWBS)+1,"#"),TEXT(VALUE(LEFT(prevWBS,FIND("`",SUBSTITUTE(prevWBS,".","`",1))-1))+1,"#")))</f>
        <v>4</v>
      </c>
      <c r="B20" s="11" t="s">
        <v>109</v>
      </c>
      <c r="C20" s="11"/>
      <c r="D20" s="13"/>
      <c r="E20" s="38"/>
      <c r="F20" s="38"/>
      <c r="G20" s="14"/>
      <c r="H20" s="15"/>
      <c r="I20" s="16" t="str">
        <f t="shared" si="4"/>
        <v xml:space="preserve"> - </v>
      </c>
      <c r="J20" s="16"/>
      <c r="K20" s="62"/>
      <c r="L20" s="16"/>
      <c r="M20" s="35"/>
      <c r="N20" s="40"/>
      <c r="O20" s="40"/>
      <c r="P20" s="40"/>
      <c r="Q20" s="40"/>
      <c r="R20" s="40"/>
      <c r="S20" s="40"/>
      <c r="T20" s="40"/>
      <c r="U20" s="40"/>
      <c r="V20" s="40"/>
      <c r="W20" s="40"/>
      <c r="X20" s="40"/>
      <c r="Y20" s="40"/>
      <c r="Z20" s="40"/>
      <c r="AA20" s="40"/>
      <c r="AB20" s="40"/>
      <c r="AC20" s="40"/>
      <c r="AD20" s="40"/>
      <c r="AE20" s="40"/>
      <c r="AF20" s="40"/>
      <c r="AG20" s="40"/>
      <c r="AH20" s="40"/>
      <c r="AI20" s="40"/>
      <c r="AJ20" s="40"/>
      <c r="AK20" s="40"/>
      <c r="AL20" s="40"/>
      <c r="AM20" s="40"/>
      <c r="AN20" s="40"/>
      <c r="AO20" s="40"/>
      <c r="AP20" s="40"/>
      <c r="AQ20" s="40"/>
      <c r="AR20" s="40"/>
      <c r="AS20" s="40"/>
      <c r="AT20" s="40"/>
      <c r="AU20" s="40"/>
      <c r="AV20" s="40"/>
      <c r="AW20" s="40"/>
      <c r="AX20" s="40"/>
      <c r="AY20" s="40"/>
      <c r="AZ20" s="40"/>
      <c r="BA20" s="40"/>
      <c r="BB20" s="40"/>
      <c r="BC20" s="40"/>
      <c r="BD20" s="40"/>
      <c r="BE20" s="40"/>
      <c r="BF20" s="40"/>
      <c r="BG20" s="40"/>
      <c r="BH20" s="40"/>
      <c r="BI20" s="40"/>
      <c r="BJ20" s="40"/>
      <c r="BK20" s="40"/>
      <c r="BL20" s="40"/>
      <c r="BM20" s="40"/>
      <c r="BN20" s="40"/>
      <c r="BO20" s="40"/>
      <c r="BP20" s="40"/>
      <c r="BQ20" s="40"/>
    </row>
    <row r="21" spans="1:69" s="18" customFormat="1" ht="18" x14ac:dyDescent="0.15">
      <c r="A21" s="17"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21" s="66" t="s">
        <v>105</v>
      </c>
      <c r="C21" s="18" t="s">
        <v>103</v>
      </c>
      <c r="D21" s="53"/>
      <c r="E21" s="36" t="s">
        <v>110</v>
      </c>
      <c r="F21" s="37" t="s">
        <v>111</v>
      </c>
      <c r="G21" s="19">
        <v>15</v>
      </c>
      <c r="H21" s="20">
        <v>1</v>
      </c>
      <c r="I21" s="21">
        <v>15</v>
      </c>
      <c r="J21" s="58"/>
      <c r="K21" s="61"/>
      <c r="L21" s="60"/>
      <c r="M21" s="34"/>
      <c r="N21" s="17"/>
      <c r="O21" s="17"/>
      <c r="P21" s="17"/>
      <c r="Q21" s="17"/>
      <c r="R21" s="17"/>
      <c r="S21" s="17"/>
      <c r="T21" s="17"/>
      <c r="U21" s="17"/>
      <c r="V21" s="17"/>
      <c r="W21" s="17"/>
      <c r="X21" s="17"/>
      <c r="Y21" s="17"/>
      <c r="Z21" s="17"/>
      <c r="AA21" s="17"/>
      <c r="AB21" s="17"/>
      <c r="AC21" s="17"/>
      <c r="AD21" s="17"/>
      <c r="AE21" s="17"/>
      <c r="AF21" s="17"/>
      <c r="AG21" s="17"/>
      <c r="AH21" s="17"/>
      <c r="AI21" s="17"/>
      <c r="AJ21" s="17"/>
      <c r="AK21" s="17"/>
      <c r="AL21" s="17"/>
      <c r="AM21" s="17"/>
      <c r="AN21" s="17"/>
      <c r="AO21" s="17"/>
      <c r="AP21" s="17"/>
      <c r="AQ21" s="17"/>
      <c r="AR21" s="17"/>
      <c r="AS21" s="17"/>
      <c r="AT21" s="17"/>
      <c r="AU21" s="17"/>
      <c r="AV21" s="17"/>
      <c r="AW21" s="17"/>
      <c r="AX21" s="17"/>
      <c r="AY21" s="17"/>
      <c r="AZ21" s="17"/>
      <c r="BA21" s="17"/>
      <c r="BB21" s="17"/>
      <c r="BC21" s="17"/>
      <c r="BD21" s="17"/>
      <c r="BE21" s="17"/>
      <c r="BF21" s="17"/>
      <c r="BG21" s="17"/>
      <c r="BH21" s="17"/>
      <c r="BI21" s="17"/>
      <c r="BJ21" s="17"/>
      <c r="BK21" s="17"/>
      <c r="BL21" s="17"/>
      <c r="BM21" s="17"/>
      <c r="BN21" s="17"/>
      <c r="BO21" s="17"/>
      <c r="BP21" s="17"/>
      <c r="BQ21" s="17"/>
    </row>
    <row r="22" spans="1:69" s="18" customFormat="1" ht="18" x14ac:dyDescent="0.15">
      <c r="A22" s="17"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4.2</v>
      </c>
      <c r="B22" s="66" t="s">
        <v>106</v>
      </c>
      <c r="C22" s="18" t="s">
        <v>103</v>
      </c>
      <c r="D22" s="53"/>
      <c r="E22" s="36" t="s">
        <v>112</v>
      </c>
      <c r="F22" s="37" t="s">
        <v>113</v>
      </c>
      <c r="G22" s="19">
        <v>14</v>
      </c>
      <c r="H22" s="20">
        <v>1</v>
      </c>
      <c r="I22" s="21">
        <v>14</v>
      </c>
      <c r="J22" s="58"/>
      <c r="K22" s="61"/>
      <c r="L22" s="60"/>
      <c r="M22" s="34"/>
      <c r="N22" s="17"/>
      <c r="O22" s="17"/>
      <c r="P22" s="17"/>
      <c r="Q22" s="17"/>
      <c r="R22" s="17"/>
      <c r="S22" s="17"/>
      <c r="T22" s="17"/>
      <c r="U22" s="17"/>
      <c r="V22" s="17"/>
      <c r="W22" s="17"/>
      <c r="X22" s="17"/>
      <c r="Y22" s="17"/>
      <c r="Z22" s="17"/>
      <c r="AA22" s="17"/>
      <c r="AB22" s="17"/>
      <c r="AC22" s="17"/>
      <c r="AD22" s="17"/>
      <c r="AE22" s="17"/>
      <c r="AF22" s="17"/>
      <c r="AG22" s="17"/>
      <c r="AH22" s="17"/>
      <c r="AI22" s="17"/>
      <c r="AJ22" s="17"/>
      <c r="AK22" s="17"/>
      <c r="AL22" s="17"/>
      <c r="AM22" s="17"/>
      <c r="AN22" s="17"/>
      <c r="AO22" s="17"/>
      <c r="AP22" s="17"/>
      <c r="AQ22" s="17"/>
      <c r="AR22" s="17"/>
      <c r="AS22" s="17"/>
      <c r="AT22" s="17"/>
      <c r="AU22" s="17"/>
      <c r="AV22" s="17"/>
      <c r="AW22" s="17"/>
      <c r="AX22" s="17"/>
      <c r="AY22" s="17"/>
      <c r="AZ22" s="17"/>
      <c r="BA22" s="17"/>
      <c r="BB22" s="17"/>
      <c r="BC22" s="17"/>
      <c r="BD22" s="17"/>
      <c r="BE22" s="17"/>
      <c r="BF22" s="17"/>
      <c r="BG22" s="17"/>
      <c r="BH22" s="17"/>
      <c r="BI22" s="17"/>
      <c r="BJ22" s="17"/>
      <c r="BK22" s="17"/>
      <c r="BL22" s="17"/>
      <c r="BM22" s="17"/>
      <c r="BN22" s="17"/>
      <c r="BO22" s="17"/>
      <c r="BP22" s="17"/>
      <c r="BQ22" s="17"/>
    </row>
    <row r="23" spans="1:69" s="18" customFormat="1" ht="18" x14ac:dyDescent="0.15">
      <c r="A23" s="17"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4.3</v>
      </c>
      <c r="B23" s="66" t="s">
        <v>107</v>
      </c>
      <c r="C23" s="18" t="s">
        <v>103</v>
      </c>
      <c r="D23" s="53"/>
      <c r="E23" s="36" t="s">
        <v>114</v>
      </c>
      <c r="F23" s="37" t="s">
        <v>115</v>
      </c>
      <c r="G23" s="19">
        <v>14</v>
      </c>
      <c r="H23" s="20">
        <v>1</v>
      </c>
      <c r="I23" s="21">
        <v>14</v>
      </c>
      <c r="J23" s="58"/>
      <c r="K23" s="61"/>
      <c r="L23" s="60"/>
      <c r="M23" s="34"/>
      <c r="N23" s="17"/>
      <c r="O23" s="17"/>
      <c r="P23" s="17"/>
      <c r="Q23" s="17"/>
      <c r="R23" s="17"/>
      <c r="S23" s="17"/>
      <c r="T23" s="17"/>
      <c r="U23" s="17"/>
      <c r="V23" s="17"/>
      <c r="W23" s="17"/>
      <c r="X23" s="17"/>
      <c r="Y23" s="17"/>
      <c r="Z23" s="17"/>
      <c r="AA23" s="17"/>
      <c r="AB23" s="17"/>
      <c r="AC23" s="17"/>
      <c r="AD23" s="17"/>
      <c r="AE23" s="17"/>
      <c r="AF23" s="17"/>
      <c r="AG23" s="17"/>
      <c r="AH23" s="17"/>
      <c r="AI23" s="17"/>
      <c r="AJ23" s="17"/>
      <c r="AK23" s="17"/>
      <c r="AL23" s="17"/>
      <c r="AM23" s="17"/>
      <c r="AN23" s="17"/>
      <c r="AO23" s="17"/>
      <c r="AP23" s="17"/>
      <c r="AQ23" s="17"/>
      <c r="AR23" s="17"/>
      <c r="AS23" s="17"/>
      <c r="AT23" s="17"/>
      <c r="AU23" s="17"/>
      <c r="AV23" s="17"/>
      <c r="AW23" s="17"/>
      <c r="AX23" s="17"/>
      <c r="AY23" s="17"/>
      <c r="AZ23" s="17"/>
      <c r="BA23" s="17"/>
      <c r="BB23" s="17"/>
      <c r="BC23" s="17"/>
      <c r="BD23" s="17"/>
      <c r="BE23" s="17"/>
      <c r="BF23" s="17"/>
      <c r="BG23" s="17"/>
      <c r="BH23" s="17"/>
      <c r="BI23" s="17"/>
      <c r="BJ23" s="17"/>
      <c r="BK23" s="17"/>
      <c r="BL23" s="17"/>
      <c r="BM23" s="17"/>
      <c r="BN23" s="17"/>
      <c r="BO23" s="17"/>
      <c r="BP23" s="17"/>
      <c r="BQ23" s="17"/>
    </row>
    <row r="24" spans="1:69" s="18" customFormat="1" ht="18" x14ac:dyDescent="0.15">
      <c r="A24" s="17"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4.4</v>
      </c>
      <c r="B24" s="66" t="s">
        <v>108</v>
      </c>
      <c r="C24" s="18" t="s">
        <v>103</v>
      </c>
      <c r="D24" s="53"/>
      <c r="E24" s="36" t="s">
        <v>116</v>
      </c>
      <c r="F24" s="37" t="s">
        <v>117</v>
      </c>
      <c r="G24" s="19">
        <v>4</v>
      </c>
      <c r="H24" s="20">
        <v>1</v>
      </c>
      <c r="I24" s="21">
        <v>4</v>
      </c>
      <c r="J24" s="58"/>
      <c r="K24" s="61"/>
      <c r="L24" s="60"/>
      <c r="M24" s="34"/>
      <c r="N24" s="17"/>
      <c r="O24" s="17"/>
      <c r="P24" s="17"/>
      <c r="Q24" s="17"/>
      <c r="R24" s="17"/>
      <c r="S24" s="17"/>
      <c r="T24" s="17"/>
      <c r="U24" s="17"/>
      <c r="V24" s="17"/>
      <c r="W24" s="17"/>
      <c r="X24" s="17"/>
      <c r="Y24" s="17"/>
      <c r="Z24" s="17"/>
      <c r="AA24" s="17"/>
      <c r="AB24" s="17"/>
      <c r="AC24" s="17"/>
      <c r="AD24" s="17"/>
      <c r="AE24" s="17"/>
      <c r="AF24" s="17"/>
      <c r="AG24" s="17"/>
      <c r="AH24" s="17"/>
      <c r="AI24" s="17"/>
      <c r="AJ24" s="17"/>
      <c r="AK24" s="17"/>
      <c r="AL24" s="17"/>
      <c r="AM24" s="17"/>
      <c r="AN24" s="17"/>
      <c r="AO24" s="17"/>
      <c r="AP24" s="17"/>
      <c r="AQ24" s="17"/>
      <c r="AR24" s="17"/>
      <c r="AS24" s="17"/>
      <c r="AT24" s="17"/>
      <c r="AU24" s="17"/>
      <c r="AV24" s="17"/>
      <c r="AW24" s="17"/>
      <c r="AX24" s="17"/>
      <c r="AY24" s="17"/>
      <c r="AZ24" s="17"/>
      <c r="BA24" s="17"/>
      <c r="BB24" s="17"/>
      <c r="BC24" s="17"/>
      <c r="BD24" s="17"/>
      <c r="BE24" s="17"/>
      <c r="BF24" s="17"/>
      <c r="BG24" s="17"/>
      <c r="BH24" s="17"/>
      <c r="BI24" s="17"/>
      <c r="BJ24" s="17"/>
      <c r="BK24" s="17"/>
      <c r="BL24" s="17"/>
      <c r="BM24" s="17"/>
      <c r="BN24" s="17"/>
      <c r="BO24" s="17"/>
      <c r="BP24" s="17"/>
      <c r="BQ24" s="17"/>
    </row>
    <row r="25" spans="1:69" s="5" customFormat="1" x14ac:dyDescent="0.15">
      <c r="A25" s="57"/>
    </row>
  </sheetData>
  <sheetProtection formatCells="0" formatColumns="0" formatRows="0" insertRows="0" deleteRows="0"/>
  <mergeCells count="19">
    <mergeCell ref="N1:AH1"/>
    <mergeCell ref="C5:E5"/>
    <mergeCell ref="U4:AA4"/>
    <mergeCell ref="N4:T4"/>
    <mergeCell ref="C4:E4"/>
    <mergeCell ref="U5:AA5"/>
    <mergeCell ref="N5:T5"/>
    <mergeCell ref="AB4:AH4"/>
    <mergeCell ref="AB5:AH5"/>
    <mergeCell ref="AI4:AO4"/>
    <mergeCell ref="AI5:AO5"/>
    <mergeCell ref="BK4:BQ4"/>
    <mergeCell ref="BK5:BQ5"/>
    <mergeCell ref="AP5:AV5"/>
    <mergeCell ref="AW4:BC4"/>
    <mergeCell ref="AW5:BC5"/>
    <mergeCell ref="AP4:AV4"/>
    <mergeCell ref="BD4:BJ4"/>
    <mergeCell ref="BD5:BJ5"/>
  </mergeCells>
  <phoneticPr fontId="3" type="noConversion"/>
  <conditionalFormatting sqref="H8:H24">
    <cfRule type="dataBar" priority="2">
      <dataBar>
        <cfvo type="num" val="0"/>
        <cfvo type="num" val="1"/>
        <color theme="0" tint="-0.34998626667073579"/>
      </dataBar>
      <extLst>
        <ext xmlns:x14="http://schemas.microsoft.com/office/spreadsheetml/2009/9/main" uri="{B025F937-C7B1-47D3-B67F-A62EFF666E3E}">
          <x14:id>{0A58A75E-4698-465A-8593-F06B91A3A900}</x14:id>
        </ext>
      </extLst>
    </cfRule>
  </conditionalFormatting>
  <conditionalFormatting sqref="N6:BQ7">
    <cfRule type="expression" dxfId="3" priority="45">
      <formula>N$6=TODAY()</formula>
    </cfRule>
  </conditionalFormatting>
  <conditionalFormatting sqref="N6:BQ24">
    <cfRule type="expression" dxfId="2" priority="8">
      <formula>N$6=TODAY()</formula>
    </cfRule>
  </conditionalFormatting>
  <conditionalFormatting sqref="N8:BQ24">
    <cfRule type="expression" dxfId="1" priority="48">
      <formula>AND($E8&lt;=N$6,ROUNDDOWN(($F8-$E8+1)*$H8,0)+$E8-1&gt;=N$6)</formula>
    </cfRule>
    <cfRule type="expression" dxfId="0" priority="49">
      <formula>AND(NOT(ISBLANK($E8)),$E8&lt;=N$6,$F8&gt;=N$6)</formula>
    </cfRule>
  </conditionalFormatting>
  <dataValidations count="1">
    <dataValidation allowBlank="1" showInputMessage="1" promptTitle="Display Week" prompt="Enter the week number to display first in the Gantt Chart. The weeks are numbered starting from the week containing the Project Start Date." sqref="H4" xr:uid="{00000000-0002-0000-0000-000000000000}"/>
  </dataValidations>
  <pageMargins left="0.25" right="0.25" top="0.5" bottom="0.5" header="0.5" footer="0.25"/>
  <pageSetup scale="63" fitToHeight="0" orientation="landscape" r:id="rId1"/>
  <headerFooter alignWithMargins="0"/>
  <ignoredErrors>
    <ignoredError sqref="H9 E11 E14 E20 G11:H11 G14:H14 G20:H20" unlockedFormula="1"/>
    <ignoredError sqref="A20 A14 A11" 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8238" r:id="rId4" name="Scroll Bar 46">
              <controlPr defaultSize="0" print="0" autoPict="0">
                <anchor moveWithCells="1">
                  <from>
                    <xdr:col>12</xdr:col>
                    <xdr:colOff>101600</xdr:colOff>
                    <xdr:row>1</xdr:row>
                    <xdr:rowOff>127000</xdr:rowOff>
                  </from>
                  <to>
                    <xdr:col>30</xdr:col>
                    <xdr:colOff>101600</xdr:colOff>
                    <xdr:row>2</xdr:row>
                    <xdr:rowOff>114300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H8:H24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D90143-B41F-7449-8877-BEF5628B02DD}">
  <dimension ref="A1:G13"/>
  <sheetViews>
    <sheetView workbookViewId="0">
      <selection activeCell="E37" sqref="E37"/>
    </sheetView>
  </sheetViews>
  <sheetFormatPr baseColWidth="10" defaultRowHeight="13" x14ac:dyDescent="0.15"/>
  <cols>
    <col min="2" max="2" width="45.33203125" customWidth="1"/>
    <col min="3" max="3" width="13" customWidth="1"/>
    <col min="5" max="5" width="85.33203125" customWidth="1"/>
    <col min="6" max="6" width="53.83203125" customWidth="1"/>
    <col min="7" max="7" width="17.1640625" customWidth="1"/>
  </cols>
  <sheetData>
    <row r="1" spans="1:7" x14ac:dyDescent="0.15">
      <c r="A1" s="65" t="s">
        <v>16</v>
      </c>
      <c r="B1" s="65" t="s">
        <v>17</v>
      </c>
      <c r="C1" s="65" t="s">
        <v>18</v>
      </c>
      <c r="D1" s="65" t="s">
        <v>19</v>
      </c>
      <c r="E1" s="65" t="s">
        <v>20</v>
      </c>
      <c r="F1" s="65" t="s">
        <v>21</v>
      </c>
      <c r="G1" s="65" t="s">
        <v>22</v>
      </c>
    </row>
    <row r="2" spans="1:7" x14ac:dyDescent="0.15">
      <c r="A2" s="66">
        <v>1</v>
      </c>
      <c r="B2" s="66" t="s">
        <v>23</v>
      </c>
      <c r="C2" s="66" t="s">
        <v>24</v>
      </c>
      <c r="D2" s="66" t="s">
        <v>26</v>
      </c>
      <c r="E2" s="66" t="s">
        <v>27</v>
      </c>
      <c r="F2" s="66" t="s">
        <v>28</v>
      </c>
      <c r="G2" s="66" t="s">
        <v>15</v>
      </c>
    </row>
    <row r="3" spans="1:7" x14ac:dyDescent="0.15">
      <c r="A3" s="66">
        <v>2</v>
      </c>
      <c r="B3" s="66" t="s">
        <v>29</v>
      </c>
      <c r="C3" s="66" t="s">
        <v>30</v>
      </c>
      <c r="D3" s="66" t="s">
        <v>25</v>
      </c>
      <c r="E3" s="66" t="s">
        <v>31</v>
      </c>
      <c r="F3" s="66" t="s">
        <v>32</v>
      </c>
      <c r="G3" s="66" t="s">
        <v>33</v>
      </c>
    </row>
    <row r="4" spans="1:7" x14ac:dyDescent="0.15">
      <c r="A4" s="66">
        <v>3</v>
      </c>
      <c r="B4" s="66" t="s">
        <v>34</v>
      </c>
      <c r="C4" s="66" t="s">
        <v>35</v>
      </c>
      <c r="D4" s="66" t="s">
        <v>26</v>
      </c>
      <c r="E4" s="66" t="s">
        <v>36</v>
      </c>
      <c r="F4" s="66" t="s">
        <v>37</v>
      </c>
      <c r="G4" s="66" t="s">
        <v>38</v>
      </c>
    </row>
    <row r="5" spans="1:7" x14ac:dyDescent="0.15">
      <c r="A5" s="66">
        <v>4</v>
      </c>
      <c r="B5" s="66" t="s">
        <v>39</v>
      </c>
      <c r="C5" s="66" t="s">
        <v>24</v>
      </c>
      <c r="D5" s="66" t="s">
        <v>26</v>
      </c>
      <c r="E5" s="66" t="s">
        <v>40</v>
      </c>
      <c r="F5" s="66" t="s">
        <v>41</v>
      </c>
      <c r="G5" s="66" t="s">
        <v>42</v>
      </c>
    </row>
    <row r="6" spans="1:7" x14ac:dyDescent="0.15">
      <c r="A6" s="66">
        <v>5</v>
      </c>
      <c r="B6" s="66" t="s">
        <v>43</v>
      </c>
      <c r="C6" s="66" t="s">
        <v>24</v>
      </c>
      <c r="D6" s="66" t="s">
        <v>26</v>
      </c>
      <c r="E6" s="66" t="s">
        <v>44</v>
      </c>
      <c r="F6" s="66" t="s">
        <v>45</v>
      </c>
      <c r="G6" s="66" t="s">
        <v>46</v>
      </c>
    </row>
    <row r="7" spans="1:7" x14ac:dyDescent="0.15">
      <c r="A7" s="66">
        <v>6</v>
      </c>
      <c r="B7" s="66" t="s">
        <v>47</v>
      </c>
      <c r="C7" s="66" t="s">
        <v>24</v>
      </c>
      <c r="D7" s="66" t="s">
        <v>25</v>
      </c>
      <c r="E7" s="66" t="s">
        <v>48</v>
      </c>
      <c r="F7" s="66" t="s">
        <v>49</v>
      </c>
      <c r="G7" s="66" t="s">
        <v>50</v>
      </c>
    </row>
    <row r="8" spans="1:7" x14ac:dyDescent="0.15">
      <c r="A8" s="66">
        <v>7</v>
      </c>
      <c r="B8" s="66" t="s">
        <v>51</v>
      </c>
      <c r="C8" s="66" t="s">
        <v>52</v>
      </c>
      <c r="D8" s="66" t="s">
        <v>25</v>
      </c>
      <c r="E8" s="66" t="s">
        <v>53</v>
      </c>
      <c r="F8" s="66" t="s">
        <v>54</v>
      </c>
      <c r="G8" s="66" t="s">
        <v>55</v>
      </c>
    </row>
    <row r="9" spans="1:7" x14ac:dyDescent="0.15">
      <c r="A9" s="66">
        <v>8</v>
      </c>
      <c r="B9" s="66" t="s">
        <v>56</v>
      </c>
      <c r="C9" s="66" t="s">
        <v>57</v>
      </c>
      <c r="D9" s="66" t="s">
        <v>26</v>
      </c>
      <c r="E9" s="66" t="s">
        <v>58</v>
      </c>
      <c r="F9" s="66" t="s">
        <v>59</v>
      </c>
      <c r="G9" s="66" t="s">
        <v>60</v>
      </c>
    </row>
    <row r="10" spans="1:7" x14ac:dyDescent="0.15">
      <c r="A10" s="66">
        <v>9</v>
      </c>
      <c r="B10" s="66" t="s">
        <v>61</v>
      </c>
      <c r="C10" s="66" t="s">
        <v>62</v>
      </c>
      <c r="D10" s="66" t="s">
        <v>26</v>
      </c>
      <c r="E10" s="66" t="s">
        <v>63</v>
      </c>
      <c r="F10" s="66" t="s">
        <v>64</v>
      </c>
      <c r="G10" s="66" t="s">
        <v>65</v>
      </c>
    </row>
    <row r="11" spans="1:7" x14ac:dyDescent="0.15">
      <c r="A11" s="66">
        <v>10</v>
      </c>
      <c r="B11" s="66" t="s">
        <v>66</v>
      </c>
      <c r="C11" s="66" t="s">
        <v>67</v>
      </c>
      <c r="D11" s="66" t="s">
        <v>26</v>
      </c>
      <c r="E11" s="66" t="s">
        <v>68</v>
      </c>
      <c r="F11" s="66" t="s">
        <v>69</v>
      </c>
      <c r="G11" s="66" t="s">
        <v>70</v>
      </c>
    </row>
    <row r="12" spans="1:7" x14ac:dyDescent="0.15">
      <c r="A12" s="66">
        <v>11</v>
      </c>
      <c r="B12" s="66" t="s">
        <v>71</v>
      </c>
      <c r="C12" s="66" t="s">
        <v>24</v>
      </c>
      <c r="D12" s="66" t="s">
        <v>25</v>
      </c>
      <c r="E12" s="66" t="s">
        <v>72</v>
      </c>
      <c r="F12" s="66" t="s">
        <v>73</v>
      </c>
      <c r="G12" s="66" t="s">
        <v>46</v>
      </c>
    </row>
    <row r="13" spans="1:7" x14ac:dyDescent="0.15">
      <c r="A13" s="66">
        <v>12</v>
      </c>
      <c r="B13" s="66" t="s">
        <v>74</v>
      </c>
      <c r="C13" s="66" t="s">
        <v>52</v>
      </c>
      <c r="D13" s="66" t="s">
        <v>25</v>
      </c>
      <c r="E13" s="66" t="s">
        <v>75</v>
      </c>
      <c r="F13" s="66" t="s">
        <v>76</v>
      </c>
      <c r="G13" s="66" t="s">
        <v>15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PM</vt:lpstr>
      <vt:lpstr>Risk Register</vt:lpstr>
      <vt:lpstr>PM!prevWBS</vt:lpstr>
      <vt:lpstr>PM!Print_Area</vt:lpstr>
      <vt:lpstr>PM!Print_Titles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انس السيد</cp:lastModifiedBy>
  <cp:lastPrinted>2018-02-12T20:25:38Z</cp:lastPrinted>
  <dcterms:created xsi:type="dcterms:W3CDTF">2010-06-09T16:05:03Z</dcterms:created>
  <dcterms:modified xsi:type="dcterms:W3CDTF">2024-08-27T22:16:08Z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3.1.1</vt:lpwstr>
  </property>
  <property fmtid="{D5CDD505-2E9C-101B-9397-08002B2CF9AE}" pid="4" name="Source">
    <vt:lpwstr>https://www.vertex42.com/ExcelTemplates/excel-gantt-chart.html</vt:lpwstr>
  </property>
</Properties>
</file>