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16f5771cb3342/Desktop/UMD/Fall 2020/INST314/314/"/>
    </mc:Choice>
  </mc:AlternateContent>
  <xr:revisionPtr revIDLastSave="967" documentId="8_{E891F534-0654-484F-A3DB-061EFBE163B9}" xr6:coauthVersionLast="45" xr6:coauthVersionMax="45" xr10:uidLastSave="{B0487B58-0F9F-42A5-9043-50D8018A6E3E}"/>
  <bookViews>
    <workbookView minimized="1" xWindow="18720" yWindow="4830" windowWidth="18495" windowHeight="12120" firstSheet="1" activeTab="8" xr2:uid="{00000000-000D-0000-FFFF-FFFF00000000}"/>
  </bookViews>
  <sheets>
    <sheet name="World Cup Matches Results" sheetId="1" r:id="rId1"/>
    <sheet name="World Cups Results" sheetId="7" r:id="rId2"/>
    <sheet name="Brazil" sheetId="10" r:id="rId3"/>
    <sheet name="France" sheetId="3" r:id="rId4"/>
    <sheet name="Germany" sheetId="4" r:id="rId5"/>
    <sheet name="Italy" sheetId="5" r:id="rId6"/>
    <sheet name="Spain" sheetId="6" r:id="rId7"/>
    <sheet name="Teams Summary" sheetId="8" r:id="rId8"/>
    <sheet name="Codebook" sheetId="9" r:id="rId9"/>
  </sheets>
  <definedNames>
    <definedName name="_xlnm._FilterDatabase" localSheetId="5" hidden="1">Italy!$A$1:$M$84</definedName>
    <definedName name="_xlnm._FilterDatabase" localSheetId="0" hidden="1">'World Cup Matches Results'!$A$1:$N$853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7" i="9" l="1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16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975" i="9"/>
  <c r="C972" i="9"/>
  <c r="C971" i="9"/>
  <c r="C970" i="9"/>
  <c r="C966" i="9"/>
  <c r="C965" i="9"/>
  <c r="C964" i="9"/>
  <c r="C912" i="9"/>
  <c r="C913" i="9"/>
  <c r="C931" i="9"/>
  <c r="C932" i="9"/>
  <c r="C914" i="9"/>
  <c r="C953" i="9"/>
  <c r="C915" i="9"/>
  <c r="C916" i="9"/>
  <c r="C949" i="9"/>
  <c r="C917" i="9"/>
  <c r="C933" i="9"/>
  <c r="C934" i="9"/>
  <c r="C918" i="9"/>
  <c r="C935" i="9"/>
  <c r="C950" i="9"/>
  <c r="C919" i="9"/>
  <c r="C941" i="9"/>
  <c r="C947" i="9"/>
  <c r="C920" i="9"/>
  <c r="C936" i="9"/>
  <c r="C921" i="9"/>
  <c r="C942" i="9"/>
  <c r="C922" i="9"/>
  <c r="C951" i="9"/>
  <c r="C923" i="9"/>
  <c r="C943" i="9"/>
  <c r="C924" i="9"/>
  <c r="C925" i="9"/>
  <c r="C937" i="9"/>
  <c r="C948" i="9"/>
  <c r="C926" i="9"/>
  <c r="C927" i="9"/>
  <c r="C944" i="9"/>
  <c r="C938" i="9"/>
  <c r="C945" i="9"/>
  <c r="C952" i="9"/>
  <c r="C939" i="9"/>
  <c r="C940" i="9"/>
  <c r="C928" i="9"/>
  <c r="C929" i="9"/>
  <c r="C930" i="9"/>
  <c r="C946" i="9"/>
  <c r="C911" i="9"/>
  <c r="C958" i="9"/>
  <c r="C959" i="9"/>
  <c r="C957" i="9"/>
  <c r="C908" i="9"/>
  <c r="C907" i="9"/>
  <c r="C902" i="9"/>
  <c r="C901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8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20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798" i="9"/>
  <c r="L2" i="8"/>
  <c r="K110" i="10"/>
  <c r="K111" i="10"/>
  <c r="K112" i="10"/>
  <c r="K113" i="10"/>
  <c r="K114" i="10"/>
  <c r="F2" i="8"/>
  <c r="C2" i="8"/>
  <c r="E2" i="8"/>
  <c r="D2" i="8"/>
  <c r="F3" i="8"/>
  <c r="F4" i="8"/>
  <c r="F5" i="8"/>
  <c r="F6" i="8"/>
  <c r="B2" i="8"/>
  <c r="C406" i="9"/>
  <c r="C405" i="9"/>
  <c r="C407" i="9"/>
  <c r="D406" i="9"/>
  <c r="D407" i="9"/>
  <c r="D405" i="9"/>
  <c r="C227" i="9"/>
  <c r="C226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226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44" i="9"/>
  <c r="C43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43" i="9"/>
  <c r="C1715" i="9"/>
  <c r="G3" i="8"/>
  <c r="G4" i="8"/>
  <c r="G5" i="8"/>
  <c r="G6" i="8"/>
  <c r="G2" i="8"/>
  <c r="H3" i="8"/>
  <c r="C2003" i="9"/>
  <c r="C1944" i="9"/>
  <c r="C1868" i="9"/>
  <c r="C1823" i="9"/>
  <c r="C1558" i="9"/>
  <c r="C1464" i="9"/>
  <c r="C1364" i="9"/>
  <c r="C1267" i="9"/>
  <c r="C1166" i="9"/>
  <c r="C1140" i="9"/>
  <c r="C1091" i="9"/>
  <c r="C1300" i="9"/>
  <c r="C6" i="8"/>
  <c r="K62" i="6"/>
  <c r="K63" i="6"/>
  <c r="K61" i="6"/>
  <c r="K113" i="4"/>
  <c r="K112" i="4"/>
  <c r="K69" i="3"/>
  <c r="K68" i="3"/>
  <c r="K64" i="3"/>
  <c r="K65" i="3"/>
  <c r="K66" i="3"/>
  <c r="K67" i="3"/>
  <c r="K63" i="3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3" i="9"/>
  <c r="C1942" i="9"/>
  <c r="C1938" i="9"/>
  <c r="C1937" i="9"/>
  <c r="C1936" i="9"/>
  <c r="C1931" i="9"/>
  <c r="C1930" i="9"/>
  <c r="C1929" i="9"/>
  <c r="D1930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2" i="9"/>
  <c r="C1901" i="9"/>
  <c r="C1896" i="9"/>
  <c r="C1895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2" i="9"/>
  <c r="C1721" i="9"/>
  <c r="C1717" i="9"/>
  <c r="C1716" i="9"/>
  <c r="C1710" i="9"/>
  <c r="C1709" i="9"/>
  <c r="C1708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2" i="9"/>
  <c r="C1671" i="9"/>
  <c r="C1666" i="9"/>
  <c r="C1665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3" i="9"/>
  <c r="C1462" i="9"/>
  <c r="C1458" i="9"/>
  <c r="C1457" i="9"/>
  <c r="C1456" i="9"/>
  <c r="C1451" i="9"/>
  <c r="C1450" i="9"/>
  <c r="C1449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1" i="9"/>
  <c r="C1400" i="9"/>
  <c r="C1395" i="9"/>
  <c r="C1394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1" i="9"/>
  <c r="C1210" i="9"/>
  <c r="C1206" i="9"/>
  <c r="C1205" i="9"/>
  <c r="C1204" i="9"/>
  <c r="C1199" i="9"/>
  <c r="C1198" i="9"/>
  <c r="C1197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1" i="9"/>
  <c r="C1170" i="9"/>
  <c r="C1165" i="9"/>
  <c r="C1164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2" i="9"/>
  <c r="C411" i="9"/>
  <c r="C402" i="9"/>
  <c r="C401" i="9"/>
  <c r="C400" i="9"/>
  <c r="C313" i="9"/>
  <c r="C312" i="9"/>
  <c r="C307" i="9"/>
  <c r="C306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L6" i="8"/>
  <c r="L5" i="8"/>
  <c r="L4" i="8"/>
  <c r="L3" i="8"/>
  <c r="I3" i="8"/>
  <c r="J3" i="8"/>
  <c r="K3" i="8"/>
  <c r="I4" i="8"/>
  <c r="J4" i="8"/>
  <c r="K4" i="8"/>
  <c r="I5" i="8"/>
  <c r="J5" i="8"/>
  <c r="K5" i="8"/>
  <c r="I6" i="8"/>
  <c r="J6" i="8"/>
  <c r="K6" i="8"/>
  <c r="J2" i="8"/>
  <c r="K2" i="8"/>
  <c r="H4" i="8"/>
  <c r="H5" i="8"/>
  <c r="H6" i="8"/>
  <c r="I2" i="8"/>
  <c r="H2" i="8"/>
  <c r="B6" i="8"/>
  <c r="B5" i="8"/>
  <c r="B4" i="8"/>
  <c r="B3" i="8"/>
  <c r="D6" i="8"/>
  <c r="D5" i="8"/>
  <c r="D4" i="8"/>
  <c r="D3" i="8"/>
  <c r="E6" i="8"/>
  <c r="C5" i="8"/>
  <c r="E5" i="8"/>
  <c r="C4" i="8"/>
  <c r="E4" i="8"/>
  <c r="C3" i="8"/>
  <c r="E3" i="8"/>
  <c r="K190" i="1"/>
  <c r="L190" i="1"/>
  <c r="K191" i="1"/>
  <c r="L191" i="1"/>
  <c r="K192" i="1"/>
  <c r="L192" i="1"/>
  <c r="K186" i="1"/>
  <c r="L186" i="1"/>
  <c r="K184" i="1"/>
  <c r="L184" i="1"/>
  <c r="K179" i="1"/>
  <c r="L179" i="1"/>
  <c r="K185" i="1"/>
  <c r="L185" i="1"/>
  <c r="K180" i="1"/>
  <c r="L180" i="1"/>
  <c r="K187" i="1"/>
  <c r="L187" i="1"/>
  <c r="K178" i="1"/>
  <c r="L178" i="1"/>
  <c r="K189" i="1"/>
  <c r="L189" i="1"/>
  <c r="K203" i="1"/>
  <c r="L203" i="1"/>
  <c r="K206" i="1"/>
  <c r="L206" i="1"/>
  <c r="K193" i="1"/>
  <c r="L193" i="1"/>
  <c r="K199" i="1"/>
  <c r="L199" i="1"/>
  <c r="K210" i="1"/>
  <c r="L210" i="1"/>
  <c r="K195" i="1"/>
  <c r="L195" i="1"/>
  <c r="K205" i="1"/>
  <c r="L205" i="1"/>
  <c r="K200" i="1"/>
  <c r="L200" i="1"/>
  <c r="K204" i="1"/>
  <c r="L204" i="1"/>
  <c r="K197" i="1"/>
  <c r="L197" i="1"/>
  <c r="K208" i="1"/>
  <c r="L208" i="1"/>
  <c r="K201" i="1"/>
  <c r="L201" i="1"/>
  <c r="K202" i="1"/>
  <c r="L202" i="1"/>
  <c r="K198" i="1"/>
  <c r="L198" i="1"/>
  <c r="K209" i="1"/>
  <c r="L209" i="1"/>
  <c r="K194" i="1"/>
  <c r="L194" i="1"/>
  <c r="K196" i="1"/>
  <c r="L196" i="1"/>
  <c r="K207" i="1"/>
  <c r="L207" i="1"/>
  <c r="K213" i="1"/>
  <c r="L213" i="1"/>
  <c r="K218" i="1"/>
  <c r="L218" i="1"/>
  <c r="K225" i="1"/>
  <c r="L225" i="1"/>
  <c r="K227" i="1"/>
  <c r="L227" i="1"/>
  <c r="K231" i="1"/>
  <c r="L231" i="1"/>
  <c r="K214" i="1"/>
  <c r="L214" i="1"/>
  <c r="K229" i="1"/>
  <c r="L229" i="1"/>
  <c r="K219" i="1"/>
  <c r="L219" i="1"/>
  <c r="K230" i="1"/>
  <c r="L230" i="1"/>
  <c r="K222" i="1"/>
  <c r="L222" i="1"/>
  <c r="K217" i="1"/>
  <c r="L217" i="1"/>
  <c r="K221" i="1"/>
  <c r="L221" i="1"/>
  <c r="K226" i="1"/>
  <c r="L226" i="1"/>
  <c r="K211" i="1"/>
  <c r="L211" i="1"/>
  <c r="K228" i="1"/>
  <c r="L228" i="1"/>
  <c r="K220" i="1"/>
  <c r="L220" i="1"/>
  <c r="K224" i="1"/>
  <c r="L224" i="1"/>
  <c r="K215" i="1"/>
  <c r="L215" i="1"/>
  <c r="K212" i="1"/>
  <c r="L212" i="1"/>
  <c r="K232" i="1"/>
  <c r="L232" i="1"/>
  <c r="K223" i="1"/>
  <c r="L223" i="1"/>
  <c r="K216" i="1"/>
  <c r="L216" i="1"/>
  <c r="K258" i="1"/>
  <c r="L258" i="1"/>
  <c r="K234" i="1"/>
  <c r="L234" i="1"/>
  <c r="K241" i="1"/>
  <c r="L241" i="1"/>
  <c r="K246" i="1"/>
  <c r="L246" i="1"/>
  <c r="K249" i="1"/>
  <c r="L249" i="1"/>
  <c r="K252" i="1"/>
  <c r="L252" i="1"/>
  <c r="K238" i="1"/>
  <c r="L238" i="1"/>
  <c r="K254" i="1"/>
  <c r="L254" i="1"/>
  <c r="K257" i="1"/>
  <c r="L257" i="1"/>
  <c r="K236" i="1"/>
  <c r="L236" i="1"/>
  <c r="K245" i="1"/>
  <c r="L245" i="1"/>
  <c r="K242" i="1"/>
  <c r="L242" i="1"/>
  <c r="K247" i="1"/>
  <c r="L247" i="1"/>
  <c r="K256" i="1"/>
  <c r="L256" i="1"/>
  <c r="K243" i="1"/>
  <c r="L243" i="1"/>
  <c r="K239" i="1"/>
  <c r="L239" i="1"/>
  <c r="K250" i="1"/>
  <c r="L250" i="1"/>
  <c r="K255" i="1"/>
  <c r="L255" i="1"/>
  <c r="K244" i="1"/>
  <c r="L244" i="1"/>
  <c r="K235" i="1"/>
  <c r="L235" i="1"/>
  <c r="K251" i="1"/>
  <c r="L251" i="1"/>
  <c r="K240" i="1"/>
  <c r="L240" i="1"/>
  <c r="K233" i="1"/>
  <c r="L233" i="1"/>
  <c r="K253" i="1"/>
  <c r="L253" i="1"/>
  <c r="K237" i="1"/>
  <c r="L237" i="1"/>
  <c r="K248" i="1"/>
  <c r="L248" i="1"/>
  <c r="K285" i="1"/>
  <c r="L285" i="1"/>
  <c r="K270" i="1"/>
  <c r="L270" i="1"/>
  <c r="K259" i="1"/>
  <c r="L259" i="1"/>
  <c r="K283" i="1"/>
  <c r="L283" i="1"/>
  <c r="K274" i="1"/>
  <c r="L274" i="1"/>
  <c r="K291" i="1"/>
  <c r="L291" i="1"/>
  <c r="K262" i="1"/>
  <c r="L262" i="1"/>
  <c r="K287" i="1"/>
  <c r="L287" i="1"/>
  <c r="K265" i="1"/>
  <c r="L265" i="1"/>
  <c r="K286" i="1"/>
  <c r="L286" i="1"/>
  <c r="K289" i="1"/>
  <c r="L289" i="1"/>
  <c r="K276" i="1"/>
  <c r="L276" i="1"/>
  <c r="K264" i="1"/>
  <c r="L264" i="1"/>
  <c r="K279" i="1"/>
  <c r="L279" i="1"/>
  <c r="K260" i="1"/>
  <c r="L260" i="1"/>
  <c r="K282" i="1"/>
  <c r="L282" i="1"/>
  <c r="K293" i="1"/>
  <c r="L293" i="1"/>
  <c r="K268" i="1"/>
  <c r="L268" i="1"/>
  <c r="K277" i="1"/>
  <c r="L277" i="1"/>
  <c r="K281" i="1"/>
  <c r="L281" i="1"/>
  <c r="K290" i="1"/>
  <c r="L290" i="1"/>
  <c r="K275" i="1"/>
  <c r="L275" i="1"/>
  <c r="K263" i="1"/>
  <c r="L263" i="1"/>
  <c r="K261" i="1"/>
  <c r="L261" i="1"/>
  <c r="K271" i="1"/>
  <c r="L271" i="1"/>
  <c r="K288" i="1"/>
  <c r="L288" i="1"/>
  <c r="K284" i="1"/>
  <c r="L284" i="1"/>
  <c r="K269" i="1"/>
  <c r="L269" i="1"/>
  <c r="K280" i="1"/>
  <c r="L280" i="1"/>
  <c r="K292" i="1"/>
  <c r="L292" i="1"/>
  <c r="K273" i="1"/>
  <c r="L273" i="1"/>
  <c r="K278" i="1"/>
  <c r="L278" i="1"/>
  <c r="K266" i="1"/>
  <c r="L266" i="1"/>
  <c r="K272" i="1"/>
  <c r="L272" i="1"/>
  <c r="K267" i="1"/>
  <c r="L267" i="1"/>
  <c r="K311" i="1"/>
  <c r="L311" i="1"/>
  <c r="K300" i="1"/>
  <c r="L300" i="1"/>
  <c r="K294" i="1"/>
  <c r="L294" i="1"/>
  <c r="K307" i="1"/>
  <c r="L307" i="1"/>
  <c r="K324" i="1"/>
  <c r="L324" i="1"/>
  <c r="K315" i="1"/>
  <c r="L315" i="1"/>
  <c r="K313" i="1"/>
  <c r="L313" i="1"/>
  <c r="K316" i="1"/>
  <c r="L316" i="1"/>
  <c r="K325" i="1"/>
  <c r="L325" i="1"/>
  <c r="K301" i="1"/>
  <c r="L301" i="1"/>
  <c r="K295" i="1"/>
  <c r="L295" i="1"/>
  <c r="K306" i="1"/>
  <c r="L306" i="1"/>
  <c r="K310" i="1"/>
  <c r="L310" i="1"/>
  <c r="K314" i="1"/>
  <c r="L314" i="1"/>
  <c r="K304" i="1"/>
  <c r="L304" i="1"/>
  <c r="K317" i="1"/>
  <c r="L317" i="1"/>
  <c r="K323" i="1"/>
  <c r="L323" i="1"/>
  <c r="K299" i="1"/>
  <c r="L299" i="1"/>
  <c r="K296" i="1"/>
  <c r="L296" i="1"/>
  <c r="K305" i="1"/>
  <c r="L305" i="1"/>
  <c r="K312" i="1"/>
  <c r="L312" i="1"/>
  <c r="K321" i="1"/>
  <c r="L321" i="1"/>
  <c r="K303" i="1"/>
  <c r="L303" i="1"/>
  <c r="K320" i="1"/>
  <c r="L320" i="1"/>
  <c r="K308" i="1"/>
  <c r="L308" i="1"/>
  <c r="K298" i="1"/>
  <c r="L298" i="1"/>
  <c r="K319" i="1"/>
  <c r="L319" i="1"/>
  <c r="K318" i="1"/>
  <c r="L318" i="1"/>
  <c r="K322" i="1"/>
  <c r="L322" i="1"/>
  <c r="K297" i="1"/>
  <c r="L297" i="1"/>
  <c r="K309" i="1"/>
  <c r="L309" i="1"/>
  <c r="K302" i="1"/>
  <c r="L302" i="1"/>
  <c r="K342" i="1"/>
  <c r="L342" i="1"/>
  <c r="K347" i="1"/>
  <c r="L347" i="1"/>
  <c r="K330" i="1"/>
  <c r="L330" i="1"/>
  <c r="K357" i="1"/>
  <c r="L357" i="1"/>
  <c r="K345" i="1"/>
  <c r="L345" i="1"/>
  <c r="K350" i="1"/>
  <c r="L350" i="1"/>
  <c r="K327" i="1"/>
  <c r="L327" i="1"/>
  <c r="K335" i="1"/>
  <c r="L335" i="1"/>
  <c r="K346" i="1"/>
  <c r="L346" i="1"/>
  <c r="K344" i="1"/>
  <c r="L344" i="1"/>
  <c r="K331" i="1"/>
  <c r="L331" i="1"/>
  <c r="K336" i="1"/>
  <c r="L336" i="1"/>
  <c r="K334" i="1"/>
  <c r="L334" i="1"/>
  <c r="K328" i="1"/>
  <c r="L328" i="1"/>
  <c r="K353" i="1"/>
  <c r="L353" i="1"/>
  <c r="K340" i="1"/>
  <c r="L340" i="1"/>
  <c r="K354" i="1"/>
  <c r="L354" i="1"/>
  <c r="K329" i="1"/>
  <c r="L329" i="1"/>
  <c r="K332" i="1"/>
  <c r="L332" i="1"/>
  <c r="K352" i="1"/>
  <c r="L352" i="1"/>
  <c r="K338" i="1"/>
  <c r="L338" i="1"/>
  <c r="K333" i="1"/>
  <c r="L333" i="1"/>
  <c r="K343" i="1"/>
  <c r="L343" i="1"/>
  <c r="K337" i="1"/>
  <c r="L337" i="1"/>
  <c r="K326" i="1"/>
  <c r="L326" i="1"/>
  <c r="K349" i="1"/>
  <c r="L349" i="1"/>
  <c r="K351" i="1"/>
  <c r="L351" i="1"/>
  <c r="K355" i="1"/>
  <c r="L355" i="1"/>
  <c r="K348" i="1"/>
  <c r="L348" i="1"/>
  <c r="K341" i="1"/>
  <c r="L341" i="1"/>
  <c r="K356" i="1"/>
  <c r="L356" i="1"/>
  <c r="K339" i="1"/>
  <c r="L339" i="1"/>
  <c r="K386" i="1"/>
  <c r="L386" i="1"/>
  <c r="K381" i="1"/>
  <c r="L381" i="1"/>
  <c r="K369" i="1"/>
  <c r="L369" i="1"/>
  <c r="K371" i="1"/>
  <c r="L371" i="1"/>
  <c r="K383" i="1"/>
  <c r="L383" i="1"/>
  <c r="K376" i="1"/>
  <c r="L376" i="1"/>
  <c r="K365" i="1"/>
  <c r="L365" i="1"/>
  <c r="K358" i="1"/>
  <c r="L358" i="1"/>
  <c r="K384" i="1"/>
  <c r="L384" i="1"/>
  <c r="K385" i="1"/>
  <c r="L385" i="1"/>
  <c r="K387" i="1"/>
  <c r="L387" i="1"/>
  <c r="K360" i="1"/>
  <c r="L360" i="1"/>
  <c r="K380" i="1"/>
  <c r="L380" i="1"/>
  <c r="K367" i="1"/>
  <c r="L367" i="1"/>
  <c r="K361" i="1"/>
  <c r="L361" i="1"/>
  <c r="K373" i="1"/>
  <c r="L373" i="1"/>
  <c r="K388" i="1"/>
  <c r="L388" i="1"/>
  <c r="K377" i="1"/>
  <c r="L377" i="1"/>
  <c r="K364" i="1"/>
  <c r="L364" i="1"/>
  <c r="K374" i="1"/>
  <c r="L374" i="1"/>
  <c r="K379" i="1"/>
  <c r="L379" i="1"/>
  <c r="K368" i="1"/>
  <c r="L368" i="1"/>
  <c r="K372" i="1"/>
  <c r="L372" i="1"/>
  <c r="K359" i="1"/>
  <c r="L359" i="1"/>
  <c r="K382" i="1"/>
  <c r="L382" i="1"/>
  <c r="K370" i="1"/>
  <c r="L370" i="1"/>
  <c r="K363" i="1"/>
  <c r="L363" i="1"/>
  <c r="K389" i="1"/>
  <c r="L389" i="1"/>
  <c r="K366" i="1"/>
  <c r="L366" i="1"/>
  <c r="K375" i="1"/>
  <c r="L375" i="1"/>
  <c r="K378" i="1"/>
  <c r="L378" i="1"/>
  <c r="K362" i="1"/>
  <c r="L362" i="1"/>
  <c r="K403" i="1"/>
  <c r="L403" i="1"/>
  <c r="K408" i="1"/>
  <c r="L408" i="1"/>
  <c r="K398" i="1"/>
  <c r="L398" i="1"/>
  <c r="K424" i="1"/>
  <c r="L424" i="1"/>
  <c r="K419" i="1"/>
  <c r="L419" i="1"/>
  <c r="K406" i="1"/>
  <c r="L406" i="1"/>
  <c r="K416" i="1"/>
  <c r="L416" i="1"/>
  <c r="K395" i="1"/>
  <c r="L395" i="1"/>
  <c r="K397" i="1"/>
  <c r="L397" i="1"/>
  <c r="K402" i="1"/>
  <c r="L402" i="1"/>
  <c r="K409" i="1"/>
  <c r="L409" i="1"/>
  <c r="K427" i="1"/>
  <c r="L427" i="1"/>
  <c r="K418" i="1"/>
  <c r="L418" i="1"/>
  <c r="K407" i="1"/>
  <c r="L407" i="1"/>
  <c r="K417" i="1"/>
  <c r="L417" i="1"/>
  <c r="K394" i="1"/>
  <c r="L394" i="1"/>
  <c r="K423" i="1"/>
  <c r="L423" i="1"/>
  <c r="K396" i="1"/>
  <c r="L396" i="1"/>
  <c r="K404" i="1"/>
  <c r="L404" i="1"/>
  <c r="K410" i="1"/>
  <c r="L410" i="1"/>
  <c r="K405" i="1"/>
  <c r="L405" i="1"/>
  <c r="K392" i="1"/>
  <c r="L392" i="1"/>
  <c r="K425" i="1"/>
  <c r="L425" i="1"/>
  <c r="K420" i="1"/>
  <c r="L420" i="1"/>
  <c r="K414" i="1"/>
  <c r="L414" i="1"/>
  <c r="K399" i="1"/>
  <c r="L399" i="1"/>
  <c r="K393" i="1"/>
  <c r="L393" i="1"/>
  <c r="K421" i="1"/>
  <c r="L421" i="1"/>
  <c r="K390" i="1"/>
  <c r="L390" i="1"/>
  <c r="K422" i="1"/>
  <c r="L422" i="1"/>
  <c r="K415" i="1"/>
  <c r="L415" i="1"/>
  <c r="K413" i="1"/>
  <c r="L413" i="1"/>
  <c r="K412" i="1"/>
  <c r="L412" i="1"/>
  <c r="K400" i="1"/>
  <c r="L400" i="1"/>
  <c r="K391" i="1"/>
  <c r="L391" i="1"/>
  <c r="K426" i="1"/>
  <c r="L426" i="1"/>
  <c r="K401" i="1"/>
  <c r="L401" i="1"/>
  <c r="K411" i="1"/>
  <c r="L411" i="1"/>
  <c r="K452" i="1"/>
  <c r="L452" i="1"/>
  <c r="K448" i="1"/>
  <c r="L448" i="1"/>
  <c r="K462" i="1"/>
  <c r="L462" i="1"/>
  <c r="K431" i="1"/>
  <c r="L431" i="1"/>
  <c r="K445" i="1"/>
  <c r="L445" i="1"/>
  <c r="K436" i="1"/>
  <c r="L436" i="1"/>
  <c r="K464" i="1"/>
  <c r="L464" i="1"/>
  <c r="K454" i="1"/>
  <c r="L454" i="1"/>
  <c r="K458" i="1"/>
  <c r="L458" i="1"/>
  <c r="K465" i="1"/>
  <c r="L465" i="1"/>
  <c r="K451" i="1"/>
  <c r="L451" i="1"/>
  <c r="K429" i="1"/>
  <c r="L429" i="1"/>
  <c r="K441" i="1"/>
  <c r="L441" i="1"/>
  <c r="K440" i="1"/>
  <c r="L440" i="1"/>
  <c r="K460" i="1"/>
  <c r="L460" i="1"/>
  <c r="K456" i="1"/>
  <c r="L456" i="1"/>
  <c r="K447" i="1"/>
  <c r="L447" i="1"/>
  <c r="K461" i="1"/>
  <c r="L461" i="1"/>
  <c r="K453" i="1"/>
  <c r="L453" i="1"/>
  <c r="K432" i="1"/>
  <c r="L432" i="1"/>
  <c r="K435" i="1"/>
  <c r="L435" i="1"/>
  <c r="K446" i="1"/>
  <c r="L446" i="1"/>
  <c r="K459" i="1"/>
  <c r="L459" i="1"/>
  <c r="K457" i="1"/>
  <c r="L457" i="1"/>
  <c r="K450" i="1"/>
  <c r="L450" i="1"/>
  <c r="K438" i="1"/>
  <c r="L438" i="1"/>
  <c r="K443" i="1"/>
  <c r="L443" i="1"/>
  <c r="K434" i="1"/>
  <c r="L434" i="1"/>
  <c r="K463" i="1"/>
  <c r="L463" i="1"/>
  <c r="K439" i="1"/>
  <c r="L439" i="1"/>
  <c r="K449" i="1"/>
  <c r="L449" i="1"/>
  <c r="K428" i="1"/>
  <c r="L428" i="1"/>
  <c r="K455" i="1"/>
  <c r="L455" i="1"/>
  <c r="K437" i="1"/>
  <c r="L437" i="1"/>
  <c r="K444" i="1"/>
  <c r="L444" i="1"/>
  <c r="K433" i="1"/>
  <c r="L433" i="1"/>
  <c r="K442" i="1"/>
  <c r="L442" i="1"/>
  <c r="K430" i="1"/>
  <c r="L430" i="1"/>
  <c r="K109" i="1"/>
  <c r="L109" i="1"/>
  <c r="K149" i="1"/>
  <c r="L149" i="1"/>
  <c r="K125" i="1"/>
  <c r="L125" i="1"/>
  <c r="K128" i="1"/>
  <c r="L128" i="1"/>
  <c r="K135" i="1"/>
  <c r="L135" i="1"/>
  <c r="K153" i="1"/>
  <c r="L153" i="1"/>
  <c r="K108" i="1"/>
  <c r="L108" i="1"/>
  <c r="K131" i="1"/>
  <c r="L131" i="1"/>
  <c r="K137" i="1"/>
  <c r="L137" i="1"/>
  <c r="K114" i="1"/>
  <c r="L114" i="1"/>
  <c r="K151" i="1"/>
  <c r="L151" i="1"/>
  <c r="K152" i="1"/>
  <c r="L152" i="1"/>
  <c r="K148" i="1"/>
  <c r="L148" i="1"/>
  <c r="K112" i="1"/>
  <c r="L112" i="1"/>
  <c r="K124" i="1"/>
  <c r="L124" i="1"/>
  <c r="K129" i="1"/>
  <c r="L129" i="1"/>
  <c r="K118" i="1"/>
  <c r="L118" i="1"/>
  <c r="K154" i="1"/>
  <c r="L154" i="1"/>
  <c r="K126" i="1"/>
  <c r="L126" i="1"/>
  <c r="K134" i="1"/>
  <c r="L134" i="1"/>
  <c r="K139" i="1"/>
  <c r="L139" i="1"/>
  <c r="K106" i="1"/>
  <c r="L106" i="1"/>
  <c r="K141" i="1"/>
  <c r="L141" i="1"/>
  <c r="K146" i="1"/>
  <c r="L146" i="1"/>
  <c r="K155" i="1"/>
  <c r="L155" i="1"/>
  <c r="K119" i="1"/>
  <c r="L119" i="1"/>
  <c r="K157" i="1"/>
  <c r="L157" i="1"/>
  <c r="K127" i="1"/>
  <c r="L127" i="1"/>
  <c r="K111" i="1"/>
  <c r="L111" i="1"/>
  <c r="K123" i="1"/>
  <c r="L123" i="1"/>
  <c r="K107" i="1"/>
  <c r="L107" i="1"/>
  <c r="K144" i="1"/>
  <c r="L144" i="1"/>
  <c r="K147" i="1"/>
  <c r="L147" i="1"/>
  <c r="K116" i="1"/>
  <c r="L116" i="1"/>
  <c r="K133" i="1"/>
  <c r="L133" i="1"/>
  <c r="K138" i="1"/>
  <c r="L138" i="1"/>
  <c r="K115" i="1"/>
  <c r="L115" i="1"/>
  <c r="K120" i="1"/>
  <c r="L120" i="1"/>
  <c r="K113" i="1"/>
  <c r="L113" i="1"/>
  <c r="K132" i="1"/>
  <c r="L132" i="1"/>
  <c r="K117" i="1"/>
  <c r="L117" i="1"/>
  <c r="K121" i="1"/>
  <c r="L121" i="1"/>
  <c r="K110" i="1"/>
  <c r="L110" i="1"/>
  <c r="K136" i="1"/>
  <c r="L136" i="1"/>
  <c r="K142" i="1"/>
  <c r="L142" i="1"/>
  <c r="K156" i="1"/>
  <c r="L156" i="1"/>
  <c r="K122" i="1"/>
  <c r="L122" i="1"/>
  <c r="K130" i="1"/>
  <c r="L130" i="1"/>
  <c r="K150" i="1"/>
  <c r="L150" i="1"/>
  <c r="K140" i="1"/>
  <c r="L140" i="1"/>
  <c r="K143" i="1"/>
  <c r="L143" i="1"/>
  <c r="K145" i="1"/>
  <c r="L145" i="1"/>
  <c r="K74" i="1"/>
  <c r="L74" i="1"/>
  <c r="K77" i="1"/>
  <c r="L77" i="1"/>
  <c r="K70" i="1"/>
  <c r="L70" i="1"/>
  <c r="K97" i="1"/>
  <c r="L97" i="1"/>
  <c r="K62" i="1"/>
  <c r="L62" i="1"/>
  <c r="K101" i="1"/>
  <c r="L101" i="1"/>
  <c r="K56" i="1"/>
  <c r="L56" i="1"/>
  <c r="K67" i="1"/>
  <c r="L67" i="1"/>
  <c r="K87" i="1"/>
  <c r="L87" i="1"/>
  <c r="K99" i="1"/>
  <c r="L99" i="1"/>
  <c r="K82" i="1"/>
  <c r="L82" i="1"/>
  <c r="K96" i="1"/>
  <c r="L96" i="1"/>
  <c r="K61" i="1"/>
  <c r="L61" i="1"/>
  <c r="K92" i="1"/>
  <c r="L92" i="1"/>
  <c r="K75" i="1"/>
  <c r="L75" i="1"/>
  <c r="K78" i="1"/>
  <c r="L78" i="1"/>
  <c r="K54" i="1"/>
  <c r="L54" i="1"/>
  <c r="K84" i="1"/>
  <c r="L84" i="1"/>
  <c r="K88" i="1"/>
  <c r="L88" i="1"/>
  <c r="K103" i="1"/>
  <c r="L103" i="1"/>
  <c r="K104" i="1"/>
  <c r="L104" i="1"/>
  <c r="K66" i="1"/>
  <c r="L66" i="1"/>
  <c r="K83" i="1"/>
  <c r="L83" i="1"/>
  <c r="K95" i="1"/>
  <c r="L95" i="1"/>
  <c r="K90" i="1"/>
  <c r="L90" i="1"/>
  <c r="K79" i="1"/>
  <c r="L79" i="1"/>
  <c r="K100" i="1"/>
  <c r="L100" i="1"/>
  <c r="K58" i="1"/>
  <c r="L58" i="1"/>
  <c r="K68" i="1"/>
  <c r="L68" i="1"/>
  <c r="K98" i="1"/>
  <c r="L98" i="1"/>
  <c r="K102" i="1"/>
  <c r="L102" i="1"/>
  <c r="K86" i="1"/>
  <c r="L86" i="1"/>
  <c r="K72" i="1"/>
  <c r="L72" i="1"/>
  <c r="K55" i="1"/>
  <c r="L55" i="1"/>
  <c r="K105" i="1"/>
  <c r="L105" i="1"/>
  <c r="K81" i="1"/>
  <c r="L81" i="1"/>
  <c r="K69" i="1"/>
  <c r="L69" i="1"/>
  <c r="K76" i="1"/>
  <c r="L76" i="1"/>
  <c r="K63" i="1"/>
  <c r="L63" i="1"/>
  <c r="K73" i="1"/>
  <c r="L73" i="1"/>
  <c r="K91" i="1"/>
  <c r="L91" i="1"/>
  <c r="K93" i="1"/>
  <c r="L93" i="1"/>
  <c r="K85" i="1"/>
  <c r="L85" i="1"/>
  <c r="K80" i="1"/>
  <c r="L80" i="1"/>
  <c r="K71" i="1"/>
  <c r="L71" i="1"/>
  <c r="K94" i="1"/>
  <c r="L94" i="1"/>
  <c r="K64" i="1"/>
  <c r="L64" i="1"/>
  <c r="K59" i="1"/>
  <c r="L59" i="1"/>
  <c r="K89" i="1"/>
  <c r="L89" i="1"/>
  <c r="K57" i="1"/>
  <c r="L57" i="1"/>
  <c r="K65" i="1"/>
  <c r="L65" i="1"/>
  <c r="K60" i="1"/>
  <c r="L60" i="1"/>
  <c r="K3" i="1"/>
  <c r="L3" i="1"/>
  <c r="K50" i="1"/>
  <c r="L50" i="1"/>
  <c r="K24" i="1"/>
  <c r="L24" i="1"/>
  <c r="K9" i="1"/>
  <c r="L9" i="1"/>
  <c r="K52" i="1"/>
  <c r="L52" i="1"/>
  <c r="K18" i="1"/>
  <c r="L18" i="1"/>
  <c r="K42" i="1"/>
  <c r="L42" i="1"/>
  <c r="K26" i="1"/>
  <c r="L26" i="1"/>
  <c r="K34" i="1"/>
  <c r="L34" i="1"/>
  <c r="K14" i="1"/>
  <c r="L14" i="1"/>
  <c r="K30" i="1"/>
  <c r="L30" i="1"/>
  <c r="K37" i="1"/>
  <c r="L37" i="1"/>
  <c r="K7" i="1"/>
  <c r="L7" i="1"/>
  <c r="K21" i="1"/>
  <c r="L21" i="1"/>
  <c r="K25" i="1"/>
  <c r="L25" i="1"/>
  <c r="K48" i="1"/>
  <c r="L48" i="1"/>
  <c r="K10" i="1"/>
  <c r="L10" i="1"/>
  <c r="K41" i="1"/>
  <c r="L41" i="1"/>
  <c r="K16" i="1"/>
  <c r="L16" i="1"/>
  <c r="K51" i="1"/>
  <c r="L51" i="1"/>
  <c r="K33" i="1"/>
  <c r="L33" i="1"/>
  <c r="K31" i="1"/>
  <c r="L31" i="1"/>
  <c r="K36" i="1"/>
  <c r="L36" i="1"/>
  <c r="K15" i="1"/>
  <c r="L15" i="1"/>
  <c r="K6" i="1"/>
  <c r="L6" i="1"/>
  <c r="K22" i="1"/>
  <c r="L22" i="1"/>
  <c r="K23" i="1"/>
  <c r="L23" i="1"/>
  <c r="K53" i="1"/>
  <c r="L53" i="1"/>
  <c r="K46" i="1"/>
  <c r="L46" i="1"/>
  <c r="K11" i="1"/>
  <c r="L11" i="1"/>
  <c r="K17" i="1"/>
  <c r="L17" i="1"/>
  <c r="K27" i="1"/>
  <c r="L27" i="1"/>
  <c r="K49" i="1"/>
  <c r="L49" i="1"/>
  <c r="K13" i="1"/>
  <c r="L13" i="1"/>
  <c r="K43" i="1"/>
  <c r="L43" i="1"/>
  <c r="K29" i="1"/>
  <c r="L29" i="1"/>
  <c r="K19" i="1"/>
  <c r="L19" i="1"/>
  <c r="K28" i="1"/>
  <c r="L28" i="1"/>
  <c r="K2" i="1"/>
  <c r="L2" i="1"/>
  <c r="K39" i="1"/>
  <c r="L39" i="1"/>
  <c r="K45" i="1"/>
  <c r="L45" i="1"/>
  <c r="K47" i="1"/>
  <c r="L47" i="1"/>
  <c r="K38" i="1"/>
  <c r="L38" i="1"/>
  <c r="K12" i="1"/>
  <c r="L12" i="1"/>
  <c r="K8" i="1"/>
  <c r="L8" i="1"/>
  <c r="K44" i="1"/>
  <c r="L44" i="1"/>
  <c r="K40" i="1"/>
  <c r="L40" i="1"/>
  <c r="K20" i="1"/>
  <c r="L20" i="1"/>
  <c r="K5" i="1"/>
  <c r="L5" i="1"/>
  <c r="K32" i="1"/>
  <c r="L32" i="1"/>
  <c r="K35" i="1"/>
  <c r="L35" i="1"/>
  <c r="K4" i="1"/>
  <c r="L4" i="1"/>
  <c r="K467" i="1"/>
  <c r="L467" i="1"/>
  <c r="K466" i="1"/>
  <c r="L466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5" i="1"/>
  <c r="L475" i="1"/>
  <c r="K474" i="1"/>
  <c r="L474" i="1"/>
  <c r="K476" i="1"/>
  <c r="L476" i="1"/>
  <c r="K478" i="1"/>
  <c r="L478" i="1"/>
  <c r="K477" i="1"/>
  <c r="L477" i="1"/>
  <c r="K479" i="1"/>
  <c r="L479" i="1"/>
  <c r="K480" i="1"/>
  <c r="L480" i="1"/>
  <c r="K481" i="1"/>
  <c r="L481" i="1"/>
  <c r="K482" i="1"/>
  <c r="L482" i="1"/>
  <c r="K483" i="1"/>
  <c r="L483" i="1"/>
  <c r="K485" i="1"/>
  <c r="L485" i="1"/>
  <c r="K484" i="1"/>
  <c r="L484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3" i="1"/>
  <c r="L493" i="1"/>
  <c r="K492" i="1"/>
  <c r="L492" i="1"/>
  <c r="K494" i="1"/>
  <c r="L494" i="1"/>
  <c r="K497" i="1"/>
  <c r="L497" i="1"/>
  <c r="K495" i="1"/>
  <c r="L495" i="1"/>
  <c r="K496" i="1"/>
  <c r="L496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2" i="1"/>
  <c r="L512" i="1"/>
  <c r="K513" i="1"/>
  <c r="L513" i="1"/>
  <c r="K511" i="1"/>
  <c r="L511" i="1"/>
  <c r="K510" i="1"/>
  <c r="L510" i="1"/>
  <c r="K515" i="1"/>
  <c r="L515" i="1"/>
  <c r="K514" i="1"/>
  <c r="L514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3" i="1"/>
  <c r="L533" i="1"/>
  <c r="K532" i="1"/>
  <c r="L532" i="1"/>
  <c r="K531" i="1"/>
  <c r="L531" i="1"/>
  <c r="K534" i="1"/>
  <c r="L534" i="1"/>
  <c r="K535" i="1"/>
  <c r="L535" i="1"/>
  <c r="K536" i="1"/>
  <c r="L536" i="1"/>
  <c r="K537" i="1"/>
  <c r="L537" i="1"/>
  <c r="K539" i="1"/>
  <c r="L539" i="1"/>
  <c r="K538" i="1"/>
  <c r="L538" i="1"/>
  <c r="K540" i="1"/>
  <c r="L540" i="1"/>
  <c r="K541" i="1"/>
  <c r="L541" i="1"/>
  <c r="K544" i="1"/>
  <c r="L544" i="1"/>
  <c r="K543" i="1"/>
  <c r="L543" i="1"/>
  <c r="K542" i="1"/>
  <c r="L542" i="1"/>
  <c r="K546" i="1"/>
  <c r="L546" i="1"/>
  <c r="K545" i="1"/>
  <c r="L545" i="1"/>
  <c r="K547" i="1"/>
  <c r="L547" i="1"/>
  <c r="K548" i="1"/>
  <c r="L548" i="1"/>
  <c r="K549" i="1"/>
  <c r="L549" i="1"/>
  <c r="K550" i="1"/>
  <c r="L550" i="1"/>
  <c r="K553" i="1"/>
  <c r="L553" i="1"/>
  <c r="K551" i="1"/>
  <c r="L551" i="1"/>
  <c r="K552" i="1"/>
  <c r="L552" i="1"/>
  <c r="K555" i="1"/>
  <c r="L555" i="1"/>
  <c r="K557" i="1"/>
  <c r="L557" i="1"/>
  <c r="K554" i="1"/>
  <c r="L554" i="1"/>
  <c r="K556" i="1"/>
  <c r="L556" i="1"/>
  <c r="K558" i="1"/>
  <c r="L558" i="1"/>
  <c r="K559" i="1"/>
  <c r="L559" i="1"/>
  <c r="K560" i="1"/>
  <c r="L560" i="1"/>
  <c r="K561" i="1"/>
  <c r="L561" i="1"/>
  <c r="K564" i="1"/>
  <c r="L564" i="1"/>
  <c r="K565" i="1"/>
  <c r="L565" i="1"/>
  <c r="K562" i="1"/>
  <c r="L562" i="1"/>
  <c r="K563" i="1"/>
  <c r="L563" i="1"/>
  <c r="K567" i="1"/>
  <c r="L567" i="1"/>
  <c r="K566" i="1"/>
  <c r="L566" i="1"/>
  <c r="K569" i="1"/>
  <c r="L569" i="1"/>
  <c r="K568" i="1"/>
  <c r="L568" i="1"/>
  <c r="K570" i="1"/>
  <c r="L570" i="1"/>
  <c r="K571" i="1"/>
  <c r="L571" i="1"/>
  <c r="K573" i="1"/>
  <c r="L573" i="1"/>
  <c r="K572" i="1"/>
  <c r="L572" i="1"/>
  <c r="K574" i="1"/>
  <c r="L574" i="1"/>
  <c r="K575" i="1"/>
  <c r="L575" i="1"/>
  <c r="K577" i="1"/>
  <c r="L577" i="1"/>
  <c r="K576" i="1"/>
  <c r="L576" i="1"/>
  <c r="K578" i="1"/>
  <c r="L578" i="1"/>
  <c r="K579" i="1"/>
  <c r="L579" i="1"/>
  <c r="K580" i="1"/>
  <c r="L580" i="1"/>
  <c r="K581" i="1"/>
  <c r="L581" i="1"/>
  <c r="K582" i="1"/>
  <c r="L582" i="1"/>
  <c r="K584" i="1"/>
  <c r="L584" i="1"/>
  <c r="K583" i="1"/>
  <c r="L583" i="1"/>
  <c r="K585" i="1"/>
  <c r="L585" i="1"/>
  <c r="K588" i="1"/>
  <c r="L588" i="1"/>
  <c r="K587" i="1"/>
  <c r="L587" i="1"/>
  <c r="K586" i="1"/>
  <c r="L586" i="1"/>
  <c r="K589" i="1"/>
  <c r="L589" i="1"/>
  <c r="K591" i="1"/>
  <c r="L591" i="1"/>
  <c r="K592" i="1"/>
  <c r="L592" i="1"/>
  <c r="K590" i="1"/>
  <c r="L590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601" i="1"/>
  <c r="L601" i="1"/>
  <c r="K600" i="1"/>
  <c r="L600" i="1"/>
  <c r="K599" i="1"/>
  <c r="L599" i="1"/>
  <c r="K602" i="1"/>
  <c r="L602" i="1"/>
  <c r="K604" i="1"/>
  <c r="L604" i="1"/>
  <c r="K603" i="1"/>
  <c r="L603" i="1"/>
  <c r="K605" i="1"/>
  <c r="L605" i="1"/>
  <c r="K607" i="1"/>
  <c r="L607" i="1"/>
  <c r="K606" i="1"/>
  <c r="L606" i="1"/>
  <c r="K609" i="1"/>
  <c r="L609" i="1"/>
  <c r="K610" i="1"/>
  <c r="L610" i="1"/>
  <c r="K608" i="1"/>
  <c r="L608" i="1"/>
  <c r="K611" i="1"/>
  <c r="L611" i="1"/>
  <c r="K613" i="1"/>
  <c r="L613" i="1"/>
  <c r="K612" i="1"/>
  <c r="L612" i="1"/>
  <c r="K614" i="1"/>
  <c r="L614" i="1"/>
  <c r="K615" i="1"/>
  <c r="L615" i="1"/>
  <c r="K617" i="1"/>
  <c r="L617" i="1"/>
  <c r="K616" i="1"/>
  <c r="L616" i="1"/>
  <c r="K618" i="1"/>
  <c r="L618" i="1"/>
  <c r="K619" i="1"/>
  <c r="L619" i="1"/>
  <c r="K621" i="1"/>
  <c r="L621" i="1"/>
  <c r="K620" i="1"/>
  <c r="L620" i="1"/>
  <c r="K622" i="1"/>
  <c r="L622" i="1"/>
  <c r="K623" i="1"/>
  <c r="L623" i="1"/>
  <c r="K625" i="1"/>
  <c r="L625" i="1"/>
  <c r="K624" i="1"/>
  <c r="L624" i="1"/>
  <c r="K626" i="1"/>
  <c r="L626" i="1"/>
  <c r="K628" i="1"/>
  <c r="L628" i="1"/>
  <c r="K629" i="1"/>
  <c r="L629" i="1"/>
  <c r="K627" i="1"/>
  <c r="L627" i="1"/>
  <c r="K631" i="1"/>
  <c r="L631" i="1"/>
  <c r="K630" i="1"/>
  <c r="L630" i="1"/>
  <c r="K633" i="1"/>
  <c r="L633" i="1"/>
  <c r="K632" i="1"/>
  <c r="L632" i="1"/>
  <c r="K635" i="1"/>
  <c r="L635" i="1"/>
  <c r="K634" i="1"/>
  <c r="L634" i="1"/>
  <c r="K636" i="1"/>
  <c r="L636" i="1"/>
  <c r="K637" i="1"/>
  <c r="L637" i="1"/>
  <c r="K638" i="1"/>
  <c r="L638" i="1"/>
  <c r="K639" i="1"/>
  <c r="L639" i="1"/>
  <c r="K641" i="1"/>
  <c r="L641" i="1"/>
  <c r="K640" i="1"/>
  <c r="L640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7" i="1"/>
  <c r="L657" i="1"/>
  <c r="K655" i="1"/>
  <c r="L655" i="1"/>
  <c r="K654" i="1"/>
  <c r="L654" i="1"/>
  <c r="K659" i="1"/>
  <c r="L659" i="1"/>
  <c r="K658" i="1"/>
  <c r="L658" i="1"/>
  <c r="K656" i="1"/>
  <c r="L656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1" i="1"/>
  <c r="L671" i="1"/>
  <c r="K670" i="1"/>
  <c r="L670" i="1"/>
  <c r="K673" i="1"/>
  <c r="L673" i="1"/>
  <c r="K672" i="1"/>
  <c r="L672" i="1"/>
  <c r="K674" i="1"/>
  <c r="L674" i="1"/>
  <c r="K675" i="1"/>
  <c r="L675" i="1"/>
  <c r="K677" i="1"/>
  <c r="L677" i="1"/>
  <c r="K676" i="1"/>
  <c r="L676" i="1"/>
  <c r="K678" i="1"/>
  <c r="L678" i="1"/>
  <c r="K679" i="1"/>
  <c r="L679" i="1"/>
  <c r="K680" i="1"/>
  <c r="L680" i="1"/>
  <c r="K681" i="1"/>
  <c r="L681" i="1"/>
  <c r="K685" i="1"/>
  <c r="L685" i="1"/>
  <c r="K684" i="1"/>
  <c r="L684" i="1"/>
  <c r="K682" i="1"/>
  <c r="L682" i="1"/>
  <c r="K683" i="1"/>
  <c r="L683" i="1"/>
  <c r="K686" i="1"/>
  <c r="L686" i="1"/>
  <c r="K687" i="1"/>
  <c r="L687" i="1"/>
  <c r="K688" i="1"/>
  <c r="L688" i="1"/>
  <c r="K689" i="1"/>
  <c r="L689" i="1"/>
  <c r="K693" i="1"/>
  <c r="L693" i="1"/>
  <c r="K692" i="1"/>
  <c r="L692" i="1"/>
  <c r="K690" i="1"/>
  <c r="L690" i="1"/>
  <c r="K691" i="1"/>
  <c r="L691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5" i="1"/>
  <c r="L715" i="1"/>
  <c r="K714" i="1"/>
  <c r="L714" i="1"/>
  <c r="K719" i="1"/>
  <c r="L719" i="1"/>
  <c r="K720" i="1"/>
  <c r="L720" i="1"/>
  <c r="K726" i="1"/>
  <c r="L726" i="1"/>
  <c r="K725" i="1"/>
  <c r="L725" i="1"/>
  <c r="K731" i="1"/>
  <c r="L731" i="1"/>
  <c r="K772" i="1"/>
  <c r="L772" i="1"/>
  <c r="K736" i="1"/>
  <c r="L736" i="1"/>
  <c r="K735" i="1"/>
  <c r="L735" i="1"/>
  <c r="K742" i="1"/>
  <c r="L742" i="1"/>
  <c r="K741" i="1"/>
  <c r="L741" i="1"/>
  <c r="K746" i="1"/>
  <c r="L746" i="1"/>
  <c r="K747" i="1"/>
  <c r="L747" i="1"/>
  <c r="K752" i="1"/>
  <c r="L752" i="1"/>
  <c r="K768" i="1"/>
  <c r="L768" i="1"/>
  <c r="K713" i="1"/>
  <c r="L713" i="1"/>
  <c r="K718" i="1"/>
  <c r="L718" i="1"/>
  <c r="K717" i="1"/>
  <c r="L717" i="1"/>
  <c r="K712" i="1"/>
  <c r="L712" i="1"/>
  <c r="K730" i="1"/>
  <c r="L730" i="1"/>
  <c r="K723" i="1"/>
  <c r="L723" i="1"/>
  <c r="K724" i="1"/>
  <c r="L724" i="1"/>
  <c r="K773" i="1"/>
  <c r="L773" i="1"/>
  <c r="K729" i="1"/>
  <c r="L729" i="1"/>
  <c r="K734" i="1"/>
  <c r="L734" i="1"/>
  <c r="K739" i="1"/>
  <c r="L739" i="1"/>
  <c r="K740" i="1"/>
  <c r="L740" i="1"/>
  <c r="K745" i="1"/>
  <c r="L745" i="1"/>
  <c r="K744" i="1"/>
  <c r="L744" i="1"/>
  <c r="K750" i="1"/>
  <c r="L750" i="1"/>
  <c r="K751" i="1"/>
  <c r="L751" i="1"/>
  <c r="K711" i="1"/>
  <c r="L711" i="1"/>
  <c r="K710" i="1"/>
  <c r="L710" i="1"/>
  <c r="K771" i="1"/>
  <c r="L771" i="1"/>
  <c r="K716" i="1"/>
  <c r="L716" i="1"/>
  <c r="K722" i="1"/>
  <c r="L722" i="1"/>
  <c r="K721" i="1"/>
  <c r="L721" i="1"/>
  <c r="K728" i="1"/>
  <c r="L728" i="1"/>
  <c r="K727" i="1"/>
  <c r="L727" i="1"/>
  <c r="K738" i="1"/>
  <c r="L738" i="1"/>
  <c r="K737" i="1"/>
  <c r="L737" i="1"/>
  <c r="K733" i="1"/>
  <c r="L733" i="1"/>
  <c r="K732" i="1"/>
  <c r="L732" i="1"/>
  <c r="K767" i="1"/>
  <c r="L767" i="1"/>
  <c r="K743" i="1"/>
  <c r="L743" i="1"/>
  <c r="K748" i="1"/>
  <c r="L748" i="1"/>
  <c r="K749" i="1"/>
  <c r="L749" i="1"/>
  <c r="K759" i="1"/>
  <c r="L759" i="1"/>
  <c r="K758" i="1"/>
  <c r="L758" i="1"/>
  <c r="K756" i="1"/>
  <c r="L756" i="1"/>
  <c r="K757" i="1"/>
  <c r="L757" i="1"/>
  <c r="K769" i="1"/>
  <c r="L769" i="1"/>
  <c r="K755" i="1"/>
  <c r="L755" i="1"/>
  <c r="K753" i="1"/>
  <c r="L753" i="1"/>
  <c r="K754" i="1"/>
  <c r="L754" i="1"/>
  <c r="K762" i="1"/>
  <c r="L762" i="1"/>
  <c r="K763" i="1"/>
  <c r="L763" i="1"/>
  <c r="K760" i="1"/>
  <c r="L760" i="1"/>
  <c r="K761" i="1"/>
  <c r="L761" i="1"/>
  <c r="K766" i="1"/>
  <c r="L766" i="1"/>
  <c r="K770" i="1"/>
  <c r="L770" i="1"/>
  <c r="K765" i="1"/>
  <c r="L765" i="1"/>
  <c r="K764" i="1"/>
  <c r="L764" i="1"/>
  <c r="K778" i="1"/>
  <c r="L778" i="1"/>
  <c r="K824" i="1"/>
  <c r="L824" i="1"/>
  <c r="K848" i="1"/>
  <c r="L848" i="1"/>
  <c r="K799" i="1"/>
  <c r="L799" i="1"/>
  <c r="K797" i="1"/>
  <c r="L797" i="1"/>
  <c r="K819" i="1"/>
  <c r="L819" i="1"/>
  <c r="K851" i="1"/>
  <c r="L851" i="1"/>
  <c r="K844" i="1"/>
  <c r="L844" i="1"/>
  <c r="K826" i="1"/>
  <c r="L826" i="1"/>
  <c r="K828" i="1"/>
  <c r="L828" i="1"/>
  <c r="K804" i="1"/>
  <c r="L804" i="1"/>
  <c r="K802" i="1"/>
  <c r="L802" i="1"/>
  <c r="K842" i="1"/>
  <c r="L842" i="1"/>
  <c r="K850" i="1"/>
  <c r="L850" i="1"/>
  <c r="K806" i="1"/>
  <c r="L806" i="1"/>
  <c r="K847" i="1"/>
  <c r="L847" i="1"/>
  <c r="K832" i="1"/>
  <c r="L832" i="1"/>
  <c r="K805" i="1"/>
  <c r="L805" i="1"/>
  <c r="K831" i="1"/>
  <c r="L831" i="1"/>
  <c r="K775" i="1"/>
  <c r="L775" i="1"/>
  <c r="K794" i="1"/>
  <c r="L794" i="1"/>
  <c r="K814" i="1"/>
  <c r="L814" i="1"/>
  <c r="K776" i="1"/>
  <c r="L776" i="1"/>
  <c r="K833" i="1"/>
  <c r="L833" i="1"/>
  <c r="K852" i="1"/>
  <c r="L852" i="1"/>
  <c r="K789" i="1"/>
  <c r="L789" i="1"/>
  <c r="K792" i="1"/>
  <c r="L792" i="1"/>
  <c r="K825" i="1"/>
  <c r="L825" i="1"/>
  <c r="K849" i="1"/>
  <c r="L849" i="1"/>
  <c r="K808" i="1"/>
  <c r="L808" i="1"/>
  <c r="K827" i="1"/>
  <c r="L827" i="1"/>
  <c r="K810" i="1"/>
  <c r="L810" i="1"/>
  <c r="K793" i="1"/>
  <c r="L793" i="1"/>
  <c r="K796" i="1"/>
  <c r="L796" i="1"/>
  <c r="K798" i="1"/>
  <c r="L798" i="1"/>
  <c r="K774" i="1"/>
  <c r="L774" i="1"/>
  <c r="K791" i="1"/>
  <c r="L791" i="1"/>
  <c r="L811" i="1"/>
  <c r="L779" i="1"/>
  <c r="L777" i="1"/>
  <c r="L780" i="1"/>
  <c r="L790" i="1"/>
  <c r="L809" i="1"/>
  <c r="L853" i="1"/>
  <c r="L795" i="1"/>
  <c r="L803" i="1"/>
  <c r="L807" i="1"/>
  <c r="L843" i="1"/>
  <c r="L815" i="1"/>
  <c r="L822" i="1"/>
  <c r="L787" i="1"/>
  <c r="L783" i="1"/>
  <c r="L785" i="1"/>
  <c r="L812" i="1"/>
  <c r="L800" i="1"/>
  <c r="L836" i="1"/>
  <c r="L834" i="1"/>
  <c r="L820" i="1"/>
  <c r="L817" i="1"/>
  <c r="L840" i="1"/>
  <c r="L845" i="1"/>
  <c r="L781" i="1"/>
  <c r="L838" i="1"/>
  <c r="L829" i="1"/>
  <c r="L816" i="1"/>
  <c r="L823" i="1"/>
  <c r="L846" i="1"/>
  <c r="L782" i="1"/>
  <c r="L788" i="1"/>
  <c r="L784" i="1"/>
  <c r="L839" i="1"/>
  <c r="L830" i="1"/>
  <c r="L813" i="1"/>
  <c r="L786" i="1"/>
  <c r="L841" i="1"/>
  <c r="L818" i="1"/>
  <c r="L801" i="1"/>
  <c r="L821" i="1"/>
  <c r="L837" i="1"/>
  <c r="L835" i="1"/>
  <c r="L164" i="1"/>
  <c r="L167" i="1"/>
  <c r="L172" i="1"/>
  <c r="L159" i="1"/>
  <c r="L169" i="1"/>
  <c r="L166" i="1"/>
  <c r="L171" i="1"/>
  <c r="L173" i="1"/>
  <c r="L168" i="1"/>
  <c r="L160" i="1"/>
  <c r="L165" i="1"/>
  <c r="L163" i="1"/>
  <c r="L174" i="1"/>
  <c r="L158" i="1"/>
  <c r="L162" i="1"/>
  <c r="L175" i="1"/>
  <c r="L161" i="1"/>
  <c r="L177" i="1"/>
  <c r="L183" i="1"/>
  <c r="L188" i="1"/>
  <c r="L176" i="1"/>
  <c r="L181" i="1"/>
  <c r="L182" i="1"/>
  <c r="L170" i="1"/>
  <c r="K811" i="1"/>
  <c r="K779" i="1"/>
  <c r="K777" i="1"/>
  <c r="K780" i="1"/>
  <c r="K790" i="1"/>
  <c r="K809" i="1"/>
  <c r="K853" i="1"/>
  <c r="K795" i="1"/>
  <c r="K803" i="1"/>
  <c r="K807" i="1"/>
  <c r="K843" i="1"/>
  <c r="K815" i="1"/>
  <c r="K822" i="1"/>
  <c r="K787" i="1"/>
  <c r="K783" i="1"/>
  <c r="K785" i="1"/>
  <c r="K812" i="1"/>
  <c r="K800" i="1"/>
  <c r="K836" i="1"/>
  <c r="K834" i="1"/>
  <c r="K820" i="1"/>
  <c r="K817" i="1"/>
  <c r="K840" i="1"/>
  <c r="K845" i="1"/>
  <c r="K781" i="1"/>
  <c r="K838" i="1"/>
  <c r="K829" i="1"/>
  <c r="K816" i="1"/>
  <c r="K823" i="1"/>
  <c r="K846" i="1"/>
  <c r="K782" i="1"/>
  <c r="K788" i="1"/>
  <c r="K784" i="1"/>
  <c r="K839" i="1"/>
  <c r="K830" i="1"/>
  <c r="K813" i="1"/>
  <c r="K786" i="1"/>
  <c r="K841" i="1"/>
  <c r="K818" i="1"/>
  <c r="K801" i="1"/>
  <c r="K821" i="1"/>
  <c r="K837" i="1"/>
  <c r="K835" i="1"/>
  <c r="K161" i="1"/>
  <c r="K177" i="1"/>
  <c r="K183" i="1"/>
  <c r="K188" i="1"/>
  <c r="K176" i="1"/>
  <c r="K181" i="1"/>
  <c r="K182" i="1"/>
  <c r="K158" i="1"/>
  <c r="K162" i="1"/>
  <c r="K175" i="1"/>
  <c r="K164" i="1"/>
  <c r="K167" i="1"/>
  <c r="K172" i="1"/>
  <c r="K159" i="1"/>
  <c r="K169" i="1"/>
  <c r="K166" i="1"/>
  <c r="K171" i="1"/>
  <c r="K173" i="1"/>
  <c r="K168" i="1"/>
  <c r="K160" i="1"/>
  <c r="K165" i="1"/>
  <c r="K163" i="1"/>
  <c r="K174" i="1"/>
  <c r="K170" i="1"/>
  <c r="D803" i="9"/>
  <c r="D1282" i="9"/>
  <c r="D19" i="9"/>
  <c r="D959" i="9"/>
  <c r="D401" i="9"/>
  <c r="D27" i="9"/>
  <c r="D24" i="9"/>
  <c r="D36" i="9"/>
  <c r="D811" i="9"/>
  <c r="D817" i="9"/>
  <c r="D35" i="9"/>
  <c r="D32" i="9"/>
  <c r="D799" i="9"/>
  <c r="D807" i="9"/>
  <c r="D815" i="9"/>
  <c r="D29" i="9"/>
  <c r="D33" i="9"/>
  <c r="D37" i="9"/>
  <c r="D400" i="9"/>
  <c r="D1081" i="9"/>
  <c r="D1085" i="9"/>
  <c r="D1089" i="9"/>
  <c r="D1198" i="9"/>
  <c r="D1574" i="9"/>
  <c r="D1709" i="9"/>
  <c r="D1813" i="9"/>
  <c r="D1817" i="9"/>
  <c r="D1821" i="9"/>
  <c r="D23" i="9"/>
  <c r="D39" i="9"/>
  <c r="D20" i="9"/>
  <c r="D28" i="9"/>
  <c r="D40" i="9"/>
  <c r="D21" i="9"/>
  <c r="D25" i="9"/>
  <c r="D18" i="9"/>
  <c r="D22" i="9"/>
  <c r="D26" i="9"/>
  <c r="D30" i="9"/>
  <c r="D34" i="9"/>
  <c r="D38" i="9"/>
  <c r="D801" i="9"/>
  <c r="D805" i="9"/>
  <c r="D809" i="9"/>
  <c r="D813" i="9"/>
  <c r="D1078" i="9"/>
  <c r="D1082" i="9"/>
  <c r="D1086" i="9"/>
  <c r="D1090" i="9"/>
  <c r="D1199" i="9"/>
  <c r="D1284" i="9"/>
  <c r="D1288" i="9"/>
  <c r="D1292" i="9"/>
  <c r="D1296" i="9"/>
  <c r="D1449" i="9"/>
  <c r="D1575" i="9"/>
  <c r="D1579" i="9"/>
  <c r="D1583" i="9"/>
  <c r="D1587" i="9"/>
  <c r="D1710" i="9"/>
  <c r="D1810" i="9"/>
  <c r="D1814" i="9"/>
  <c r="D1818" i="9"/>
  <c r="D1822" i="9"/>
  <c r="D1931" i="9"/>
  <c r="D1300" i="9"/>
  <c r="D1823" i="9"/>
  <c r="D31" i="9"/>
  <c r="D402" i="9"/>
  <c r="D798" i="9"/>
  <c r="D802" i="9"/>
  <c r="D806" i="9"/>
  <c r="D810" i="9"/>
  <c r="D814" i="9"/>
  <c r="D957" i="9"/>
  <c r="D1079" i="9"/>
  <c r="D1083" i="9"/>
  <c r="D1087" i="9"/>
  <c r="D1285" i="9"/>
  <c r="D1289" i="9"/>
  <c r="D1293" i="9"/>
  <c r="D1297" i="9"/>
  <c r="D1450" i="9"/>
  <c r="D1576" i="9"/>
  <c r="D1580" i="9"/>
  <c r="D1584" i="9"/>
  <c r="D1588" i="9"/>
  <c r="D1811" i="9"/>
  <c r="D1815" i="9"/>
  <c r="D1819" i="9"/>
  <c r="D1091" i="9"/>
  <c r="D1929" i="9"/>
  <c r="D1590" i="9"/>
  <c r="D1586" i="9"/>
  <c r="D1582" i="9"/>
  <c r="D1578" i="9"/>
  <c r="D1809" i="9"/>
  <c r="D1820" i="9"/>
  <c r="D1816" i="9"/>
  <c r="D1812" i="9"/>
  <c r="D1451" i="9"/>
  <c r="D1299" i="9"/>
  <c r="D1295" i="9"/>
  <c r="D1291" i="9"/>
  <c r="D1287" i="9"/>
  <c r="D1283" i="9"/>
  <c r="D1077" i="9"/>
  <c r="D1088" i="9"/>
  <c r="D1084" i="9"/>
  <c r="D1080" i="9"/>
  <c r="D816" i="9"/>
  <c r="D812" i="9"/>
  <c r="D808" i="9"/>
  <c r="D804" i="9"/>
  <c r="D800" i="9"/>
  <c r="D1708" i="9"/>
  <c r="D1589" i="9"/>
  <c r="D1585" i="9"/>
  <c r="D1581" i="9"/>
  <c r="D1577" i="9"/>
  <c r="D1298" i="9"/>
  <c r="D1294" i="9"/>
  <c r="D1290" i="9"/>
  <c r="D1286" i="9"/>
  <c r="D1197" i="9"/>
  <c r="D958" i="9"/>
</calcChain>
</file>

<file path=xl/sharedStrings.xml><?xml version="1.0" encoding="utf-8"?>
<sst xmlns="http://schemas.openxmlformats.org/spreadsheetml/2006/main" count="9908" uniqueCount="1363">
  <si>
    <t>Year</t>
  </si>
  <si>
    <t>Datetime</t>
  </si>
  <si>
    <t>Stage</t>
  </si>
  <si>
    <t>Stadium</t>
  </si>
  <si>
    <t>Home Team Name</t>
  </si>
  <si>
    <t>Home Team Goals</t>
  </si>
  <si>
    <t>Away Team Goals</t>
  </si>
  <si>
    <t>Away Team Name</t>
  </si>
  <si>
    <t>Attendance</t>
  </si>
  <si>
    <t>Referee</t>
  </si>
  <si>
    <t>RoundID</t>
  </si>
  <si>
    <t>MatchID</t>
  </si>
  <si>
    <t xml:space="preserve">13 Jul 1930 - 15:00 </t>
  </si>
  <si>
    <t>Group 1</t>
  </si>
  <si>
    <t>Pocitos</t>
  </si>
  <si>
    <t>France</t>
  </si>
  <si>
    <t>Mexico</t>
  </si>
  <si>
    <t>LOMBARDI Domingo (URU)</t>
  </si>
  <si>
    <t>CRISTOPHE Henry (BEL)</t>
  </si>
  <si>
    <t>REGO Gilberto (BRA)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</si>
  <si>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</si>
  <si>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</si>
  <si>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</si>
  <si>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</si>
  <si>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</si>
  <si>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</si>
  <si>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</si>
  <si>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</si>
  <si>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</si>
  <si>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</si>
  <si>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</si>
  <si>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</si>
  <si>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</si>
  <si>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</si>
  <si>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 xml:space="preserve">14 Jul 1930 - 14:50 </t>
  </si>
  <si>
    <t>Group 3</t>
  </si>
  <si>
    <t>Romania</t>
  </si>
  <si>
    <t>Peru</t>
  </si>
  <si>
    <t>LANGENUS Jean (BEL)</t>
  </si>
  <si>
    <t xml:space="preserve">15 Jul 1930 - 16:00 </t>
  </si>
  <si>
    <t>Argentina</t>
  </si>
  <si>
    <t>SAUCEDO Ulises (BOL)</t>
  </si>
  <si>
    <t xml:space="preserve">16 Jul 1930 - 14:45 </t>
  </si>
  <si>
    <t>Chile</t>
  </si>
  <si>
    <t xml:space="preserve">17 Jul 1930 - 12:45 </t>
  </si>
  <si>
    <t>Bolivia</t>
  </si>
  <si>
    <t xml:space="preserve">17 Jul 1930 - 14:45 </t>
  </si>
  <si>
    <t>Paraguay</t>
  </si>
  <si>
    <t xml:space="preserve">18 Jul 1930 - 14:30 </t>
  </si>
  <si>
    <t>Estadio Centenario</t>
  </si>
  <si>
    <t>Uruguay</t>
  </si>
  <si>
    <t xml:space="preserve">19 Jul 1930 - 12:50 </t>
  </si>
  <si>
    <t xml:space="preserve">19 Jul 1930 - 15:00 </t>
  </si>
  <si>
    <t xml:space="preserve">20 Jul 1930 - 13:00 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</si>
  <si>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</si>
  <si>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</si>
  <si>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</si>
  <si>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</si>
  <si>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</si>
  <si>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</si>
  <si>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</si>
  <si>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</si>
  <si>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</si>
  <si>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</si>
  <si>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</si>
  <si>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>Austria</t>
  </si>
  <si>
    <t>VAN MOORSEL Johannes (NED)</t>
  </si>
  <si>
    <t>BAERT Louis (BEL)</t>
  </si>
  <si>
    <t>Giorgio Ascarelli</t>
  </si>
  <si>
    <t>Hungary</t>
  </si>
  <si>
    <t>Egypt</t>
  </si>
  <si>
    <t>BARLASSINA Rinaldo (ITA)</t>
  </si>
  <si>
    <t>DATTILO Generoso (ITA)</t>
  </si>
  <si>
    <t>San Siro</t>
  </si>
  <si>
    <t>Switzerland</t>
  </si>
  <si>
    <t>Netherlands</t>
  </si>
  <si>
    <t>EKLIND Ivan (SWE)</t>
  </si>
  <si>
    <t>BERANEK Alois (AUT)</t>
  </si>
  <si>
    <t>Littorale</t>
  </si>
  <si>
    <t>Sweden</t>
  </si>
  <si>
    <t>BRAUN Eugen (AUT)</t>
  </si>
  <si>
    <t>CARRARO Albino (ITA)</t>
  </si>
  <si>
    <t>Giovanni Berta</t>
  </si>
  <si>
    <t>Germany</t>
  </si>
  <si>
    <t>MATTEA Francesco (ITA)</t>
  </si>
  <si>
    <t>Luigi Ferraris</t>
  </si>
  <si>
    <t>Spain</t>
  </si>
  <si>
    <t>BIRLEM Alfred (GER)</t>
  </si>
  <si>
    <t>Nazionale PNF</t>
  </si>
  <si>
    <t>Italy</t>
  </si>
  <si>
    <t>MERCET Rene (SUI)</t>
  </si>
  <si>
    <t>Littorio</t>
  </si>
  <si>
    <t>Czechoslovakia</t>
  </si>
  <si>
    <t>SCARPI Giuseppe (ITA)</t>
  </si>
  <si>
    <t xml:space="preserve">31 May 1934 - 16:30 </t>
  </si>
  <si>
    <t>Quarter-finals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</si>
  <si>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</si>
  <si>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</si>
  <si>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</si>
  <si>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</si>
  <si>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</si>
  <si>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04 Jun 1938 - 17:00 </t>
  </si>
  <si>
    <t>First round</t>
  </si>
  <si>
    <t>Parc des Princes</t>
  </si>
  <si>
    <t xml:space="preserve">05 Jun 1938 - 17:00 </t>
  </si>
  <si>
    <t>Velodrome Municipale</t>
  </si>
  <si>
    <t>Dutch East Indies</t>
  </si>
  <si>
    <t>CONRIE Roger (FRA)</t>
  </si>
  <si>
    <t>Stade Olympique</t>
  </si>
  <si>
    <t>WUETHRICH Hans (SUI)</t>
  </si>
  <si>
    <t>KRIST Gustav (TCH)</t>
  </si>
  <si>
    <t>Stade Municipal</t>
  </si>
  <si>
    <t>Cuba</t>
  </si>
  <si>
    <t>Norway</t>
  </si>
  <si>
    <t xml:space="preserve">05 Jun 1938 - 17:30 </t>
  </si>
  <si>
    <t>Stade de la Meinau</t>
  </si>
  <si>
    <t>Poland</t>
  </si>
  <si>
    <t xml:space="preserve">05 Jun 1938 - 18:30 </t>
  </si>
  <si>
    <t>Cavee Verte</t>
  </si>
  <si>
    <t>LECLERCQ Lucien (FRA)</t>
  </si>
  <si>
    <t xml:space="preserve">09 Jun 1938 - 18:00 </t>
  </si>
  <si>
    <t xml:space="preserve">12 Jun 1938 - 17:00 </t>
  </si>
  <si>
    <t>Stade du Parc Lescure</t>
  </si>
  <si>
    <t>VON HERTZKA Pal (HUN)</t>
  </si>
  <si>
    <t>Victor Boucquey</t>
  </si>
  <si>
    <t>Fort Carree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</si>
  <si>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</si>
  <si>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</si>
  <si>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</si>
  <si>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</si>
  <si>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</si>
  <si>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READER George (ENG)</t>
  </si>
  <si>
    <t>GRIFFITHS Benjamin (WAL)</t>
  </si>
  <si>
    <t xml:space="preserve">25 Jun 1950 - 15:00 </t>
  </si>
  <si>
    <t>England</t>
  </si>
  <si>
    <t>VAN DER MEER Karel (NED)</t>
  </si>
  <si>
    <t>GARDELLI Mario (BRA)</t>
  </si>
  <si>
    <t>Durival de Brito</t>
  </si>
  <si>
    <t>VIANA Mario (BRA)</t>
  </si>
  <si>
    <t>DA COSTA VIEIRA Jose (POR)</t>
  </si>
  <si>
    <t>Pacaembu</t>
  </si>
  <si>
    <t>LUTZ Jean (SUI)</t>
  </si>
  <si>
    <t>Independencia</t>
  </si>
  <si>
    <t>GALEATI Giovanni (ITA)</t>
  </si>
  <si>
    <t xml:space="preserve">28 Jun 1950 - 15:00 </t>
  </si>
  <si>
    <t>AZON ROMA Ramon (ESP)</t>
  </si>
  <si>
    <t>BUSTAMANTE Sergio (CHI)</t>
  </si>
  <si>
    <t>Eucaliptos</t>
  </si>
  <si>
    <t>LEAFE Reginald (ENG)</t>
  </si>
  <si>
    <t xml:space="preserve">29 Jun 1950 - 15:00 </t>
  </si>
  <si>
    <t>MALCHER Alberto (BRA)</t>
  </si>
  <si>
    <t>MARINO Esteban (URU)</t>
  </si>
  <si>
    <t xml:space="preserve">29 Jun 1950 - 15:30 </t>
  </si>
  <si>
    <t>MITCHELL Robert (SCO)</t>
  </si>
  <si>
    <t>LEMESIC Leo (YUG)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</si>
  <si>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</si>
  <si>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</si>
  <si>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</si>
  <si>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</si>
  <si>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</si>
  <si>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</si>
  <si>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</si>
  <si>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</si>
  <si>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</si>
  <si>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</si>
  <si>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</si>
  <si>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>LING William (ENG)</t>
  </si>
  <si>
    <t>Hardturm</t>
  </si>
  <si>
    <t>Scotland</t>
  </si>
  <si>
    <t>FRANKEN Laurent (BEL)</t>
  </si>
  <si>
    <t>Charmilles</t>
  </si>
  <si>
    <t>WYSSLING Paul (SUI)</t>
  </si>
  <si>
    <t>La Pontaise</t>
  </si>
  <si>
    <t>ASENSI Manuel (ESP)</t>
  </si>
  <si>
    <t xml:space="preserve">17 Jun 1954 - 18:00 </t>
  </si>
  <si>
    <t>Germany FR</t>
  </si>
  <si>
    <t>Turkey</t>
  </si>
  <si>
    <t>ZSOLT Istvan (HUN)</t>
  </si>
  <si>
    <t>Korea Republic</t>
  </si>
  <si>
    <t>VINCENTI Raymond (FRA)</t>
  </si>
  <si>
    <t>STEINER Carl (AUT)</t>
  </si>
  <si>
    <t xml:space="preserve">17 Jun 1954 - 18:10 </t>
  </si>
  <si>
    <t>St. Jakob</t>
  </si>
  <si>
    <t>SCHMETZER Emil (FRG)</t>
  </si>
  <si>
    <t xml:space="preserve">17 Jun 1954 - 17:50 </t>
  </si>
  <si>
    <t xml:space="preserve">19 Jun 1954 - 16:50 </t>
  </si>
  <si>
    <t>ORLANDINI Vincenzo (ITA)</t>
  </si>
  <si>
    <t xml:space="preserve">19 Jun 1954 - 17:00 </t>
  </si>
  <si>
    <t>STEFANOVIC Vasa (YUG)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</si>
  <si>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</si>
  <si>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</si>
  <si>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</si>
  <si>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</si>
  <si>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</si>
  <si>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</si>
  <si>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</si>
  <si>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</si>
  <si>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</si>
  <si>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</si>
  <si>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03 Jul 1954 - 17:00 </t>
  </si>
  <si>
    <t xml:space="preserve">04 Jul 1954 - 17:00 </t>
  </si>
  <si>
    <t xml:space="preserve">08 Jun 1958 - 14:00 </t>
  </si>
  <si>
    <t>Rasunda Stadium</t>
  </si>
  <si>
    <t>LATYCHEV Nikolaj (URS)</t>
  </si>
  <si>
    <t>MOWAT Jack (SCO)</t>
  </si>
  <si>
    <t>ERIKSSON Arne (FIN)</t>
  </si>
  <si>
    <t xml:space="preserve">08 Jun 1958 - 19:00 </t>
  </si>
  <si>
    <t>Nya Ullevi</t>
  </si>
  <si>
    <t>Soviet Union</t>
  </si>
  <si>
    <t>JORGENSEN Carl Frederik (DEN)</t>
  </si>
  <si>
    <t>Malmo Stadion</t>
  </si>
  <si>
    <t>AHLNER Sten (SWE)</t>
  </si>
  <si>
    <t>Jarnvallen</t>
  </si>
  <si>
    <t>Wales</t>
  </si>
  <si>
    <t>CODESAL Jose Maria (URU)</t>
  </si>
  <si>
    <t>VAN NUFFEL Lucien (BEL)</t>
  </si>
  <si>
    <t>Idrottsparken</t>
  </si>
  <si>
    <t>GARDEAZABAL Juan (ESP)</t>
  </si>
  <si>
    <t>BROZZI Juan (ARG)</t>
  </si>
  <si>
    <t>Arosvallen</t>
  </si>
  <si>
    <t>MACKO Martin (TCH)</t>
  </si>
  <si>
    <t>Rimnersvallen</t>
  </si>
  <si>
    <t>GUIGUE Maurice (FRA)</t>
  </si>
  <si>
    <t>DUSCH Albert (GER)</t>
  </si>
  <si>
    <t>BRONKHORST Jan (NED)</t>
  </si>
  <si>
    <t>Orjans Vall</t>
  </si>
  <si>
    <t>Northern Ireland</t>
  </si>
  <si>
    <t>SEIPELT Fritz (AUT)</t>
  </si>
  <si>
    <t>FERNANDES CAMPOS Joaquim (POR)</t>
  </si>
  <si>
    <t xml:space="preserve">11 Jun 1958 - 19:00 </t>
  </si>
  <si>
    <t>LOEOEW Bertil (SWE)</t>
  </si>
  <si>
    <t>Ryavallen</t>
  </si>
  <si>
    <t>Olympia Stadium</t>
  </si>
  <si>
    <t xml:space="preserve">12 Jun 1958 - 19:00 </t>
  </si>
  <si>
    <t xml:space="preserve">15 Jun 1958 - 14:00 </t>
  </si>
  <si>
    <t xml:space="preserve">15 Jun 1958 - 19:00 </t>
  </si>
  <si>
    <t>Tunavallen</t>
  </si>
  <si>
    <t>Eyravallen</t>
  </si>
  <si>
    <t xml:space="preserve">17 Jun 1958 - 19:00 </t>
  </si>
  <si>
    <t xml:space="preserve">19 Jun 1958 - 19:00 </t>
  </si>
  <si>
    <t xml:space="preserve">24 Jun 1958 - 19:00 </t>
  </si>
  <si>
    <t xml:space="preserve">28 Jun 1958 - 17:00 </t>
  </si>
  <si>
    <t xml:space="preserve">29 Jun 1958 - 15:00 </t>
  </si>
  <si>
    <t xml:space="preserve">30 May 1962 - 15:00 </t>
  </si>
  <si>
    <t>Carlos Dittborn</t>
  </si>
  <si>
    <t>Colombia</t>
  </si>
  <si>
    <t>DOROGI Andor (HUN)</t>
  </si>
  <si>
    <t>ETZEL FILHO Joao (BRA)</t>
  </si>
  <si>
    <t>GALBA Karol (TCH)</t>
  </si>
  <si>
    <t>Estadio Sausalito</t>
  </si>
  <si>
    <t>DIENST Gottfried (SUI)</t>
  </si>
  <si>
    <t>SCHWINTE Pierre (FRA)</t>
  </si>
  <si>
    <t>Estadio El Teniente-Codelco</t>
  </si>
  <si>
    <t>Bulgaria</t>
  </si>
  <si>
    <t>Nacional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</si>
  <si>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</si>
  <si>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</si>
  <si>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</si>
  <si>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</si>
  <si>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</si>
  <si>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HORN Leo (NED)</t>
  </si>
  <si>
    <t>DAVIDSON Bob (SCO)</t>
  </si>
  <si>
    <t xml:space="preserve">02 Jun 1962 - 15:00 </t>
  </si>
  <si>
    <t>JONNI Cesare (ITA)</t>
  </si>
  <si>
    <t xml:space="preserve">03 Jun 1962 - 15:00 </t>
  </si>
  <si>
    <t>TESANIC Branko (YUG)</t>
  </si>
  <si>
    <t xml:space="preserve">06 Jun 1962 - 15:00 </t>
  </si>
  <si>
    <t xml:space="preserve">07 Jun 1962 - 15:00 </t>
  </si>
  <si>
    <t>RUMENTCHEV Dimitar (BUL)</t>
  </si>
  <si>
    <t xml:space="preserve">10 Jun 1962 - 14:30 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</si>
  <si>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</si>
  <si>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</si>
  <si>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</si>
  <si>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</si>
  <si>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</si>
  <si>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>BAKHRAMOV Tofik (URS)</t>
  </si>
  <si>
    <t xml:space="preserve">12 Jul 1966 - 19:30 </t>
  </si>
  <si>
    <t>Hillsborough</t>
  </si>
  <si>
    <t>PHILLIPS Hugh (SCO)</t>
  </si>
  <si>
    <t>ADAIR John (NIR)</t>
  </si>
  <si>
    <t>Goodison Park</t>
  </si>
  <si>
    <t>TSCHENSCHER Kurt (GER)</t>
  </si>
  <si>
    <t>McCABE George (ENG)</t>
  </si>
  <si>
    <t>TAYLOR John (ENG)</t>
  </si>
  <si>
    <t>Ayresome Park</t>
  </si>
  <si>
    <t>Korea DPR</t>
  </si>
  <si>
    <t>KANDIL Aly Hussein (EGY)</t>
  </si>
  <si>
    <t xml:space="preserve">13 Jul 1966 - 19:30 </t>
  </si>
  <si>
    <t>ASHKENAZI Menachem (ISR)</t>
  </si>
  <si>
    <t>Old Trafford Stadium</t>
  </si>
  <si>
    <t>Portugal</t>
  </si>
  <si>
    <t>CALLAGHAN Leo (WAL)</t>
  </si>
  <si>
    <t>Villa Park</t>
  </si>
  <si>
    <t>ZECEVIC Konstantin (YUG)</t>
  </si>
  <si>
    <t>Roker Park Ground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</si>
  <si>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</si>
  <si>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</si>
  <si>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</si>
  <si>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</si>
  <si>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</si>
  <si>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</si>
  <si>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 xml:space="preserve">16 Jul 1966 - 15:00 </t>
  </si>
  <si>
    <t>GOICOECHEA Roberto (ARG)</t>
  </si>
  <si>
    <t xml:space="preserve">16 Jul 1966 - 19:30 </t>
  </si>
  <si>
    <t>LO BELLO Concetto (ITA)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</si>
  <si>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</si>
  <si>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</si>
  <si>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</si>
  <si>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</si>
  <si>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</si>
  <si>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</si>
  <si>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</si>
  <si>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</si>
  <si>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31 May 1970 - 12:00 </t>
  </si>
  <si>
    <t>Estadio Azteca</t>
  </si>
  <si>
    <t xml:space="preserve">02 Jun 1970 - 16:00 </t>
  </si>
  <si>
    <t>Cuauhtemoc</t>
  </si>
  <si>
    <t>Israel</t>
  </si>
  <si>
    <t>SCHEURER Ruedi (SUI)</t>
  </si>
  <si>
    <t>TAREKEGN Seyoum (ETH)</t>
  </si>
  <si>
    <t>SBARDELLA Antonio (ITA)</t>
  </si>
  <si>
    <t>AGUILAR ELIZALDE Abel (MEX)</t>
  </si>
  <si>
    <t>Jalisco</t>
  </si>
  <si>
    <t>LORAUX Vital (BEL)</t>
  </si>
  <si>
    <t>MACHIN Roger (FRA)</t>
  </si>
  <si>
    <t>DE LEO Diego (MEX)</t>
  </si>
  <si>
    <t xml:space="preserve">03 Jun 1970 - 16:00 </t>
  </si>
  <si>
    <t>Luis Dosal</t>
  </si>
  <si>
    <t>Morocco</t>
  </si>
  <si>
    <t>VAN RAVENS Laurens (NED)</t>
  </si>
  <si>
    <t>ORTIZ DE MENDIBIL Jose Maria (ESP)</t>
  </si>
  <si>
    <t>BARRETO RUIZ Ramon (URU)</t>
  </si>
  <si>
    <t>KLEIN Abraham (ISR)</t>
  </si>
  <si>
    <t>El Salvador</t>
  </si>
  <si>
    <t>RADULESCU Andrei (ROU)</t>
  </si>
  <si>
    <t>GLOECKNER Rudolf (GDR)</t>
  </si>
  <si>
    <t xml:space="preserve">06 Jun 1970 - 16:00 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</si>
  <si>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</si>
  <si>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</si>
  <si>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</si>
  <si>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</si>
  <si>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</si>
  <si>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</si>
  <si>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</si>
  <si>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</si>
  <si>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</si>
  <si>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</si>
  <si>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</si>
  <si>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</si>
  <si>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</si>
  <si>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</si>
  <si>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</si>
  <si>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</si>
  <si>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>PESTARINO Luis (ARG)</t>
  </si>
  <si>
    <t xml:space="preserve">14 Jun 1974 - 16:00 </t>
  </si>
  <si>
    <t>Olympiastadion</t>
  </si>
  <si>
    <t>BABACAN Dogan (TUR)</t>
  </si>
  <si>
    <t>WINSEMANN Werner (CAN)</t>
  </si>
  <si>
    <t xml:space="preserve">14 Jun 1974 - 19:30 </t>
  </si>
  <si>
    <t>Volksparkstadion</t>
  </si>
  <si>
    <t>German DR</t>
  </si>
  <si>
    <t>Australia</t>
  </si>
  <si>
    <t>NDIAYE Youssou (SEN)</t>
  </si>
  <si>
    <t>SANCHEZ IBANEZ Pablo (ESP)</t>
  </si>
  <si>
    <t>DELGADO Omar (COL)</t>
  </si>
  <si>
    <t>Westfalenstadion</t>
  </si>
  <si>
    <t>Zaire</t>
  </si>
  <si>
    <t>SCHULENBURG Gerhard (GER)</t>
  </si>
  <si>
    <t>BOSKOVIC Tony (AUS)</t>
  </si>
  <si>
    <t>WEYLAND Hans Joachim (FRG)</t>
  </si>
  <si>
    <t xml:space="preserve">15 Jun 1974 - 16:00 </t>
  </si>
  <si>
    <t>Niedersachsenstadion</t>
  </si>
  <si>
    <t>PALOTAI Karoly (HUN)</t>
  </si>
  <si>
    <t>KAZAKOV Pavel (URS)</t>
  </si>
  <si>
    <t>RAINEA Nicolae (ROU)</t>
  </si>
  <si>
    <t>Rheinstadion</t>
  </si>
  <si>
    <t>PEREZ NUNEZ Edison A. (PER)</t>
  </si>
  <si>
    <t>GONZALEZ ARCHUNDIA Alfonso (MEX)</t>
  </si>
  <si>
    <t>SUPPIAH George (SIN)</t>
  </si>
  <si>
    <t xml:space="preserve">15 Jun 1974 - 18:00 </t>
  </si>
  <si>
    <t>Haiti</t>
  </si>
  <si>
    <t>LLOBREGAT Vicente (VEN)</t>
  </si>
  <si>
    <t>NAMDAR Jafar (IRN)</t>
  </si>
  <si>
    <t>Neckarstadion</t>
  </si>
  <si>
    <t>THOMAS Clive (WAL)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</si>
  <si>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</si>
  <si>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</si>
  <si>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</si>
  <si>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</si>
  <si>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</si>
  <si>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</si>
  <si>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</si>
  <si>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19 Jun 1974 - 19:30 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</si>
  <si>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</si>
  <si>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</si>
  <si>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</si>
  <si>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</si>
  <si>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</si>
  <si>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</si>
  <si>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</si>
  <si>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</si>
  <si>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</si>
  <si>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</si>
  <si>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</si>
  <si>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</si>
  <si>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</si>
  <si>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</si>
  <si>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</si>
  <si>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</si>
  <si>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</si>
  <si>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>ITHURRALDE Arturo Andres (ARG)</t>
  </si>
  <si>
    <t xml:space="preserve">02 Jun 1978 - 13:45 </t>
  </si>
  <si>
    <t>SILVAGNO CAVANNA Juan (CHI)</t>
  </si>
  <si>
    <t xml:space="preserve">02 Jun 1978 - 16:45 </t>
  </si>
  <si>
    <t>Arroyito - Estadio Dr. Lisandro de la Torre</t>
  </si>
  <si>
    <t>Tunisia</t>
  </si>
  <si>
    <t>GORDON John (SCO)</t>
  </si>
  <si>
    <t>DUBACH Jean (SUI)</t>
  </si>
  <si>
    <t>GONELLA Sergio (ITA)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</si>
  <si>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</si>
  <si>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</si>
  <si>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</si>
  <si>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</si>
  <si>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</si>
  <si>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</si>
  <si>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 xml:space="preserve">03 Jun 1978 - 16:45 </t>
  </si>
  <si>
    <t>ERIKSSON Ulf (SWE)</t>
  </si>
  <si>
    <t>MARTINEZ Angel (ESP)</t>
  </si>
  <si>
    <t>San Martin</t>
  </si>
  <si>
    <t>IR Iran</t>
  </si>
  <si>
    <t>WURTZ Robert (FRA)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</si>
  <si>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</si>
  <si>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</si>
  <si>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</si>
  <si>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</si>
  <si>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</si>
  <si>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</si>
  <si>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</si>
  <si>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</si>
  <si>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</si>
  <si>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</si>
  <si>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</si>
  <si>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</si>
  <si>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</si>
  <si>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</si>
  <si>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</si>
  <si>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</si>
  <si>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</si>
  <si>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</si>
  <si>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</si>
  <si>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</si>
  <si>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</si>
  <si>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</si>
  <si>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</si>
  <si>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</si>
  <si>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</si>
  <si>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</si>
  <si>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</si>
  <si>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</si>
  <si>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</si>
  <si>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13 Jun 1982 - 20:00 </t>
  </si>
  <si>
    <t>Camp Nou</t>
  </si>
  <si>
    <t>CHRISTOV Vojtech (TCH)</t>
  </si>
  <si>
    <t xml:space="preserve">14 Jun 1982 - 17:15 </t>
  </si>
  <si>
    <t>VAUTROT Michel (FRA)</t>
  </si>
  <si>
    <t xml:space="preserve">14 Jun 1982 - 21:00 </t>
  </si>
  <si>
    <t>Ramon Sanchez Pizjuan</t>
  </si>
  <si>
    <t>LAMO CASTILLO Augusto (ESP)</t>
  </si>
  <si>
    <t>SANCHEZ ARMINIO Victoriano (ESP)</t>
  </si>
  <si>
    <t xml:space="preserve">15 Jun 1982 - 17:15 </t>
  </si>
  <si>
    <t>Riazor</t>
  </si>
  <si>
    <t>Cameroon</t>
  </si>
  <si>
    <t>WOEHRER Franz (AUT)</t>
  </si>
  <si>
    <t xml:space="preserve">15 Jun 1982 - 21:00 </t>
  </si>
  <si>
    <t>Nuevo Estadio</t>
  </si>
  <si>
    <t>AL DOY Ebrahim (BHR)</t>
  </si>
  <si>
    <t>LUND-SORENSEN Henning (DEN)</t>
  </si>
  <si>
    <t>La Rosaleda</t>
  </si>
  <si>
    <t>New Zealand</t>
  </si>
  <si>
    <t>SOCHA David (USA)</t>
  </si>
  <si>
    <t>CHAN Thomson Tam Sun (HKG)</t>
  </si>
  <si>
    <t>EL GHOUL Yusef Mohamed (LBY)</t>
  </si>
  <si>
    <t xml:space="preserve">16 Jun 1982 - 17:15 </t>
  </si>
  <si>
    <t>El Molinon</t>
  </si>
  <si>
    <t>Algeria</t>
  </si>
  <si>
    <t>LABO REVOREDO Enrique (PER)</t>
  </si>
  <si>
    <t>ARISTIZABAL MURCIA Gilberto (COL)</t>
  </si>
  <si>
    <t>CASARIN Paolo (ITA)</t>
  </si>
  <si>
    <t>San Mames</t>
  </si>
  <si>
    <t>CASTRO Gaston (CHI)</t>
  </si>
  <si>
    <t xml:space="preserve">16 Jun 1982 - 21:00 </t>
  </si>
  <si>
    <t>Group 5</t>
  </si>
  <si>
    <t>Luis Casanova</t>
  </si>
  <si>
    <t>Honduras</t>
  </si>
  <si>
    <t>DOTCHEV Bogdan (BUL)</t>
  </si>
  <si>
    <t>BARRANCOS Luis (BOL)</t>
  </si>
  <si>
    <t xml:space="preserve">17 Jun 1982 - 17:15 </t>
  </si>
  <si>
    <t>Carlos Tartiere</t>
  </si>
  <si>
    <t>CARDELLINO DE SAN VICENTE Juan (URU)</t>
  </si>
  <si>
    <t xml:space="preserve">17 Jun 1982 - 17:45 </t>
  </si>
  <si>
    <t>Jose Zorrilla</t>
  </si>
  <si>
    <t>Kuwait</t>
  </si>
  <si>
    <t>DWOMOH Benjamin (GHA)</t>
  </si>
  <si>
    <t>MENDEZ MOLINA Romulo (GUA)</t>
  </si>
  <si>
    <t>VALENTINE Robert (SCO)</t>
  </si>
  <si>
    <t xml:space="preserve">17 Jun 1982 - 21:00 </t>
  </si>
  <si>
    <t>La Romareda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</si>
  <si>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</si>
  <si>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</si>
  <si>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</si>
  <si>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</si>
  <si>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</si>
  <si>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</si>
  <si>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</si>
  <si>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</si>
  <si>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</si>
  <si>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</si>
  <si>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</si>
  <si>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</si>
  <si>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</si>
  <si>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</si>
  <si>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</si>
  <si>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</si>
  <si>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</si>
  <si>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</si>
  <si>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</si>
  <si>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</si>
  <si>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</si>
  <si>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</si>
  <si>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</si>
  <si>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</si>
  <si>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</si>
  <si>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</si>
  <si>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</si>
  <si>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</si>
  <si>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</si>
  <si>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</si>
  <si>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</si>
  <si>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</si>
  <si>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</si>
  <si>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</si>
  <si>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</si>
  <si>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</si>
  <si>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</si>
  <si>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</si>
  <si>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</si>
  <si>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</si>
  <si>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</si>
  <si>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</si>
  <si>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</si>
  <si>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</si>
  <si>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</si>
  <si>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</si>
  <si>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</si>
  <si>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</si>
  <si>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</si>
  <si>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</si>
  <si>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</si>
  <si>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</si>
  <si>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</si>
  <si>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</si>
  <si>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</si>
  <si>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</si>
  <si>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</si>
  <si>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</si>
  <si>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</si>
  <si>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</si>
  <si>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</si>
  <si>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</si>
  <si>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</si>
  <si>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>AGNOLIN Luigi (ITA)</t>
  </si>
  <si>
    <t>COURTNEY George (ENG)</t>
  </si>
  <si>
    <t>BRUMMEIER Horst (AUT)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</si>
  <si>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</si>
  <si>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</si>
  <si>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</si>
  <si>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</si>
  <si>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</si>
  <si>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</si>
  <si>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</si>
  <si>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</si>
  <si>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</si>
  <si>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</si>
  <si>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</si>
  <si>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</si>
  <si>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</si>
  <si>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</si>
  <si>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</si>
  <si>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</si>
  <si>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</si>
  <si>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</si>
  <si>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</si>
  <si>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</si>
  <si>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</si>
  <si>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</si>
  <si>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 xml:space="preserve">04 Jun 1986 - 16:00 </t>
  </si>
  <si>
    <t>Group E</t>
  </si>
  <si>
    <t>Neza</t>
  </si>
  <si>
    <t>Denmark</t>
  </si>
  <si>
    <t>NEMETH Lajos (HUN)</t>
  </si>
  <si>
    <t>KIRSCHEN Siegfried (GER)</t>
  </si>
  <si>
    <t>AL SHANAR Fallaj Khuzam (KSA)</t>
  </si>
  <si>
    <t>Estadio Corregidora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</si>
  <si>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</si>
  <si>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</si>
  <si>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</si>
  <si>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</si>
  <si>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</si>
  <si>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</si>
  <si>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</si>
  <si>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</si>
  <si>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</si>
  <si>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</si>
  <si>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</si>
  <si>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</si>
  <si>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</si>
  <si>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</si>
  <si>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</si>
  <si>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</si>
  <si>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</si>
  <si>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</si>
  <si>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</si>
  <si>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</si>
  <si>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</si>
  <si>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</si>
  <si>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</si>
  <si>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</si>
  <si>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</si>
  <si>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</si>
  <si>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</si>
  <si>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</si>
  <si>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</si>
  <si>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</si>
  <si>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21 Jun 1986 - 16:00 </t>
  </si>
  <si>
    <t xml:space="preserve">22 Jun 1986 - 16:00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</si>
  <si>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</si>
  <si>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</si>
  <si>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</si>
  <si>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</si>
  <si>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29 Jun 1986 - 12:00 </t>
  </si>
  <si>
    <t xml:space="preserve">08 Jun 1990 - 18:00 </t>
  </si>
  <si>
    <t>Giuseppe Meazza</t>
  </si>
  <si>
    <t>MAURO Vincent (USA)</t>
  </si>
  <si>
    <t xml:space="preserve">09 Jun 1990 - 17:00 </t>
  </si>
  <si>
    <t>Stadio San Nicola</t>
  </si>
  <si>
    <t>Renato Dall Ara</t>
  </si>
  <si>
    <t xml:space="preserve">09 Jun 1990 - 21:00 </t>
  </si>
  <si>
    <t>Stadio Olimpico</t>
  </si>
  <si>
    <t>RAMIZ WRIGHT Jose (BRA)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</si>
  <si>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</si>
  <si>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</si>
  <si>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</si>
  <si>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</si>
  <si>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</si>
  <si>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</si>
  <si>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</si>
  <si>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</si>
  <si>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</si>
  <si>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</si>
  <si>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</si>
  <si>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</si>
  <si>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</si>
  <si>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</si>
  <si>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</si>
  <si>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 xml:space="preserve">11 Jun 1990 - 21:00 </t>
  </si>
  <si>
    <t>Sant Elia</t>
  </si>
  <si>
    <t xml:space="preserve">12 Jun 1990 - 17:00 </t>
  </si>
  <si>
    <t>Marc Antonio Bentegodi</t>
  </si>
  <si>
    <t xml:space="preserve">12 Jun 1990 - 21:00 </t>
  </si>
  <si>
    <t>Della Favorita</t>
  </si>
  <si>
    <t xml:space="preserve">13 Jun 1990 - 17:00 </t>
  </si>
  <si>
    <t>Dacia Arena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</si>
  <si>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</si>
  <si>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</si>
  <si>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</si>
  <si>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</si>
  <si>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</si>
  <si>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 xml:space="preserve">14 Jun 1990 - 21:00 </t>
  </si>
  <si>
    <t xml:space="preserve">15 Jun 1990 - 17:00 </t>
  </si>
  <si>
    <t>SMITH George (SCO)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</si>
  <si>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</si>
  <si>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</si>
  <si>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</si>
  <si>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</si>
  <si>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 xml:space="preserve">17 Jun 1990 - 17:00 </t>
  </si>
  <si>
    <t xml:space="preserve">17 Jun 1990 - 21:00 </t>
  </si>
  <si>
    <t xml:space="preserve">18 Jun 1990 - 21:00 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</si>
  <si>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</si>
  <si>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</si>
  <si>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</si>
  <si>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</si>
  <si>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</si>
  <si>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</si>
  <si>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</si>
  <si>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</si>
  <si>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</si>
  <si>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</si>
  <si>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</si>
  <si>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25 Jun 1990 - 21:00 </t>
  </si>
  <si>
    <t xml:space="preserve">26 Jun 1990 - 17:00 </t>
  </si>
  <si>
    <t xml:space="preserve">26 Jun 1990 - 21:00 </t>
  </si>
  <si>
    <t xml:space="preserve">30 Jun 1990 - 17:00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</si>
  <si>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</si>
  <si>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</si>
  <si>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</si>
  <si>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</si>
  <si>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04 Jul 1990 - 20:00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</si>
  <si>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</si>
  <si>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</si>
  <si>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</si>
  <si>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</si>
  <si>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17 Jun 1994 - 15:00 </t>
  </si>
  <si>
    <t>Soldier Field</t>
  </si>
  <si>
    <t>BRIZIO CARTER Arturo (MEX)</t>
  </si>
  <si>
    <t xml:space="preserve">18 Jun 1994 - 11:30 </t>
  </si>
  <si>
    <t>Pontiac Silverdome</t>
  </si>
  <si>
    <t>LAMOLINA Francisco Oscar (ARG)</t>
  </si>
  <si>
    <t xml:space="preserve">18 Jun 1994 - 16:00 </t>
  </si>
  <si>
    <t>Giants Stadium</t>
  </si>
  <si>
    <t>VAN DER ENDE Mario (NED)</t>
  </si>
  <si>
    <t xml:space="preserve">18 Jun 1994 - 19:30 </t>
  </si>
  <si>
    <t>Rose Bowl</t>
  </si>
  <si>
    <t xml:space="preserve">19 Jun 1994 - 12:30 </t>
  </si>
  <si>
    <t>Citrus Bowl</t>
  </si>
  <si>
    <t>TORRES CADENA Jose Joaquin (COL)</t>
  </si>
  <si>
    <t xml:space="preserve">19 Jun 1994 - 16:00 </t>
  </si>
  <si>
    <t>RFK Stadium</t>
  </si>
  <si>
    <t>PUHL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</si>
  <si>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</si>
  <si>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</si>
  <si>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</si>
  <si>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</si>
  <si>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</si>
  <si>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</si>
  <si>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 xml:space="preserve">20 Jun 1994 - 16:00 </t>
  </si>
  <si>
    <t>Stanford Stadium</t>
  </si>
  <si>
    <t>Russia</t>
  </si>
  <si>
    <t>LIM KEE CHONG An Yan (MRI)</t>
  </si>
  <si>
    <t xml:space="preserve">21 Jun 1994 - 12:30 </t>
  </si>
  <si>
    <t>Foxboro Stadium</t>
  </si>
  <si>
    <t>Greece</t>
  </si>
  <si>
    <t>ANGELES Arturo (USA)</t>
  </si>
  <si>
    <t xml:space="preserve">21 Jun 1994 - 19:30 </t>
  </si>
  <si>
    <t>Nigeria</t>
  </si>
  <si>
    <t>BADILLA Rodrigo (CRC)</t>
  </si>
  <si>
    <t xml:space="preserve">21 Jun 1994 - 16:00 </t>
  </si>
  <si>
    <t>FILIPPI Ernesto (URU)</t>
  </si>
  <si>
    <t xml:space="preserve">22 Jun 1994 - 16:00 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</si>
  <si>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</si>
  <si>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</si>
  <si>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</si>
  <si>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</si>
  <si>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</si>
  <si>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</si>
  <si>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 xml:space="preserve">24 Jun 1994 - 12:30 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</si>
  <si>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</si>
  <si>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</si>
  <si>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</si>
  <si>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</si>
  <si>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</si>
  <si>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</si>
  <si>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</si>
  <si>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</si>
  <si>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</si>
  <si>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</si>
  <si>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</si>
  <si>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</si>
  <si>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</si>
  <si>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</si>
  <si>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</si>
  <si>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</si>
  <si>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</si>
  <si>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</si>
  <si>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</si>
  <si>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</si>
  <si>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</si>
  <si>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</si>
  <si>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</si>
  <si>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</si>
  <si>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</si>
  <si>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</si>
  <si>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</si>
  <si>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</si>
  <si>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</si>
  <si>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</si>
  <si>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</si>
  <si>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10 Jun 1998 - 17:30 </t>
  </si>
  <si>
    <t>Stade de France</t>
  </si>
  <si>
    <t>GARCIA ARANDA Jose Maria (ESP)</t>
  </si>
  <si>
    <t xml:space="preserve">10 Jun 1998 - 21:00 </t>
  </si>
  <si>
    <t>La Mosson</t>
  </si>
  <si>
    <t>ANPRASERT Pirom (THA)</t>
  </si>
  <si>
    <t xml:space="preserve">11 Jun 1998 - 17:30 </t>
  </si>
  <si>
    <t>BOUCHARDEAU Lucien (NIG)</t>
  </si>
  <si>
    <t xml:space="preserve">11 Jun 1998 - 21:00 </t>
  </si>
  <si>
    <t>GONZALEZ CHAVEZ Epifanio (PAR)</t>
  </si>
  <si>
    <t xml:space="preserve">12 Jun 1998 - 14:30 </t>
  </si>
  <si>
    <t>ALZEID Abdulrahman (KSA)</t>
  </si>
  <si>
    <t xml:space="preserve">12 Jun 1998 - 17:30 </t>
  </si>
  <si>
    <t>Stade Felix Bollaert</t>
  </si>
  <si>
    <t>CASTRILLI Javier (ARG)</t>
  </si>
  <si>
    <t xml:space="preserve">12 Jun 1998 - 21:00 </t>
  </si>
  <si>
    <t>South Africa</t>
  </si>
  <si>
    <t>REZENDE Marcio (BRA)</t>
  </si>
  <si>
    <t xml:space="preserve">13 Jun 1998 - 14:30 </t>
  </si>
  <si>
    <t>La Beaujoire</t>
  </si>
  <si>
    <t>BAHARMAST Esse (USA)</t>
  </si>
  <si>
    <t xml:space="preserve">13 Jun 1998 - 17:30 </t>
  </si>
  <si>
    <t>Stade de Gerland</t>
  </si>
  <si>
    <t>BENKO Gunter (AUT)</t>
  </si>
  <si>
    <t xml:space="preserve">13 Jun 1998 - 21:00 </t>
  </si>
  <si>
    <t>COLLINA Pierluigi (ITA)</t>
  </si>
  <si>
    <t xml:space="preserve">14 Jun 1998 - 14:30 </t>
  </si>
  <si>
    <t>Group H</t>
  </si>
  <si>
    <t>Japan</t>
  </si>
  <si>
    <t xml:space="preserve">14 Jun 1998 - 17:30 </t>
  </si>
  <si>
    <t>Stade Geoffroy Guichard</t>
  </si>
  <si>
    <t xml:space="preserve">14 Jun 1998 - 21:00 </t>
  </si>
  <si>
    <t>Jamaica</t>
  </si>
  <si>
    <t>Croatia</t>
  </si>
  <si>
    <t>MELO PEREIRA Vitor (POR)</t>
  </si>
  <si>
    <t xml:space="preserve">15 Jun 1998 - 14:30 </t>
  </si>
  <si>
    <t>Group G</t>
  </si>
  <si>
    <t>OKADA Masayoshi (JPN)</t>
  </si>
  <si>
    <t xml:space="preserve">15 Jun 1998 - 17:30 </t>
  </si>
  <si>
    <t xml:space="preserve">15 Jun 1998 - 21:00 </t>
  </si>
  <si>
    <t>BELQOLA Said (MAR)</t>
  </si>
  <si>
    <t xml:space="preserve">16 Jun 1998 - 17:30 </t>
  </si>
  <si>
    <t>VAGNER Laszlo (HUN)</t>
  </si>
  <si>
    <t xml:space="preserve">16 Jun 1998 - 21:00 </t>
  </si>
  <si>
    <t>LEVNIKOV Nikolai (RUS)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</si>
  <si>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</si>
  <si>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</si>
  <si>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</si>
  <si>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</si>
  <si>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</si>
  <si>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</si>
  <si>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</si>
  <si>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</si>
  <si>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</si>
  <si>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</si>
  <si>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</si>
  <si>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</si>
  <si>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</si>
  <si>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</si>
  <si>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</si>
  <si>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</si>
  <si>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</si>
  <si>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</si>
  <si>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</si>
  <si>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</si>
  <si>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</si>
  <si>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</si>
  <si>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</si>
  <si>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</si>
  <si>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</si>
  <si>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</si>
  <si>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</si>
  <si>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</si>
  <si>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</si>
  <si>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</si>
  <si>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</si>
  <si>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</si>
  <si>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</si>
  <si>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</si>
  <si>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</si>
  <si>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</si>
  <si>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</si>
  <si>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</si>
  <si>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</si>
  <si>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</si>
  <si>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</si>
  <si>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</si>
  <si>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</si>
  <si>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</si>
  <si>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</si>
  <si>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</si>
  <si>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</si>
  <si>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</si>
  <si>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</si>
  <si>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</si>
  <si>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</si>
  <si>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</si>
  <si>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</si>
  <si>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</si>
  <si>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>Senegal</t>
  </si>
  <si>
    <t xml:space="preserve">01 Jun 2002 - 18:00 </t>
  </si>
  <si>
    <t>Munsu Football Stadium</t>
  </si>
  <si>
    <t>MANE Saad (KUW)</t>
  </si>
  <si>
    <t xml:space="preserve">01 Jun 2002 - 15:30 </t>
  </si>
  <si>
    <t>Niigata Stadium Big Swan</t>
  </si>
  <si>
    <t>KAMIKAWA Toru (JPN)</t>
  </si>
  <si>
    <t xml:space="preserve">01 Jun 2002 - 20:30 </t>
  </si>
  <si>
    <t>Sapporo Dome</t>
  </si>
  <si>
    <t>AQUINO Ubaldo (PAR)</t>
  </si>
  <si>
    <t xml:space="preserve">02 Jun 2002 - 14:30 </t>
  </si>
  <si>
    <t>Kashima Stadium</t>
  </si>
  <si>
    <t>VEISSIERE Gilles (FRA)</t>
  </si>
  <si>
    <t xml:space="preserve">02 Jun 2002 - 16:30 </t>
  </si>
  <si>
    <t>Busan Asiad Main Stadium</t>
  </si>
  <si>
    <t>MICHEL Lubos (SVK)</t>
  </si>
  <si>
    <t xml:space="preserve">02 Jun 2002 - 18:30 </t>
  </si>
  <si>
    <t>Saitama Stadium 2002</t>
  </si>
  <si>
    <t>SIMON Carlos (BRA)</t>
  </si>
  <si>
    <t xml:space="preserve">02 Jun 2002 - 20:30 </t>
  </si>
  <si>
    <t>Gwangju World Cup Stadium</t>
  </si>
  <si>
    <t>Slovenia</t>
  </si>
  <si>
    <t>GUEZZAZ Mohammed (MAR)</t>
  </si>
  <si>
    <t xml:space="preserve">03 June 2002 - 18:00 </t>
  </si>
  <si>
    <t>KIM Young Joo (KOR)</t>
  </si>
  <si>
    <t xml:space="preserve">03 Jun 2002 - 20:30 </t>
  </si>
  <si>
    <t>Ecuador</t>
  </si>
  <si>
    <t>HALL Brian (USA)</t>
  </si>
  <si>
    <t xml:space="preserve">03 Jun 2002 - 15:30 </t>
  </si>
  <si>
    <t>JUN Lu (CHN)</t>
  </si>
  <si>
    <t xml:space="preserve">04 June 2002 - 15:30 </t>
  </si>
  <si>
    <t>China PR</t>
  </si>
  <si>
    <t>VASSARAS Kyros (GRE)</t>
  </si>
  <si>
    <t xml:space="preserve">04 June 2002 - 18:00 </t>
  </si>
  <si>
    <t>MATTUS William (CRC)</t>
  </si>
  <si>
    <t xml:space="preserve">04 Jun 2002 - 20:30 </t>
  </si>
  <si>
    <t>RUIZ Oscar (COL)</t>
  </si>
  <si>
    <t xml:space="preserve">05 Jun 2002 - 15:30 </t>
  </si>
  <si>
    <t>Kobe Wing Stadium</t>
  </si>
  <si>
    <t>PRENDERGAST Peter (JAM)</t>
  </si>
  <si>
    <t xml:space="preserve">05 Jun 2002 - 18:00 </t>
  </si>
  <si>
    <t>Suwon World Cup Stadium</t>
  </si>
  <si>
    <t>MORENO Byron (ECU)</t>
  </si>
  <si>
    <t xml:space="preserve">05 Jun 2002 - 20:30 </t>
  </si>
  <si>
    <t xml:space="preserve">06 Jun 2002 - 15:30 </t>
  </si>
  <si>
    <t>Daegu World Cup Stadium</t>
  </si>
  <si>
    <t>BATRES Carlos (GUA)</t>
  </si>
  <si>
    <t xml:space="preserve">06 Jun 2002 - 18:00 </t>
  </si>
  <si>
    <t>HAUGE Terje (NOR)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</si>
  <si>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</si>
  <si>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</si>
  <si>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</si>
  <si>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</si>
  <si>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</si>
  <si>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 xml:space="preserve">07 June 2002 - 18:00 </t>
  </si>
  <si>
    <t>Jeonju World Cup Stadium</t>
  </si>
  <si>
    <t xml:space="preserve">08 Jun 2002 - 15:30 </t>
  </si>
  <si>
    <t>SANCHEZ Angel (ARG)</t>
  </si>
  <si>
    <t xml:space="preserve">08 Jun 2002 - 20:30 </t>
  </si>
  <si>
    <t>Jeju World Cup Stadium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</si>
  <si>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</si>
  <si>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</si>
  <si>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</si>
  <si>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</si>
  <si>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</si>
  <si>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>CODJIA Coffi (BEN)</t>
  </si>
  <si>
    <t xml:space="preserve">09 Jun 2002 - 20:30 </t>
  </si>
  <si>
    <t>International Stadium Yokohama</t>
  </si>
  <si>
    <t>MERK Markus (GER)</t>
  </si>
  <si>
    <t xml:space="preserve">09 Jun 2002 - 15:30 </t>
  </si>
  <si>
    <t>Miyagi Stadium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</si>
  <si>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</si>
  <si>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</si>
  <si>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</si>
  <si>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</si>
  <si>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</si>
  <si>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</si>
  <si>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</si>
  <si>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</si>
  <si>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</si>
  <si>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</si>
  <si>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</si>
  <si>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</si>
  <si>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>LOPEZ NIETO Antonio (ESP)</t>
  </si>
  <si>
    <t xml:space="preserve">12 Jun 2002 - 15:30 </t>
  </si>
  <si>
    <t>Osaka Nagai Stadium</t>
  </si>
  <si>
    <t xml:space="preserve">12 Jun 2002 - 20:30 </t>
  </si>
  <si>
    <t>Daejeon World Cup Stadium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</si>
  <si>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</si>
  <si>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</si>
  <si>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</si>
  <si>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</si>
  <si>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</si>
  <si>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</si>
  <si>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</si>
  <si>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</si>
  <si>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16 Jun 2002 - 15:30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</si>
  <si>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</si>
  <si>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</si>
  <si>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</si>
  <si>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</si>
  <si>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</si>
  <si>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</si>
  <si>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</si>
  <si>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</si>
  <si>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</si>
  <si>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</si>
  <si>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</si>
  <si>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</si>
  <si>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</si>
  <si>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</si>
  <si>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</si>
  <si>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</si>
  <si>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 xml:space="preserve">09 Jun 2006 - 21:00 </t>
  </si>
  <si>
    <t>FIFA World Cup Stadium, Gelsenkirchen</t>
  </si>
  <si>
    <t xml:space="preserve">10 Jun 2006 - 15:00 </t>
  </si>
  <si>
    <t>FIFA World Cup Stadium, Frankfurt</t>
  </si>
  <si>
    <t>RODRIGUEZ Marco (MEX)</t>
  </si>
  <si>
    <t xml:space="preserve">10 Jun 2006 - 18:00 </t>
  </si>
  <si>
    <t>FIFA World Cup Stadium, Dortmund</t>
  </si>
  <si>
    <t>MAIDIN Shamsul (SIN)</t>
  </si>
  <si>
    <t xml:space="preserve">10 Jun 2006 - 21:00 </t>
  </si>
  <si>
    <t>FIFA World Cup Stadium, Hamburg</t>
  </si>
  <si>
    <t>DE BLEECKERE Frank (BEL)</t>
  </si>
  <si>
    <t xml:space="preserve">11 Jun 2006 - 15:00 </t>
  </si>
  <si>
    <t>Zentralstadion</t>
  </si>
  <si>
    <t xml:space="preserve">11 Jun 2006 - 18:00 </t>
  </si>
  <si>
    <t>Franken-Stadion</t>
  </si>
  <si>
    <t>ROSETTI Roberto (ITA)</t>
  </si>
  <si>
    <t xml:space="preserve">11 Jun 2006 - 21:00 </t>
  </si>
  <si>
    <t>FIFA World Cup Stadium, Cologne</t>
  </si>
  <si>
    <t>Angola</t>
  </si>
  <si>
    <t>LARRIONDA Jorge (URU)</t>
  </si>
  <si>
    <t xml:space="preserve">12 Jun 2006 - 15:00 </t>
  </si>
  <si>
    <t>Fritz-Walter-Stadion</t>
  </si>
  <si>
    <t>ABD EL FATAH Essam (EGY)</t>
  </si>
  <si>
    <t xml:space="preserve">12 Jun 2006 - 18:00 </t>
  </si>
  <si>
    <t>Czech Republic</t>
  </si>
  <si>
    <t>AMARILLA Carlos (PAR)</t>
  </si>
  <si>
    <t xml:space="preserve">12 Jun 2006 - 21:00 </t>
  </si>
  <si>
    <t>FIFA World Cup Stadium, Hanover</t>
  </si>
  <si>
    <t>Ghana</t>
  </si>
  <si>
    <t xml:space="preserve">13 Jun 2006 - 15:00 </t>
  </si>
  <si>
    <t>Togo</t>
  </si>
  <si>
    <t xml:space="preserve">13 Jun 2006 - 18:00 </t>
  </si>
  <si>
    <t>Gottlieb-Daimler-Stadion</t>
  </si>
  <si>
    <t xml:space="preserve">13 Jun 2006 - 21:00 </t>
  </si>
  <si>
    <t>ARCHUNDIA Benito (MEX)</t>
  </si>
  <si>
    <t xml:space="preserve">14 Jun 2006 - 15:00 </t>
  </si>
  <si>
    <t>Ukraine</t>
  </si>
  <si>
    <t>BUSACCA Massimo (SUI)</t>
  </si>
  <si>
    <t xml:space="preserve">14 Jun 2006 - 18:00 </t>
  </si>
  <si>
    <t xml:space="preserve">14 Jun 2006 - 21:00 </t>
  </si>
  <si>
    <t>MEDINA CANTALEJO Luis (ESP)</t>
  </si>
  <si>
    <t xml:space="preserve">15 Jun 2006 - 15:00 </t>
  </si>
  <si>
    <t xml:space="preserve">15 Jun 2006 - 18:00 </t>
  </si>
  <si>
    <t xml:space="preserve">15 Jun 2006 - 21:00 </t>
  </si>
  <si>
    <t xml:space="preserve">16 Jun 2006 - 15:00 </t>
  </si>
  <si>
    <t xml:space="preserve">16 Jun 2006 - 18:00 </t>
  </si>
  <si>
    <t xml:space="preserve">16 Jun 2006 - 21:00 </t>
  </si>
  <si>
    <t xml:space="preserve">17 Jun 2006 - 15:00 </t>
  </si>
  <si>
    <t>POULAT Eric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</si>
  <si>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</si>
  <si>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</si>
  <si>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</si>
  <si>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</si>
  <si>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</si>
  <si>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</si>
  <si>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</si>
  <si>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</si>
  <si>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</si>
  <si>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</si>
  <si>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</si>
  <si>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</si>
  <si>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</si>
  <si>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</si>
  <si>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</si>
  <si>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</si>
  <si>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</si>
  <si>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</si>
  <si>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</si>
  <si>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</si>
  <si>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</si>
  <si>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</si>
  <si>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27 Jun 2006 - 17:00 </t>
  </si>
  <si>
    <t xml:space="preserve">27 Jun 2006 - 21:00 </t>
  </si>
  <si>
    <t xml:space="preserve">30 Jun 2006 - 17:00 </t>
  </si>
  <si>
    <t xml:space="preserve">30 Jun 2006 - 21:00 </t>
  </si>
  <si>
    <t xml:space="preserve">01 Jul 2006 - 17:00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</si>
  <si>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</si>
  <si>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</si>
  <si>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</si>
  <si>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</si>
  <si>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</si>
  <si>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11 Jun 2010 - 16:00 </t>
  </si>
  <si>
    <t>Soccer City Stadium</t>
  </si>
  <si>
    <t>Ravshan IRMATOV (UZB)</t>
  </si>
  <si>
    <t xml:space="preserve">11 Jun 2010 - 20:30 </t>
  </si>
  <si>
    <t>Cape Town Stadium</t>
  </si>
  <si>
    <t>NISHIMURA Yuichi (JPN)</t>
  </si>
  <si>
    <t xml:space="preserve">12 Jun 2010 - 13:30 </t>
  </si>
  <si>
    <t>Port Elizabeth Stadium</t>
  </si>
  <si>
    <t>HESTER Michael (NZL)</t>
  </si>
  <si>
    <t xml:space="preserve">12 Jun 2010 - 16:00 </t>
  </si>
  <si>
    <t>Ellis Park Stadium</t>
  </si>
  <si>
    <t>Wolfgang STARK (GER)</t>
  </si>
  <si>
    <t xml:space="preserve">12 Jun 2010 - 20:30 </t>
  </si>
  <si>
    <t>Royal Bafokeng Sports Palace</t>
  </si>
  <si>
    <t xml:space="preserve">13 Jun 2010 - 13:30 </t>
  </si>
  <si>
    <t>Peter Mokaba Stadium</t>
  </si>
  <si>
    <t xml:space="preserve">13 Jun 2010 - 16:00 </t>
  </si>
  <si>
    <t>Loftus Versfeld Stadium</t>
  </si>
  <si>
    <t>Serbia</t>
  </si>
  <si>
    <t>BALDASSI Hector (ARG)</t>
  </si>
  <si>
    <t xml:space="preserve">13 Jun 2010 - 20:30 </t>
  </si>
  <si>
    <t>Durban Stadium</t>
  </si>
  <si>
    <t xml:space="preserve">14 Jun 2010 - 13:30 </t>
  </si>
  <si>
    <t>Stï¿½phane LANNOY (FRA)</t>
  </si>
  <si>
    <t xml:space="preserve">14 Jun 2010 - 16:00 </t>
  </si>
  <si>
    <t>Free State Stadium</t>
  </si>
  <si>
    <t>Olegï¿½rio BENQUERENï¿½A (POR)</t>
  </si>
  <si>
    <t xml:space="preserve">14 Jun 2010 - 20:30 </t>
  </si>
  <si>
    <t xml:space="preserve">15 Jun 2010 - 13:30 </t>
  </si>
  <si>
    <t>Slovakia</t>
  </si>
  <si>
    <t>DAMON Jerome (RSA)</t>
  </si>
  <si>
    <t xml:space="preserve">15 Jun 2010 - 16:00 </t>
  </si>
  <si>
    <t xml:space="preserve">15 Jun 2010 - 20:30 </t>
  </si>
  <si>
    <t>KASSAI Viktor (HUN)</t>
  </si>
  <si>
    <t xml:space="preserve">16 Jun 2010 - 13:30 </t>
  </si>
  <si>
    <t>Mbombela Stadium</t>
  </si>
  <si>
    <t>MAILLET Eddy (SEY)</t>
  </si>
  <si>
    <t xml:space="preserve">16 Jun 2010 - 16:00 </t>
  </si>
  <si>
    <t>WEBB Howard (ENG)</t>
  </si>
  <si>
    <t xml:space="preserve">16 Jun 2010 - 20:30 </t>
  </si>
  <si>
    <t xml:space="preserve">17 Jun 2010 - 13:30 </t>
  </si>
  <si>
    <t xml:space="preserve">17 Jun 2010 - 16:00 </t>
  </si>
  <si>
    <t xml:space="preserve">17 Jun 2010 - 20:30 </t>
  </si>
  <si>
    <t>AL GHAMDI Khalil (KSA)</t>
  </si>
  <si>
    <t xml:space="preserve">18 Jun 2010 - 13:30 </t>
  </si>
  <si>
    <t>Alberto UNDIANO MALLENCO (ESP)</t>
  </si>
  <si>
    <t xml:space="preserve">18 Jun 2010 - 16:00 </t>
  </si>
  <si>
    <t>Koman COULIBALY (MLI)</t>
  </si>
  <si>
    <t xml:space="preserve">18 Jun 2010 - 20:30 </t>
  </si>
  <si>
    <t xml:space="preserve">19 Jun 2010 - 13:30 </t>
  </si>
  <si>
    <t xml:space="preserve">19 Jun 2010 - 16:00 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</si>
  <si>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</si>
  <si>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</si>
  <si>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</si>
  <si>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</si>
  <si>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</si>
  <si>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</si>
  <si>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</si>
  <si>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</si>
  <si>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</si>
  <si>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</si>
  <si>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</si>
  <si>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</si>
  <si>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</si>
  <si>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</si>
  <si>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</si>
  <si>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</si>
  <si>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</si>
  <si>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</si>
  <si>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</si>
  <si>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</si>
  <si>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</si>
  <si>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</si>
  <si>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</si>
  <si>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29 Jun 2010 - 20:30 </t>
  </si>
  <si>
    <t xml:space="preserve">02 Jul 2010 - 16:00 </t>
  </si>
  <si>
    <t xml:space="preserve">02 Jul 2010 - 20:30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</si>
  <si>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</si>
  <si>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</si>
  <si>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</si>
  <si>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</si>
  <si>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</si>
  <si>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</si>
  <si>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12 Jun 2014 - 17:00 </t>
  </si>
  <si>
    <t>Arena de Sao Paulo</t>
  </si>
  <si>
    <t xml:space="preserve">13 Jun 2014 - 13:00 </t>
  </si>
  <si>
    <t>Estadio das Dunas</t>
  </si>
  <si>
    <t>ROLDAN Wilmar (COL)</t>
  </si>
  <si>
    <t xml:space="preserve">13 Jun 2014 - 16:00 </t>
  </si>
  <si>
    <t>Arena Fonte Nova</t>
  </si>
  <si>
    <t>Nicola RIZZOLI (ITA)</t>
  </si>
  <si>
    <t xml:space="preserve">13 Jun 2014 - 18:00 </t>
  </si>
  <si>
    <t>Arena Pantanal</t>
  </si>
  <si>
    <t>Noumandiez DOUE (CIV)</t>
  </si>
  <si>
    <t xml:space="preserve">14 Jun 2014 - 13:00 </t>
  </si>
  <si>
    <t>Estadio Mineirao</t>
  </si>
  <si>
    <t>GEIGER Mark (USA)</t>
  </si>
  <si>
    <t xml:space="preserve">14 Jun 2014 - 16:00 </t>
  </si>
  <si>
    <t>Estadio Castelao</t>
  </si>
  <si>
    <t>BRYCH Felix (GER)</t>
  </si>
  <si>
    <t xml:space="preserve">14 Jun 2014 - 18:00 </t>
  </si>
  <si>
    <t>Arena Amazonia</t>
  </si>
  <si>
    <t>Bjï¿½rn KUIPERS (NED)</t>
  </si>
  <si>
    <t xml:space="preserve">14 Jun 2014 - 22:00 </t>
  </si>
  <si>
    <t>Arena Pernambuco</t>
  </si>
  <si>
    <t>OSSES Enrique (CHI)</t>
  </si>
  <si>
    <t xml:space="preserve">15 Jun 2014 - 13:00 </t>
  </si>
  <si>
    <t>Estadio Nacional</t>
  </si>
  <si>
    <t xml:space="preserve">15 Jun 2014 - 16:00 </t>
  </si>
  <si>
    <t>Estadio Beira-Rio</t>
  </si>
  <si>
    <t>RICCI Sandro (BRA)</t>
  </si>
  <si>
    <t xml:space="preserve">15 Jun 2014 - 19:00 </t>
  </si>
  <si>
    <t>Estadio do Maracana</t>
  </si>
  <si>
    <t>AGUILAR Joel (SLV)</t>
  </si>
  <si>
    <t xml:space="preserve">16 Jun 2014 - 13:00 </t>
  </si>
  <si>
    <t>MAZIC Milorad (SRB)</t>
  </si>
  <si>
    <t xml:space="preserve">16 Jun 2014 - 16:00 </t>
  </si>
  <si>
    <t>Arena da Baixada</t>
  </si>
  <si>
    <t>VERA Carlos (ECU)</t>
  </si>
  <si>
    <t xml:space="preserve">16 Jun 2014 - 19:00 </t>
  </si>
  <si>
    <t>ERIKSSON Jonas (SWE)</t>
  </si>
  <si>
    <t xml:space="preserve">17 Jun 2014 - 13:00 </t>
  </si>
  <si>
    <t xml:space="preserve">17 Jun 2014 - 16:00 </t>
  </si>
  <si>
    <t>Cï¿½neyt ï¿½AKIR (TUR)</t>
  </si>
  <si>
    <t xml:space="preserve">17 Jun 2014 - 18:00 </t>
  </si>
  <si>
    <t>PITANA Nestor (ARG)</t>
  </si>
  <si>
    <t xml:space="preserve">18 Jun 2014 - 13:00 </t>
  </si>
  <si>
    <t>HAIMOUDI Djamel (ALG)</t>
  </si>
  <si>
    <t xml:space="preserve">18 Jun 2014 - 16:00 </t>
  </si>
  <si>
    <t xml:space="preserve">18 Jun 2014 - 18:00 </t>
  </si>
  <si>
    <t>PROENCA Pedro (POR)</t>
  </si>
  <si>
    <t xml:space="preserve">19 Jun 2014 - 13:00 </t>
  </si>
  <si>
    <t xml:space="preserve">19 Jun 2014 - 16:00 </t>
  </si>
  <si>
    <t>Carlos VELASCO CARBALLO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</si>
  <si>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</si>
  <si>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</si>
  <si>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</si>
  <si>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</si>
  <si>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</si>
  <si>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</si>
  <si>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</si>
  <si>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</si>
  <si>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</si>
  <si>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</si>
  <si>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</si>
  <si>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</si>
  <si>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</si>
  <si>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</si>
  <si>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Bakary GASSAMA (GAM)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</si>
  <si>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</si>
  <si>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</si>
  <si>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</si>
  <si>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</si>
  <si>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</si>
  <si>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</si>
  <si>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</si>
  <si>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</si>
  <si>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</si>
  <si>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</si>
  <si>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</si>
  <si>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</si>
  <si>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</si>
  <si>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</si>
  <si>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</si>
  <si>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</si>
  <si>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</si>
  <si>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</si>
  <si>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</si>
  <si>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</si>
  <si>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05 Jul 2014 - 17:00 </t>
  </si>
  <si>
    <t xml:space="preserve">05 Jul 2014 - 13:00 </t>
  </si>
  <si>
    <t xml:space="preserve">29 Jun 2014 - 13:00 </t>
  </si>
  <si>
    <t xml:space="preserve">29 Jun 2014 - 17:00 </t>
  </si>
  <si>
    <t xml:space="preserve">01 Jul 2014 - 13:00 </t>
  </si>
  <si>
    <t xml:space="preserve">01 Jul 2014 - 17:00 </t>
  </si>
  <si>
    <t>Maracana</t>
  </si>
  <si>
    <t>Nou Camp</t>
  </si>
  <si>
    <t>Chateau Carreras</t>
  </si>
  <si>
    <t>Minella</t>
  </si>
  <si>
    <t>Universitario</t>
  </si>
  <si>
    <t>Abanca-Balaídos</t>
  </si>
  <si>
    <t>Orange Vélodrome</t>
  </si>
  <si>
    <t>United Arab Emirates</t>
  </si>
  <si>
    <t>Republic of Ireland</t>
  </si>
  <si>
    <t>Trinidad and Tobago</t>
  </si>
  <si>
    <t>Serbia and Montenegro</t>
  </si>
  <si>
    <t>Bosnia and Herzegovina</t>
  </si>
  <si>
    <t>Cote d'Ivoire</t>
  </si>
  <si>
    <t>Home Team Results</t>
  </si>
  <si>
    <t>Away Team Results</t>
  </si>
  <si>
    <t>W</t>
  </si>
  <si>
    <t>L</t>
  </si>
  <si>
    <t>D</t>
  </si>
  <si>
    <t>GER_results</t>
  </si>
  <si>
    <t>FRA_results</t>
  </si>
  <si>
    <t>FRA_score_diff</t>
  </si>
  <si>
    <t>GER_score_diff</t>
  </si>
  <si>
    <t>ITA_results</t>
  </si>
  <si>
    <t>ITA_score_diff</t>
  </si>
  <si>
    <t>SPA_results</t>
  </si>
  <si>
    <t>SPA_score_diff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</si>
  <si>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</si>
  <si>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</si>
  <si>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</si>
  <si>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</si>
  <si>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</si>
  <si>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</si>
  <si>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</si>
  <si>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</si>
  <si>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1.045.246</t>
  </si>
  <si>
    <t>1.563.135</t>
  </si>
  <si>
    <t>1.603.975</t>
  </si>
  <si>
    <t>1.865.753</t>
  </si>
  <si>
    <t>1.545.791</t>
  </si>
  <si>
    <t>2.109.723</t>
  </si>
  <si>
    <t>2.394.031</t>
  </si>
  <si>
    <t>2.516.215</t>
  </si>
  <si>
    <t>3.587.538</t>
  </si>
  <si>
    <t>2.785.100</t>
  </si>
  <si>
    <t>Korea/Japan</t>
  </si>
  <si>
    <t>2.705.197</t>
  </si>
  <si>
    <t>3.359.439</t>
  </si>
  <si>
    <t>3.178.856</t>
  </si>
  <si>
    <t>3.386.810</t>
  </si>
  <si>
    <t>Team Name</t>
  </si>
  <si>
    <t>Matches Played</t>
  </si>
  <si>
    <t>Total Goals</t>
  </si>
  <si>
    <t>Win Rate</t>
  </si>
  <si>
    <t>Score Difference Total</t>
  </si>
  <si>
    <t>Championships</t>
  </si>
  <si>
    <t>Runner-ups</t>
  </si>
  <si>
    <t>Times Qualified</t>
  </si>
  <si>
    <t>BRA Results</t>
  </si>
  <si>
    <t>BRA Score Difference</t>
  </si>
  <si>
    <t>World Cup Matches</t>
  </si>
  <si>
    <t>unique ID</t>
  </si>
  <si>
    <t>range [25-300186515]</t>
  </si>
  <si>
    <t>range [201-97410600]</t>
  </si>
  <si>
    <t>range [1930-2014]</t>
  </si>
  <si>
    <t>Match date and time</t>
  </si>
  <si>
    <t>range [0-10]</t>
  </si>
  <si>
    <t>mean</t>
  </si>
  <si>
    <t>stdev</t>
  </si>
  <si>
    <t>range [0-7]</t>
  </si>
  <si>
    <t>range [2000-173850]</t>
  </si>
  <si>
    <t>range [25-300186509]</t>
  </si>
  <si>
    <t>range [201-97410300]</t>
  </si>
  <si>
    <t>range [(-6)-6]</t>
  </si>
  <si>
    <t>sum</t>
  </si>
  <si>
    <t>range [10484-173850]</t>
  </si>
  <si>
    <t>FRA Results</t>
  </si>
  <si>
    <t>FRA Score Difference</t>
  </si>
  <si>
    <t>range [(-3)-4]</t>
  </si>
  <si>
    <t>range [2000-98270]</t>
  </si>
  <si>
    <t>range [27-300186501]</t>
  </si>
  <si>
    <t>range [204-97410500]</t>
  </si>
  <si>
    <t>range [1934-2014]</t>
  </si>
  <si>
    <t>range [0-8]</t>
  </si>
  <si>
    <t>GER Results</t>
  </si>
  <si>
    <t>GER Score Difference</t>
  </si>
  <si>
    <t>range [(-5)-8]</t>
  </si>
  <si>
    <t>range [3000-114600]</t>
  </si>
  <si>
    <t>range [28-300186513]</t>
  </si>
  <si>
    <t>range [204-97410600]</t>
  </si>
  <si>
    <t>range [0-3]</t>
  </si>
  <si>
    <t>ITA Results</t>
  </si>
  <si>
    <t>ITA Score Difference</t>
  </si>
  <si>
    <t>range [(-3)-6]</t>
  </si>
  <si>
    <t>range [9890-107412]</t>
  </si>
  <si>
    <t>range [56-300186510]</t>
  </si>
  <si>
    <t>range [204-97410200]</t>
  </si>
  <si>
    <t>range [0-6]</t>
  </si>
  <si>
    <t>range [0-5]</t>
  </si>
  <si>
    <t>SPA Results</t>
  </si>
  <si>
    <t>SPA Score Difference</t>
  </si>
  <si>
    <t>range [(-5)-5]</t>
  </si>
  <si>
    <t>range [9511-152772]</t>
  </si>
  <si>
    <t>South Korea</t>
  </si>
  <si>
    <t>range [1930-2018]</t>
  </si>
  <si>
    <t>MISSING</t>
  </si>
  <si>
    <t>Score Difference Total/Total Goals</t>
  </si>
  <si>
    <t>Score difference between the team's score and the opposing team's score</t>
  </si>
  <si>
    <t>BRA_results</t>
  </si>
  <si>
    <t>BRA_score_difference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</si>
</sst>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42" applyFont="1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9" fontId="0" fillId="33" borderId="0" xfId="42" applyFont="1" applyFill="1"/>
    <xf numFmtId="10" fontId="0" fillId="33" borderId="0" xfId="42" applyNumberFormat="1" applyFont="1" applyFill="1"/>
    <xf numFmtId="9" fontId="0" fillId="33" borderId="0" xfId="42" applyNumberFormat="1" applyFont="1" applyFill="1"/>
    <xf numFmtId="0" fontId="0" fillId="33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3"/>
  <sheetViews>
    <sheetView workbookViewId="0">
      <selection activeCell="G10" sqref="G10"/>
    </sheetView>
  </sheetViews>
  <sheetFormatPr defaultRowHeight="15" x14ac:dyDescent="0.25"/>
  <cols>
    <col min="1" max="1" width="10.140625" customWidth="1"/>
    <col min="2" max="2" width="9" bestFit="1" customWidth="1"/>
    <col min="4" max="4" width="18.85546875" bestFit="1" customWidth="1"/>
    <col min="5" max="5" width="21.140625" bestFit="1" customWidth="1"/>
    <col min="6" max="6" width="18.42578125" customWidth="1"/>
    <col min="7" max="7" width="26.28515625" bestFit="1" customWidth="1"/>
    <col min="8" max="8" width="17" bestFit="1" customWidth="1"/>
    <col min="9" max="9" width="16.5703125" bestFit="1" customWidth="1"/>
    <col min="10" max="10" width="26.28515625" bestFit="1" customWidth="1"/>
    <col min="11" max="11" width="18.5703125" customWidth="1"/>
    <col min="12" max="12" width="19" customWidth="1"/>
    <col min="13" max="13" width="11.28515625" bestFit="1" customWidth="1"/>
    <col min="14" max="14" width="37.5703125" bestFit="1" customWidth="1"/>
    <col min="21" max="26" width="9.140625" customWidth="1"/>
  </cols>
  <sheetData>
    <row r="1" spans="1:14" s="1" customFormat="1" x14ac:dyDescent="0.25">
      <c r="A1" s="1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1267</v>
      </c>
      <c r="L1" s="1" t="s">
        <v>1268</v>
      </c>
      <c r="M1" s="1" t="s">
        <v>8</v>
      </c>
      <c r="N1" s="1" t="s">
        <v>9</v>
      </c>
    </row>
    <row r="2" spans="1:14" x14ac:dyDescent="0.25">
      <c r="A2">
        <v>25</v>
      </c>
      <c r="B2">
        <v>323</v>
      </c>
      <c r="C2">
        <v>1990</v>
      </c>
      <c r="D2" t="s">
        <v>695</v>
      </c>
      <c r="E2" t="s">
        <v>624</v>
      </c>
      <c r="F2" t="s">
        <v>655</v>
      </c>
      <c r="G2" t="s">
        <v>30</v>
      </c>
      <c r="H2">
        <v>0</v>
      </c>
      <c r="I2">
        <v>1</v>
      </c>
      <c r="J2" t="s">
        <v>40</v>
      </c>
      <c r="K2" t="str">
        <f t="shared" ref="K2:K65" si="0">IF(H2&gt;I2,"W",IF(I2&gt;H2, "L", "D"))</f>
        <v>L</v>
      </c>
      <c r="L2" t="str">
        <f t="shared" ref="L2:L65" si="1">IF(I2&gt;H2,"W",IF(H2&gt;I2, "L", "D"))</f>
        <v>W</v>
      </c>
      <c r="M2">
        <v>61381</v>
      </c>
      <c r="N2" t="s">
        <v>579</v>
      </c>
    </row>
    <row r="3" spans="1:14" x14ac:dyDescent="0.25">
      <c r="A3">
        <v>26</v>
      </c>
      <c r="B3">
        <v>322</v>
      </c>
      <c r="C3">
        <v>1990</v>
      </c>
      <c r="D3" t="s">
        <v>640</v>
      </c>
      <c r="E3" t="s">
        <v>399</v>
      </c>
      <c r="F3" t="s">
        <v>641</v>
      </c>
      <c r="G3" t="s">
        <v>40</v>
      </c>
      <c r="H3">
        <v>0</v>
      </c>
      <c r="I3">
        <v>1</v>
      </c>
      <c r="J3" t="s">
        <v>471</v>
      </c>
      <c r="K3" t="str">
        <f t="shared" si="0"/>
        <v>L</v>
      </c>
      <c r="L3" t="str">
        <f t="shared" si="1"/>
        <v>W</v>
      </c>
      <c r="M3">
        <v>73780</v>
      </c>
      <c r="N3" t="s">
        <v>464</v>
      </c>
    </row>
    <row r="4" spans="1:14" x14ac:dyDescent="0.25">
      <c r="A4">
        <v>27</v>
      </c>
      <c r="B4">
        <v>3462</v>
      </c>
      <c r="C4">
        <v>1990</v>
      </c>
      <c r="D4" t="s">
        <v>708</v>
      </c>
      <c r="E4" t="s">
        <v>61</v>
      </c>
      <c r="F4" t="s">
        <v>647</v>
      </c>
      <c r="G4" t="s">
        <v>83</v>
      </c>
      <c r="H4">
        <v>1</v>
      </c>
      <c r="I4">
        <v>0</v>
      </c>
      <c r="J4" t="s">
        <v>40</v>
      </c>
      <c r="K4" t="str">
        <f t="shared" si="0"/>
        <v>W</v>
      </c>
      <c r="L4" t="str">
        <f t="shared" si="1"/>
        <v>L</v>
      </c>
      <c r="M4">
        <v>73603</v>
      </c>
      <c r="N4" t="s">
        <v>557</v>
      </c>
    </row>
    <row r="5" spans="1:14" x14ac:dyDescent="0.25">
      <c r="A5">
        <v>28</v>
      </c>
      <c r="B5">
        <v>3464</v>
      </c>
      <c r="C5">
        <v>1990</v>
      </c>
      <c r="D5" t="s">
        <v>705</v>
      </c>
      <c r="E5" t="s">
        <v>58</v>
      </c>
      <c r="F5" t="s">
        <v>675</v>
      </c>
      <c r="G5" t="s">
        <v>89</v>
      </c>
      <c r="H5">
        <v>1</v>
      </c>
      <c r="I5">
        <v>1</v>
      </c>
      <c r="J5" t="s">
        <v>40</v>
      </c>
      <c r="K5" t="str">
        <f t="shared" si="0"/>
        <v>D</v>
      </c>
      <c r="L5" t="str">
        <f t="shared" si="1"/>
        <v>D</v>
      </c>
      <c r="M5">
        <v>59978</v>
      </c>
      <c r="N5" t="s">
        <v>464</v>
      </c>
    </row>
    <row r="6" spans="1:14" x14ac:dyDescent="0.25">
      <c r="A6">
        <v>29</v>
      </c>
      <c r="B6">
        <v>322</v>
      </c>
      <c r="C6">
        <v>1990</v>
      </c>
      <c r="D6" t="s">
        <v>686</v>
      </c>
      <c r="E6" t="s">
        <v>399</v>
      </c>
      <c r="F6" t="s">
        <v>675</v>
      </c>
      <c r="G6" t="s">
        <v>40</v>
      </c>
      <c r="H6">
        <v>1</v>
      </c>
      <c r="I6">
        <v>1</v>
      </c>
      <c r="J6" t="s">
        <v>36</v>
      </c>
      <c r="K6" t="str">
        <f t="shared" si="0"/>
        <v>D</v>
      </c>
      <c r="L6" t="str">
        <f t="shared" si="1"/>
        <v>D</v>
      </c>
      <c r="M6">
        <v>52733</v>
      </c>
      <c r="N6" t="s">
        <v>587</v>
      </c>
    </row>
    <row r="7" spans="1:14" x14ac:dyDescent="0.25">
      <c r="A7">
        <v>30</v>
      </c>
      <c r="B7">
        <v>322</v>
      </c>
      <c r="C7">
        <v>1990</v>
      </c>
      <c r="D7" t="s">
        <v>674</v>
      </c>
      <c r="E7" t="s">
        <v>399</v>
      </c>
      <c r="F7" t="s">
        <v>675</v>
      </c>
      <c r="G7" t="s">
        <v>40</v>
      </c>
      <c r="H7">
        <v>2</v>
      </c>
      <c r="I7">
        <v>0</v>
      </c>
      <c r="J7" t="s">
        <v>208</v>
      </c>
      <c r="K7" t="str">
        <f t="shared" si="0"/>
        <v>W</v>
      </c>
      <c r="L7" t="str">
        <f t="shared" si="1"/>
        <v>L</v>
      </c>
      <c r="M7">
        <v>55759</v>
      </c>
      <c r="N7" t="s">
        <v>507</v>
      </c>
    </row>
    <row r="8" spans="1:14" x14ac:dyDescent="0.25">
      <c r="A8">
        <v>31</v>
      </c>
      <c r="B8">
        <v>751</v>
      </c>
      <c r="C8">
        <v>1990</v>
      </c>
      <c r="D8" t="s">
        <v>701</v>
      </c>
      <c r="E8" t="s">
        <v>95</v>
      </c>
      <c r="F8" t="s">
        <v>650</v>
      </c>
      <c r="G8" t="s">
        <v>29</v>
      </c>
      <c r="H8">
        <v>0</v>
      </c>
      <c r="I8">
        <v>0</v>
      </c>
      <c r="J8" t="s">
        <v>40</v>
      </c>
      <c r="K8" t="str">
        <f t="shared" si="0"/>
        <v>D</v>
      </c>
      <c r="L8" t="str">
        <f t="shared" si="1"/>
        <v>D</v>
      </c>
      <c r="M8">
        <v>38971</v>
      </c>
      <c r="N8" t="s">
        <v>651</v>
      </c>
    </row>
    <row r="9" spans="1:14" x14ac:dyDescent="0.25">
      <c r="A9">
        <v>42</v>
      </c>
      <c r="B9">
        <v>322</v>
      </c>
      <c r="C9">
        <v>1990</v>
      </c>
      <c r="D9" t="s">
        <v>646</v>
      </c>
      <c r="E9" t="s">
        <v>401</v>
      </c>
      <c r="F9" t="s">
        <v>647</v>
      </c>
      <c r="G9" t="s">
        <v>89</v>
      </c>
      <c r="H9">
        <v>1</v>
      </c>
      <c r="I9">
        <v>0</v>
      </c>
      <c r="J9" t="s">
        <v>65</v>
      </c>
      <c r="K9" t="str">
        <f t="shared" si="0"/>
        <v>W</v>
      </c>
      <c r="L9" t="str">
        <f t="shared" si="1"/>
        <v>L</v>
      </c>
      <c r="M9">
        <v>73303</v>
      </c>
      <c r="N9" t="s">
        <v>648</v>
      </c>
    </row>
    <row r="10" spans="1:14" x14ac:dyDescent="0.25">
      <c r="A10">
        <v>43</v>
      </c>
      <c r="B10">
        <v>322</v>
      </c>
      <c r="C10">
        <v>1990</v>
      </c>
      <c r="D10" t="s">
        <v>678</v>
      </c>
      <c r="E10" t="s">
        <v>401</v>
      </c>
      <c r="F10" t="s">
        <v>650</v>
      </c>
      <c r="G10" t="s">
        <v>65</v>
      </c>
      <c r="H10">
        <v>0</v>
      </c>
      <c r="I10">
        <v>1</v>
      </c>
      <c r="J10" t="s">
        <v>92</v>
      </c>
      <c r="K10" t="str">
        <f t="shared" si="0"/>
        <v>L</v>
      </c>
      <c r="L10" t="str">
        <f t="shared" si="1"/>
        <v>W</v>
      </c>
      <c r="M10">
        <v>38962</v>
      </c>
      <c r="N10" t="s">
        <v>679</v>
      </c>
    </row>
    <row r="11" spans="1:14" x14ac:dyDescent="0.25">
      <c r="A11">
        <v>48</v>
      </c>
      <c r="B11">
        <v>322</v>
      </c>
      <c r="C11">
        <v>1990</v>
      </c>
      <c r="D11" t="s">
        <v>688</v>
      </c>
      <c r="E11" t="s">
        <v>401</v>
      </c>
      <c r="F11" t="s">
        <v>650</v>
      </c>
      <c r="G11" t="s">
        <v>65</v>
      </c>
      <c r="H11">
        <v>2</v>
      </c>
      <c r="I11">
        <v>1</v>
      </c>
      <c r="J11" t="s">
        <v>22</v>
      </c>
      <c r="K11" t="str">
        <f t="shared" si="0"/>
        <v>W</v>
      </c>
      <c r="L11" t="str">
        <f t="shared" si="1"/>
        <v>L</v>
      </c>
      <c r="M11">
        <v>34857</v>
      </c>
      <c r="N11" t="s">
        <v>590</v>
      </c>
    </row>
    <row r="12" spans="1:14" x14ac:dyDescent="0.25">
      <c r="A12">
        <v>55</v>
      </c>
      <c r="B12">
        <v>323</v>
      </c>
      <c r="C12">
        <v>1990</v>
      </c>
      <c r="D12" t="s">
        <v>700</v>
      </c>
      <c r="E12" t="s">
        <v>624</v>
      </c>
      <c r="F12" t="s">
        <v>645</v>
      </c>
      <c r="G12" t="s">
        <v>134</v>
      </c>
      <c r="H12">
        <v>1</v>
      </c>
      <c r="I12">
        <v>0</v>
      </c>
      <c r="J12" t="s">
        <v>23</v>
      </c>
      <c r="K12" t="str">
        <f t="shared" si="0"/>
        <v>W</v>
      </c>
      <c r="L12" t="str">
        <f t="shared" si="1"/>
        <v>L</v>
      </c>
      <c r="M12">
        <v>34520</v>
      </c>
      <c r="N12" t="s">
        <v>658</v>
      </c>
    </row>
    <row r="13" spans="1:14" x14ac:dyDescent="0.25">
      <c r="A13">
        <v>56</v>
      </c>
      <c r="B13">
        <v>322</v>
      </c>
      <c r="C13">
        <v>1990</v>
      </c>
      <c r="D13" t="s">
        <v>690</v>
      </c>
      <c r="E13" t="s">
        <v>596</v>
      </c>
      <c r="F13" t="s">
        <v>667</v>
      </c>
      <c r="G13" t="s">
        <v>23</v>
      </c>
      <c r="H13">
        <v>1</v>
      </c>
      <c r="I13">
        <v>2</v>
      </c>
      <c r="J13" t="s">
        <v>86</v>
      </c>
      <c r="K13" t="str">
        <f t="shared" si="0"/>
        <v>L</v>
      </c>
      <c r="L13" t="str">
        <f t="shared" si="1"/>
        <v>W</v>
      </c>
      <c r="M13">
        <v>35950</v>
      </c>
      <c r="N13" t="s">
        <v>661</v>
      </c>
    </row>
    <row r="14" spans="1:14" x14ac:dyDescent="0.25">
      <c r="A14">
        <v>57</v>
      </c>
      <c r="B14">
        <v>322</v>
      </c>
      <c r="C14">
        <v>1990</v>
      </c>
      <c r="D14" t="s">
        <v>666</v>
      </c>
      <c r="E14" t="s">
        <v>596</v>
      </c>
      <c r="F14" t="s">
        <v>667</v>
      </c>
      <c r="G14" t="s">
        <v>23</v>
      </c>
      <c r="H14">
        <v>2</v>
      </c>
      <c r="I14">
        <v>0</v>
      </c>
      <c r="J14" t="s">
        <v>178</v>
      </c>
      <c r="K14" t="str">
        <f t="shared" si="0"/>
        <v>W</v>
      </c>
      <c r="L14" t="str">
        <f t="shared" si="1"/>
        <v>L</v>
      </c>
      <c r="M14">
        <v>32790</v>
      </c>
      <c r="N14" t="s">
        <v>642</v>
      </c>
    </row>
    <row r="15" spans="1:14" x14ac:dyDescent="0.25">
      <c r="A15">
        <v>66</v>
      </c>
      <c r="B15">
        <v>322</v>
      </c>
      <c r="C15">
        <v>1990</v>
      </c>
      <c r="D15" t="s">
        <v>685</v>
      </c>
      <c r="E15" t="s">
        <v>596</v>
      </c>
      <c r="F15" t="s">
        <v>667</v>
      </c>
      <c r="G15" t="s">
        <v>23</v>
      </c>
      <c r="H15">
        <v>3</v>
      </c>
      <c r="I15">
        <v>1</v>
      </c>
      <c r="J15" t="s">
        <v>50</v>
      </c>
      <c r="K15" t="str">
        <f t="shared" si="0"/>
        <v>W</v>
      </c>
      <c r="L15" t="str">
        <f t="shared" si="1"/>
        <v>L</v>
      </c>
      <c r="M15">
        <v>33759</v>
      </c>
      <c r="N15" t="s">
        <v>600</v>
      </c>
    </row>
    <row r="16" spans="1:14" x14ac:dyDescent="0.25">
      <c r="A16">
        <v>73</v>
      </c>
      <c r="B16">
        <v>322</v>
      </c>
      <c r="C16">
        <v>1990</v>
      </c>
      <c r="D16" t="s">
        <v>682</v>
      </c>
      <c r="E16" t="s">
        <v>560</v>
      </c>
      <c r="F16" t="s">
        <v>655</v>
      </c>
      <c r="G16" t="s">
        <v>30</v>
      </c>
      <c r="H16">
        <v>1</v>
      </c>
      <c r="I16">
        <v>0</v>
      </c>
      <c r="J16" t="s">
        <v>660</v>
      </c>
      <c r="K16" t="str">
        <f t="shared" si="0"/>
        <v>W</v>
      </c>
      <c r="L16" t="str">
        <f t="shared" si="1"/>
        <v>L</v>
      </c>
      <c r="M16">
        <v>58007</v>
      </c>
      <c r="N16" t="s">
        <v>657</v>
      </c>
    </row>
    <row r="17" spans="1:14" x14ac:dyDescent="0.25">
      <c r="A17">
        <v>74</v>
      </c>
      <c r="B17">
        <v>322</v>
      </c>
      <c r="C17">
        <v>1990</v>
      </c>
      <c r="D17" t="s">
        <v>689</v>
      </c>
      <c r="E17" t="s">
        <v>560</v>
      </c>
      <c r="F17" t="s">
        <v>655</v>
      </c>
      <c r="G17" t="s">
        <v>30</v>
      </c>
      <c r="H17">
        <v>1</v>
      </c>
      <c r="I17">
        <v>0</v>
      </c>
      <c r="J17" t="s">
        <v>168</v>
      </c>
      <c r="K17" t="str">
        <f t="shared" si="0"/>
        <v>W</v>
      </c>
      <c r="L17" t="str">
        <f t="shared" si="1"/>
        <v>L</v>
      </c>
      <c r="M17">
        <v>62502</v>
      </c>
      <c r="N17" t="s">
        <v>672</v>
      </c>
    </row>
    <row r="18" spans="1:14" x14ac:dyDescent="0.25">
      <c r="A18">
        <v>75</v>
      </c>
      <c r="B18">
        <v>322</v>
      </c>
      <c r="C18">
        <v>1990</v>
      </c>
      <c r="D18" t="s">
        <v>654</v>
      </c>
      <c r="E18" t="s">
        <v>560</v>
      </c>
      <c r="F18" t="s">
        <v>655</v>
      </c>
      <c r="G18" t="s">
        <v>30</v>
      </c>
      <c r="H18">
        <v>2</v>
      </c>
      <c r="I18">
        <v>1</v>
      </c>
      <c r="J18" t="s">
        <v>79</v>
      </c>
      <c r="K18" t="str">
        <f t="shared" si="0"/>
        <v>W</v>
      </c>
      <c r="L18" t="str">
        <f t="shared" si="1"/>
        <v>L</v>
      </c>
      <c r="M18">
        <v>62628</v>
      </c>
      <c r="N18" t="s">
        <v>656</v>
      </c>
    </row>
    <row r="19" spans="1:14" x14ac:dyDescent="0.25">
      <c r="A19">
        <v>102</v>
      </c>
      <c r="B19">
        <v>323</v>
      </c>
      <c r="C19">
        <v>1990</v>
      </c>
      <c r="D19" t="s">
        <v>693</v>
      </c>
      <c r="E19" t="s">
        <v>624</v>
      </c>
      <c r="F19" t="s">
        <v>675</v>
      </c>
      <c r="G19" t="s">
        <v>471</v>
      </c>
      <c r="H19">
        <v>2</v>
      </c>
      <c r="I19">
        <v>1</v>
      </c>
      <c r="J19" t="s">
        <v>245</v>
      </c>
      <c r="K19" t="str">
        <f t="shared" si="0"/>
        <v>W</v>
      </c>
      <c r="L19" t="str">
        <f t="shared" si="1"/>
        <v>L</v>
      </c>
      <c r="M19">
        <v>50026</v>
      </c>
      <c r="N19" t="s">
        <v>656</v>
      </c>
    </row>
    <row r="20" spans="1:14" x14ac:dyDescent="0.25">
      <c r="A20">
        <v>103</v>
      </c>
      <c r="B20">
        <v>751</v>
      </c>
      <c r="C20">
        <v>1990</v>
      </c>
      <c r="D20" t="s">
        <v>704</v>
      </c>
      <c r="E20" t="s">
        <v>95</v>
      </c>
      <c r="F20" t="s">
        <v>675</v>
      </c>
      <c r="G20" t="s">
        <v>134</v>
      </c>
      <c r="H20">
        <v>3</v>
      </c>
      <c r="I20">
        <v>2</v>
      </c>
      <c r="J20" t="s">
        <v>471</v>
      </c>
      <c r="K20" t="str">
        <f t="shared" si="0"/>
        <v>W</v>
      </c>
      <c r="L20" t="str">
        <f t="shared" si="1"/>
        <v>L</v>
      </c>
      <c r="M20">
        <v>55205</v>
      </c>
      <c r="N20" t="s">
        <v>557</v>
      </c>
    </row>
    <row r="21" spans="1:14" x14ac:dyDescent="0.25">
      <c r="A21">
        <v>108</v>
      </c>
      <c r="B21">
        <v>322</v>
      </c>
      <c r="C21">
        <v>1990</v>
      </c>
      <c r="D21" t="s">
        <v>676</v>
      </c>
      <c r="E21" t="s">
        <v>399</v>
      </c>
      <c r="F21" t="s">
        <v>644</v>
      </c>
      <c r="G21" t="s">
        <v>471</v>
      </c>
      <c r="H21">
        <v>2</v>
      </c>
      <c r="I21">
        <v>1</v>
      </c>
      <c r="J21" t="s">
        <v>36</v>
      </c>
      <c r="K21" t="str">
        <f t="shared" si="0"/>
        <v>W</v>
      </c>
      <c r="L21" t="str">
        <f t="shared" si="1"/>
        <v>L</v>
      </c>
      <c r="M21">
        <v>38687</v>
      </c>
      <c r="N21" t="s">
        <v>562</v>
      </c>
    </row>
    <row r="22" spans="1:14" x14ac:dyDescent="0.25">
      <c r="A22">
        <v>111</v>
      </c>
      <c r="B22">
        <v>322</v>
      </c>
      <c r="C22">
        <v>1990</v>
      </c>
      <c r="D22" t="s">
        <v>686</v>
      </c>
      <c r="E22" t="s">
        <v>399</v>
      </c>
      <c r="F22" t="s">
        <v>644</v>
      </c>
      <c r="G22" t="s">
        <v>471</v>
      </c>
      <c r="H22">
        <v>0</v>
      </c>
      <c r="I22">
        <v>4</v>
      </c>
      <c r="J22" t="s">
        <v>208</v>
      </c>
      <c r="K22" t="str">
        <f t="shared" si="0"/>
        <v>L</v>
      </c>
      <c r="L22" t="str">
        <f t="shared" si="1"/>
        <v>W</v>
      </c>
      <c r="M22">
        <v>37307</v>
      </c>
      <c r="N22" t="s">
        <v>648</v>
      </c>
    </row>
    <row r="23" spans="1:14" x14ac:dyDescent="0.25">
      <c r="A23">
        <v>114</v>
      </c>
      <c r="B23">
        <v>322</v>
      </c>
      <c r="C23">
        <v>1990</v>
      </c>
      <c r="D23" t="s">
        <v>687</v>
      </c>
      <c r="E23" t="s">
        <v>565</v>
      </c>
      <c r="F23" t="s">
        <v>641</v>
      </c>
      <c r="G23" t="s">
        <v>83</v>
      </c>
      <c r="H23">
        <v>1</v>
      </c>
      <c r="I23">
        <v>1</v>
      </c>
      <c r="J23" t="s">
        <v>245</v>
      </c>
      <c r="K23" t="str">
        <f t="shared" si="0"/>
        <v>D</v>
      </c>
      <c r="L23" t="str">
        <f t="shared" si="1"/>
        <v>D</v>
      </c>
      <c r="M23">
        <v>72510</v>
      </c>
      <c r="N23" t="s">
        <v>605</v>
      </c>
    </row>
    <row r="24" spans="1:14" x14ac:dyDescent="0.25">
      <c r="A24">
        <v>119</v>
      </c>
      <c r="B24">
        <v>322</v>
      </c>
      <c r="C24">
        <v>1990</v>
      </c>
      <c r="D24" t="s">
        <v>643</v>
      </c>
      <c r="E24" t="s">
        <v>565</v>
      </c>
      <c r="F24" t="s">
        <v>645</v>
      </c>
      <c r="G24" t="s">
        <v>1261</v>
      </c>
      <c r="H24">
        <v>0</v>
      </c>
      <c r="I24">
        <v>2</v>
      </c>
      <c r="J24" t="s">
        <v>245</v>
      </c>
      <c r="K24" t="str">
        <f t="shared" si="0"/>
        <v>L</v>
      </c>
      <c r="L24" t="str">
        <f t="shared" si="1"/>
        <v>W</v>
      </c>
      <c r="M24">
        <v>30791</v>
      </c>
      <c r="N24" t="s">
        <v>571</v>
      </c>
    </row>
    <row r="25" spans="1:14" x14ac:dyDescent="0.25">
      <c r="A25">
        <v>120</v>
      </c>
      <c r="B25">
        <v>322</v>
      </c>
      <c r="C25">
        <v>1990</v>
      </c>
      <c r="D25" t="s">
        <v>676</v>
      </c>
      <c r="E25" t="s">
        <v>565</v>
      </c>
      <c r="F25" t="s">
        <v>645</v>
      </c>
      <c r="G25" t="s">
        <v>29</v>
      </c>
      <c r="H25">
        <v>1</v>
      </c>
      <c r="I25">
        <v>0</v>
      </c>
      <c r="J25" t="s">
        <v>245</v>
      </c>
      <c r="K25" t="str">
        <f t="shared" si="0"/>
        <v>W</v>
      </c>
      <c r="L25" t="str">
        <f t="shared" si="1"/>
        <v>L</v>
      </c>
      <c r="M25">
        <v>32257</v>
      </c>
      <c r="N25" t="s">
        <v>570</v>
      </c>
    </row>
    <row r="26" spans="1:14" x14ac:dyDescent="0.25">
      <c r="A26">
        <v>127</v>
      </c>
      <c r="B26">
        <v>322</v>
      </c>
      <c r="C26">
        <v>1990</v>
      </c>
      <c r="D26" t="s">
        <v>659</v>
      </c>
      <c r="E26" t="s">
        <v>560</v>
      </c>
      <c r="F26" t="s">
        <v>85</v>
      </c>
      <c r="G26" t="s">
        <v>660</v>
      </c>
      <c r="H26">
        <v>1</v>
      </c>
      <c r="I26">
        <v>0</v>
      </c>
      <c r="J26" t="s">
        <v>168</v>
      </c>
      <c r="K26" t="str">
        <f t="shared" si="0"/>
        <v>W</v>
      </c>
      <c r="L26" t="str">
        <f t="shared" si="1"/>
        <v>L</v>
      </c>
      <c r="M26">
        <v>30867</v>
      </c>
      <c r="N26" t="s">
        <v>661</v>
      </c>
    </row>
    <row r="27" spans="1:14" x14ac:dyDescent="0.25">
      <c r="A27">
        <v>128</v>
      </c>
      <c r="B27">
        <v>322</v>
      </c>
      <c r="C27">
        <v>1990</v>
      </c>
      <c r="D27" t="s">
        <v>689</v>
      </c>
      <c r="E27" t="s">
        <v>560</v>
      </c>
      <c r="F27" t="s">
        <v>85</v>
      </c>
      <c r="G27" t="s">
        <v>79</v>
      </c>
      <c r="H27">
        <v>1</v>
      </c>
      <c r="I27">
        <v>2</v>
      </c>
      <c r="J27" t="s">
        <v>660</v>
      </c>
      <c r="K27" t="str">
        <f t="shared" si="0"/>
        <v>L</v>
      </c>
      <c r="L27" t="str">
        <f t="shared" si="1"/>
        <v>W</v>
      </c>
      <c r="M27">
        <v>30223</v>
      </c>
      <c r="N27" t="s">
        <v>585</v>
      </c>
    </row>
    <row r="28" spans="1:14" x14ac:dyDescent="0.25">
      <c r="A28">
        <v>129</v>
      </c>
      <c r="B28">
        <v>323</v>
      </c>
      <c r="C28">
        <v>1990</v>
      </c>
      <c r="D28" t="s">
        <v>694</v>
      </c>
      <c r="E28" t="s">
        <v>624</v>
      </c>
      <c r="F28" t="s">
        <v>644</v>
      </c>
      <c r="G28" t="s">
        <v>92</v>
      </c>
      <c r="H28">
        <v>4</v>
      </c>
      <c r="I28">
        <v>1</v>
      </c>
      <c r="J28" t="s">
        <v>660</v>
      </c>
      <c r="K28" t="str">
        <f t="shared" si="0"/>
        <v>W</v>
      </c>
      <c r="L28" t="str">
        <f t="shared" si="1"/>
        <v>L</v>
      </c>
      <c r="M28">
        <v>47673</v>
      </c>
      <c r="N28" t="s">
        <v>600</v>
      </c>
    </row>
    <row r="29" spans="1:14" x14ac:dyDescent="0.25">
      <c r="A29">
        <v>150</v>
      </c>
      <c r="B29">
        <v>322</v>
      </c>
      <c r="C29">
        <v>1990</v>
      </c>
      <c r="D29" t="s">
        <v>692</v>
      </c>
      <c r="E29" t="s">
        <v>576</v>
      </c>
      <c r="F29" t="s">
        <v>665</v>
      </c>
      <c r="G29" t="s">
        <v>134</v>
      </c>
      <c r="H29">
        <v>1</v>
      </c>
      <c r="I29">
        <v>0</v>
      </c>
      <c r="J29" t="s">
        <v>70</v>
      </c>
      <c r="K29" t="str">
        <f t="shared" si="0"/>
        <v>W</v>
      </c>
      <c r="L29" t="str">
        <f t="shared" si="1"/>
        <v>L</v>
      </c>
      <c r="M29">
        <v>34959</v>
      </c>
      <c r="N29" t="s">
        <v>651</v>
      </c>
    </row>
    <row r="30" spans="1:14" x14ac:dyDescent="0.25">
      <c r="A30">
        <v>151</v>
      </c>
      <c r="B30">
        <v>322</v>
      </c>
      <c r="C30">
        <v>1990</v>
      </c>
      <c r="D30" t="s">
        <v>668</v>
      </c>
      <c r="E30" t="s">
        <v>576</v>
      </c>
      <c r="F30" t="s">
        <v>669</v>
      </c>
      <c r="G30" t="s">
        <v>75</v>
      </c>
      <c r="H30">
        <v>1</v>
      </c>
      <c r="I30">
        <v>1</v>
      </c>
      <c r="J30" t="s">
        <v>70</v>
      </c>
      <c r="K30" t="str">
        <f t="shared" si="0"/>
        <v>D</v>
      </c>
      <c r="L30" t="str">
        <f t="shared" si="1"/>
        <v>D</v>
      </c>
      <c r="M30">
        <v>33288</v>
      </c>
      <c r="N30" t="s">
        <v>520</v>
      </c>
    </row>
    <row r="31" spans="1:14" x14ac:dyDescent="0.25">
      <c r="A31">
        <v>152</v>
      </c>
      <c r="B31">
        <v>322</v>
      </c>
      <c r="C31">
        <v>1990</v>
      </c>
      <c r="D31" t="s">
        <v>684</v>
      </c>
      <c r="E31" t="s">
        <v>576</v>
      </c>
      <c r="F31" t="s">
        <v>669</v>
      </c>
      <c r="G31" t="s">
        <v>1262</v>
      </c>
      <c r="H31">
        <v>0</v>
      </c>
      <c r="I31">
        <v>0</v>
      </c>
      <c r="J31" t="s">
        <v>70</v>
      </c>
      <c r="K31" t="str">
        <f t="shared" si="0"/>
        <v>D</v>
      </c>
      <c r="L31" t="str">
        <f t="shared" si="1"/>
        <v>D</v>
      </c>
      <c r="M31">
        <v>33288</v>
      </c>
      <c r="N31" t="s">
        <v>652</v>
      </c>
    </row>
    <row r="32" spans="1:14" x14ac:dyDescent="0.25">
      <c r="A32">
        <v>159</v>
      </c>
      <c r="B32">
        <v>3464</v>
      </c>
      <c r="C32">
        <v>1990</v>
      </c>
      <c r="D32" t="s">
        <v>706</v>
      </c>
      <c r="E32" t="s">
        <v>58</v>
      </c>
      <c r="F32" t="s">
        <v>655</v>
      </c>
      <c r="G32" t="s">
        <v>83</v>
      </c>
      <c r="H32">
        <v>1</v>
      </c>
      <c r="I32">
        <v>1</v>
      </c>
      <c r="J32" t="s">
        <v>134</v>
      </c>
      <c r="K32" t="str">
        <f t="shared" si="0"/>
        <v>D</v>
      </c>
      <c r="L32" t="str">
        <f t="shared" si="1"/>
        <v>D</v>
      </c>
      <c r="M32">
        <v>62628</v>
      </c>
      <c r="N32" t="s">
        <v>648</v>
      </c>
    </row>
    <row r="33" spans="1:14" x14ac:dyDescent="0.25">
      <c r="A33">
        <v>160</v>
      </c>
      <c r="B33">
        <v>322</v>
      </c>
      <c r="C33">
        <v>1990</v>
      </c>
      <c r="D33" t="s">
        <v>683</v>
      </c>
      <c r="E33" t="s">
        <v>576</v>
      </c>
      <c r="F33" t="s">
        <v>665</v>
      </c>
      <c r="G33" t="s">
        <v>134</v>
      </c>
      <c r="H33">
        <v>0</v>
      </c>
      <c r="I33">
        <v>0</v>
      </c>
      <c r="J33" t="s">
        <v>75</v>
      </c>
      <c r="K33" t="str">
        <f t="shared" si="0"/>
        <v>D</v>
      </c>
      <c r="L33" t="str">
        <f t="shared" si="1"/>
        <v>D</v>
      </c>
      <c r="M33">
        <v>35267</v>
      </c>
      <c r="N33" t="s">
        <v>585</v>
      </c>
    </row>
    <row r="34" spans="1:14" x14ac:dyDescent="0.25">
      <c r="A34">
        <v>161</v>
      </c>
      <c r="B34">
        <v>322</v>
      </c>
      <c r="C34">
        <v>1990</v>
      </c>
      <c r="D34" t="s">
        <v>664</v>
      </c>
      <c r="E34" t="s">
        <v>576</v>
      </c>
      <c r="F34" t="s">
        <v>665</v>
      </c>
      <c r="G34" t="s">
        <v>134</v>
      </c>
      <c r="H34">
        <v>1</v>
      </c>
      <c r="I34">
        <v>1</v>
      </c>
      <c r="J34" t="s">
        <v>1262</v>
      </c>
      <c r="K34" t="str">
        <f t="shared" si="0"/>
        <v>D</v>
      </c>
      <c r="L34" t="str">
        <f t="shared" si="1"/>
        <v>D</v>
      </c>
      <c r="M34">
        <v>35238</v>
      </c>
      <c r="N34" t="s">
        <v>653</v>
      </c>
    </row>
    <row r="35" spans="1:14" x14ac:dyDescent="0.25">
      <c r="A35">
        <v>162</v>
      </c>
      <c r="B35">
        <v>3463</v>
      </c>
      <c r="C35">
        <v>1990</v>
      </c>
      <c r="D35" t="s">
        <v>707</v>
      </c>
      <c r="E35" t="s">
        <v>99</v>
      </c>
      <c r="F35" t="s">
        <v>644</v>
      </c>
      <c r="G35" t="s">
        <v>89</v>
      </c>
      <c r="H35">
        <v>2</v>
      </c>
      <c r="I35">
        <v>1</v>
      </c>
      <c r="J35" t="s">
        <v>134</v>
      </c>
      <c r="K35" t="str">
        <f t="shared" si="0"/>
        <v>W</v>
      </c>
      <c r="L35" t="str">
        <f t="shared" si="1"/>
        <v>L</v>
      </c>
      <c r="M35">
        <v>51426</v>
      </c>
      <c r="N35" t="s">
        <v>579</v>
      </c>
    </row>
    <row r="36" spans="1:14" x14ac:dyDescent="0.25">
      <c r="A36">
        <v>175</v>
      </c>
      <c r="B36">
        <v>322</v>
      </c>
      <c r="C36">
        <v>1990</v>
      </c>
      <c r="D36" t="s">
        <v>685</v>
      </c>
      <c r="E36" t="s">
        <v>596</v>
      </c>
      <c r="F36" t="s">
        <v>671</v>
      </c>
      <c r="G36" t="s">
        <v>178</v>
      </c>
      <c r="H36">
        <v>1</v>
      </c>
      <c r="I36">
        <v>3</v>
      </c>
      <c r="J36" t="s">
        <v>86</v>
      </c>
      <c r="K36" t="str">
        <f t="shared" si="0"/>
        <v>L</v>
      </c>
      <c r="L36" t="str">
        <f t="shared" si="1"/>
        <v>W</v>
      </c>
      <c r="M36">
        <v>32733</v>
      </c>
      <c r="N36" t="s">
        <v>663</v>
      </c>
    </row>
    <row r="37" spans="1:14" x14ac:dyDescent="0.25">
      <c r="A37">
        <v>180</v>
      </c>
      <c r="B37">
        <v>322</v>
      </c>
      <c r="C37">
        <v>1990</v>
      </c>
      <c r="D37" t="s">
        <v>670</v>
      </c>
      <c r="E37" t="s">
        <v>596</v>
      </c>
      <c r="F37" t="s">
        <v>671</v>
      </c>
      <c r="G37" t="s">
        <v>50</v>
      </c>
      <c r="H37">
        <v>0</v>
      </c>
      <c r="I37">
        <v>0</v>
      </c>
      <c r="J37" t="s">
        <v>86</v>
      </c>
      <c r="K37" t="str">
        <f t="shared" si="0"/>
        <v>D</v>
      </c>
      <c r="L37" t="str">
        <f t="shared" si="1"/>
        <v>D</v>
      </c>
      <c r="M37">
        <v>35713</v>
      </c>
      <c r="N37" t="s">
        <v>672</v>
      </c>
    </row>
    <row r="38" spans="1:14" x14ac:dyDescent="0.25">
      <c r="A38">
        <v>181</v>
      </c>
      <c r="B38">
        <v>323</v>
      </c>
      <c r="C38">
        <v>1990</v>
      </c>
      <c r="D38" t="s">
        <v>699</v>
      </c>
      <c r="E38" t="s">
        <v>624</v>
      </c>
      <c r="F38" t="s">
        <v>667</v>
      </c>
      <c r="G38" t="s">
        <v>86</v>
      </c>
      <c r="H38">
        <v>1</v>
      </c>
      <c r="I38">
        <v>2</v>
      </c>
      <c r="J38" t="s">
        <v>29</v>
      </c>
      <c r="K38" t="str">
        <f t="shared" si="0"/>
        <v>L</v>
      </c>
      <c r="L38" t="str">
        <f t="shared" si="1"/>
        <v>W</v>
      </c>
      <c r="M38">
        <v>35500</v>
      </c>
      <c r="N38" t="s">
        <v>653</v>
      </c>
    </row>
    <row r="39" spans="1:14" x14ac:dyDescent="0.25">
      <c r="A39">
        <v>196</v>
      </c>
      <c r="B39">
        <v>323</v>
      </c>
      <c r="C39">
        <v>1990</v>
      </c>
      <c r="D39" t="s">
        <v>696</v>
      </c>
      <c r="E39" t="s">
        <v>624</v>
      </c>
      <c r="F39" t="s">
        <v>641</v>
      </c>
      <c r="G39" t="s">
        <v>83</v>
      </c>
      <c r="H39">
        <v>2</v>
      </c>
      <c r="I39">
        <v>1</v>
      </c>
      <c r="J39" t="s">
        <v>75</v>
      </c>
      <c r="K39" t="str">
        <f t="shared" si="0"/>
        <v>W</v>
      </c>
      <c r="L39" t="str">
        <f t="shared" si="1"/>
        <v>L</v>
      </c>
      <c r="M39">
        <v>74559</v>
      </c>
      <c r="N39" t="s">
        <v>661</v>
      </c>
    </row>
    <row r="40" spans="1:14" x14ac:dyDescent="0.25">
      <c r="A40">
        <v>197</v>
      </c>
      <c r="B40">
        <v>751</v>
      </c>
      <c r="C40">
        <v>1990</v>
      </c>
      <c r="D40" t="s">
        <v>703</v>
      </c>
      <c r="E40" t="s">
        <v>95</v>
      </c>
      <c r="F40" t="s">
        <v>641</v>
      </c>
      <c r="G40" t="s">
        <v>83</v>
      </c>
      <c r="H40">
        <v>1</v>
      </c>
      <c r="I40">
        <v>0</v>
      </c>
      <c r="J40" t="s">
        <v>92</v>
      </c>
      <c r="K40" t="str">
        <f t="shared" si="0"/>
        <v>W</v>
      </c>
      <c r="L40" t="str">
        <f t="shared" si="1"/>
        <v>L</v>
      </c>
      <c r="M40">
        <v>73347</v>
      </c>
      <c r="N40" t="s">
        <v>672</v>
      </c>
    </row>
    <row r="41" spans="1:14" x14ac:dyDescent="0.25">
      <c r="A41">
        <v>198</v>
      </c>
      <c r="B41">
        <v>322</v>
      </c>
      <c r="C41">
        <v>1990</v>
      </c>
      <c r="D41" t="s">
        <v>680</v>
      </c>
      <c r="E41" t="s">
        <v>565</v>
      </c>
      <c r="F41" t="s">
        <v>641</v>
      </c>
      <c r="G41" t="s">
        <v>83</v>
      </c>
      <c r="H41">
        <v>5</v>
      </c>
      <c r="I41">
        <v>1</v>
      </c>
      <c r="J41" t="s">
        <v>1261</v>
      </c>
      <c r="K41" t="str">
        <f t="shared" si="0"/>
        <v>W</v>
      </c>
      <c r="L41" t="str">
        <f t="shared" si="1"/>
        <v>L</v>
      </c>
      <c r="M41">
        <v>71169</v>
      </c>
      <c r="N41" t="s">
        <v>673</v>
      </c>
    </row>
    <row r="42" spans="1:14" x14ac:dyDescent="0.25">
      <c r="A42">
        <v>201</v>
      </c>
      <c r="B42">
        <v>322</v>
      </c>
      <c r="C42">
        <v>1990</v>
      </c>
      <c r="D42" t="s">
        <v>654</v>
      </c>
      <c r="E42" t="s">
        <v>565</v>
      </c>
      <c r="F42" t="s">
        <v>641</v>
      </c>
      <c r="G42" t="s">
        <v>83</v>
      </c>
      <c r="H42">
        <v>4</v>
      </c>
      <c r="I42">
        <v>1</v>
      </c>
      <c r="J42" t="s">
        <v>29</v>
      </c>
      <c r="K42" t="str">
        <f t="shared" si="0"/>
        <v>W</v>
      </c>
      <c r="L42" t="str">
        <f t="shared" si="1"/>
        <v>L</v>
      </c>
      <c r="M42">
        <v>74765</v>
      </c>
      <c r="N42" t="s">
        <v>658</v>
      </c>
    </row>
    <row r="43" spans="1:14" x14ac:dyDescent="0.25">
      <c r="A43">
        <v>228</v>
      </c>
      <c r="B43">
        <v>322</v>
      </c>
      <c r="C43">
        <v>1990</v>
      </c>
      <c r="D43" t="s">
        <v>692</v>
      </c>
      <c r="E43" t="s">
        <v>576</v>
      </c>
      <c r="F43" t="s">
        <v>669</v>
      </c>
      <c r="G43" t="s">
        <v>1262</v>
      </c>
      <c r="H43">
        <v>1</v>
      </c>
      <c r="I43">
        <v>1</v>
      </c>
      <c r="J43" t="s">
        <v>75</v>
      </c>
      <c r="K43" t="str">
        <f t="shared" si="0"/>
        <v>D</v>
      </c>
      <c r="L43" t="str">
        <f t="shared" si="1"/>
        <v>D</v>
      </c>
      <c r="M43">
        <v>33288</v>
      </c>
      <c r="N43" t="s">
        <v>464</v>
      </c>
    </row>
    <row r="44" spans="1:14" x14ac:dyDescent="0.25">
      <c r="A44">
        <v>243</v>
      </c>
      <c r="B44">
        <v>751</v>
      </c>
      <c r="C44">
        <v>1990</v>
      </c>
      <c r="D44" t="s">
        <v>702</v>
      </c>
      <c r="E44" t="s">
        <v>95</v>
      </c>
      <c r="F44" t="s">
        <v>647</v>
      </c>
      <c r="G44" t="s">
        <v>89</v>
      </c>
      <c r="H44">
        <v>1</v>
      </c>
      <c r="I44">
        <v>0</v>
      </c>
      <c r="J44" t="s">
        <v>1262</v>
      </c>
      <c r="K44" t="str">
        <f t="shared" si="0"/>
        <v>W</v>
      </c>
      <c r="L44" t="str">
        <f t="shared" si="1"/>
        <v>L</v>
      </c>
      <c r="M44">
        <v>73303</v>
      </c>
      <c r="N44" t="s">
        <v>587</v>
      </c>
    </row>
    <row r="45" spans="1:14" x14ac:dyDescent="0.25">
      <c r="A45">
        <v>248</v>
      </c>
      <c r="B45">
        <v>323</v>
      </c>
      <c r="C45">
        <v>1990</v>
      </c>
      <c r="D45" t="s">
        <v>697</v>
      </c>
      <c r="E45" t="s">
        <v>624</v>
      </c>
      <c r="F45" t="s">
        <v>85</v>
      </c>
      <c r="G45" t="s">
        <v>1262</v>
      </c>
      <c r="H45">
        <v>0</v>
      </c>
      <c r="I45">
        <v>0</v>
      </c>
      <c r="J45" t="s">
        <v>36</v>
      </c>
      <c r="K45" t="str">
        <f t="shared" si="0"/>
        <v>D</v>
      </c>
      <c r="L45" t="str">
        <f t="shared" si="1"/>
        <v>D</v>
      </c>
      <c r="M45">
        <v>31818</v>
      </c>
      <c r="N45" t="s">
        <v>648</v>
      </c>
    </row>
    <row r="46" spans="1:14" x14ac:dyDescent="0.25">
      <c r="A46">
        <v>263</v>
      </c>
      <c r="B46">
        <v>322</v>
      </c>
      <c r="C46">
        <v>1990</v>
      </c>
      <c r="D46" t="s">
        <v>688</v>
      </c>
      <c r="E46" t="s">
        <v>401</v>
      </c>
      <c r="F46" t="s">
        <v>647</v>
      </c>
      <c r="G46" t="s">
        <v>89</v>
      </c>
      <c r="H46">
        <v>2</v>
      </c>
      <c r="I46">
        <v>0</v>
      </c>
      <c r="J46" t="s">
        <v>92</v>
      </c>
      <c r="K46" t="str">
        <f t="shared" si="0"/>
        <v>W</v>
      </c>
      <c r="L46" t="str">
        <f t="shared" si="1"/>
        <v>L</v>
      </c>
      <c r="M46">
        <v>73303</v>
      </c>
      <c r="N46" t="s">
        <v>579</v>
      </c>
    </row>
    <row r="47" spans="1:14" x14ac:dyDescent="0.25">
      <c r="A47">
        <v>264</v>
      </c>
      <c r="B47">
        <v>323</v>
      </c>
      <c r="C47">
        <v>1990</v>
      </c>
      <c r="D47" t="s">
        <v>698</v>
      </c>
      <c r="E47" t="s">
        <v>624</v>
      </c>
      <c r="F47" t="s">
        <v>647</v>
      </c>
      <c r="G47" t="s">
        <v>89</v>
      </c>
      <c r="H47">
        <v>2</v>
      </c>
      <c r="I47">
        <v>0</v>
      </c>
      <c r="J47" t="s">
        <v>50</v>
      </c>
      <c r="K47" t="str">
        <f t="shared" si="0"/>
        <v>W</v>
      </c>
      <c r="L47" t="str">
        <f t="shared" si="1"/>
        <v>L</v>
      </c>
      <c r="M47">
        <v>73303</v>
      </c>
      <c r="N47" t="s">
        <v>571</v>
      </c>
    </row>
    <row r="48" spans="1:14" x14ac:dyDescent="0.25">
      <c r="A48">
        <v>265</v>
      </c>
      <c r="B48">
        <v>322</v>
      </c>
      <c r="C48">
        <v>1990</v>
      </c>
      <c r="D48" t="s">
        <v>677</v>
      </c>
      <c r="E48" t="s">
        <v>401</v>
      </c>
      <c r="F48" t="s">
        <v>647</v>
      </c>
      <c r="G48" t="s">
        <v>89</v>
      </c>
      <c r="H48">
        <v>1</v>
      </c>
      <c r="I48">
        <v>0</v>
      </c>
      <c r="J48" t="s">
        <v>22</v>
      </c>
      <c r="K48" t="str">
        <f t="shared" si="0"/>
        <v>W</v>
      </c>
      <c r="L48" t="str">
        <f t="shared" si="1"/>
        <v>L</v>
      </c>
      <c r="M48">
        <v>73423</v>
      </c>
      <c r="N48" t="s">
        <v>557</v>
      </c>
    </row>
    <row r="49" spans="1:14" x14ac:dyDescent="0.25">
      <c r="A49">
        <v>290</v>
      </c>
      <c r="B49">
        <v>322</v>
      </c>
      <c r="C49">
        <v>1990</v>
      </c>
      <c r="D49" t="s">
        <v>690</v>
      </c>
      <c r="E49" t="s">
        <v>596</v>
      </c>
      <c r="F49" t="s">
        <v>691</v>
      </c>
      <c r="G49" t="s">
        <v>178</v>
      </c>
      <c r="H49">
        <v>0</v>
      </c>
      <c r="I49">
        <v>1</v>
      </c>
      <c r="J49" t="s">
        <v>50</v>
      </c>
      <c r="K49" t="str">
        <f t="shared" si="0"/>
        <v>L</v>
      </c>
      <c r="L49" t="str">
        <f t="shared" si="1"/>
        <v>W</v>
      </c>
      <c r="M49">
        <v>29039</v>
      </c>
      <c r="N49" t="s">
        <v>656</v>
      </c>
    </row>
    <row r="50" spans="1:14" x14ac:dyDescent="0.25">
      <c r="A50">
        <v>342</v>
      </c>
      <c r="B50">
        <v>322</v>
      </c>
      <c r="C50">
        <v>1990</v>
      </c>
      <c r="D50" t="s">
        <v>643</v>
      </c>
      <c r="E50" t="s">
        <v>399</v>
      </c>
      <c r="F50" t="s">
        <v>644</v>
      </c>
      <c r="G50" t="s">
        <v>208</v>
      </c>
      <c r="H50">
        <v>0</v>
      </c>
      <c r="I50">
        <v>2</v>
      </c>
      <c r="J50" t="s">
        <v>36</v>
      </c>
      <c r="K50" t="str">
        <f t="shared" si="0"/>
        <v>L</v>
      </c>
      <c r="L50" t="str">
        <f t="shared" si="1"/>
        <v>W</v>
      </c>
      <c r="M50">
        <v>42907</v>
      </c>
      <c r="N50" t="s">
        <v>498</v>
      </c>
    </row>
    <row r="51" spans="1:14" x14ac:dyDescent="0.25">
      <c r="A51">
        <v>348</v>
      </c>
      <c r="B51">
        <v>322</v>
      </c>
      <c r="C51">
        <v>1990</v>
      </c>
      <c r="D51" t="s">
        <v>683</v>
      </c>
      <c r="E51" t="s">
        <v>560</v>
      </c>
      <c r="F51" t="s">
        <v>85</v>
      </c>
      <c r="G51" t="s">
        <v>79</v>
      </c>
      <c r="H51">
        <v>1</v>
      </c>
      <c r="I51">
        <v>2</v>
      </c>
      <c r="J51" t="s">
        <v>168</v>
      </c>
      <c r="K51" t="str">
        <f t="shared" si="0"/>
        <v>L</v>
      </c>
      <c r="L51" t="str">
        <f t="shared" si="1"/>
        <v>W</v>
      </c>
      <c r="M51">
        <v>31823</v>
      </c>
      <c r="N51" t="s">
        <v>662</v>
      </c>
    </row>
    <row r="52" spans="1:14" x14ac:dyDescent="0.25">
      <c r="A52">
        <v>355</v>
      </c>
      <c r="B52">
        <v>322</v>
      </c>
      <c r="C52">
        <v>1990</v>
      </c>
      <c r="D52" t="s">
        <v>649</v>
      </c>
      <c r="E52" t="s">
        <v>401</v>
      </c>
      <c r="F52" t="s">
        <v>650</v>
      </c>
      <c r="G52" t="s">
        <v>22</v>
      </c>
      <c r="H52">
        <v>1</v>
      </c>
      <c r="I52">
        <v>5</v>
      </c>
      <c r="J52" t="s">
        <v>92</v>
      </c>
      <c r="K52" t="str">
        <f t="shared" si="0"/>
        <v>L</v>
      </c>
      <c r="L52" t="str">
        <f t="shared" si="1"/>
        <v>W</v>
      </c>
      <c r="M52">
        <v>33266</v>
      </c>
      <c r="N52" t="s">
        <v>651</v>
      </c>
    </row>
    <row r="53" spans="1:14" x14ac:dyDescent="0.25">
      <c r="A53">
        <v>364</v>
      </c>
      <c r="B53">
        <v>322</v>
      </c>
      <c r="C53">
        <v>1990</v>
      </c>
      <c r="D53" t="s">
        <v>687</v>
      </c>
      <c r="E53" t="s">
        <v>565</v>
      </c>
      <c r="F53" t="s">
        <v>645</v>
      </c>
      <c r="G53" t="s">
        <v>29</v>
      </c>
      <c r="H53">
        <v>4</v>
      </c>
      <c r="I53">
        <v>1</v>
      </c>
      <c r="J53" t="s">
        <v>1261</v>
      </c>
      <c r="K53" t="str">
        <f t="shared" si="0"/>
        <v>W</v>
      </c>
      <c r="L53" t="str">
        <f t="shared" si="1"/>
        <v>L</v>
      </c>
      <c r="M53">
        <v>27833</v>
      </c>
      <c r="N53" t="s">
        <v>607</v>
      </c>
    </row>
    <row r="54" spans="1:14" x14ac:dyDescent="0.25">
      <c r="A54">
        <v>377</v>
      </c>
      <c r="B54">
        <v>308</v>
      </c>
      <c r="C54">
        <v>1986</v>
      </c>
      <c r="D54" t="s">
        <v>610</v>
      </c>
      <c r="E54" t="s">
        <v>565</v>
      </c>
      <c r="F54" t="s">
        <v>322</v>
      </c>
      <c r="G54" t="s">
        <v>30</v>
      </c>
      <c r="H54">
        <v>1</v>
      </c>
      <c r="I54">
        <v>0</v>
      </c>
      <c r="J54" t="s">
        <v>484</v>
      </c>
      <c r="K54" t="str">
        <f t="shared" si="0"/>
        <v>W</v>
      </c>
      <c r="L54" t="str">
        <f t="shared" si="1"/>
        <v>L</v>
      </c>
      <c r="M54">
        <v>48000</v>
      </c>
      <c r="N54" t="s">
        <v>503</v>
      </c>
    </row>
    <row r="55" spans="1:14" x14ac:dyDescent="0.25">
      <c r="A55">
        <v>378</v>
      </c>
      <c r="B55">
        <v>308</v>
      </c>
      <c r="C55">
        <v>1986</v>
      </c>
      <c r="D55" t="s">
        <v>621</v>
      </c>
      <c r="E55" t="s">
        <v>565</v>
      </c>
      <c r="F55" t="s">
        <v>589</v>
      </c>
      <c r="G55" t="s">
        <v>484</v>
      </c>
      <c r="H55">
        <v>0</v>
      </c>
      <c r="I55">
        <v>3</v>
      </c>
      <c r="J55" t="s">
        <v>86</v>
      </c>
      <c r="K55" t="str">
        <f t="shared" si="0"/>
        <v>L</v>
      </c>
      <c r="L55" t="str">
        <f t="shared" si="1"/>
        <v>W</v>
      </c>
      <c r="M55">
        <v>23980</v>
      </c>
      <c r="N55" t="s">
        <v>607</v>
      </c>
    </row>
    <row r="56" spans="1:14" x14ac:dyDescent="0.25">
      <c r="A56">
        <v>379</v>
      </c>
      <c r="B56">
        <v>308</v>
      </c>
      <c r="C56">
        <v>1986</v>
      </c>
      <c r="D56" t="s">
        <v>581</v>
      </c>
      <c r="E56" t="s">
        <v>565</v>
      </c>
      <c r="F56" t="s">
        <v>582</v>
      </c>
      <c r="G56" t="s">
        <v>484</v>
      </c>
      <c r="H56">
        <v>1</v>
      </c>
      <c r="I56">
        <v>1</v>
      </c>
      <c r="J56" t="s">
        <v>226</v>
      </c>
      <c r="K56" t="str">
        <f t="shared" si="0"/>
        <v>D</v>
      </c>
      <c r="L56" t="str">
        <f t="shared" si="1"/>
        <v>D</v>
      </c>
      <c r="M56">
        <v>22000</v>
      </c>
      <c r="N56" t="s">
        <v>583</v>
      </c>
    </row>
    <row r="57" spans="1:14" x14ac:dyDescent="0.25">
      <c r="A57">
        <v>388</v>
      </c>
      <c r="B57">
        <v>3469</v>
      </c>
      <c r="C57">
        <v>1986</v>
      </c>
      <c r="D57" t="s">
        <v>637</v>
      </c>
      <c r="E57" t="s">
        <v>58</v>
      </c>
      <c r="F57" t="s">
        <v>314</v>
      </c>
      <c r="G57" t="s">
        <v>40</v>
      </c>
      <c r="H57">
        <v>2</v>
      </c>
      <c r="I57">
        <v>0</v>
      </c>
      <c r="J57" t="s">
        <v>23</v>
      </c>
      <c r="K57" t="str">
        <f t="shared" si="0"/>
        <v>W</v>
      </c>
      <c r="L57" t="str">
        <f t="shared" si="1"/>
        <v>L</v>
      </c>
      <c r="M57">
        <v>114500</v>
      </c>
      <c r="N57" t="s">
        <v>604</v>
      </c>
    </row>
    <row r="58" spans="1:14" x14ac:dyDescent="0.25">
      <c r="A58">
        <v>389</v>
      </c>
      <c r="B58">
        <v>308</v>
      </c>
      <c r="C58">
        <v>1986</v>
      </c>
      <c r="D58" t="s">
        <v>618</v>
      </c>
      <c r="E58" t="s">
        <v>401</v>
      </c>
      <c r="F58" t="s">
        <v>1258</v>
      </c>
      <c r="G58" t="s">
        <v>40</v>
      </c>
      <c r="H58">
        <v>2</v>
      </c>
      <c r="I58">
        <v>0</v>
      </c>
      <c r="J58" t="s">
        <v>253</v>
      </c>
      <c r="K58" t="str">
        <f t="shared" si="0"/>
        <v>W</v>
      </c>
      <c r="L58" t="str">
        <f t="shared" si="1"/>
        <v>L</v>
      </c>
      <c r="M58">
        <v>65000</v>
      </c>
      <c r="N58" t="s">
        <v>563</v>
      </c>
    </row>
    <row r="59" spans="1:14" x14ac:dyDescent="0.25">
      <c r="A59">
        <v>392</v>
      </c>
      <c r="B59">
        <v>714</v>
      </c>
      <c r="C59">
        <v>1986</v>
      </c>
      <c r="D59" t="s">
        <v>635</v>
      </c>
      <c r="E59" t="s">
        <v>95</v>
      </c>
      <c r="F59" t="s">
        <v>314</v>
      </c>
      <c r="G59" t="s">
        <v>40</v>
      </c>
      <c r="H59">
        <v>2</v>
      </c>
      <c r="I59">
        <v>1</v>
      </c>
      <c r="J59" t="s">
        <v>134</v>
      </c>
      <c r="K59" t="str">
        <f t="shared" si="0"/>
        <v>W</v>
      </c>
      <c r="L59" t="str">
        <f t="shared" si="1"/>
        <v>L</v>
      </c>
      <c r="M59">
        <v>114580</v>
      </c>
      <c r="N59" t="s">
        <v>614</v>
      </c>
    </row>
    <row r="60" spans="1:14" x14ac:dyDescent="0.25">
      <c r="A60">
        <v>393</v>
      </c>
      <c r="B60">
        <v>3467</v>
      </c>
      <c r="C60">
        <v>1986</v>
      </c>
      <c r="D60" t="s">
        <v>639</v>
      </c>
      <c r="E60" t="s">
        <v>61</v>
      </c>
      <c r="F60" t="s">
        <v>314</v>
      </c>
      <c r="G60" t="s">
        <v>40</v>
      </c>
      <c r="H60">
        <v>3</v>
      </c>
      <c r="I60">
        <v>2</v>
      </c>
      <c r="J60" t="s">
        <v>83</v>
      </c>
      <c r="K60" t="str">
        <f t="shared" si="0"/>
        <v>W</v>
      </c>
      <c r="L60" t="str">
        <f t="shared" si="1"/>
        <v>L</v>
      </c>
      <c r="M60">
        <v>114600</v>
      </c>
      <c r="N60" t="s">
        <v>606</v>
      </c>
    </row>
    <row r="61" spans="1:14" x14ac:dyDescent="0.25">
      <c r="A61">
        <v>394</v>
      </c>
      <c r="B61">
        <v>308</v>
      </c>
      <c r="C61">
        <v>1986</v>
      </c>
      <c r="D61" t="s">
        <v>603</v>
      </c>
      <c r="E61" t="s">
        <v>401</v>
      </c>
      <c r="F61" t="s">
        <v>316</v>
      </c>
      <c r="G61" t="s">
        <v>89</v>
      </c>
      <c r="H61">
        <v>1</v>
      </c>
      <c r="I61">
        <v>1</v>
      </c>
      <c r="J61" t="s">
        <v>40</v>
      </c>
      <c r="K61" t="str">
        <f t="shared" si="0"/>
        <v>D</v>
      </c>
      <c r="L61" t="str">
        <f t="shared" si="1"/>
        <v>D</v>
      </c>
      <c r="M61">
        <v>32000</v>
      </c>
      <c r="N61" t="s">
        <v>567</v>
      </c>
    </row>
    <row r="62" spans="1:14" x14ac:dyDescent="0.25">
      <c r="A62">
        <v>395</v>
      </c>
      <c r="B62">
        <v>308</v>
      </c>
      <c r="C62">
        <v>1986</v>
      </c>
      <c r="D62" t="s">
        <v>568</v>
      </c>
      <c r="E62" t="s">
        <v>401</v>
      </c>
      <c r="F62" t="s">
        <v>1258</v>
      </c>
      <c r="G62" t="s">
        <v>40</v>
      </c>
      <c r="H62">
        <v>3</v>
      </c>
      <c r="I62">
        <v>1</v>
      </c>
      <c r="J62" t="s">
        <v>178</v>
      </c>
      <c r="K62" t="str">
        <f t="shared" si="0"/>
        <v>W</v>
      </c>
      <c r="L62" t="str">
        <f t="shared" si="1"/>
        <v>L</v>
      </c>
      <c r="M62">
        <v>60000</v>
      </c>
      <c r="N62" t="s">
        <v>468</v>
      </c>
    </row>
    <row r="63" spans="1:14" x14ac:dyDescent="0.25">
      <c r="A63">
        <v>398</v>
      </c>
      <c r="B63">
        <v>309</v>
      </c>
      <c r="C63">
        <v>1986</v>
      </c>
      <c r="D63" t="s">
        <v>626</v>
      </c>
      <c r="E63" t="s">
        <v>624</v>
      </c>
      <c r="F63" t="s">
        <v>316</v>
      </c>
      <c r="G63" t="s">
        <v>40</v>
      </c>
      <c r="H63">
        <v>1</v>
      </c>
      <c r="I63">
        <v>0</v>
      </c>
      <c r="J63" t="s">
        <v>50</v>
      </c>
      <c r="K63" t="str">
        <f t="shared" si="0"/>
        <v>W</v>
      </c>
      <c r="L63" t="str">
        <f t="shared" si="1"/>
        <v>L</v>
      </c>
      <c r="M63">
        <v>26000</v>
      </c>
      <c r="N63" t="s">
        <v>570</v>
      </c>
    </row>
    <row r="64" spans="1:14" x14ac:dyDescent="0.25">
      <c r="A64">
        <v>421</v>
      </c>
      <c r="B64">
        <v>714</v>
      </c>
      <c r="C64">
        <v>1986</v>
      </c>
      <c r="D64" t="s">
        <v>634</v>
      </c>
      <c r="E64" t="s">
        <v>95</v>
      </c>
      <c r="F64" t="s">
        <v>316</v>
      </c>
      <c r="G64" t="s">
        <v>86</v>
      </c>
      <c r="H64">
        <v>1</v>
      </c>
      <c r="I64">
        <v>1</v>
      </c>
      <c r="J64" t="s">
        <v>23</v>
      </c>
      <c r="K64" t="str">
        <f t="shared" si="0"/>
        <v>D</v>
      </c>
      <c r="L64" t="str">
        <f t="shared" si="1"/>
        <v>D</v>
      </c>
      <c r="M64">
        <v>45000</v>
      </c>
      <c r="N64" t="s">
        <v>600</v>
      </c>
    </row>
    <row r="65" spans="1:14" x14ac:dyDescent="0.25">
      <c r="A65">
        <v>422</v>
      </c>
      <c r="B65">
        <v>3468</v>
      </c>
      <c r="C65">
        <v>1986</v>
      </c>
      <c r="D65" t="s">
        <v>638</v>
      </c>
      <c r="E65" t="s">
        <v>99</v>
      </c>
      <c r="F65" t="s">
        <v>316</v>
      </c>
      <c r="G65" t="s">
        <v>15</v>
      </c>
      <c r="H65">
        <v>4</v>
      </c>
      <c r="I65">
        <v>2</v>
      </c>
      <c r="J65" t="s">
        <v>23</v>
      </c>
      <c r="K65" t="str">
        <f t="shared" si="0"/>
        <v>W</v>
      </c>
      <c r="L65" t="str">
        <f t="shared" si="1"/>
        <v>L</v>
      </c>
      <c r="M65">
        <v>21000</v>
      </c>
      <c r="N65" t="s">
        <v>571</v>
      </c>
    </row>
    <row r="66" spans="1:14" x14ac:dyDescent="0.25">
      <c r="A66">
        <v>427</v>
      </c>
      <c r="B66">
        <v>308</v>
      </c>
      <c r="C66">
        <v>1986</v>
      </c>
      <c r="D66" t="s">
        <v>615</v>
      </c>
      <c r="E66" t="s">
        <v>399</v>
      </c>
      <c r="F66" t="s">
        <v>592</v>
      </c>
      <c r="G66" t="s">
        <v>593</v>
      </c>
      <c r="H66">
        <v>1</v>
      </c>
      <c r="I66">
        <v>2</v>
      </c>
      <c r="J66" t="s">
        <v>23</v>
      </c>
      <c r="K66" t="str">
        <f t="shared" ref="K66:K129" si="2">IF(H66&gt;I66,"W",IF(I66&gt;H66, "L", "D"))</f>
        <v>L</v>
      </c>
      <c r="L66" t="str">
        <f t="shared" ref="L66:L129" si="3">IF(I66&gt;H66,"W",IF(H66&gt;I66, "L", "D"))</f>
        <v>W</v>
      </c>
      <c r="M66">
        <v>20000</v>
      </c>
      <c r="N66" t="s">
        <v>574</v>
      </c>
    </row>
    <row r="67" spans="1:14" x14ac:dyDescent="0.25">
      <c r="A67">
        <v>428</v>
      </c>
      <c r="B67">
        <v>308</v>
      </c>
      <c r="C67">
        <v>1986</v>
      </c>
      <c r="D67" t="s">
        <v>581</v>
      </c>
      <c r="E67" t="s">
        <v>399</v>
      </c>
      <c r="F67" t="s">
        <v>314</v>
      </c>
      <c r="G67" t="s">
        <v>23</v>
      </c>
      <c r="H67">
        <v>1</v>
      </c>
      <c r="I67">
        <v>2</v>
      </c>
      <c r="J67" t="s">
        <v>16</v>
      </c>
      <c r="K67" t="str">
        <f t="shared" si="2"/>
        <v>L</v>
      </c>
      <c r="L67" t="str">
        <f t="shared" si="3"/>
        <v>W</v>
      </c>
      <c r="M67">
        <v>110000</v>
      </c>
      <c r="N67" t="s">
        <v>586</v>
      </c>
    </row>
    <row r="68" spans="1:14" x14ac:dyDescent="0.25">
      <c r="A68">
        <v>429</v>
      </c>
      <c r="B68">
        <v>308</v>
      </c>
      <c r="C68">
        <v>1986</v>
      </c>
      <c r="D68" t="s">
        <v>619</v>
      </c>
      <c r="E68" t="s">
        <v>399</v>
      </c>
      <c r="F68" t="s">
        <v>592</v>
      </c>
      <c r="G68" t="s">
        <v>47</v>
      </c>
      <c r="H68">
        <v>2</v>
      </c>
      <c r="I68">
        <v>2</v>
      </c>
      <c r="J68" t="s">
        <v>23</v>
      </c>
      <c r="K68" t="str">
        <f t="shared" si="2"/>
        <v>D</v>
      </c>
      <c r="L68" t="str">
        <f t="shared" si="3"/>
        <v>D</v>
      </c>
      <c r="M68">
        <v>16000</v>
      </c>
      <c r="N68" t="s">
        <v>494</v>
      </c>
    </row>
    <row r="69" spans="1:14" x14ac:dyDescent="0.25">
      <c r="A69">
        <v>432</v>
      </c>
      <c r="B69">
        <v>309</v>
      </c>
      <c r="C69">
        <v>1986</v>
      </c>
      <c r="D69" t="s">
        <v>623</v>
      </c>
      <c r="E69" t="s">
        <v>624</v>
      </c>
      <c r="F69" t="s">
        <v>1255</v>
      </c>
      <c r="G69" t="s">
        <v>208</v>
      </c>
      <c r="H69">
        <v>3</v>
      </c>
      <c r="I69">
        <v>4</v>
      </c>
      <c r="J69" t="s">
        <v>23</v>
      </c>
      <c r="K69" t="str">
        <f t="shared" si="2"/>
        <v>L</v>
      </c>
      <c r="L69" t="str">
        <f t="shared" si="3"/>
        <v>W</v>
      </c>
      <c r="M69">
        <v>32277</v>
      </c>
      <c r="N69" t="s">
        <v>507</v>
      </c>
    </row>
    <row r="70" spans="1:14" x14ac:dyDescent="0.25">
      <c r="A70">
        <v>439</v>
      </c>
      <c r="B70">
        <v>308</v>
      </c>
      <c r="C70">
        <v>1986</v>
      </c>
      <c r="D70" t="s">
        <v>564</v>
      </c>
      <c r="E70" t="s">
        <v>565</v>
      </c>
      <c r="F70" t="s">
        <v>322</v>
      </c>
      <c r="G70" t="s">
        <v>86</v>
      </c>
      <c r="H70">
        <v>0</v>
      </c>
      <c r="I70">
        <v>1</v>
      </c>
      <c r="J70" t="s">
        <v>30</v>
      </c>
      <c r="K70" t="str">
        <f t="shared" si="2"/>
        <v>L</v>
      </c>
      <c r="L70" t="str">
        <f t="shared" si="3"/>
        <v>W</v>
      </c>
      <c r="M70">
        <v>35748</v>
      </c>
      <c r="N70" t="s">
        <v>566</v>
      </c>
    </row>
    <row r="71" spans="1:14" x14ac:dyDescent="0.25">
      <c r="A71">
        <v>440</v>
      </c>
      <c r="B71">
        <v>714</v>
      </c>
      <c r="C71">
        <v>1986</v>
      </c>
      <c r="D71" t="s">
        <v>632</v>
      </c>
      <c r="E71" t="s">
        <v>95</v>
      </c>
      <c r="F71" t="s">
        <v>322</v>
      </c>
      <c r="G71" t="s">
        <v>30</v>
      </c>
      <c r="H71">
        <v>1</v>
      </c>
      <c r="I71">
        <v>1</v>
      </c>
      <c r="J71" t="s">
        <v>15</v>
      </c>
      <c r="K71" t="str">
        <f t="shared" si="2"/>
        <v>D</v>
      </c>
      <c r="L71" t="str">
        <f t="shared" si="3"/>
        <v>D</v>
      </c>
      <c r="M71">
        <v>65000</v>
      </c>
      <c r="N71" t="s">
        <v>609</v>
      </c>
    </row>
    <row r="72" spans="1:14" x14ac:dyDescent="0.25">
      <c r="A72">
        <v>441</v>
      </c>
      <c r="B72">
        <v>308</v>
      </c>
      <c r="C72">
        <v>1986</v>
      </c>
      <c r="D72" t="s">
        <v>621</v>
      </c>
      <c r="E72" t="s">
        <v>565</v>
      </c>
      <c r="F72" t="s">
        <v>322</v>
      </c>
      <c r="G72" t="s">
        <v>226</v>
      </c>
      <c r="H72">
        <v>0</v>
      </c>
      <c r="I72">
        <v>3</v>
      </c>
      <c r="J72" t="s">
        <v>30</v>
      </c>
      <c r="K72" t="str">
        <f t="shared" si="2"/>
        <v>L</v>
      </c>
      <c r="L72" t="str">
        <f t="shared" si="3"/>
        <v>W</v>
      </c>
      <c r="M72">
        <v>51000</v>
      </c>
      <c r="N72" t="s">
        <v>600</v>
      </c>
    </row>
    <row r="73" spans="1:14" x14ac:dyDescent="0.25">
      <c r="A73">
        <v>444</v>
      </c>
      <c r="B73">
        <v>309</v>
      </c>
      <c r="C73">
        <v>1986</v>
      </c>
      <c r="D73" t="s">
        <v>627</v>
      </c>
      <c r="E73" t="s">
        <v>624</v>
      </c>
      <c r="F73" t="s">
        <v>322</v>
      </c>
      <c r="G73" t="s">
        <v>30</v>
      </c>
      <c r="H73">
        <v>4</v>
      </c>
      <c r="I73">
        <v>0</v>
      </c>
      <c r="J73" t="s">
        <v>116</v>
      </c>
      <c r="K73" t="str">
        <f t="shared" si="2"/>
        <v>W</v>
      </c>
      <c r="L73" t="str">
        <f t="shared" si="3"/>
        <v>L</v>
      </c>
      <c r="M73">
        <v>45000</v>
      </c>
      <c r="N73" t="s">
        <v>558</v>
      </c>
    </row>
    <row r="74" spans="1:14" x14ac:dyDescent="0.25">
      <c r="A74">
        <v>459</v>
      </c>
      <c r="B74">
        <v>308</v>
      </c>
      <c r="C74">
        <v>1986</v>
      </c>
      <c r="D74" t="s">
        <v>556</v>
      </c>
      <c r="E74" t="s">
        <v>401</v>
      </c>
      <c r="F74" t="s">
        <v>314</v>
      </c>
      <c r="G74" t="s">
        <v>253</v>
      </c>
      <c r="H74">
        <v>1</v>
      </c>
      <c r="I74">
        <v>1</v>
      </c>
      <c r="J74" t="s">
        <v>89</v>
      </c>
      <c r="K74" t="str">
        <f t="shared" si="2"/>
        <v>D</v>
      </c>
      <c r="L74" t="str">
        <f t="shared" si="3"/>
        <v>D</v>
      </c>
      <c r="M74">
        <v>96000</v>
      </c>
      <c r="N74" t="s">
        <v>507</v>
      </c>
    </row>
    <row r="75" spans="1:14" x14ac:dyDescent="0.25">
      <c r="A75">
        <v>460</v>
      </c>
      <c r="B75">
        <v>308</v>
      </c>
      <c r="C75">
        <v>1986</v>
      </c>
      <c r="D75" t="s">
        <v>608</v>
      </c>
      <c r="E75" t="s">
        <v>401</v>
      </c>
      <c r="F75" t="s">
        <v>1258</v>
      </c>
      <c r="G75" t="s">
        <v>178</v>
      </c>
      <c r="H75">
        <v>1</v>
      </c>
      <c r="I75">
        <v>1</v>
      </c>
      <c r="J75" t="s">
        <v>253</v>
      </c>
      <c r="K75" t="str">
        <f t="shared" si="2"/>
        <v>D</v>
      </c>
      <c r="L75" t="str">
        <f t="shared" si="3"/>
        <v>D</v>
      </c>
      <c r="M75">
        <v>45000</v>
      </c>
      <c r="N75" t="s">
        <v>601</v>
      </c>
    </row>
    <row r="76" spans="1:14" x14ac:dyDescent="0.25">
      <c r="A76">
        <v>463</v>
      </c>
      <c r="B76">
        <v>309</v>
      </c>
      <c r="C76">
        <v>1986</v>
      </c>
      <c r="D76" t="s">
        <v>625</v>
      </c>
      <c r="E76" t="s">
        <v>624</v>
      </c>
      <c r="F76" t="s">
        <v>314</v>
      </c>
      <c r="G76" t="s">
        <v>16</v>
      </c>
      <c r="H76">
        <v>2</v>
      </c>
      <c r="I76">
        <v>0</v>
      </c>
      <c r="J76" t="s">
        <v>253</v>
      </c>
      <c r="K76" t="str">
        <f t="shared" si="2"/>
        <v>W</v>
      </c>
      <c r="L76" t="str">
        <f t="shared" si="3"/>
        <v>L</v>
      </c>
      <c r="M76">
        <v>114580</v>
      </c>
      <c r="N76" t="s">
        <v>606</v>
      </c>
    </row>
    <row r="77" spans="1:14" x14ac:dyDescent="0.25">
      <c r="A77">
        <v>468</v>
      </c>
      <c r="B77">
        <v>308</v>
      </c>
      <c r="C77">
        <v>1986</v>
      </c>
      <c r="D77" t="s">
        <v>559</v>
      </c>
      <c r="E77" t="s">
        <v>560</v>
      </c>
      <c r="F77" t="s">
        <v>1255</v>
      </c>
      <c r="G77" t="s">
        <v>561</v>
      </c>
      <c r="H77">
        <v>0</v>
      </c>
      <c r="I77">
        <v>1</v>
      </c>
      <c r="J77" t="s">
        <v>15</v>
      </c>
      <c r="K77" t="str">
        <f t="shared" si="2"/>
        <v>L</v>
      </c>
      <c r="L77" t="str">
        <f t="shared" si="3"/>
        <v>W</v>
      </c>
      <c r="M77">
        <v>65500</v>
      </c>
      <c r="N77" t="s">
        <v>562</v>
      </c>
    </row>
    <row r="78" spans="1:14" x14ac:dyDescent="0.25">
      <c r="A78">
        <v>475</v>
      </c>
      <c r="B78">
        <v>308</v>
      </c>
      <c r="C78">
        <v>1986</v>
      </c>
      <c r="D78" t="s">
        <v>610</v>
      </c>
      <c r="E78" t="s">
        <v>560</v>
      </c>
      <c r="F78" t="s">
        <v>569</v>
      </c>
      <c r="G78" t="s">
        <v>69</v>
      </c>
      <c r="H78">
        <v>2</v>
      </c>
      <c r="I78">
        <v>0</v>
      </c>
      <c r="J78" t="s">
        <v>561</v>
      </c>
      <c r="K78" t="str">
        <f t="shared" si="2"/>
        <v>W</v>
      </c>
      <c r="L78" t="str">
        <f t="shared" si="3"/>
        <v>L</v>
      </c>
      <c r="M78">
        <v>13800</v>
      </c>
      <c r="N78" t="s">
        <v>590</v>
      </c>
    </row>
    <row r="79" spans="1:14" x14ac:dyDescent="0.25">
      <c r="A79">
        <v>476</v>
      </c>
      <c r="B79">
        <v>308</v>
      </c>
      <c r="C79">
        <v>1986</v>
      </c>
      <c r="D79" t="s">
        <v>617</v>
      </c>
      <c r="E79" t="s">
        <v>560</v>
      </c>
      <c r="F79" t="s">
        <v>569</v>
      </c>
      <c r="G79" t="s">
        <v>208</v>
      </c>
      <c r="H79">
        <v>2</v>
      </c>
      <c r="I79">
        <v>0</v>
      </c>
      <c r="J79" t="s">
        <v>561</v>
      </c>
      <c r="K79" t="str">
        <f t="shared" si="2"/>
        <v>W</v>
      </c>
      <c r="L79" t="str">
        <f t="shared" si="3"/>
        <v>L</v>
      </c>
      <c r="M79">
        <v>14200</v>
      </c>
      <c r="N79" t="s">
        <v>580</v>
      </c>
    </row>
    <row r="80" spans="1:14" x14ac:dyDescent="0.25">
      <c r="A80">
        <v>511</v>
      </c>
      <c r="B80">
        <v>309</v>
      </c>
      <c r="C80">
        <v>1986</v>
      </c>
      <c r="D80" t="s">
        <v>631</v>
      </c>
      <c r="E80" t="s">
        <v>624</v>
      </c>
      <c r="F80" t="s">
        <v>602</v>
      </c>
      <c r="G80" t="s">
        <v>598</v>
      </c>
      <c r="H80">
        <v>1</v>
      </c>
      <c r="I80">
        <v>5</v>
      </c>
      <c r="J80" t="s">
        <v>86</v>
      </c>
      <c r="K80" t="str">
        <f t="shared" si="2"/>
        <v>L</v>
      </c>
      <c r="L80" t="str">
        <f t="shared" si="3"/>
        <v>W</v>
      </c>
      <c r="M80">
        <v>38500</v>
      </c>
      <c r="N80" t="s">
        <v>567</v>
      </c>
    </row>
    <row r="81" spans="1:14" x14ac:dyDescent="0.25">
      <c r="A81">
        <v>512</v>
      </c>
      <c r="B81">
        <v>308</v>
      </c>
      <c r="C81">
        <v>1986</v>
      </c>
      <c r="D81" t="s">
        <v>622</v>
      </c>
      <c r="E81" t="s">
        <v>596</v>
      </c>
      <c r="F81" t="s">
        <v>602</v>
      </c>
      <c r="G81" t="s">
        <v>598</v>
      </c>
      <c r="H81">
        <v>2</v>
      </c>
      <c r="I81">
        <v>0</v>
      </c>
      <c r="J81" t="s">
        <v>83</v>
      </c>
      <c r="K81" t="str">
        <f t="shared" si="2"/>
        <v>W</v>
      </c>
      <c r="L81" t="str">
        <f t="shared" si="3"/>
        <v>L</v>
      </c>
      <c r="M81">
        <v>36000</v>
      </c>
      <c r="N81" t="s">
        <v>517</v>
      </c>
    </row>
    <row r="82" spans="1:14" x14ac:dyDescent="0.25">
      <c r="A82">
        <v>517</v>
      </c>
      <c r="B82">
        <v>308</v>
      </c>
      <c r="C82">
        <v>1986</v>
      </c>
      <c r="D82" t="s">
        <v>595</v>
      </c>
      <c r="E82" t="s">
        <v>596</v>
      </c>
      <c r="F82" t="s">
        <v>597</v>
      </c>
      <c r="G82" t="s">
        <v>168</v>
      </c>
      <c r="H82">
        <v>0</v>
      </c>
      <c r="I82">
        <v>1</v>
      </c>
      <c r="J82" t="s">
        <v>598</v>
      </c>
      <c r="K82" t="str">
        <f t="shared" si="2"/>
        <v>L</v>
      </c>
      <c r="L82" t="str">
        <f t="shared" si="3"/>
        <v>W</v>
      </c>
      <c r="M82">
        <v>18000</v>
      </c>
      <c r="N82" t="s">
        <v>599</v>
      </c>
    </row>
    <row r="83" spans="1:14" x14ac:dyDescent="0.25">
      <c r="A83">
        <v>522</v>
      </c>
      <c r="B83">
        <v>308</v>
      </c>
      <c r="C83">
        <v>1986</v>
      </c>
      <c r="D83" t="s">
        <v>616</v>
      </c>
      <c r="E83" t="s">
        <v>596</v>
      </c>
      <c r="F83" t="s">
        <v>597</v>
      </c>
      <c r="G83" t="s">
        <v>598</v>
      </c>
      <c r="H83">
        <v>6</v>
      </c>
      <c r="I83">
        <v>1</v>
      </c>
      <c r="J83" t="s">
        <v>50</v>
      </c>
      <c r="K83" t="str">
        <f t="shared" si="2"/>
        <v>W</v>
      </c>
      <c r="L83" t="str">
        <f t="shared" si="3"/>
        <v>L</v>
      </c>
      <c r="M83">
        <v>26500</v>
      </c>
      <c r="N83" t="s">
        <v>604</v>
      </c>
    </row>
    <row r="84" spans="1:14" x14ac:dyDescent="0.25">
      <c r="A84">
        <v>533</v>
      </c>
      <c r="B84">
        <v>308</v>
      </c>
      <c r="C84">
        <v>1986</v>
      </c>
      <c r="D84" t="s">
        <v>611</v>
      </c>
      <c r="E84" t="s">
        <v>576</v>
      </c>
      <c r="F84" t="s">
        <v>589</v>
      </c>
      <c r="G84" t="s">
        <v>134</v>
      </c>
      <c r="H84">
        <v>0</v>
      </c>
      <c r="I84">
        <v>0</v>
      </c>
      <c r="J84" t="s">
        <v>328</v>
      </c>
      <c r="K84" t="str">
        <f t="shared" si="2"/>
        <v>D</v>
      </c>
      <c r="L84" t="str">
        <f t="shared" si="3"/>
        <v>D</v>
      </c>
      <c r="M84">
        <v>20200</v>
      </c>
      <c r="N84" t="s">
        <v>573</v>
      </c>
    </row>
    <row r="85" spans="1:14" x14ac:dyDescent="0.25">
      <c r="A85">
        <v>536</v>
      </c>
      <c r="B85">
        <v>309</v>
      </c>
      <c r="C85">
        <v>1986</v>
      </c>
      <c r="D85" t="s">
        <v>630</v>
      </c>
      <c r="E85" t="s">
        <v>624</v>
      </c>
      <c r="F85" t="s">
        <v>314</v>
      </c>
      <c r="G85" t="s">
        <v>134</v>
      </c>
      <c r="H85">
        <v>3</v>
      </c>
      <c r="I85">
        <v>0</v>
      </c>
      <c r="J85" t="s">
        <v>47</v>
      </c>
      <c r="K85" t="str">
        <f t="shared" si="2"/>
        <v>W</v>
      </c>
      <c r="L85" t="str">
        <f t="shared" si="3"/>
        <v>L</v>
      </c>
      <c r="M85">
        <v>98728</v>
      </c>
      <c r="N85" t="s">
        <v>590</v>
      </c>
    </row>
    <row r="86" spans="1:14" x14ac:dyDescent="0.25">
      <c r="A86">
        <v>537</v>
      </c>
      <c r="B86">
        <v>308</v>
      </c>
      <c r="C86">
        <v>1986</v>
      </c>
      <c r="D86" t="s">
        <v>620</v>
      </c>
      <c r="E86" t="s">
        <v>576</v>
      </c>
      <c r="F86" t="s">
        <v>589</v>
      </c>
      <c r="G86" t="s">
        <v>134</v>
      </c>
      <c r="H86">
        <v>3</v>
      </c>
      <c r="I86">
        <v>0</v>
      </c>
      <c r="J86" t="s">
        <v>116</v>
      </c>
      <c r="K86" t="str">
        <f t="shared" si="2"/>
        <v>W</v>
      </c>
      <c r="L86" t="str">
        <f t="shared" si="3"/>
        <v>L</v>
      </c>
      <c r="M86">
        <v>22700</v>
      </c>
      <c r="N86" t="s">
        <v>584</v>
      </c>
    </row>
    <row r="87" spans="1:14" x14ac:dyDescent="0.25">
      <c r="A87">
        <v>538</v>
      </c>
      <c r="B87">
        <v>308</v>
      </c>
      <c r="C87">
        <v>1986</v>
      </c>
      <c r="D87" t="s">
        <v>588</v>
      </c>
      <c r="E87" t="s">
        <v>576</v>
      </c>
      <c r="F87" t="s">
        <v>589</v>
      </c>
      <c r="G87" t="s">
        <v>290</v>
      </c>
      <c r="H87">
        <v>1</v>
      </c>
      <c r="I87">
        <v>0</v>
      </c>
      <c r="J87" t="s">
        <v>134</v>
      </c>
      <c r="K87" t="str">
        <f t="shared" si="2"/>
        <v>W</v>
      </c>
      <c r="L87" t="str">
        <f t="shared" si="3"/>
        <v>L</v>
      </c>
      <c r="M87">
        <v>23000</v>
      </c>
      <c r="N87" t="s">
        <v>558</v>
      </c>
    </row>
    <row r="88" spans="1:14" x14ac:dyDescent="0.25">
      <c r="A88">
        <v>551</v>
      </c>
      <c r="B88">
        <v>308</v>
      </c>
      <c r="C88">
        <v>1986</v>
      </c>
      <c r="D88" t="s">
        <v>612</v>
      </c>
      <c r="E88" t="s">
        <v>565</v>
      </c>
      <c r="F88" t="s">
        <v>582</v>
      </c>
      <c r="G88" t="s">
        <v>226</v>
      </c>
      <c r="H88">
        <v>1</v>
      </c>
      <c r="I88">
        <v>2</v>
      </c>
      <c r="J88" t="s">
        <v>86</v>
      </c>
      <c r="K88" t="str">
        <f t="shared" si="2"/>
        <v>L</v>
      </c>
      <c r="L88" t="str">
        <f t="shared" si="3"/>
        <v>W</v>
      </c>
      <c r="M88">
        <v>28000</v>
      </c>
      <c r="N88" t="s">
        <v>572</v>
      </c>
    </row>
    <row r="89" spans="1:14" x14ac:dyDescent="0.25">
      <c r="A89">
        <v>564</v>
      </c>
      <c r="B89">
        <v>3469</v>
      </c>
      <c r="C89">
        <v>1986</v>
      </c>
      <c r="D89" t="s">
        <v>636</v>
      </c>
      <c r="E89" t="s">
        <v>58</v>
      </c>
      <c r="F89" t="s">
        <v>322</v>
      </c>
      <c r="G89" t="s">
        <v>15</v>
      </c>
      <c r="H89">
        <v>0</v>
      </c>
      <c r="I89">
        <v>2</v>
      </c>
      <c r="J89" t="s">
        <v>83</v>
      </c>
      <c r="K89" t="str">
        <f t="shared" si="2"/>
        <v>L</v>
      </c>
      <c r="L89" t="str">
        <f t="shared" si="3"/>
        <v>W</v>
      </c>
      <c r="M89">
        <v>45000</v>
      </c>
      <c r="N89" t="s">
        <v>570</v>
      </c>
    </row>
    <row r="90" spans="1:14" x14ac:dyDescent="0.25">
      <c r="A90">
        <v>567</v>
      </c>
      <c r="B90">
        <v>308</v>
      </c>
      <c r="C90">
        <v>1986</v>
      </c>
      <c r="D90" t="s">
        <v>617</v>
      </c>
      <c r="E90" t="s">
        <v>560</v>
      </c>
      <c r="F90" t="s">
        <v>1255</v>
      </c>
      <c r="G90" t="s">
        <v>69</v>
      </c>
      <c r="H90">
        <v>0</v>
      </c>
      <c r="I90">
        <v>3</v>
      </c>
      <c r="J90" t="s">
        <v>15</v>
      </c>
      <c r="K90" t="str">
        <f t="shared" si="2"/>
        <v>L</v>
      </c>
      <c r="L90" t="str">
        <f t="shared" si="3"/>
        <v>W</v>
      </c>
      <c r="M90">
        <v>31420</v>
      </c>
      <c r="N90" t="s">
        <v>587</v>
      </c>
    </row>
    <row r="91" spans="1:14" x14ac:dyDescent="0.25">
      <c r="A91">
        <v>568</v>
      </c>
      <c r="B91">
        <v>309</v>
      </c>
      <c r="C91">
        <v>1986</v>
      </c>
      <c r="D91" t="s">
        <v>628</v>
      </c>
      <c r="E91" t="s">
        <v>624</v>
      </c>
      <c r="F91" t="s">
        <v>1258</v>
      </c>
      <c r="G91" t="s">
        <v>89</v>
      </c>
      <c r="H91">
        <v>0</v>
      </c>
      <c r="I91">
        <v>2</v>
      </c>
      <c r="J91" t="s">
        <v>15</v>
      </c>
      <c r="K91" t="str">
        <f t="shared" si="2"/>
        <v>L</v>
      </c>
      <c r="L91" t="str">
        <f t="shared" si="3"/>
        <v>W</v>
      </c>
      <c r="M91">
        <v>70000</v>
      </c>
      <c r="N91" t="s">
        <v>586</v>
      </c>
    </row>
    <row r="92" spans="1:14" x14ac:dyDescent="0.25">
      <c r="A92">
        <v>571</v>
      </c>
      <c r="B92">
        <v>308</v>
      </c>
      <c r="C92">
        <v>1986</v>
      </c>
      <c r="D92" t="s">
        <v>603</v>
      </c>
      <c r="E92" t="s">
        <v>560</v>
      </c>
      <c r="F92" t="s">
        <v>1255</v>
      </c>
      <c r="G92" t="s">
        <v>15</v>
      </c>
      <c r="H92">
        <v>1</v>
      </c>
      <c r="I92">
        <v>1</v>
      </c>
      <c r="J92" t="s">
        <v>208</v>
      </c>
      <c r="K92" t="str">
        <f t="shared" si="2"/>
        <v>D</v>
      </c>
      <c r="L92" t="str">
        <f t="shared" si="3"/>
        <v>D</v>
      </c>
      <c r="M92">
        <v>36540</v>
      </c>
      <c r="N92" t="s">
        <v>606</v>
      </c>
    </row>
    <row r="93" spans="1:14" x14ac:dyDescent="0.25">
      <c r="A93">
        <v>574</v>
      </c>
      <c r="B93">
        <v>309</v>
      </c>
      <c r="C93">
        <v>1986</v>
      </c>
      <c r="D93" t="s">
        <v>629</v>
      </c>
      <c r="E93" t="s">
        <v>624</v>
      </c>
      <c r="F93" t="s">
        <v>577</v>
      </c>
      <c r="G93" t="s">
        <v>328</v>
      </c>
      <c r="H93">
        <v>0</v>
      </c>
      <c r="I93">
        <v>1</v>
      </c>
      <c r="J93" t="s">
        <v>83</v>
      </c>
      <c r="K93" t="str">
        <f t="shared" si="2"/>
        <v>L</v>
      </c>
      <c r="L93" t="str">
        <f t="shared" si="3"/>
        <v>W</v>
      </c>
      <c r="M93">
        <v>19800</v>
      </c>
      <c r="N93" t="s">
        <v>585</v>
      </c>
    </row>
    <row r="94" spans="1:14" x14ac:dyDescent="0.25">
      <c r="A94">
        <v>575</v>
      </c>
      <c r="B94">
        <v>714</v>
      </c>
      <c r="C94">
        <v>1986</v>
      </c>
      <c r="D94" t="s">
        <v>633</v>
      </c>
      <c r="E94" t="s">
        <v>95</v>
      </c>
      <c r="F94" t="s">
        <v>577</v>
      </c>
      <c r="G94" t="s">
        <v>83</v>
      </c>
      <c r="H94">
        <v>0</v>
      </c>
      <c r="I94">
        <v>0</v>
      </c>
      <c r="J94" t="s">
        <v>16</v>
      </c>
      <c r="K94" t="str">
        <f t="shared" si="2"/>
        <v>D</v>
      </c>
      <c r="L94" t="str">
        <f t="shared" si="3"/>
        <v>D</v>
      </c>
      <c r="M94">
        <v>41700</v>
      </c>
      <c r="N94" t="s">
        <v>574</v>
      </c>
    </row>
    <row r="95" spans="1:14" x14ac:dyDescent="0.25">
      <c r="A95">
        <v>580</v>
      </c>
      <c r="B95">
        <v>308</v>
      </c>
      <c r="C95">
        <v>1986</v>
      </c>
      <c r="D95" t="s">
        <v>615</v>
      </c>
      <c r="E95" t="s">
        <v>596</v>
      </c>
      <c r="F95" t="s">
        <v>602</v>
      </c>
      <c r="G95" t="s">
        <v>83</v>
      </c>
      <c r="H95">
        <v>2</v>
      </c>
      <c r="I95">
        <v>1</v>
      </c>
      <c r="J95" t="s">
        <v>168</v>
      </c>
      <c r="K95" t="str">
        <f t="shared" si="2"/>
        <v>W</v>
      </c>
      <c r="L95" t="str">
        <f t="shared" si="3"/>
        <v>L</v>
      </c>
      <c r="M95">
        <v>30000</v>
      </c>
      <c r="N95" t="s">
        <v>609</v>
      </c>
    </row>
    <row r="96" spans="1:14" x14ac:dyDescent="0.25">
      <c r="A96">
        <v>585</v>
      </c>
      <c r="B96">
        <v>308</v>
      </c>
      <c r="C96">
        <v>1986</v>
      </c>
      <c r="D96" t="s">
        <v>591</v>
      </c>
      <c r="E96" t="s">
        <v>596</v>
      </c>
      <c r="F96" t="s">
        <v>602</v>
      </c>
      <c r="G96" t="s">
        <v>50</v>
      </c>
      <c r="H96">
        <v>1</v>
      </c>
      <c r="I96">
        <v>1</v>
      </c>
      <c r="J96" t="s">
        <v>83</v>
      </c>
      <c r="K96" t="str">
        <f t="shared" si="2"/>
        <v>D</v>
      </c>
      <c r="L96" t="str">
        <f t="shared" si="3"/>
        <v>D</v>
      </c>
      <c r="M96">
        <v>30500</v>
      </c>
      <c r="N96" t="s">
        <v>462</v>
      </c>
    </row>
    <row r="97" spans="1:14" x14ac:dyDescent="0.25">
      <c r="A97">
        <v>610</v>
      </c>
      <c r="B97">
        <v>308</v>
      </c>
      <c r="C97">
        <v>1986</v>
      </c>
      <c r="D97" t="s">
        <v>568</v>
      </c>
      <c r="E97" t="s">
        <v>560</v>
      </c>
      <c r="F97" t="s">
        <v>569</v>
      </c>
      <c r="G97" t="s">
        <v>208</v>
      </c>
      <c r="H97">
        <v>6</v>
      </c>
      <c r="I97">
        <v>0</v>
      </c>
      <c r="J97" t="s">
        <v>69</v>
      </c>
      <c r="K97" t="str">
        <f t="shared" si="2"/>
        <v>W</v>
      </c>
      <c r="L97" t="str">
        <f t="shared" si="3"/>
        <v>L</v>
      </c>
      <c r="M97">
        <v>16500</v>
      </c>
      <c r="N97" t="s">
        <v>570</v>
      </c>
    </row>
    <row r="98" spans="1:14" x14ac:dyDescent="0.25">
      <c r="A98">
        <v>627</v>
      </c>
      <c r="B98">
        <v>308</v>
      </c>
      <c r="C98">
        <v>1986</v>
      </c>
      <c r="D98" t="s">
        <v>619</v>
      </c>
      <c r="E98" t="s">
        <v>399</v>
      </c>
      <c r="F98" t="s">
        <v>314</v>
      </c>
      <c r="G98" t="s">
        <v>593</v>
      </c>
      <c r="H98">
        <v>0</v>
      </c>
      <c r="I98">
        <v>1</v>
      </c>
      <c r="J98" t="s">
        <v>16</v>
      </c>
      <c r="K98" t="str">
        <f t="shared" si="2"/>
        <v>L</v>
      </c>
      <c r="L98" t="str">
        <f t="shared" si="3"/>
        <v>W</v>
      </c>
      <c r="M98">
        <v>103763</v>
      </c>
      <c r="N98" t="s">
        <v>585</v>
      </c>
    </row>
    <row r="99" spans="1:14" x14ac:dyDescent="0.25">
      <c r="A99">
        <v>628</v>
      </c>
      <c r="B99">
        <v>308</v>
      </c>
      <c r="C99">
        <v>1986</v>
      </c>
      <c r="D99" t="s">
        <v>591</v>
      </c>
      <c r="E99" t="s">
        <v>399</v>
      </c>
      <c r="F99" t="s">
        <v>592</v>
      </c>
      <c r="G99" t="s">
        <v>47</v>
      </c>
      <c r="H99">
        <v>1</v>
      </c>
      <c r="I99">
        <v>0</v>
      </c>
      <c r="J99" t="s">
        <v>593</v>
      </c>
      <c r="K99" t="str">
        <f t="shared" si="2"/>
        <v>W</v>
      </c>
      <c r="L99" t="str">
        <f t="shared" si="3"/>
        <v>L</v>
      </c>
      <c r="M99">
        <v>24000</v>
      </c>
      <c r="N99" t="s">
        <v>594</v>
      </c>
    </row>
    <row r="100" spans="1:14" x14ac:dyDescent="0.25">
      <c r="A100">
        <v>643</v>
      </c>
      <c r="B100">
        <v>308</v>
      </c>
      <c r="C100">
        <v>1986</v>
      </c>
      <c r="D100" t="s">
        <v>618</v>
      </c>
      <c r="E100" t="s">
        <v>401</v>
      </c>
      <c r="F100" t="s">
        <v>316</v>
      </c>
      <c r="G100" t="s">
        <v>178</v>
      </c>
      <c r="H100">
        <v>2</v>
      </c>
      <c r="I100">
        <v>3</v>
      </c>
      <c r="J100" t="s">
        <v>89</v>
      </c>
      <c r="K100" t="str">
        <f t="shared" si="2"/>
        <v>L</v>
      </c>
      <c r="L100" t="str">
        <f t="shared" si="3"/>
        <v>W</v>
      </c>
      <c r="M100">
        <v>20000</v>
      </c>
      <c r="N100" t="s">
        <v>479</v>
      </c>
    </row>
    <row r="101" spans="1:14" x14ac:dyDescent="0.25">
      <c r="A101">
        <v>674</v>
      </c>
      <c r="B101">
        <v>308</v>
      </c>
      <c r="C101">
        <v>1986</v>
      </c>
      <c r="D101" t="s">
        <v>575</v>
      </c>
      <c r="E101" t="s">
        <v>576</v>
      </c>
      <c r="F101" t="s">
        <v>577</v>
      </c>
      <c r="G101" t="s">
        <v>328</v>
      </c>
      <c r="H101">
        <v>0</v>
      </c>
      <c r="I101">
        <v>0</v>
      </c>
      <c r="J101" t="s">
        <v>116</v>
      </c>
      <c r="K101" t="str">
        <f t="shared" si="2"/>
        <v>D</v>
      </c>
      <c r="L101" t="str">
        <f t="shared" si="3"/>
        <v>D</v>
      </c>
      <c r="M101">
        <v>19900</v>
      </c>
      <c r="N101" t="s">
        <v>578</v>
      </c>
    </row>
    <row r="102" spans="1:14" x14ac:dyDescent="0.25">
      <c r="A102">
        <v>675</v>
      </c>
      <c r="B102">
        <v>308</v>
      </c>
      <c r="C102">
        <v>1986</v>
      </c>
      <c r="D102" t="s">
        <v>620</v>
      </c>
      <c r="E102" t="s">
        <v>576</v>
      </c>
      <c r="F102" t="s">
        <v>582</v>
      </c>
      <c r="G102" t="s">
        <v>290</v>
      </c>
      <c r="H102">
        <v>1</v>
      </c>
      <c r="I102">
        <v>3</v>
      </c>
      <c r="J102" t="s">
        <v>328</v>
      </c>
      <c r="K102" t="str">
        <f t="shared" si="2"/>
        <v>L</v>
      </c>
      <c r="L102" t="str">
        <f t="shared" si="3"/>
        <v>W</v>
      </c>
      <c r="M102">
        <v>28000</v>
      </c>
      <c r="N102" t="s">
        <v>605</v>
      </c>
    </row>
    <row r="103" spans="1:14" x14ac:dyDescent="0.25">
      <c r="A103">
        <v>680</v>
      </c>
      <c r="B103">
        <v>308</v>
      </c>
      <c r="C103">
        <v>1986</v>
      </c>
      <c r="D103" t="s">
        <v>612</v>
      </c>
      <c r="E103" t="s">
        <v>399</v>
      </c>
      <c r="F103" t="s">
        <v>314</v>
      </c>
      <c r="G103" t="s">
        <v>16</v>
      </c>
      <c r="H103">
        <v>1</v>
      </c>
      <c r="I103">
        <v>1</v>
      </c>
      <c r="J103" t="s">
        <v>47</v>
      </c>
      <c r="K103" t="str">
        <f t="shared" si="2"/>
        <v>D</v>
      </c>
      <c r="L103" t="str">
        <f t="shared" si="3"/>
        <v>D</v>
      </c>
      <c r="M103">
        <v>114600</v>
      </c>
      <c r="N103" t="s">
        <v>571</v>
      </c>
    </row>
    <row r="104" spans="1:14" x14ac:dyDescent="0.25">
      <c r="A104">
        <v>701</v>
      </c>
      <c r="B104">
        <v>308</v>
      </c>
      <c r="C104">
        <v>1986</v>
      </c>
      <c r="D104" t="s">
        <v>613</v>
      </c>
      <c r="E104" t="s">
        <v>576</v>
      </c>
      <c r="F104" t="s">
        <v>577</v>
      </c>
      <c r="G104" t="s">
        <v>116</v>
      </c>
      <c r="H104">
        <v>1</v>
      </c>
      <c r="I104">
        <v>0</v>
      </c>
      <c r="J104" t="s">
        <v>290</v>
      </c>
      <c r="K104" t="str">
        <f t="shared" si="2"/>
        <v>W</v>
      </c>
      <c r="L104" t="str">
        <f t="shared" si="3"/>
        <v>L</v>
      </c>
      <c r="M104">
        <v>19915</v>
      </c>
      <c r="N104" t="s">
        <v>614</v>
      </c>
    </row>
    <row r="105" spans="1:14" x14ac:dyDescent="0.25">
      <c r="A105">
        <v>712</v>
      </c>
      <c r="B105">
        <v>308</v>
      </c>
      <c r="C105">
        <v>1986</v>
      </c>
      <c r="D105" t="s">
        <v>622</v>
      </c>
      <c r="E105" t="s">
        <v>596</v>
      </c>
      <c r="F105" t="s">
        <v>597</v>
      </c>
      <c r="G105" t="s">
        <v>168</v>
      </c>
      <c r="H105">
        <v>0</v>
      </c>
      <c r="I105">
        <v>0</v>
      </c>
      <c r="J105" t="s">
        <v>50</v>
      </c>
      <c r="K105" t="str">
        <f t="shared" si="2"/>
        <v>D</v>
      </c>
      <c r="L105" t="str">
        <f t="shared" si="3"/>
        <v>D</v>
      </c>
      <c r="M105">
        <v>20000</v>
      </c>
      <c r="N105" t="s">
        <v>579</v>
      </c>
    </row>
    <row r="106" spans="1:14" x14ac:dyDescent="0.25">
      <c r="A106">
        <v>739</v>
      </c>
      <c r="B106">
        <v>293</v>
      </c>
      <c r="C106">
        <v>1982</v>
      </c>
      <c r="D106" t="s">
        <v>524</v>
      </c>
      <c r="E106" t="s">
        <v>28</v>
      </c>
      <c r="F106" t="s">
        <v>497</v>
      </c>
      <c r="G106" t="s">
        <v>484</v>
      </c>
      <c r="H106">
        <v>0</v>
      </c>
      <c r="I106">
        <v>2</v>
      </c>
      <c r="J106" t="s">
        <v>65</v>
      </c>
      <c r="K106" t="str">
        <f t="shared" si="2"/>
        <v>L</v>
      </c>
      <c r="L106" t="str">
        <f t="shared" si="3"/>
        <v>W</v>
      </c>
      <c r="M106">
        <v>22000</v>
      </c>
      <c r="N106" t="s">
        <v>368</v>
      </c>
    </row>
    <row r="107" spans="1:14" x14ac:dyDescent="0.25">
      <c r="A107">
        <v>740</v>
      </c>
      <c r="B107">
        <v>293</v>
      </c>
      <c r="C107">
        <v>1982</v>
      </c>
      <c r="D107" t="s">
        <v>532</v>
      </c>
      <c r="E107" t="s">
        <v>28</v>
      </c>
      <c r="F107" t="s">
        <v>497</v>
      </c>
      <c r="G107" t="s">
        <v>484</v>
      </c>
      <c r="H107">
        <v>3</v>
      </c>
      <c r="I107">
        <v>2</v>
      </c>
      <c r="J107" t="s">
        <v>43</v>
      </c>
      <c r="K107" t="str">
        <f t="shared" si="2"/>
        <v>W</v>
      </c>
      <c r="L107" t="str">
        <f t="shared" si="3"/>
        <v>L</v>
      </c>
      <c r="M107">
        <v>16000</v>
      </c>
      <c r="N107" t="s">
        <v>503</v>
      </c>
    </row>
    <row r="108" spans="1:14" x14ac:dyDescent="0.25">
      <c r="A108">
        <v>741</v>
      </c>
      <c r="B108">
        <v>293</v>
      </c>
      <c r="C108">
        <v>1982</v>
      </c>
      <c r="D108" t="s">
        <v>482</v>
      </c>
      <c r="E108" t="s">
        <v>28</v>
      </c>
      <c r="F108" t="s">
        <v>483</v>
      </c>
      <c r="G108" t="s">
        <v>83</v>
      </c>
      <c r="H108">
        <v>1</v>
      </c>
      <c r="I108">
        <v>2</v>
      </c>
      <c r="J108" t="s">
        <v>484</v>
      </c>
      <c r="K108" t="str">
        <f t="shared" si="2"/>
        <v>L</v>
      </c>
      <c r="L108" t="str">
        <f t="shared" si="3"/>
        <v>W</v>
      </c>
      <c r="M108">
        <v>42000</v>
      </c>
      <c r="N108" t="s">
        <v>485</v>
      </c>
    </row>
    <row r="109" spans="1:14" x14ac:dyDescent="0.25">
      <c r="A109">
        <v>749</v>
      </c>
      <c r="B109">
        <v>293</v>
      </c>
      <c r="C109">
        <v>1982</v>
      </c>
      <c r="D109" t="s">
        <v>460</v>
      </c>
      <c r="E109" t="s">
        <v>35</v>
      </c>
      <c r="F109" t="s">
        <v>461</v>
      </c>
      <c r="G109" t="s">
        <v>40</v>
      </c>
      <c r="H109">
        <v>0</v>
      </c>
      <c r="I109">
        <v>1</v>
      </c>
      <c r="J109" t="s">
        <v>23</v>
      </c>
      <c r="K109" t="str">
        <f t="shared" si="2"/>
        <v>L</v>
      </c>
      <c r="L109" t="str">
        <f t="shared" si="3"/>
        <v>W</v>
      </c>
      <c r="M109">
        <v>95000</v>
      </c>
      <c r="N109" t="s">
        <v>462</v>
      </c>
    </row>
    <row r="110" spans="1:14" x14ac:dyDescent="0.25">
      <c r="A110">
        <v>750</v>
      </c>
      <c r="B110">
        <v>294</v>
      </c>
      <c r="C110">
        <v>1982</v>
      </c>
      <c r="D110" t="s">
        <v>546</v>
      </c>
      <c r="E110" t="s">
        <v>35</v>
      </c>
      <c r="F110" t="s">
        <v>541</v>
      </c>
      <c r="G110" t="s">
        <v>40</v>
      </c>
      <c r="H110">
        <v>1</v>
      </c>
      <c r="I110">
        <v>3</v>
      </c>
      <c r="J110" t="s">
        <v>30</v>
      </c>
      <c r="K110" t="str">
        <f t="shared" si="2"/>
        <v>L</v>
      </c>
      <c r="L110" t="str">
        <f t="shared" si="3"/>
        <v>W</v>
      </c>
      <c r="M110">
        <v>44000</v>
      </c>
      <c r="N110" t="s">
        <v>510</v>
      </c>
    </row>
    <row r="111" spans="1:14" x14ac:dyDescent="0.25">
      <c r="A111">
        <v>751</v>
      </c>
      <c r="B111">
        <v>293</v>
      </c>
      <c r="C111">
        <v>1982</v>
      </c>
      <c r="D111" t="s">
        <v>531</v>
      </c>
      <c r="E111" t="s">
        <v>35</v>
      </c>
      <c r="F111" t="s">
        <v>512</v>
      </c>
      <c r="G111" t="s">
        <v>40</v>
      </c>
      <c r="H111">
        <v>2</v>
      </c>
      <c r="I111">
        <v>0</v>
      </c>
      <c r="J111" t="s">
        <v>333</v>
      </c>
      <c r="K111" t="str">
        <f t="shared" si="2"/>
        <v>W</v>
      </c>
      <c r="L111" t="str">
        <f t="shared" si="3"/>
        <v>L</v>
      </c>
      <c r="M111">
        <v>32500</v>
      </c>
      <c r="N111" t="s">
        <v>495</v>
      </c>
    </row>
    <row r="112" spans="1:14" x14ac:dyDescent="0.25">
      <c r="A112">
        <v>752</v>
      </c>
      <c r="B112">
        <v>293</v>
      </c>
      <c r="C112">
        <v>1982</v>
      </c>
      <c r="D112" t="s">
        <v>511</v>
      </c>
      <c r="E112" t="s">
        <v>35</v>
      </c>
      <c r="F112" t="s">
        <v>512</v>
      </c>
      <c r="G112" t="s">
        <v>40</v>
      </c>
      <c r="H112">
        <v>4</v>
      </c>
      <c r="I112">
        <v>1</v>
      </c>
      <c r="J112" t="s">
        <v>69</v>
      </c>
      <c r="K112" t="str">
        <f t="shared" si="2"/>
        <v>W</v>
      </c>
      <c r="L112" t="str">
        <f t="shared" si="3"/>
        <v>L</v>
      </c>
      <c r="M112">
        <v>32093</v>
      </c>
      <c r="N112" t="s">
        <v>513</v>
      </c>
    </row>
    <row r="113" spans="1:14" x14ac:dyDescent="0.25">
      <c r="A113">
        <v>753</v>
      </c>
      <c r="B113">
        <v>294</v>
      </c>
      <c r="C113">
        <v>1982</v>
      </c>
      <c r="D113" t="s">
        <v>540</v>
      </c>
      <c r="E113" t="s">
        <v>35</v>
      </c>
      <c r="F113" t="s">
        <v>541</v>
      </c>
      <c r="G113" t="s">
        <v>89</v>
      </c>
      <c r="H113">
        <v>2</v>
      </c>
      <c r="I113">
        <v>1</v>
      </c>
      <c r="J113" t="s">
        <v>40</v>
      </c>
      <c r="K113" t="str">
        <f t="shared" si="2"/>
        <v>W</v>
      </c>
      <c r="L113" t="str">
        <f t="shared" si="3"/>
        <v>L</v>
      </c>
      <c r="M113">
        <v>43000</v>
      </c>
      <c r="N113" t="s">
        <v>374</v>
      </c>
    </row>
    <row r="114" spans="1:14" x14ac:dyDescent="0.25">
      <c r="A114">
        <v>764</v>
      </c>
      <c r="B114">
        <v>293</v>
      </c>
      <c r="C114">
        <v>1982</v>
      </c>
      <c r="D114" t="s">
        <v>496</v>
      </c>
      <c r="E114" t="s">
        <v>28</v>
      </c>
      <c r="F114" t="s">
        <v>497</v>
      </c>
      <c r="G114" t="s">
        <v>43</v>
      </c>
      <c r="H114">
        <v>0</v>
      </c>
      <c r="I114">
        <v>1</v>
      </c>
      <c r="J114" t="s">
        <v>65</v>
      </c>
      <c r="K114" t="str">
        <f t="shared" si="2"/>
        <v>L</v>
      </c>
      <c r="L114" t="str">
        <f t="shared" si="3"/>
        <v>W</v>
      </c>
      <c r="M114">
        <v>22500</v>
      </c>
      <c r="N114" t="s">
        <v>498</v>
      </c>
    </row>
    <row r="115" spans="1:14" x14ac:dyDescent="0.25">
      <c r="A115">
        <v>767</v>
      </c>
      <c r="B115">
        <v>294</v>
      </c>
      <c r="C115">
        <v>1982</v>
      </c>
      <c r="D115" t="s">
        <v>537</v>
      </c>
      <c r="E115" t="s">
        <v>20</v>
      </c>
      <c r="F115" t="s">
        <v>538</v>
      </c>
      <c r="G115" t="s">
        <v>65</v>
      </c>
      <c r="H115">
        <v>0</v>
      </c>
      <c r="I115">
        <v>1</v>
      </c>
      <c r="J115" t="s">
        <v>15</v>
      </c>
      <c r="K115" t="str">
        <f t="shared" si="2"/>
        <v>L</v>
      </c>
      <c r="L115" t="str">
        <f t="shared" si="3"/>
        <v>W</v>
      </c>
      <c r="M115">
        <v>37000</v>
      </c>
      <c r="N115" t="s">
        <v>372</v>
      </c>
    </row>
    <row r="116" spans="1:14" x14ac:dyDescent="0.25">
      <c r="A116">
        <v>770</v>
      </c>
      <c r="B116">
        <v>293</v>
      </c>
      <c r="C116">
        <v>1982</v>
      </c>
      <c r="D116" t="s">
        <v>534</v>
      </c>
      <c r="E116" t="s">
        <v>28</v>
      </c>
      <c r="F116" t="s">
        <v>483</v>
      </c>
      <c r="G116" t="s">
        <v>83</v>
      </c>
      <c r="H116">
        <v>1</v>
      </c>
      <c r="I116">
        <v>0</v>
      </c>
      <c r="J116" t="s">
        <v>65</v>
      </c>
      <c r="K116" t="str">
        <f t="shared" si="2"/>
        <v>W</v>
      </c>
      <c r="L116" t="str">
        <f t="shared" si="3"/>
        <v>L</v>
      </c>
      <c r="M116">
        <v>41000</v>
      </c>
      <c r="N116" t="s">
        <v>504</v>
      </c>
    </row>
    <row r="117" spans="1:14" x14ac:dyDescent="0.25">
      <c r="A117">
        <v>771</v>
      </c>
      <c r="B117">
        <v>294</v>
      </c>
      <c r="C117">
        <v>1982</v>
      </c>
      <c r="D117" t="s">
        <v>544</v>
      </c>
      <c r="E117" t="s">
        <v>20</v>
      </c>
      <c r="F117" t="s">
        <v>538</v>
      </c>
      <c r="G117" t="s">
        <v>65</v>
      </c>
      <c r="H117">
        <v>2</v>
      </c>
      <c r="I117">
        <v>2</v>
      </c>
      <c r="J117" t="s">
        <v>226</v>
      </c>
      <c r="K117" t="str">
        <f t="shared" si="2"/>
        <v>D</v>
      </c>
      <c r="L117" t="str">
        <f t="shared" si="3"/>
        <v>D</v>
      </c>
      <c r="M117">
        <v>20000</v>
      </c>
      <c r="N117" t="s">
        <v>442</v>
      </c>
    </row>
    <row r="118" spans="1:14" x14ac:dyDescent="0.25">
      <c r="A118">
        <v>774</v>
      </c>
      <c r="B118">
        <v>293</v>
      </c>
      <c r="C118">
        <v>1982</v>
      </c>
      <c r="D118" t="s">
        <v>518</v>
      </c>
      <c r="E118" t="s">
        <v>35</v>
      </c>
      <c r="F118" t="s">
        <v>474</v>
      </c>
      <c r="G118" t="s">
        <v>23</v>
      </c>
      <c r="H118">
        <v>1</v>
      </c>
      <c r="I118">
        <v>0</v>
      </c>
      <c r="J118" t="s">
        <v>333</v>
      </c>
      <c r="K118" t="str">
        <f t="shared" si="2"/>
        <v>W</v>
      </c>
      <c r="L118" t="str">
        <f t="shared" si="3"/>
        <v>L</v>
      </c>
      <c r="M118">
        <v>15000</v>
      </c>
      <c r="N118" t="s">
        <v>519</v>
      </c>
    </row>
    <row r="119" spans="1:14" x14ac:dyDescent="0.25">
      <c r="A119">
        <v>779</v>
      </c>
      <c r="B119">
        <v>293</v>
      </c>
      <c r="C119">
        <v>1982</v>
      </c>
      <c r="D119" t="s">
        <v>529</v>
      </c>
      <c r="E119" t="s">
        <v>35</v>
      </c>
      <c r="F119" t="s">
        <v>474</v>
      </c>
      <c r="G119" t="s">
        <v>23</v>
      </c>
      <c r="H119">
        <v>1</v>
      </c>
      <c r="I119">
        <v>1</v>
      </c>
      <c r="J119" t="s">
        <v>69</v>
      </c>
      <c r="K119" t="str">
        <f t="shared" si="2"/>
        <v>D</v>
      </c>
      <c r="L119" t="str">
        <f t="shared" si="3"/>
        <v>D</v>
      </c>
      <c r="M119">
        <v>37000</v>
      </c>
      <c r="N119" t="s">
        <v>521</v>
      </c>
    </row>
    <row r="120" spans="1:14" x14ac:dyDescent="0.25">
      <c r="A120">
        <v>782</v>
      </c>
      <c r="B120">
        <v>294</v>
      </c>
      <c r="C120">
        <v>1982</v>
      </c>
      <c r="D120" t="s">
        <v>539</v>
      </c>
      <c r="E120" t="s">
        <v>13</v>
      </c>
      <c r="F120" t="s">
        <v>461</v>
      </c>
      <c r="G120" t="s">
        <v>116</v>
      </c>
      <c r="H120">
        <v>3</v>
      </c>
      <c r="I120">
        <v>0</v>
      </c>
      <c r="J120" t="s">
        <v>23</v>
      </c>
      <c r="K120" t="str">
        <f t="shared" si="2"/>
        <v>W</v>
      </c>
      <c r="L120" t="str">
        <f t="shared" si="3"/>
        <v>L</v>
      </c>
      <c r="M120">
        <v>65000</v>
      </c>
      <c r="N120" t="s">
        <v>515</v>
      </c>
    </row>
    <row r="121" spans="1:14" x14ac:dyDescent="0.25">
      <c r="A121">
        <v>783</v>
      </c>
      <c r="B121">
        <v>294</v>
      </c>
      <c r="C121">
        <v>1982</v>
      </c>
      <c r="D121" t="s">
        <v>545</v>
      </c>
      <c r="E121" t="s">
        <v>13</v>
      </c>
      <c r="F121" t="s">
        <v>461</v>
      </c>
      <c r="G121" t="s">
        <v>23</v>
      </c>
      <c r="H121">
        <v>0</v>
      </c>
      <c r="I121">
        <v>1</v>
      </c>
      <c r="J121" t="s">
        <v>208</v>
      </c>
      <c r="K121" t="str">
        <f t="shared" si="2"/>
        <v>L</v>
      </c>
      <c r="L121" t="str">
        <f t="shared" si="3"/>
        <v>W</v>
      </c>
      <c r="M121">
        <v>45000</v>
      </c>
      <c r="N121" t="s">
        <v>464</v>
      </c>
    </row>
    <row r="122" spans="1:14" x14ac:dyDescent="0.25">
      <c r="A122">
        <v>788</v>
      </c>
      <c r="B122">
        <v>294</v>
      </c>
      <c r="C122">
        <v>1982</v>
      </c>
      <c r="D122" t="s">
        <v>550</v>
      </c>
      <c r="E122" t="s">
        <v>35</v>
      </c>
      <c r="F122" t="s">
        <v>541</v>
      </c>
      <c r="G122" t="s">
        <v>89</v>
      </c>
      <c r="H122">
        <v>3</v>
      </c>
      <c r="I122">
        <v>2</v>
      </c>
      <c r="J122" t="s">
        <v>30</v>
      </c>
      <c r="K122" t="str">
        <f t="shared" si="2"/>
        <v>W</v>
      </c>
      <c r="L122" t="str">
        <f t="shared" si="3"/>
        <v>L</v>
      </c>
      <c r="M122">
        <v>44000</v>
      </c>
      <c r="N122" t="s">
        <v>332</v>
      </c>
    </row>
    <row r="123" spans="1:14" x14ac:dyDescent="0.25">
      <c r="A123">
        <v>789</v>
      </c>
      <c r="B123">
        <v>293</v>
      </c>
      <c r="C123">
        <v>1982</v>
      </c>
      <c r="D123" t="s">
        <v>531</v>
      </c>
      <c r="E123" t="s">
        <v>161</v>
      </c>
      <c r="F123" t="s">
        <v>514</v>
      </c>
      <c r="G123" t="s">
        <v>30</v>
      </c>
      <c r="H123">
        <v>4</v>
      </c>
      <c r="I123">
        <v>0</v>
      </c>
      <c r="J123" t="s">
        <v>478</v>
      </c>
      <c r="K123" t="str">
        <f t="shared" si="2"/>
        <v>W</v>
      </c>
      <c r="L123" t="str">
        <f t="shared" si="3"/>
        <v>L</v>
      </c>
      <c r="M123">
        <v>43000</v>
      </c>
      <c r="N123" t="s">
        <v>526</v>
      </c>
    </row>
    <row r="124" spans="1:14" x14ac:dyDescent="0.25">
      <c r="A124">
        <v>790</v>
      </c>
      <c r="B124">
        <v>293</v>
      </c>
      <c r="C124">
        <v>1982</v>
      </c>
      <c r="D124" t="s">
        <v>511</v>
      </c>
      <c r="E124" t="s">
        <v>161</v>
      </c>
      <c r="F124" t="s">
        <v>514</v>
      </c>
      <c r="G124" t="s">
        <v>30</v>
      </c>
      <c r="H124">
        <v>4</v>
      </c>
      <c r="I124">
        <v>1</v>
      </c>
      <c r="J124" t="s">
        <v>168</v>
      </c>
      <c r="K124" t="str">
        <f t="shared" si="2"/>
        <v>W</v>
      </c>
      <c r="L124" t="str">
        <f t="shared" si="3"/>
        <v>L</v>
      </c>
      <c r="M124">
        <v>47379</v>
      </c>
      <c r="N124" t="s">
        <v>515</v>
      </c>
    </row>
    <row r="125" spans="1:14" x14ac:dyDescent="0.25">
      <c r="A125">
        <v>791</v>
      </c>
      <c r="B125">
        <v>293</v>
      </c>
      <c r="C125">
        <v>1982</v>
      </c>
      <c r="D125" t="s">
        <v>465</v>
      </c>
      <c r="E125" t="s">
        <v>161</v>
      </c>
      <c r="F125" t="s">
        <v>466</v>
      </c>
      <c r="G125" t="s">
        <v>30</v>
      </c>
      <c r="H125">
        <v>2</v>
      </c>
      <c r="I125">
        <v>1</v>
      </c>
      <c r="J125" t="s">
        <v>208</v>
      </c>
      <c r="K125" t="str">
        <f t="shared" si="2"/>
        <v>W</v>
      </c>
      <c r="L125" t="str">
        <f t="shared" si="3"/>
        <v>L</v>
      </c>
      <c r="M125">
        <v>68000</v>
      </c>
      <c r="N125" t="s">
        <v>467</v>
      </c>
    </row>
    <row r="126" spans="1:14" x14ac:dyDescent="0.25">
      <c r="A126">
        <v>813</v>
      </c>
      <c r="B126">
        <v>293</v>
      </c>
      <c r="C126">
        <v>1982</v>
      </c>
      <c r="D126" t="s">
        <v>522</v>
      </c>
      <c r="E126" t="s">
        <v>28</v>
      </c>
      <c r="F126" t="s">
        <v>483</v>
      </c>
      <c r="G126" t="s">
        <v>83</v>
      </c>
      <c r="H126">
        <v>4</v>
      </c>
      <c r="I126">
        <v>1</v>
      </c>
      <c r="J126" t="s">
        <v>43</v>
      </c>
      <c r="K126" t="str">
        <f t="shared" si="2"/>
        <v>W</v>
      </c>
      <c r="L126" t="str">
        <f t="shared" si="3"/>
        <v>L</v>
      </c>
      <c r="M126">
        <v>42000</v>
      </c>
      <c r="N126" t="s">
        <v>508</v>
      </c>
    </row>
    <row r="127" spans="1:14" x14ac:dyDescent="0.25">
      <c r="A127">
        <v>828</v>
      </c>
      <c r="B127">
        <v>293</v>
      </c>
      <c r="C127">
        <v>1982</v>
      </c>
      <c r="D127" t="s">
        <v>530</v>
      </c>
      <c r="E127" t="s">
        <v>13</v>
      </c>
      <c r="F127" t="s">
        <v>1259</v>
      </c>
      <c r="G127" t="s">
        <v>89</v>
      </c>
      <c r="H127">
        <v>1</v>
      </c>
      <c r="I127">
        <v>1</v>
      </c>
      <c r="J127" t="s">
        <v>471</v>
      </c>
      <c r="K127" t="str">
        <f t="shared" si="2"/>
        <v>D</v>
      </c>
      <c r="L127" t="str">
        <f t="shared" si="3"/>
        <v>D</v>
      </c>
      <c r="M127">
        <v>20000</v>
      </c>
      <c r="N127" t="s">
        <v>494</v>
      </c>
    </row>
    <row r="128" spans="1:14" x14ac:dyDescent="0.25">
      <c r="A128">
        <v>833</v>
      </c>
      <c r="B128">
        <v>293</v>
      </c>
      <c r="C128">
        <v>1982</v>
      </c>
      <c r="D128" t="s">
        <v>469</v>
      </c>
      <c r="E128" t="s">
        <v>13</v>
      </c>
      <c r="F128" t="s">
        <v>470</v>
      </c>
      <c r="G128" t="s">
        <v>37</v>
      </c>
      <c r="H128">
        <v>0</v>
      </c>
      <c r="I128">
        <v>0</v>
      </c>
      <c r="J128" t="s">
        <v>471</v>
      </c>
      <c r="K128" t="str">
        <f t="shared" si="2"/>
        <v>D</v>
      </c>
      <c r="L128" t="str">
        <f t="shared" si="3"/>
        <v>D</v>
      </c>
      <c r="M128">
        <v>11000</v>
      </c>
      <c r="N128" t="s">
        <v>472</v>
      </c>
    </row>
    <row r="129" spans="1:14" x14ac:dyDescent="0.25">
      <c r="A129">
        <v>834</v>
      </c>
      <c r="B129">
        <v>293</v>
      </c>
      <c r="C129">
        <v>1982</v>
      </c>
      <c r="D129" t="s">
        <v>516</v>
      </c>
      <c r="E129" t="s">
        <v>13</v>
      </c>
      <c r="F129" t="s">
        <v>470</v>
      </c>
      <c r="G129" t="s">
        <v>116</v>
      </c>
      <c r="H129">
        <v>0</v>
      </c>
      <c r="I129">
        <v>0</v>
      </c>
      <c r="J129" t="s">
        <v>471</v>
      </c>
      <c r="K129" t="str">
        <f t="shared" si="2"/>
        <v>D</v>
      </c>
      <c r="L129" t="str">
        <f t="shared" si="3"/>
        <v>D</v>
      </c>
      <c r="M129">
        <v>19000</v>
      </c>
      <c r="N129" t="s">
        <v>517</v>
      </c>
    </row>
    <row r="130" spans="1:14" x14ac:dyDescent="0.25">
      <c r="A130">
        <v>877</v>
      </c>
      <c r="B130">
        <v>294</v>
      </c>
      <c r="C130">
        <v>1982</v>
      </c>
      <c r="D130" t="s">
        <v>551</v>
      </c>
      <c r="E130" t="s">
        <v>28</v>
      </c>
      <c r="F130" t="s">
        <v>543</v>
      </c>
      <c r="G130" t="s">
        <v>86</v>
      </c>
      <c r="H130">
        <v>0</v>
      </c>
      <c r="I130">
        <v>0</v>
      </c>
      <c r="J130" t="s">
        <v>134</v>
      </c>
      <c r="K130" t="str">
        <f t="shared" ref="K130:K193" si="4">IF(H130&gt;I130,"W",IF(I130&gt;H130, "L", "D"))</f>
        <v>D</v>
      </c>
      <c r="L130" t="str">
        <f t="shared" ref="L130:L193" si="5">IF(I130&gt;H130,"W",IF(H130&gt;I130, "L", "D"))</f>
        <v>D</v>
      </c>
      <c r="M130">
        <v>75000</v>
      </c>
      <c r="N130" t="s">
        <v>517</v>
      </c>
    </row>
    <row r="131" spans="1:14" x14ac:dyDescent="0.25">
      <c r="A131">
        <v>878</v>
      </c>
      <c r="B131">
        <v>293</v>
      </c>
      <c r="C131">
        <v>1982</v>
      </c>
      <c r="D131" t="s">
        <v>482</v>
      </c>
      <c r="E131" t="s">
        <v>20</v>
      </c>
      <c r="F131" t="s">
        <v>488</v>
      </c>
      <c r="G131" t="s">
        <v>134</v>
      </c>
      <c r="H131">
        <v>3</v>
      </c>
      <c r="I131">
        <v>1</v>
      </c>
      <c r="J131" t="s">
        <v>15</v>
      </c>
      <c r="K131" t="str">
        <f t="shared" si="4"/>
        <v>W</v>
      </c>
      <c r="L131" t="str">
        <f t="shared" si="5"/>
        <v>L</v>
      </c>
      <c r="M131">
        <v>44172</v>
      </c>
      <c r="N131" t="s">
        <v>420</v>
      </c>
    </row>
    <row r="132" spans="1:14" x14ac:dyDescent="0.25">
      <c r="A132">
        <v>879</v>
      </c>
      <c r="B132">
        <v>294</v>
      </c>
      <c r="C132">
        <v>1982</v>
      </c>
      <c r="D132" t="s">
        <v>542</v>
      </c>
      <c r="E132" t="s">
        <v>28</v>
      </c>
      <c r="F132" t="s">
        <v>543</v>
      </c>
      <c r="G132" t="s">
        <v>83</v>
      </c>
      <c r="H132">
        <v>0</v>
      </c>
      <c r="I132">
        <v>0</v>
      </c>
      <c r="J132" t="s">
        <v>134</v>
      </c>
      <c r="K132" t="str">
        <f t="shared" si="4"/>
        <v>D</v>
      </c>
      <c r="L132" t="str">
        <f t="shared" si="5"/>
        <v>D</v>
      </c>
      <c r="M132">
        <v>75000</v>
      </c>
      <c r="N132" t="s">
        <v>441</v>
      </c>
    </row>
    <row r="133" spans="1:14" x14ac:dyDescent="0.25">
      <c r="A133">
        <v>882</v>
      </c>
      <c r="B133">
        <v>293</v>
      </c>
      <c r="C133">
        <v>1982</v>
      </c>
      <c r="D133" t="s">
        <v>534</v>
      </c>
      <c r="E133" t="s">
        <v>20</v>
      </c>
      <c r="F133" t="s">
        <v>488</v>
      </c>
      <c r="G133" t="s">
        <v>134</v>
      </c>
      <c r="H133">
        <v>1</v>
      </c>
      <c r="I133">
        <v>0</v>
      </c>
      <c r="J133" t="s">
        <v>501</v>
      </c>
      <c r="K133" t="str">
        <f t="shared" si="4"/>
        <v>W</v>
      </c>
      <c r="L133" t="str">
        <f t="shared" si="5"/>
        <v>L</v>
      </c>
      <c r="M133">
        <v>39700</v>
      </c>
      <c r="N133" t="s">
        <v>486</v>
      </c>
    </row>
    <row r="134" spans="1:14" x14ac:dyDescent="0.25">
      <c r="A134">
        <v>889</v>
      </c>
      <c r="B134">
        <v>293</v>
      </c>
      <c r="C134">
        <v>1982</v>
      </c>
      <c r="D134" t="s">
        <v>522</v>
      </c>
      <c r="E134" t="s">
        <v>20</v>
      </c>
      <c r="F134" t="s">
        <v>488</v>
      </c>
      <c r="G134" t="s">
        <v>134</v>
      </c>
      <c r="H134">
        <v>2</v>
      </c>
      <c r="I134">
        <v>0</v>
      </c>
      <c r="J134" t="s">
        <v>92</v>
      </c>
      <c r="K134" t="str">
        <f t="shared" si="4"/>
        <v>W</v>
      </c>
      <c r="L134" t="str">
        <f t="shared" si="5"/>
        <v>L</v>
      </c>
      <c r="M134">
        <v>41123</v>
      </c>
      <c r="N134" t="s">
        <v>438</v>
      </c>
    </row>
    <row r="135" spans="1:14" x14ac:dyDescent="0.25">
      <c r="A135">
        <v>896</v>
      </c>
      <c r="B135">
        <v>293</v>
      </c>
      <c r="C135">
        <v>1982</v>
      </c>
      <c r="D135" t="s">
        <v>473</v>
      </c>
      <c r="E135" t="s">
        <v>35</v>
      </c>
      <c r="F135" t="s">
        <v>474</v>
      </c>
      <c r="G135" t="s">
        <v>69</v>
      </c>
      <c r="H135">
        <v>10</v>
      </c>
      <c r="I135">
        <v>1</v>
      </c>
      <c r="J135" t="s">
        <v>333</v>
      </c>
      <c r="K135" t="str">
        <f t="shared" si="4"/>
        <v>W</v>
      </c>
      <c r="L135" t="str">
        <f t="shared" si="5"/>
        <v>L</v>
      </c>
      <c r="M135">
        <v>23000</v>
      </c>
      <c r="N135" t="s">
        <v>475</v>
      </c>
    </row>
    <row r="136" spans="1:14" x14ac:dyDescent="0.25">
      <c r="A136">
        <v>900</v>
      </c>
      <c r="B136">
        <v>294</v>
      </c>
      <c r="C136">
        <v>1982</v>
      </c>
      <c r="D136" t="s">
        <v>547</v>
      </c>
      <c r="E136" t="s">
        <v>28</v>
      </c>
      <c r="F136" t="s">
        <v>543</v>
      </c>
      <c r="G136" t="s">
        <v>83</v>
      </c>
      <c r="H136">
        <v>2</v>
      </c>
      <c r="I136">
        <v>1</v>
      </c>
      <c r="J136" t="s">
        <v>86</v>
      </c>
      <c r="K136" t="str">
        <f t="shared" si="4"/>
        <v>W</v>
      </c>
      <c r="L136" t="str">
        <f t="shared" si="5"/>
        <v>L</v>
      </c>
      <c r="M136">
        <v>90089</v>
      </c>
      <c r="N136" t="s">
        <v>487</v>
      </c>
    </row>
    <row r="137" spans="1:14" x14ac:dyDescent="0.25">
      <c r="A137">
        <v>901</v>
      </c>
      <c r="B137">
        <v>293</v>
      </c>
      <c r="C137">
        <v>1982</v>
      </c>
      <c r="D137" t="s">
        <v>490</v>
      </c>
      <c r="E137" t="s">
        <v>491</v>
      </c>
      <c r="F137" t="s">
        <v>492</v>
      </c>
      <c r="G137" t="s">
        <v>86</v>
      </c>
      <c r="H137">
        <v>1</v>
      </c>
      <c r="I137">
        <v>1</v>
      </c>
      <c r="J137" t="s">
        <v>493</v>
      </c>
      <c r="K137" t="str">
        <f t="shared" si="4"/>
        <v>D</v>
      </c>
      <c r="L137" t="str">
        <f t="shared" si="5"/>
        <v>D</v>
      </c>
      <c r="M137">
        <v>49562</v>
      </c>
      <c r="N137" t="s">
        <v>410</v>
      </c>
    </row>
    <row r="138" spans="1:14" x14ac:dyDescent="0.25">
      <c r="A138">
        <v>902</v>
      </c>
      <c r="B138">
        <v>293</v>
      </c>
      <c r="C138">
        <v>1982</v>
      </c>
      <c r="D138" t="s">
        <v>535</v>
      </c>
      <c r="E138" t="s">
        <v>491</v>
      </c>
      <c r="F138" t="s">
        <v>492</v>
      </c>
      <c r="G138" t="s">
        <v>226</v>
      </c>
      <c r="H138">
        <v>1</v>
      </c>
      <c r="I138">
        <v>0</v>
      </c>
      <c r="J138" t="s">
        <v>86</v>
      </c>
      <c r="K138" t="str">
        <f t="shared" si="4"/>
        <v>W</v>
      </c>
      <c r="L138" t="str">
        <f t="shared" si="5"/>
        <v>L</v>
      </c>
      <c r="M138">
        <v>49562</v>
      </c>
      <c r="N138" t="s">
        <v>536</v>
      </c>
    </row>
    <row r="139" spans="1:14" x14ac:dyDescent="0.25">
      <c r="A139">
        <v>903</v>
      </c>
      <c r="B139">
        <v>293</v>
      </c>
      <c r="C139">
        <v>1982</v>
      </c>
      <c r="D139" t="s">
        <v>523</v>
      </c>
      <c r="E139" t="s">
        <v>491</v>
      </c>
      <c r="F139" t="s">
        <v>492</v>
      </c>
      <c r="G139" t="s">
        <v>86</v>
      </c>
      <c r="H139">
        <v>2</v>
      </c>
      <c r="I139">
        <v>1</v>
      </c>
      <c r="J139" t="s">
        <v>29</v>
      </c>
      <c r="K139" t="str">
        <f t="shared" si="4"/>
        <v>W</v>
      </c>
      <c r="L139" t="str">
        <f t="shared" si="5"/>
        <v>L</v>
      </c>
      <c r="M139">
        <v>48000</v>
      </c>
      <c r="N139" t="s">
        <v>476</v>
      </c>
    </row>
    <row r="140" spans="1:14" x14ac:dyDescent="0.25">
      <c r="A140">
        <v>914</v>
      </c>
      <c r="B140">
        <v>295</v>
      </c>
      <c r="C140">
        <v>1982</v>
      </c>
      <c r="D140" t="s">
        <v>553</v>
      </c>
      <c r="E140" t="s">
        <v>58</v>
      </c>
      <c r="F140" t="s">
        <v>466</v>
      </c>
      <c r="G140" t="s">
        <v>83</v>
      </c>
      <c r="H140">
        <v>3</v>
      </c>
      <c r="I140">
        <v>3</v>
      </c>
      <c r="J140" t="s">
        <v>15</v>
      </c>
      <c r="K140" t="str">
        <f t="shared" si="4"/>
        <v>D</v>
      </c>
      <c r="L140" t="str">
        <f t="shared" si="5"/>
        <v>D</v>
      </c>
      <c r="M140">
        <v>70000</v>
      </c>
      <c r="N140" t="s">
        <v>438</v>
      </c>
    </row>
    <row r="141" spans="1:14" x14ac:dyDescent="0.25">
      <c r="A141">
        <v>919</v>
      </c>
      <c r="B141">
        <v>293</v>
      </c>
      <c r="C141">
        <v>1982</v>
      </c>
      <c r="D141" t="s">
        <v>524</v>
      </c>
      <c r="E141" t="s">
        <v>20</v>
      </c>
      <c r="F141" t="s">
        <v>500</v>
      </c>
      <c r="G141" t="s">
        <v>15</v>
      </c>
      <c r="H141">
        <v>4</v>
      </c>
      <c r="I141">
        <v>1</v>
      </c>
      <c r="J141" t="s">
        <v>501</v>
      </c>
      <c r="K141" t="str">
        <f t="shared" si="4"/>
        <v>W</v>
      </c>
      <c r="L141" t="str">
        <f t="shared" si="5"/>
        <v>L</v>
      </c>
      <c r="M141">
        <v>30043</v>
      </c>
      <c r="N141" t="s">
        <v>525</v>
      </c>
    </row>
    <row r="142" spans="1:14" x14ac:dyDescent="0.25">
      <c r="A142">
        <v>920</v>
      </c>
      <c r="B142">
        <v>294</v>
      </c>
      <c r="C142">
        <v>1982</v>
      </c>
      <c r="D142" t="s">
        <v>548</v>
      </c>
      <c r="E142" t="s">
        <v>20</v>
      </c>
      <c r="F142" t="s">
        <v>538</v>
      </c>
      <c r="G142" t="s">
        <v>15</v>
      </c>
      <c r="H142">
        <v>4</v>
      </c>
      <c r="I142">
        <v>1</v>
      </c>
      <c r="J142" t="s">
        <v>226</v>
      </c>
      <c r="K142" t="str">
        <f t="shared" si="4"/>
        <v>W</v>
      </c>
      <c r="L142" t="str">
        <f t="shared" si="5"/>
        <v>L</v>
      </c>
      <c r="M142">
        <v>37000</v>
      </c>
      <c r="N142" t="s">
        <v>423</v>
      </c>
    </row>
    <row r="143" spans="1:14" x14ac:dyDescent="0.25">
      <c r="A143">
        <v>921</v>
      </c>
      <c r="B143">
        <v>676</v>
      </c>
      <c r="C143">
        <v>1982</v>
      </c>
      <c r="D143" t="s">
        <v>554</v>
      </c>
      <c r="E143" t="s">
        <v>99</v>
      </c>
      <c r="F143" t="s">
        <v>512</v>
      </c>
      <c r="G143" t="s">
        <v>116</v>
      </c>
      <c r="H143">
        <v>3</v>
      </c>
      <c r="I143">
        <v>2</v>
      </c>
      <c r="J143" t="s">
        <v>15</v>
      </c>
      <c r="K143" t="str">
        <f t="shared" si="4"/>
        <v>W</v>
      </c>
      <c r="L143" t="str">
        <f t="shared" si="5"/>
        <v>L</v>
      </c>
      <c r="M143">
        <v>28000</v>
      </c>
      <c r="N143" t="s">
        <v>420</v>
      </c>
    </row>
    <row r="144" spans="1:14" x14ac:dyDescent="0.25">
      <c r="A144">
        <v>922</v>
      </c>
      <c r="B144">
        <v>293</v>
      </c>
      <c r="C144">
        <v>1982</v>
      </c>
      <c r="D144" t="s">
        <v>532</v>
      </c>
      <c r="E144" t="s">
        <v>20</v>
      </c>
      <c r="F144" t="s">
        <v>500</v>
      </c>
      <c r="G144" t="s">
        <v>15</v>
      </c>
      <c r="H144">
        <v>1</v>
      </c>
      <c r="I144">
        <v>1</v>
      </c>
      <c r="J144" t="s">
        <v>92</v>
      </c>
      <c r="K144" t="str">
        <f t="shared" si="4"/>
        <v>D</v>
      </c>
      <c r="L144" t="str">
        <f t="shared" si="5"/>
        <v>D</v>
      </c>
      <c r="M144">
        <v>28000</v>
      </c>
      <c r="N144" t="s">
        <v>487</v>
      </c>
    </row>
    <row r="145" spans="1:14" x14ac:dyDescent="0.25">
      <c r="A145">
        <v>923</v>
      </c>
      <c r="B145">
        <v>3475</v>
      </c>
      <c r="C145">
        <v>1982</v>
      </c>
      <c r="D145" t="s">
        <v>555</v>
      </c>
      <c r="E145" t="s">
        <v>61</v>
      </c>
      <c r="F145" t="s">
        <v>543</v>
      </c>
      <c r="G145" t="s">
        <v>89</v>
      </c>
      <c r="H145">
        <v>3</v>
      </c>
      <c r="I145">
        <v>1</v>
      </c>
      <c r="J145" t="s">
        <v>83</v>
      </c>
      <c r="K145" t="str">
        <f t="shared" si="4"/>
        <v>W</v>
      </c>
      <c r="L145" t="str">
        <f t="shared" si="5"/>
        <v>L</v>
      </c>
      <c r="M145">
        <v>90000</v>
      </c>
      <c r="N145" t="s">
        <v>441</v>
      </c>
    </row>
    <row r="146" spans="1:14" x14ac:dyDescent="0.25">
      <c r="A146">
        <v>959</v>
      </c>
      <c r="B146">
        <v>293</v>
      </c>
      <c r="C146">
        <v>1982</v>
      </c>
      <c r="D146" t="s">
        <v>527</v>
      </c>
      <c r="E146" t="s">
        <v>491</v>
      </c>
      <c r="F146" t="s">
        <v>506</v>
      </c>
      <c r="G146" t="s">
        <v>493</v>
      </c>
      <c r="H146">
        <v>1</v>
      </c>
      <c r="I146">
        <v>1</v>
      </c>
      <c r="J146" t="s">
        <v>226</v>
      </c>
      <c r="K146" t="str">
        <f t="shared" si="4"/>
        <v>D</v>
      </c>
      <c r="L146" t="str">
        <f t="shared" si="5"/>
        <v>D</v>
      </c>
      <c r="M146">
        <v>15000</v>
      </c>
      <c r="N146" t="s">
        <v>480</v>
      </c>
    </row>
    <row r="147" spans="1:14" x14ac:dyDescent="0.25">
      <c r="A147">
        <v>962</v>
      </c>
      <c r="B147">
        <v>293</v>
      </c>
      <c r="C147">
        <v>1982</v>
      </c>
      <c r="D147" t="s">
        <v>533</v>
      </c>
      <c r="E147" t="s">
        <v>491</v>
      </c>
      <c r="F147" t="s">
        <v>506</v>
      </c>
      <c r="G147" t="s">
        <v>493</v>
      </c>
      <c r="H147">
        <v>0</v>
      </c>
      <c r="I147">
        <v>1</v>
      </c>
      <c r="J147" t="s">
        <v>29</v>
      </c>
      <c r="K147" t="str">
        <f t="shared" si="4"/>
        <v>L</v>
      </c>
      <c r="L147" t="str">
        <f t="shared" si="5"/>
        <v>W</v>
      </c>
      <c r="M147">
        <v>25000</v>
      </c>
      <c r="N147" t="s">
        <v>489</v>
      </c>
    </row>
    <row r="148" spans="1:14" x14ac:dyDescent="0.25">
      <c r="A148">
        <v>994</v>
      </c>
      <c r="B148">
        <v>293</v>
      </c>
      <c r="C148">
        <v>1982</v>
      </c>
      <c r="D148" t="s">
        <v>509</v>
      </c>
      <c r="E148" t="s">
        <v>13</v>
      </c>
      <c r="F148" t="s">
        <v>1259</v>
      </c>
      <c r="G148" t="s">
        <v>89</v>
      </c>
      <c r="H148">
        <v>1</v>
      </c>
      <c r="I148">
        <v>1</v>
      </c>
      <c r="J148" t="s">
        <v>37</v>
      </c>
      <c r="K148" t="str">
        <f t="shared" si="4"/>
        <v>D</v>
      </c>
      <c r="L148" t="str">
        <f t="shared" si="5"/>
        <v>D</v>
      </c>
      <c r="M148">
        <v>25000</v>
      </c>
      <c r="N148" t="s">
        <v>394</v>
      </c>
    </row>
    <row r="149" spans="1:14" x14ac:dyDescent="0.25">
      <c r="A149">
        <v>995</v>
      </c>
      <c r="B149">
        <v>293</v>
      </c>
      <c r="C149">
        <v>1982</v>
      </c>
      <c r="D149" t="s">
        <v>463</v>
      </c>
      <c r="E149" t="s">
        <v>13</v>
      </c>
      <c r="F149" t="s">
        <v>1259</v>
      </c>
      <c r="G149" t="s">
        <v>89</v>
      </c>
      <c r="H149">
        <v>0</v>
      </c>
      <c r="I149">
        <v>0</v>
      </c>
      <c r="J149" t="s">
        <v>116</v>
      </c>
      <c r="K149" t="str">
        <f t="shared" si="4"/>
        <v>D</v>
      </c>
      <c r="L149" t="str">
        <f t="shared" si="5"/>
        <v>D</v>
      </c>
      <c r="M149">
        <v>33000</v>
      </c>
      <c r="N149" t="s">
        <v>464</v>
      </c>
    </row>
    <row r="150" spans="1:14" x14ac:dyDescent="0.25">
      <c r="A150">
        <v>996</v>
      </c>
      <c r="B150">
        <v>295</v>
      </c>
      <c r="C150">
        <v>1982</v>
      </c>
      <c r="D150" t="s">
        <v>552</v>
      </c>
      <c r="E150" t="s">
        <v>58</v>
      </c>
      <c r="F150" t="s">
        <v>461</v>
      </c>
      <c r="G150" t="s">
        <v>116</v>
      </c>
      <c r="H150">
        <v>0</v>
      </c>
      <c r="I150">
        <v>2</v>
      </c>
      <c r="J150" t="s">
        <v>89</v>
      </c>
      <c r="K150" t="str">
        <f t="shared" si="4"/>
        <v>L</v>
      </c>
      <c r="L150" t="str">
        <f t="shared" si="5"/>
        <v>W</v>
      </c>
      <c r="M150">
        <v>50000</v>
      </c>
      <c r="N150" t="s">
        <v>498</v>
      </c>
    </row>
    <row r="151" spans="1:14" x14ac:dyDescent="0.25">
      <c r="A151">
        <v>1012</v>
      </c>
      <c r="B151">
        <v>293</v>
      </c>
      <c r="C151">
        <v>1982</v>
      </c>
      <c r="D151" t="s">
        <v>499</v>
      </c>
      <c r="E151" t="s">
        <v>20</v>
      </c>
      <c r="F151" t="s">
        <v>500</v>
      </c>
      <c r="G151" t="s">
        <v>92</v>
      </c>
      <c r="H151">
        <v>1</v>
      </c>
      <c r="I151">
        <v>1</v>
      </c>
      <c r="J151" t="s">
        <v>501</v>
      </c>
      <c r="K151" t="str">
        <f t="shared" si="4"/>
        <v>D</v>
      </c>
      <c r="L151" t="str">
        <f t="shared" si="5"/>
        <v>D</v>
      </c>
      <c r="M151">
        <v>25000</v>
      </c>
      <c r="N151" t="s">
        <v>502</v>
      </c>
    </row>
    <row r="152" spans="1:14" x14ac:dyDescent="0.25">
      <c r="A152">
        <v>1044</v>
      </c>
      <c r="B152">
        <v>293</v>
      </c>
      <c r="C152">
        <v>1982</v>
      </c>
      <c r="D152" t="s">
        <v>505</v>
      </c>
      <c r="E152" t="s">
        <v>491</v>
      </c>
      <c r="F152" t="s">
        <v>506</v>
      </c>
      <c r="G152" t="s">
        <v>29</v>
      </c>
      <c r="H152">
        <v>0</v>
      </c>
      <c r="I152">
        <v>0</v>
      </c>
      <c r="J152" t="s">
        <v>226</v>
      </c>
      <c r="K152" t="str">
        <f t="shared" si="4"/>
        <v>D</v>
      </c>
      <c r="L152" t="str">
        <f t="shared" si="5"/>
        <v>D</v>
      </c>
      <c r="M152">
        <v>25000</v>
      </c>
      <c r="N152" t="s">
        <v>507</v>
      </c>
    </row>
    <row r="153" spans="1:14" x14ac:dyDescent="0.25">
      <c r="A153">
        <v>1051</v>
      </c>
      <c r="B153">
        <v>293</v>
      </c>
      <c r="C153">
        <v>1982</v>
      </c>
      <c r="D153" t="s">
        <v>473</v>
      </c>
      <c r="E153" t="s">
        <v>161</v>
      </c>
      <c r="F153" t="s">
        <v>477</v>
      </c>
      <c r="G153" t="s">
        <v>168</v>
      </c>
      <c r="H153">
        <v>5</v>
      </c>
      <c r="I153">
        <v>2</v>
      </c>
      <c r="J153" t="s">
        <v>478</v>
      </c>
      <c r="K153" t="str">
        <f t="shared" si="4"/>
        <v>W</v>
      </c>
      <c r="L153" t="str">
        <f t="shared" si="5"/>
        <v>L</v>
      </c>
      <c r="M153">
        <v>36000</v>
      </c>
      <c r="N153" t="s">
        <v>479</v>
      </c>
    </row>
    <row r="154" spans="1:14" x14ac:dyDescent="0.25">
      <c r="A154">
        <v>1054</v>
      </c>
      <c r="B154">
        <v>293</v>
      </c>
      <c r="C154">
        <v>1982</v>
      </c>
      <c r="D154" t="s">
        <v>518</v>
      </c>
      <c r="E154" t="s">
        <v>161</v>
      </c>
      <c r="F154" t="s">
        <v>477</v>
      </c>
      <c r="G154" t="s">
        <v>208</v>
      </c>
      <c r="H154">
        <v>3</v>
      </c>
      <c r="I154">
        <v>0</v>
      </c>
      <c r="J154" t="s">
        <v>478</v>
      </c>
      <c r="K154" t="str">
        <f t="shared" si="4"/>
        <v>W</v>
      </c>
      <c r="L154" t="str">
        <f t="shared" si="5"/>
        <v>L</v>
      </c>
      <c r="M154">
        <v>19000</v>
      </c>
      <c r="N154" t="s">
        <v>481</v>
      </c>
    </row>
    <row r="155" spans="1:14" x14ac:dyDescent="0.25">
      <c r="A155">
        <v>1055</v>
      </c>
      <c r="B155">
        <v>293</v>
      </c>
      <c r="C155">
        <v>1982</v>
      </c>
      <c r="D155" t="s">
        <v>528</v>
      </c>
      <c r="E155" t="s">
        <v>13</v>
      </c>
      <c r="F155" t="s">
        <v>470</v>
      </c>
      <c r="G155" t="s">
        <v>116</v>
      </c>
      <c r="H155">
        <v>5</v>
      </c>
      <c r="I155">
        <v>1</v>
      </c>
      <c r="J155" t="s">
        <v>37</v>
      </c>
      <c r="K155" t="str">
        <f t="shared" si="4"/>
        <v>W</v>
      </c>
      <c r="L155" t="str">
        <f t="shared" si="5"/>
        <v>L</v>
      </c>
      <c r="M155">
        <v>25000</v>
      </c>
      <c r="N155" t="s">
        <v>510</v>
      </c>
    </row>
    <row r="156" spans="1:14" x14ac:dyDescent="0.25">
      <c r="A156">
        <v>1058</v>
      </c>
      <c r="B156">
        <v>294</v>
      </c>
      <c r="C156">
        <v>1982</v>
      </c>
      <c r="D156" t="s">
        <v>549</v>
      </c>
      <c r="E156" t="s">
        <v>13</v>
      </c>
      <c r="F156" t="s">
        <v>461</v>
      </c>
      <c r="G156" t="s">
        <v>116</v>
      </c>
      <c r="H156">
        <v>0</v>
      </c>
      <c r="I156">
        <v>0</v>
      </c>
      <c r="J156" t="s">
        <v>208</v>
      </c>
      <c r="K156" t="str">
        <f t="shared" si="4"/>
        <v>D</v>
      </c>
      <c r="L156" t="str">
        <f t="shared" si="5"/>
        <v>D</v>
      </c>
      <c r="M156">
        <v>65000</v>
      </c>
      <c r="N156" t="s">
        <v>504</v>
      </c>
    </row>
    <row r="157" spans="1:14" x14ac:dyDescent="0.25">
      <c r="A157">
        <v>1071</v>
      </c>
      <c r="B157">
        <v>293</v>
      </c>
      <c r="C157">
        <v>1982</v>
      </c>
      <c r="D157" t="s">
        <v>529</v>
      </c>
      <c r="E157" t="s">
        <v>161</v>
      </c>
      <c r="F157" t="s">
        <v>477</v>
      </c>
      <c r="G157" t="s">
        <v>208</v>
      </c>
      <c r="H157">
        <v>2</v>
      </c>
      <c r="I157">
        <v>2</v>
      </c>
      <c r="J157" t="s">
        <v>168</v>
      </c>
      <c r="K157" t="str">
        <f t="shared" si="4"/>
        <v>D</v>
      </c>
      <c r="L157" t="str">
        <f t="shared" si="5"/>
        <v>D</v>
      </c>
      <c r="M157">
        <v>45000</v>
      </c>
      <c r="N157" t="s">
        <v>374</v>
      </c>
    </row>
    <row r="158" spans="1:14" x14ac:dyDescent="0.25">
      <c r="A158">
        <v>1084</v>
      </c>
      <c r="B158">
        <v>201</v>
      </c>
      <c r="C158">
        <v>1930</v>
      </c>
      <c r="D158" t="s">
        <v>56</v>
      </c>
      <c r="E158" t="s">
        <v>13</v>
      </c>
      <c r="F158" t="s">
        <v>49</v>
      </c>
      <c r="G158" t="s">
        <v>40</v>
      </c>
      <c r="H158">
        <v>3</v>
      </c>
      <c r="I158">
        <v>1</v>
      </c>
      <c r="J158" t="s">
        <v>43</v>
      </c>
      <c r="K158" t="str">
        <f t="shared" si="4"/>
        <v>W</v>
      </c>
      <c r="L158" t="str">
        <f t="shared" si="5"/>
        <v>L</v>
      </c>
      <c r="M158">
        <v>41459</v>
      </c>
      <c r="N158" t="s">
        <v>38</v>
      </c>
    </row>
    <row r="159" spans="1:14" x14ac:dyDescent="0.25">
      <c r="A159">
        <v>1085</v>
      </c>
      <c r="B159">
        <v>201</v>
      </c>
      <c r="C159">
        <v>1930</v>
      </c>
      <c r="D159" t="s">
        <v>39</v>
      </c>
      <c r="E159" t="s">
        <v>13</v>
      </c>
      <c r="F159" t="s">
        <v>21</v>
      </c>
      <c r="G159" t="s">
        <v>40</v>
      </c>
      <c r="H159">
        <v>1</v>
      </c>
      <c r="I159">
        <v>0</v>
      </c>
      <c r="J159" t="s">
        <v>15</v>
      </c>
      <c r="K159" t="str">
        <f t="shared" si="4"/>
        <v>W</v>
      </c>
      <c r="L159" t="str">
        <f t="shared" si="5"/>
        <v>L</v>
      </c>
      <c r="M159">
        <v>23409</v>
      </c>
      <c r="N159" t="s">
        <v>19</v>
      </c>
    </row>
    <row r="160" spans="1:14" x14ac:dyDescent="0.25">
      <c r="A160">
        <v>1086</v>
      </c>
      <c r="B160">
        <v>201</v>
      </c>
      <c r="C160">
        <v>1930</v>
      </c>
      <c r="D160" t="s">
        <v>52</v>
      </c>
      <c r="E160" t="s">
        <v>13</v>
      </c>
      <c r="F160" t="s">
        <v>49</v>
      </c>
      <c r="G160" t="s">
        <v>40</v>
      </c>
      <c r="H160">
        <v>6</v>
      </c>
      <c r="I160">
        <v>3</v>
      </c>
      <c r="J160" t="s">
        <v>16</v>
      </c>
      <c r="K160" t="str">
        <f t="shared" si="4"/>
        <v>W</v>
      </c>
      <c r="L160" t="str">
        <f t="shared" si="5"/>
        <v>L</v>
      </c>
      <c r="M160">
        <v>42100</v>
      </c>
      <c r="N160" t="s">
        <v>41</v>
      </c>
    </row>
    <row r="161" spans="1:14" x14ac:dyDescent="0.25">
      <c r="A161">
        <v>1087</v>
      </c>
      <c r="B161">
        <v>405</v>
      </c>
      <c r="C161">
        <v>1930</v>
      </c>
      <c r="D161" t="s">
        <v>60</v>
      </c>
      <c r="E161" t="s">
        <v>61</v>
      </c>
      <c r="F161" t="s">
        <v>49</v>
      </c>
      <c r="G161" t="s">
        <v>50</v>
      </c>
      <c r="H161">
        <v>4</v>
      </c>
      <c r="I161">
        <v>2</v>
      </c>
      <c r="J161" t="s">
        <v>40</v>
      </c>
      <c r="K161" t="str">
        <f t="shared" si="4"/>
        <v>W</v>
      </c>
      <c r="L161" t="str">
        <f t="shared" si="5"/>
        <v>L</v>
      </c>
      <c r="M161">
        <v>68346</v>
      </c>
      <c r="N161" t="s">
        <v>38</v>
      </c>
    </row>
    <row r="162" spans="1:14" x14ac:dyDescent="0.25">
      <c r="A162">
        <v>1088</v>
      </c>
      <c r="B162">
        <v>202</v>
      </c>
      <c r="C162">
        <v>1930</v>
      </c>
      <c r="D162" t="s">
        <v>57</v>
      </c>
      <c r="E162" t="s">
        <v>58</v>
      </c>
      <c r="F162" t="s">
        <v>49</v>
      </c>
      <c r="G162" t="s">
        <v>40</v>
      </c>
      <c r="H162">
        <v>6</v>
      </c>
      <c r="I162">
        <v>1</v>
      </c>
      <c r="J162" t="s">
        <v>22</v>
      </c>
      <c r="K162" t="str">
        <f t="shared" si="4"/>
        <v>W</v>
      </c>
      <c r="L162" t="str">
        <f t="shared" si="5"/>
        <v>L</v>
      </c>
      <c r="M162">
        <v>72886</v>
      </c>
      <c r="N162" t="s">
        <v>38</v>
      </c>
    </row>
    <row r="163" spans="1:14" x14ac:dyDescent="0.25">
      <c r="A163">
        <v>1089</v>
      </c>
      <c r="B163">
        <v>201</v>
      </c>
      <c r="C163">
        <v>1930</v>
      </c>
      <c r="D163" t="s">
        <v>54</v>
      </c>
      <c r="E163" t="s">
        <v>20</v>
      </c>
      <c r="F163" t="s">
        <v>49</v>
      </c>
      <c r="G163" t="s">
        <v>47</v>
      </c>
      <c r="H163">
        <v>1</v>
      </c>
      <c r="I163">
        <v>0</v>
      </c>
      <c r="J163" t="s">
        <v>23</v>
      </c>
      <c r="K163" t="str">
        <f t="shared" si="4"/>
        <v>W</v>
      </c>
      <c r="L163" t="str">
        <f t="shared" si="5"/>
        <v>L</v>
      </c>
      <c r="M163">
        <v>12000</v>
      </c>
      <c r="N163" t="s">
        <v>32</v>
      </c>
    </row>
    <row r="164" spans="1:14" x14ac:dyDescent="0.25">
      <c r="A164">
        <v>1090</v>
      </c>
      <c r="B164">
        <v>201</v>
      </c>
      <c r="C164">
        <v>1930</v>
      </c>
      <c r="D164" t="s">
        <v>12</v>
      </c>
      <c r="E164" t="s">
        <v>20</v>
      </c>
      <c r="F164" t="s">
        <v>21</v>
      </c>
      <c r="G164" t="s">
        <v>22</v>
      </c>
      <c r="H164">
        <v>3</v>
      </c>
      <c r="I164">
        <v>0</v>
      </c>
      <c r="J164" t="s">
        <v>23</v>
      </c>
      <c r="K164" t="str">
        <f t="shared" si="4"/>
        <v>W</v>
      </c>
      <c r="L164" t="str">
        <f t="shared" si="5"/>
        <v>L</v>
      </c>
      <c r="M164">
        <v>18346</v>
      </c>
      <c r="N164" t="s">
        <v>24</v>
      </c>
    </row>
    <row r="165" spans="1:14" x14ac:dyDescent="0.25">
      <c r="A165">
        <v>1091</v>
      </c>
      <c r="B165">
        <v>201</v>
      </c>
      <c r="C165">
        <v>1930</v>
      </c>
      <c r="D165" t="s">
        <v>53</v>
      </c>
      <c r="E165" t="s">
        <v>28</v>
      </c>
      <c r="F165" t="s">
        <v>49</v>
      </c>
      <c r="G165" t="s">
        <v>30</v>
      </c>
      <c r="H165">
        <v>4</v>
      </c>
      <c r="I165">
        <v>0</v>
      </c>
      <c r="J165" t="s">
        <v>45</v>
      </c>
      <c r="K165" t="str">
        <f t="shared" si="4"/>
        <v>W</v>
      </c>
      <c r="L165" t="str">
        <f t="shared" si="5"/>
        <v>L</v>
      </c>
      <c r="M165">
        <v>25466</v>
      </c>
      <c r="N165" t="s">
        <v>33</v>
      </c>
    </row>
    <row r="166" spans="1:14" x14ac:dyDescent="0.25">
      <c r="A166">
        <v>1092</v>
      </c>
      <c r="B166">
        <v>201</v>
      </c>
      <c r="C166">
        <v>1930</v>
      </c>
      <c r="D166" t="s">
        <v>44</v>
      </c>
      <c r="E166" t="s">
        <v>28</v>
      </c>
      <c r="F166" t="s">
        <v>21</v>
      </c>
      <c r="G166" t="s">
        <v>29</v>
      </c>
      <c r="H166">
        <v>4</v>
      </c>
      <c r="I166">
        <v>0</v>
      </c>
      <c r="J166" t="s">
        <v>45</v>
      </c>
      <c r="K166" t="str">
        <f t="shared" si="4"/>
        <v>W</v>
      </c>
      <c r="L166" t="str">
        <f t="shared" si="5"/>
        <v>L</v>
      </c>
      <c r="M166">
        <v>18306</v>
      </c>
      <c r="N166" t="s">
        <v>25</v>
      </c>
    </row>
    <row r="167" spans="1:14" x14ac:dyDescent="0.25">
      <c r="A167">
        <v>1093</v>
      </c>
      <c r="B167">
        <v>201</v>
      </c>
      <c r="C167">
        <v>1930</v>
      </c>
      <c r="D167" t="s">
        <v>27</v>
      </c>
      <c r="E167" t="s">
        <v>28</v>
      </c>
      <c r="F167" t="s">
        <v>21</v>
      </c>
      <c r="G167" t="s">
        <v>29</v>
      </c>
      <c r="H167">
        <v>2</v>
      </c>
      <c r="I167">
        <v>1</v>
      </c>
      <c r="J167" t="s">
        <v>30</v>
      </c>
      <c r="K167" t="str">
        <f t="shared" si="4"/>
        <v>W</v>
      </c>
      <c r="L167" t="str">
        <f t="shared" si="5"/>
        <v>L</v>
      </c>
      <c r="M167">
        <v>24059</v>
      </c>
      <c r="N167" t="s">
        <v>31</v>
      </c>
    </row>
    <row r="168" spans="1:14" x14ac:dyDescent="0.25">
      <c r="A168">
        <v>1094</v>
      </c>
      <c r="B168">
        <v>201</v>
      </c>
      <c r="C168">
        <v>1930</v>
      </c>
      <c r="D168" t="s">
        <v>51</v>
      </c>
      <c r="E168" t="s">
        <v>13</v>
      </c>
      <c r="F168" t="s">
        <v>49</v>
      </c>
      <c r="G168" t="s">
        <v>43</v>
      </c>
      <c r="H168">
        <v>1</v>
      </c>
      <c r="I168">
        <v>0</v>
      </c>
      <c r="J168" t="s">
        <v>15</v>
      </c>
      <c r="K168" t="str">
        <f t="shared" si="4"/>
        <v>W</v>
      </c>
      <c r="L168" t="str">
        <f t="shared" si="5"/>
        <v>L</v>
      </c>
      <c r="M168">
        <v>2000</v>
      </c>
      <c r="N168" t="s">
        <v>31</v>
      </c>
    </row>
    <row r="169" spans="1:14" x14ac:dyDescent="0.25">
      <c r="A169">
        <v>1095</v>
      </c>
      <c r="B169">
        <v>201</v>
      </c>
      <c r="C169">
        <v>1930</v>
      </c>
      <c r="D169" t="s">
        <v>42</v>
      </c>
      <c r="E169" t="s">
        <v>13</v>
      </c>
      <c r="F169" t="s">
        <v>21</v>
      </c>
      <c r="G169" t="s">
        <v>43</v>
      </c>
      <c r="H169">
        <v>3</v>
      </c>
      <c r="I169">
        <v>0</v>
      </c>
      <c r="J169" t="s">
        <v>16</v>
      </c>
      <c r="K169" t="str">
        <f t="shared" si="4"/>
        <v>W</v>
      </c>
      <c r="L169" t="str">
        <f t="shared" si="5"/>
        <v>L</v>
      </c>
      <c r="M169">
        <v>9249</v>
      </c>
      <c r="N169" t="s">
        <v>18</v>
      </c>
    </row>
    <row r="170" spans="1:14" x14ac:dyDescent="0.25">
      <c r="A170">
        <v>1096</v>
      </c>
      <c r="B170">
        <v>201</v>
      </c>
      <c r="C170">
        <v>1930</v>
      </c>
      <c r="D170" t="s">
        <v>12</v>
      </c>
      <c r="E170" t="s">
        <v>13</v>
      </c>
      <c r="F170" t="s">
        <v>14</v>
      </c>
      <c r="G170" t="s">
        <v>15</v>
      </c>
      <c r="H170">
        <v>4</v>
      </c>
      <c r="I170">
        <v>1</v>
      </c>
      <c r="J170" t="s">
        <v>16</v>
      </c>
      <c r="K170" t="str">
        <f t="shared" si="4"/>
        <v>W</v>
      </c>
      <c r="L170" t="str">
        <f t="shared" si="5"/>
        <v>L</v>
      </c>
      <c r="M170">
        <v>4444</v>
      </c>
      <c r="N170" t="s">
        <v>17</v>
      </c>
    </row>
    <row r="171" spans="1:14" x14ac:dyDescent="0.25">
      <c r="A171">
        <v>1097</v>
      </c>
      <c r="B171">
        <v>201</v>
      </c>
      <c r="C171">
        <v>1930</v>
      </c>
      <c r="D171" t="s">
        <v>46</v>
      </c>
      <c r="E171" t="s">
        <v>20</v>
      </c>
      <c r="F171" t="s">
        <v>21</v>
      </c>
      <c r="G171" t="s">
        <v>22</v>
      </c>
      <c r="H171">
        <v>3</v>
      </c>
      <c r="I171">
        <v>0</v>
      </c>
      <c r="J171" t="s">
        <v>47</v>
      </c>
      <c r="K171" t="str">
        <f t="shared" si="4"/>
        <v>W</v>
      </c>
      <c r="L171" t="str">
        <f t="shared" si="5"/>
        <v>L</v>
      </c>
      <c r="M171">
        <v>18306</v>
      </c>
      <c r="N171" t="s">
        <v>24</v>
      </c>
    </row>
    <row r="172" spans="1:14" x14ac:dyDescent="0.25">
      <c r="A172">
        <v>1098</v>
      </c>
      <c r="B172">
        <v>201</v>
      </c>
      <c r="C172">
        <v>1930</v>
      </c>
      <c r="D172" t="s">
        <v>34</v>
      </c>
      <c r="E172" t="s">
        <v>35</v>
      </c>
      <c r="F172" t="s">
        <v>14</v>
      </c>
      <c r="G172" t="s">
        <v>36</v>
      </c>
      <c r="H172">
        <v>3</v>
      </c>
      <c r="I172">
        <v>1</v>
      </c>
      <c r="J172" t="s">
        <v>37</v>
      </c>
      <c r="K172" t="str">
        <f t="shared" si="4"/>
        <v>W</v>
      </c>
      <c r="L172" t="str">
        <f t="shared" si="5"/>
        <v>L</v>
      </c>
      <c r="M172">
        <v>2549</v>
      </c>
      <c r="N172" t="s">
        <v>26</v>
      </c>
    </row>
    <row r="173" spans="1:14" x14ac:dyDescent="0.25">
      <c r="A173">
        <v>1099</v>
      </c>
      <c r="B173">
        <v>201</v>
      </c>
      <c r="C173">
        <v>1930</v>
      </c>
      <c r="D173" t="s">
        <v>48</v>
      </c>
      <c r="E173" t="s">
        <v>35</v>
      </c>
      <c r="F173" t="s">
        <v>49</v>
      </c>
      <c r="G173" t="s">
        <v>50</v>
      </c>
      <c r="H173">
        <v>1</v>
      </c>
      <c r="I173">
        <v>0</v>
      </c>
      <c r="J173" t="s">
        <v>37</v>
      </c>
      <c r="K173" t="str">
        <f t="shared" si="4"/>
        <v>W</v>
      </c>
      <c r="L173" t="str">
        <f t="shared" si="5"/>
        <v>L</v>
      </c>
      <c r="M173">
        <v>57735</v>
      </c>
      <c r="N173" t="s">
        <v>38</v>
      </c>
    </row>
    <row r="174" spans="1:14" x14ac:dyDescent="0.25">
      <c r="A174">
        <v>1100</v>
      </c>
      <c r="B174">
        <v>201</v>
      </c>
      <c r="C174">
        <v>1930</v>
      </c>
      <c r="D174" t="s">
        <v>55</v>
      </c>
      <c r="E174" t="s">
        <v>35</v>
      </c>
      <c r="F174" t="s">
        <v>49</v>
      </c>
      <c r="G174" t="s">
        <v>50</v>
      </c>
      <c r="H174">
        <v>4</v>
      </c>
      <c r="I174">
        <v>0</v>
      </c>
      <c r="J174" t="s">
        <v>36</v>
      </c>
      <c r="K174" t="str">
        <f t="shared" si="4"/>
        <v>W</v>
      </c>
      <c r="L174" t="str">
        <f t="shared" si="5"/>
        <v>L</v>
      </c>
      <c r="M174">
        <v>70022</v>
      </c>
      <c r="N174" t="s">
        <v>19</v>
      </c>
    </row>
    <row r="175" spans="1:14" x14ac:dyDescent="0.25">
      <c r="A175">
        <v>1101</v>
      </c>
      <c r="B175">
        <v>202</v>
      </c>
      <c r="C175">
        <v>1930</v>
      </c>
      <c r="D175" t="s">
        <v>59</v>
      </c>
      <c r="E175" t="s">
        <v>58</v>
      </c>
      <c r="F175" t="s">
        <v>49</v>
      </c>
      <c r="G175" t="s">
        <v>50</v>
      </c>
      <c r="H175">
        <v>6</v>
      </c>
      <c r="I175">
        <v>1</v>
      </c>
      <c r="J175" t="s">
        <v>29</v>
      </c>
      <c r="K175" t="str">
        <f t="shared" si="4"/>
        <v>W</v>
      </c>
      <c r="L175" t="str">
        <f t="shared" si="5"/>
        <v>L</v>
      </c>
      <c r="M175">
        <v>79867</v>
      </c>
      <c r="N175" t="s">
        <v>19</v>
      </c>
    </row>
    <row r="176" spans="1:14" x14ac:dyDescent="0.25">
      <c r="A176">
        <v>1102</v>
      </c>
      <c r="B176">
        <v>204</v>
      </c>
      <c r="C176">
        <v>1934</v>
      </c>
      <c r="D176" t="s">
        <v>62</v>
      </c>
      <c r="E176" t="s">
        <v>63</v>
      </c>
      <c r="F176" t="s">
        <v>78</v>
      </c>
      <c r="G176" t="s">
        <v>79</v>
      </c>
      <c r="H176">
        <v>3</v>
      </c>
      <c r="I176">
        <v>2</v>
      </c>
      <c r="J176" t="s">
        <v>40</v>
      </c>
      <c r="K176" t="str">
        <f t="shared" si="4"/>
        <v>W</v>
      </c>
      <c r="L176" t="str">
        <f t="shared" si="5"/>
        <v>L</v>
      </c>
      <c r="M176">
        <v>14000</v>
      </c>
      <c r="N176" t="s">
        <v>80</v>
      </c>
    </row>
    <row r="177" spans="1:14" x14ac:dyDescent="0.25">
      <c r="A177">
        <v>1104</v>
      </c>
      <c r="B177">
        <v>204</v>
      </c>
      <c r="C177">
        <v>1934</v>
      </c>
      <c r="D177" t="s">
        <v>62</v>
      </c>
      <c r="E177" t="s">
        <v>63</v>
      </c>
      <c r="F177" t="s">
        <v>64</v>
      </c>
      <c r="G177" t="s">
        <v>65</v>
      </c>
      <c r="H177">
        <v>3</v>
      </c>
      <c r="I177">
        <v>2</v>
      </c>
      <c r="J177" t="s">
        <v>15</v>
      </c>
      <c r="K177" t="str">
        <f t="shared" si="4"/>
        <v>W</v>
      </c>
      <c r="L177" t="str">
        <f t="shared" si="5"/>
        <v>L</v>
      </c>
      <c r="M177">
        <v>16000</v>
      </c>
      <c r="N177" t="s">
        <v>66</v>
      </c>
    </row>
    <row r="178" spans="1:14" x14ac:dyDescent="0.25">
      <c r="A178">
        <v>1105</v>
      </c>
      <c r="B178">
        <v>3491</v>
      </c>
      <c r="C178">
        <v>1934</v>
      </c>
      <c r="D178" t="s">
        <v>98</v>
      </c>
      <c r="E178" t="s">
        <v>99</v>
      </c>
      <c r="F178" t="s">
        <v>68</v>
      </c>
      <c r="G178" t="s">
        <v>83</v>
      </c>
      <c r="H178">
        <v>3</v>
      </c>
      <c r="I178">
        <v>2</v>
      </c>
      <c r="J178" t="s">
        <v>65</v>
      </c>
      <c r="K178" t="str">
        <f t="shared" si="4"/>
        <v>W</v>
      </c>
      <c r="L178" t="str">
        <f t="shared" si="5"/>
        <v>L</v>
      </c>
      <c r="M178">
        <v>7000</v>
      </c>
      <c r="N178" t="s">
        <v>81</v>
      </c>
    </row>
    <row r="179" spans="1:14" x14ac:dyDescent="0.25">
      <c r="A179">
        <v>1106</v>
      </c>
      <c r="B179">
        <v>418</v>
      </c>
      <c r="C179">
        <v>1934</v>
      </c>
      <c r="D179" t="s">
        <v>94</v>
      </c>
      <c r="E179" t="s">
        <v>95</v>
      </c>
      <c r="F179" t="s">
        <v>78</v>
      </c>
      <c r="G179" t="s">
        <v>65</v>
      </c>
      <c r="H179">
        <v>2</v>
      </c>
      <c r="I179">
        <v>1</v>
      </c>
      <c r="J179" t="s">
        <v>69</v>
      </c>
      <c r="K179" t="str">
        <f t="shared" si="4"/>
        <v>W</v>
      </c>
      <c r="L179" t="str">
        <f t="shared" si="5"/>
        <v>L</v>
      </c>
      <c r="M179">
        <v>23000</v>
      </c>
      <c r="N179" t="s">
        <v>84</v>
      </c>
    </row>
    <row r="180" spans="1:14" x14ac:dyDescent="0.25">
      <c r="A180">
        <v>1107</v>
      </c>
      <c r="B180">
        <v>3492</v>
      </c>
      <c r="C180">
        <v>1934</v>
      </c>
      <c r="D180" t="s">
        <v>97</v>
      </c>
      <c r="E180" t="s">
        <v>58</v>
      </c>
      <c r="F180" t="s">
        <v>73</v>
      </c>
      <c r="G180" t="s">
        <v>89</v>
      </c>
      <c r="H180">
        <v>1</v>
      </c>
      <c r="I180">
        <v>0</v>
      </c>
      <c r="J180" t="s">
        <v>65</v>
      </c>
      <c r="K180" t="str">
        <f t="shared" si="4"/>
        <v>W</v>
      </c>
      <c r="L180" t="str">
        <f t="shared" si="5"/>
        <v>L</v>
      </c>
      <c r="M180">
        <v>35000</v>
      </c>
      <c r="N180" t="s">
        <v>76</v>
      </c>
    </row>
    <row r="181" spans="1:14" x14ac:dyDescent="0.25">
      <c r="A181">
        <v>1108</v>
      </c>
      <c r="B181">
        <v>204</v>
      </c>
      <c r="C181">
        <v>1934</v>
      </c>
      <c r="D181" t="s">
        <v>62</v>
      </c>
      <c r="E181" t="s">
        <v>63</v>
      </c>
      <c r="F181" t="s">
        <v>82</v>
      </c>
      <c r="G181" t="s">
        <v>83</v>
      </c>
      <c r="H181">
        <v>5</v>
      </c>
      <c r="I181">
        <v>2</v>
      </c>
      <c r="J181" t="s">
        <v>23</v>
      </c>
      <c r="K181" t="str">
        <f t="shared" si="4"/>
        <v>W</v>
      </c>
      <c r="L181" t="str">
        <f t="shared" si="5"/>
        <v>L</v>
      </c>
      <c r="M181">
        <v>8000</v>
      </c>
      <c r="N181" t="s">
        <v>84</v>
      </c>
    </row>
    <row r="182" spans="1:14" x14ac:dyDescent="0.25">
      <c r="A182">
        <v>1111</v>
      </c>
      <c r="B182">
        <v>204</v>
      </c>
      <c r="C182">
        <v>1934</v>
      </c>
      <c r="D182" t="s">
        <v>62</v>
      </c>
      <c r="E182" t="s">
        <v>63</v>
      </c>
      <c r="F182" t="s">
        <v>85</v>
      </c>
      <c r="G182" t="s">
        <v>86</v>
      </c>
      <c r="H182">
        <v>3</v>
      </c>
      <c r="I182">
        <v>1</v>
      </c>
      <c r="J182" t="s">
        <v>30</v>
      </c>
      <c r="K182" t="str">
        <f t="shared" si="4"/>
        <v>W</v>
      </c>
      <c r="L182" t="str">
        <f t="shared" si="5"/>
        <v>L</v>
      </c>
      <c r="M182">
        <v>21000</v>
      </c>
      <c r="N182" t="s">
        <v>87</v>
      </c>
    </row>
    <row r="183" spans="1:14" x14ac:dyDescent="0.25">
      <c r="A183">
        <v>1119</v>
      </c>
      <c r="B183">
        <v>204</v>
      </c>
      <c r="C183">
        <v>1934</v>
      </c>
      <c r="D183" t="s">
        <v>62</v>
      </c>
      <c r="E183" t="s">
        <v>63</v>
      </c>
      <c r="F183" t="s">
        <v>68</v>
      </c>
      <c r="G183" t="s">
        <v>69</v>
      </c>
      <c r="H183">
        <v>4</v>
      </c>
      <c r="I183">
        <v>2</v>
      </c>
      <c r="J183" t="s">
        <v>70</v>
      </c>
      <c r="K183" t="str">
        <f t="shared" si="4"/>
        <v>W</v>
      </c>
      <c r="L183" t="str">
        <f t="shared" si="5"/>
        <v>L</v>
      </c>
      <c r="M183">
        <v>9000</v>
      </c>
      <c r="N183" t="s">
        <v>71</v>
      </c>
    </row>
    <row r="184" spans="1:14" x14ac:dyDescent="0.25">
      <c r="A184">
        <v>1122</v>
      </c>
      <c r="B184">
        <v>418</v>
      </c>
      <c r="C184">
        <v>1934</v>
      </c>
      <c r="D184" t="s">
        <v>94</v>
      </c>
      <c r="E184" t="s">
        <v>95</v>
      </c>
      <c r="F184" t="s">
        <v>82</v>
      </c>
      <c r="G184" t="s">
        <v>89</v>
      </c>
      <c r="H184">
        <v>1</v>
      </c>
      <c r="I184">
        <v>1</v>
      </c>
      <c r="J184" t="s">
        <v>86</v>
      </c>
      <c r="K184" t="str">
        <f t="shared" si="4"/>
        <v>D</v>
      </c>
      <c r="L184" t="str">
        <f t="shared" si="5"/>
        <v>D</v>
      </c>
      <c r="M184">
        <v>35000</v>
      </c>
      <c r="N184" t="s">
        <v>67</v>
      </c>
    </row>
    <row r="185" spans="1:14" x14ac:dyDescent="0.25">
      <c r="A185">
        <v>1123</v>
      </c>
      <c r="B185">
        <v>418</v>
      </c>
      <c r="C185">
        <v>1934</v>
      </c>
      <c r="D185" t="s">
        <v>96</v>
      </c>
      <c r="E185" t="s">
        <v>95</v>
      </c>
      <c r="F185" t="s">
        <v>82</v>
      </c>
      <c r="G185" t="s">
        <v>89</v>
      </c>
      <c r="H185">
        <v>1</v>
      </c>
      <c r="I185">
        <v>0</v>
      </c>
      <c r="J185" t="s">
        <v>86</v>
      </c>
      <c r="K185" t="str">
        <f t="shared" si="4"/>
        <v>W</v>
      </c>
      <c r="L185" t="str">
        <f t="shared" si="5"/>
        <v>L</v>
      </c>
      <c r="M185">
        <v>43000</v>
      </c>
      <c r="N185" t="s">
        <v>90</v>
      </c>
    </row>
    <row r="186" spans="1:14" x14ac:dyDescent="0.25">
      <c r="A186">
        <v>1129</v>
      </c>
      <c r="B186">
        <v>418</v>
      </c>
      <c r="C186">
        <v>1934</v>
      </c>
      <c r="D186" t="s">
        <v>94</v>
      </c>
      <c r="E186" t="s">
        <v>95</v>
      </c>
      <c r="F186" t="s">
        <v>73</v>
      </c>
      <c r="G186" t="s">
        <v>83</v>
      </c>
      <c r="H186">
        <v>2</v>
      </c>
      <c r="I186">
        <v>1</v>
      </c>
      <c r="J186" t="s">
        <v>79</v>
      </c>
      <c r="K186" t="str">
        <f t="shared" si="4"/>
        <v>W</v>
      </c>
      <c r="L186" t="str">
        <f t="shared" si="5"/>
        <v>L</v>
      </c>
      <c r="M186">
        <v>3000</v>
      </c>
      <c r="N186" t="s">
        <v>71</v>
      </c>
    </row>
    <row r="187" spans="1:14" x14ac:dyDescent="0.25">
      <c r="A187">
        <v>1130</v>
      </c>
      <c r="B187">
        <v>3492</v>
      </c>
      <c r="C187">
        <v>1934</v>
      </c>
      <c r="D187" t="s">
        <v>97</v>
      </c>
      <c r="E187" t="s">
        <v>58</v>
      </c>
      <c r="F187" t="s">
        <v>88</v>
      </c>
      <c r="G187" t="s">
        <v>92</v>
      </c>
      <c r="H187">
        <v>3</v>
      </c>
      <c r="I187">
        <v>1</v>
      </c>
      <c r="J187" t="s">
        <v>83</v>
      </c>
      <c r="K187" t="str">
        <f t="shared" si="4"/>
        <v>W</v>
      </c>
      <c r="L187" t="str">
        <f t="shared" si="5"/>
        <v>L</v>
      </c>
      <c r="M187">
        <v>15000</v>
      </c>
      <c r="N187" t="s">
        <v>71</v>
      </c>
    </row>
    <row r="188" spans="1:14" x14ac:dyDescent="0.25">
      <c r="A188">
        <v>1133</v>
      </c>
      <c r="B188">
        <v>204</v>
      </c>
      <c r="C188">
        <v>1934</v>
      </c>
      <c r="D188" t="s">
        <v>62</v>
      </c>
      <c r="E188" t="s">
        <v>63</v>
      </c>
      <c r="F188" t="s">
        <v>73</v>
      </c>
      <c r="G188" t="s">
        <v>74</v>
      </c>
      <c r="H188">
        <v>3</v>
      </c>
      <c r="I188">
        <v>2</v>
      </c>
      <c r="J188" t="s">
        <v>75</v>
      </c>
      <c r="K188" t="str">
        <f t="shared" si="4"/>
        <v>W</v>
      </c>
      <c r="L188" t="str">
        <f t="shared" si="5"/>
        <v>L</v>
      </c>
      <c r="M188">
        <v>33000</v>
      </c>
      <c r="N188" t="s">
        <v>76</v>
      </c>
    </row>
    <row r="189" spans="1:14" x14ac:dyDescent="0.25">
      <c r="A189">
        <v>1134</v>
      </c>
      <c r="B189">
        <v>3490</v>
      </c>
      <c r="C189">
        <v>1934</v>
      </c>
      <c r="D189" t="s">
        <v>100</v>
      </c>
      <c r="E189" t="s">
        <v>61</v>
      </c>
      <c r="F189" t="s">
        <v>88</v>
      </c>
      <c r="G189" t="s">
        <v>89</v>
      </c>
      <c r="H189">
        <v>2</v>
      </c>
      <c r="I189">
        <v>1</v>
      </c>
      <c r="J189" t="s">
        <v>92</v>
      </c>
      <c r="K189" t="str">
        <f t="shared" si="4"/>
        <v>W</v>
      </c>
      <c r="L189" t="str">
        <f t="shared" si="5"/>
        <v>L</v>
      </c>
      <c r="M189">
        <v>55000</v>
      </c>
      <c r="N189" t="s">
        <v>76</v>
      </c>
    </row>
    <row r="190" spans="1:14" x14ac:dyDescent="0.25">
      <c r="A190">
        <v>1135</v>
      </c>
      <c r="B190">
        <v>204</v>
      </c>
      <c r="C190">
        <v>1934</v>
      </c>
      <c r="D190" t="s">
        <v>62</v>
      </c>
      <c r="E190" t="s">
        <v>63</v>
      </c>
      <c r="F190" t="s">
        <v>88</v>
      </c>
      <c r="G190" t="s">
        <v>89</v>
      </c>
      <c r="H190">
        <v>7</v>
      </c>
      <c r="I190">
        <v>1</v>
      </c>
      <c r="J190" t="s">
        <v>22</v>
      </c>
      <c r="K190" t="str">
        <f t="shared" si="4"/>
        <v>W</v>
      </c>
      <c r="L190" t="str">
        <f t="shared" si="5"/>
        <v>L</v>
      </c>
      <c r="M190">
        <v>25000</v>
      </c>
      <c r="N190" t="s">
        <v>90</v>
      </c>
    </row>
    <row r="191" spans="1:14" x14ac:dyDescent="0.25">
      <c r="A191">
        <v>1141</v>
      </c>
      <c r="B191">
        <v>204</v>
      </c>
      <c r="C191">
        <v>1934</v>
      </c>
      <c r="D191" t="s">
        <v>62</v>
      </c>
      <c r="E191" t="s">
        <v>63</v>
      </c>
      <c r="F191" t="s">
        <v>91</v>
      </c>
      <c r="G191" t="s">
        <v>92</v>
      </c>
      <c r="H191">
        <v>2</v>
      </c>
      <c r="I191">
        <v>1</v>
      </c>
      <c r="J191" t="s">
        <v>36</v>
      </c>
      <c r="K191" t="str">
        <f t="shared" si="4"/>
        <v>W</v>
      </c>
      <c r="L191" t="str">
        <f t="shared" si="5"/>
        <v>L</v>
      </c>
      <c r="M191">
        <v>9000</v>
      </c>
      <c r="N191" t="s">
        <v>38</v>
      </c>
    </row>
    <row r="192" spans="1:14" x14ac:dyDescent="0.25">
      <c r="A192">
        <v>1143</v>
      </c>
      <c r="B192">
        <v>418</v>
      </c>
      <c r="C192">
        <v>1934</v>
      </c>
      <c r="D192" t="s">
        <v>94</v>
      </c>
      <c r="E192" t="s">
        <v>95</v>
      </c>
      <c r="F192" t="s">
        <v>64</v>
      </c>
      <c r="G192" t="s">
        <v>92</v>
      </c>
      <c r="H192">
        <v>3</v>
      </c>
      <c r="I192">
        <v>2</v>
      </c>
      <c r="J192" t="s">
        <v>74</v>
      </c>
      <c r="K192" t="str">
        <f t="shared" si="4"/>
        <v>W</v>
      </c>
      <c r="L192" t="str">
        <f t="shared" si="5"/>
        <v>L</v>
      </c>
      <c r="M192">
        <v>12000</v>
      </c>
      <c r="N192" t="s">
        <v>77</v>
      </c>
    </row>
    <row r="193" spans="1:14" x14ac:dyDescent="0.25">
      <c r="A193">
        <v>1146</v>
      </c>
      <c r="B193">
        <v>206</v>
      </c>
      <c r="C193">
        <v>1938</v>
      </c>
      <c r="D193" t="s">
        <v>104</v>
      </c>
      <c r="E193" t="s">
        <v>102</v>
      </c>
      <c r="F193" t="s">
        <v>108</v>
      </c>
      <c r="G193" t="s">
        <v>15</v>
      </c>
      <c r="H193">
        <v>3</v>
      </c>
      <c r="I193">
        <v>1</v>
      </c>
      <c r="J193" t="s">
        <v>23</v>
      </c>
      <c r="K193" t="str">
        <f t="shared" si="4"/>
        <v>W</v>
      </c>
      <c r="L193" t="str">
        <f t="shared" si="5"/>
        <v>L</v>
      </c>
      <c r="M193">
        <v>30454</v>
      </c>
      <c r="N193" t="s">
        <v>109</v>
      </c>
    </row>
    <row r="194" spans="1:14" x14ac:dyDescent="0.25">
      <c r="A194">
        <v>1149</v>
      </c>
      <c r="B194">
        <v>3489</v>
      </c>
      <c r="C194">
        <v>1938</v>
      </c>
      <c r="D194" t="s">
        <v>128</v>
      </c>
      <c r="E194" t="s">
        <v>58</v>
      </c>
      <c r="F194" t="s">
        <v>1260</v>
      </c>
      <c r="G194" t="s">
        <v>89</v>
      </c>
      <c r="H194">
        <v>2</v>
      </c>
      <c r="I194">
        <v>1</v>
      </c>
      <c r="J194" t="s">
        <v>30</v>
      </c>
      <c r="K194" t="str">
        <f t="shared" ref="K194:K257" si="6">IF(H194&gt;I194,"W",IF(I194&gt;H194, "L", "D"))</f>
        <v>W</v>
      </c>
      <c r="L194" t="str">
        <f t="shared" ref="L194:L257" si="7">IF(I194&gt;H194,"W",IF(H194&gt;I194, "L", "D"))</f>
        <v>L</v>
      </c>
      <c r="M194">
        <v>33000</v>
      </c>
      <c r="N194" t="s">
        <v>109</v>
      </c>
    </row>
    <row r="195" spans="1:14" x14ac:dyDescent="0.25">
      <c r="A195">
        <v>1150</v>
      </c>
      <c r="B195">
        <v>206</v>
      </c>
      <c r="C195">
        <v>1938</v>
      </c>
      <c r="D195" t="s">
        <v>114</v>
      </c>
      <c r="E195" t="s">
        <v>102</v>
      </c>
      <c r="F195" t="s">
        <v>115</v>
      </c>
      <c r="G195" t="s">
        <v>30</v>
      </c>
      <c r="H195">
        <v>6</v>
      </c>
      <c r="I195">
        <v>5</v>
      </c>
      <c r="J195" t="s">
        <v>116</v>
      </c>
      <c r="K195" t="str">
        <f t="shared" si="6"/>
        <v>W</v>
      </c>
      <c r="L195" t="str">
        <f t="shared" si="7"/>
        <v>L</v>
      </c>
      <c r="M195">
        <v>13452</v>
      </c>
      <c r="N195" t="s">
        <v>76</v>
      </c>
    </row>
    <row r="196" spans="1:14" x14ac:dyDescent="0.25">
      <c r="A196">
        <v>1151</v>
      </c>
      <c r="B196">
        <v>3488</v>
      </c>
      <c r="C196">
        <v>1938</v>
      </c>
      <c r="D196" t="s">
        <v>129</v>
      </c>
      <c r="E196" t="s">
        <v>99</v>
      </c>
      <c r="F196" t="s">
        <v>122</v>
      </c>
      <c r="G196" t="s">
        <v>30</v>
      </c>
      <c r="H196">
        <v>4</v>
      </c>
      <c r="I196">
        <v>2</v>
      </c>
      <c r="J196" t="s">
        <v>79</v>
      </c>
      <c r="K196" t="str">
        <f t="shared" si="6"/>
        <v>W</v>
      </c>
      <c r="L196" t="str">
        <f t="shared" si="7"/>
        <v>L</v>
      </c>
      <c r="M196">
        <v>12000</v>
      </c>
      <c r="N196" t="s">
        <v>38</v>
      </c>
    </row>
    <row r="197" spans="1:14" x14ac:dyDescent="0.25">
      <c r="A197">
        <v>1152</v>
      </c>
      <c r="B197">
        <v>429</v>
      </c>
      <c r="C197">
        <v>1938</v>
      </c>
      <c r="D197" t="s">
        <v>121</v>
      </c>
      <c r="E197" t="s">
        <v>95</v>
      </c>
      <c r="F197" t="s">
        <v>122</v>
      </c>
      <c r="G197" t="s">
        <v>30</v>
      </c>
      <c r="H197">
        <v>1</v>
      </c>
      <c r="I197">
        <v>1</v>
      </c>
      <c r="J197" t="s">
        <v>92</v>
      </c>
      <c r="K197" t="str">
        <f t="shared" si="6"/>
        <v>D</v>
      </c>
      <c r="L197" t="str">
        <f t="shared" si="7"/>
        <v>D</v>
      </c>
      <c r="M197">
        <v>22021</v>
      </c>
      <c r="N197" t="s">
        <v>123</v>
      </c>
    </row>
    <row r="198" spans="1:14" x14ac:dyDescent="0.25">
      <c r="A198">
        <v>1153</v>
      </c>
      <c r="B198">
        <v>429</v>
      </c>
      <c r="C198">
        <v>1938</v>
      </c>
      <c r="D198" t="s">
        <v>126</v>
      </c>
      <c r="E198" t="s">
        <v>95</v>
      </c>
      <c r="F198" t="s">
        <v>122</v>
      </c>
      <c r="G198" t="s">
        <v>30</v>
      </c>
      <c r="H198">
        <v>2</v>
      </c>
      <c r="I198">
        <v>1</v>
      </c>
      <c r="J198" t="s">
        <v>92</v>
      </c>
      <c r="K198" t="str">
        <f t="shared" si="6"/>
        <v>W</v>
      </c>
      <c r="L198" t="str">
        <f t="shared" si="7"/>
        <v>L</v>
      </c>
      <c r="M198">
        <v>18141</v>
      </c>
      <c r="N198" t="s">
        <v>127</v>
      </c>
    </row>
    <row r="199" spans="1:14" x14ac:dyDescent="0.25">
      <c r="A199">
        <v>1156</v>
      </c>
      <c r="B199">
        <v>206</v>
      </c>
      <c r="C199">
        <v>1938</v>
      </c>
      <c r="D199" t="s">
        <v>104</v>
      </c>
      <c r="E199" t="s">
        <v>102</v>
      </c>
      <c r="F199" t="s">
        <v>111</v>
      </c>
      <c r="G199" t="s">
        <v>112</v>
      </c>
      <c r="H199">
        <v>3</v>
      </c>
      <c r="I199">
        <v>3</v>
      </c>
      <c r="J199" t="s">
        <v>36</v>
      </c>
      <c r="K199" t="str">
        <f t="shared" si="6"/>
        <v>D</v>
      </c>
      <c r="L199" t="str">
        <f t="shared" si="7"/>
        <v>D</v>
      </c>
      <c r="M199">
        <v>7000</v>
      </c>
      <c r="N199" t="s">
        <v>93</v>
      </c>
    </row>
    <row r="200" spans="1:14" x14ac:dyDescent="0.25">
      <c r="A200">
        <v>1157</v>
      </c>
      <c r="B200">
        <v>206</v>
      </c>
      <c r="C200">
        <v>1938</v>
      </c>
      <c r="D200" t="s">
        <v>120</v>
      </c>
      <c r="E200" t="s">
        <v>102</v>
      </c>
      <c r="F200" t="s">
        <v>111</v>
      </c>
      <c r="G200" t="s">
        <v>112</v>
      </c>
      <c r="H200">
        <v>2</v>
      </c>
      <c r="I200">
        <v>1</v>
      </c>
      <c r="J200" t="s">
        <v>36</v>
      </c>
      <c r="K200" t="str">
        <f t="shared" si="6"/>
        <v>W</v>
      </c>
      <c r="L200" t="str">
        <f t="shared" si="7"/>
        <v>L</v>
      </c>
      <c r="M200">
        <v>8000</v>
      </c>
      <c r="N200" t="s">
        <v>87</v>
      </c>
    </row>
    <row r="201" spans="1:14" x14ac:dyDescent="0.25">
      <c r="A201">
        <v>1158</v>
      </c>
      <c r="B201">
        <v>429</v>
      </c>
      <c r="C201">
        <v>1938</v>
      </c>
      <c r="D201" t="s">
        <v>121</v>
      </c>
      <c r="E201" t="s">
        <v>95</v>
      </c>
      <c r="F201" t="s">
        <v>125</v>
      </c>
      <c r="G201" t="s">
        <v>79</v>
      </c>
      <c r="H201">
        <v>8</v>
      </c>
      <c r="I201">
        <v>0</v>
      </c>
      <c r="J201" t="s">
        <v>112</v>
      </c>
      <c r="K201" t="str">
        <f t="shared" si="6"/>
        <v>W</v>
      </c>
      <c r="L201" t="str">
        <f t="shared" si="7"/>
        <v>L</v>
      </c>
      <c r="M201">
        <v>7000</v>
      </c>
      <c r="N201" t="s">
        <v>110</v>
      </c>
    </row>
    <row r="202" spans="1:14" x14ac:dyDescent="0.25">
      <c r="A202">
        <v>1164</v>
      </c>
      <c r="B202">
        <v>429</v>
      </c>
      <c r="C202">
        <v>1938</v>
      </c>
      <c r="D202" t="s">
        <v>121</v>
      </c>
      <c r="E202" t="s">
        <v>95</v>
      </c>
      <c r="F202" t="s">
        <v>108</v>
      </c>
      <c r="G202" t="s">
        <v>89</v>
      </c>
      <c r="H202">
        <v>3</v>
      </c>
      <c r="I202">
        <v>1</v>
      </c>
      <c r="J202" t="s">
        <v>15</v>
      </c>
      <c r="K202" t="str">
        <f t="shared" si="6"/>
        <v>W</v>
      </c>
      <c r="L202" t="str">
        <f t="shared" si="7"/>
        <v>L</v>
      </c>
      <c r="M202">
        <v>58455</v>
      </c>
      <c r="N202" t="s">
        <v>67</v>
      </c>
    </row>
    <row r="203" spans="1:14" x14ac:dyDescent="0.25">
      <c r="A203">
        <v>1165</v>
      </c>
      <c r="B203">
        <v>206</v>
      </c>
      <c r="C203">
        <v>1938</v>
      </c>
      <c r="D203" t="s">
        <v>101</v>
      </c>
      <c r="E203" t="s">
        <v>102</v>
      </c>
      <c r="F203" t="s">
        <v>103</v>
      </c>
      <c r="G203" t="s">
        <v>74</v>
      </c>
      <c r="H203">
        <v>1</v>
      </c>
      <c r="I203">
        <v>1</v>
      </c>
      <c r="J203" t="s">
        <v>83</v>
      </c>
      <c r="K203" t="str">
        <f t="shared" si="6"/>
        <v>D</v>
      </c>
      <c r="L203" t="str">
        <f t="shared" si="7"/>
        <v>D</v>
      </c>
      <c r="M203">
        <v>27152</v>
      </c>
      <c r="N203" t="s">
        <v>38</v>
      </c>
    </row>
    <row r="204" spans="1:14" x14ac:dyDescent="0.25">
      <c r="A204">
        <v>1166</v>
      </c>
      <c r="B204">
        <v>206</v>
      </c>
      <c r="C204">
        <v>1938</v>
      </c>
      <c r="D204" t="s">
        <v>120</v>
      </c>
      <c r="E204" t="s">
        <v>102</v>
      </c>
      <c r="F204" t="s">
        <v>103</v>
      </c>
      <c r="G204" t="s">
        <v>74</v>
      </c>
      <c r="H204">
        <v>4</v>
      </c>
      <c r="I204">
        <v>2</v>
      </c>
      <c r="J204" t="s">
        <v>83</v>
      </c>
      <c r="K204" t="str">
        <f t="shared" si="6"/>
        <v>W</v>
      </c>
      <c r="L204" t="str">
        <f t="shared" si="7"/>
        <v>L</v>
      </c>
      <c r="M204">
        <v>20025</v>
      </c>
      <c r="N204" t="s">
        <v>76</v>
      </c>
    </row>
    <row r="205" spans="1:14" x14ac:dyDescent="0.25">
      <c r="A205">
        <v>1172</v>
      </c>
      <c r="B205">
        <v>206</v>
      </c>
      <c r="C205">
        <v>1938</v>
      </c>
      <c r="D205" t="s">
        <v>117</v>
      </c>
      <c r="E205" t="s">
        <v>102</v>
      </c>
      <c r="F205" t="s">
        <v>118</v>
      </c>
      <c r="G205" t="s">
        <v>92</v>
      </c>
      <c r="H205">
        <v>3</v>
      </c>
      <c r="I205">
        <v>0</v>
      </c>
      <c r="J205" t="s">
        <v>75</v>
      </c>
      <c r="K205" t="str">
        <f t="shared" si="6"/>
        <v>W</v>
      </c>
      <c r="L205" t="str">
        <f t="shared" si="7"/>
        <v>L</v>
      </c>
      <c r="M205">
        <v>11000</v>
      </c>
      <c r="N205" t="s">
        <v>119</v>
      </c>
    </row>
    <row r="206" spans="1:14" x14ac:dyDescent="0.25">
      <c r="A206">
        <v>1173</v>
      </c>
      <c r="B206">
        <v>206</v>
      </c>
      <c r="C206">
        <v>1938</v>
      </c>
      <c r="D206" t="s">
        <v>104</v>
      </c>
      <c r="E206" t="s">
        <v>102</v>
      </c>
      <c r="F206" t="s">
        <v>105</v>
      </c>
      <c r="G206" t="s">
        <v>69</v>
      </c>
      <c r="H206">
        <v>6</v>
      </c>
      <c r="I206">
        <v>0</v>
      </c>
      <c r="J206" t="s">
        <v>106</v>
      </c>
      <c r="K206" t="str">
        <f t="shared" si="6"/>
        <v>W</v>
      </c>
      <c r="L206" t="str">
        <f t="shared" si="7"/>
        <v>L</v>
      </c>
      <c r="M206">
        <v>9000</v>
      </c>
      <c r="N206" t="s">
        <v>107</v>
      </c>
    </row>
    <row r="207" spans="1:14" x14ac:dyDescent="0.25">
      <c r="A207">
        <v>1174</v>
      </c>
      <c r="B207">
        <v>3487</v>
      </c>
      <c r="C207">
        <v>1938</v>
      </c>
      <c r="D207" t="s">
        <v>129</v>
      </c>
      <c r="E207" t="s">
        <v>61</v>
      </c>
      <c r="F207" t="s">
        <v>108</v>
      </c>
      <c r="G207" t="s">
        <v>89</v>
      </c>
      <c r="H207">
        <v>4</v>
      </c>
      <c r="I207">
        <v>2</v>
      </c>
      <c r="J207" t="s">
        <v>69</v>
      </c>
      <c r="K207" t="str">
        <f t="shared" si="6"/>
        <v>W</v>
      </c>
      <c r="L207" t="str">
        <f t="shared" si="7"/>
        <v>L</v>
      </c>
      <c r="M207">
        <v>45000</v>
      </c>
      <c r="N207" t="s">
        <v>127</v>
      </c>
    </row>
    <row r="208" spans="1:14" x14ac:dyDescent="0.25">
      <c r="A208">
        <v>1175</v>
      </c>
      <c r="B208">
        <v>429</v>
      </c>
      <c r="C208">
        <v>1938</v>
      </c>
      <c r="D208" t="s">
        <v>121</v>
      </c>
      <c r="E208" t="s">
        <v>95</v>
      </c>
      <c r="F208" t="s">
        <v>124</v>
      </c>
      <c r="G208" t="s">
        <v>69</v>
      </c>
      <c r="H208">
        <v>2</v>
      </c>
      <c r="I208">
        <v>0</v>
      </c>
      <c r="J208" t="s">
        <v>74</v>
      </c>
      <c r="K208" t="str">
        <f t="shared" si="6"/>
        <v>W</v>
      </c>
      <c r="L208" t="str">
        <f t="shared" si="7"/>
        <v>L</v>
      </c>
      <c r="M208">
        <v>15000</v>
      </c>
      <c r="N208" t="s">
        <v>71</v>
      </c>
    </row>
    <row r="209" spans="1:14" x14ac:dyDescent="0.25">
      <c r="A209">
        <v>1176</v>
      </c>
      <c r="B209">
        <v>3489</v>
      </c>
      <c r="C209">
        <v>1938</v>
      </c>
      <c r="D209" t="s">
        <v>128</v>
      </c>
      <c r="E209" t="s">
        <v>58</v>
      </c>
      <c r="F209" t="s">
        <v>103</v>
      </c>
      <c r="G209" t="s">
        <v>69</v>
      </c>
      <c r="H209">
        <v>5</v>
      </c>
      <c r="I209">
        <v>1</v>
      </c>
      <c r="J209" t="s">
        <v>79</v>
      </c>
      <c r="K209" t="str">
        <f t="shared" si="6"/>
        <v>W</v>
      </c>
      <c r="L209" t="str">
        <f t="shared" si="7"/>
        <v>L</v>
      </c>
      <c r="M209">
        <v>20000</v>
      </c>
      <c r="N209" t="s">
        <v>119</v>
      </c>
    </row>
    <row r="210" spans="1:14" x14ac:dyDescent="0.25">
      <c r="A210">
        <v>1179</v>
      </c>
      <c r="B210">
        <v>206</v>
      </c>
      <c r="C210">
        <v>1938</v>
      </c>
      <c r="D210" t="s">
        <v>104</v>
      </c>
      <c r="E210" t="s">
        <v>102</v>
      </c>
      <c r="F210" t="s">
        <v>1260</v>
      </c>
      <c r="G210" t="s">
        <v>89</v>
      </c>
      <c r="H210">
        <v>2</v>
      </c>
      <c r="I210">
        <v>1</v>
      </c>
      <c r="J210" t="s">
        <v>113</v>
      </c>
      <c r="K210" t="str">
        <f t="shared" si="6"/>
        <v>W</v>
      </c>
      <c r="L210" t="str">
        <f t="shared" si="7"/>
        <v>L</v>
      </c>
      <c r="M210">
        <v>19000</v>
      </c>
      <c r="N210" t="s">
        <v>77</v>
      </c>
    </row>
    <row r="211" spans="1:14" x14ac:dyDescent="0.25">
      <c r="A211">
        <v>1185</v>
      </c>
      <c r="B211">
        <v>208</v>
      </c>
      <c r="C211">
        <v>1950</v>
      </c>
      <c r="D211" t="s">
        <v>156</v>
      </c>
      <c r="E211" t="s">
        <v>20</v>
      </c>
      <c r="F211" t="s">
        <v>142</v>
      </c>
      <c r="G211" t="s">
        <v>50</v>
      </c>
      <c r="H211">
        <v>8</v>
      </c>
      <c r="I211">
        <v>0</v>
      </c>
      <c r="J211" t="s">
        <v>45</v>
      </c>
      <c r="K211" t="str">
        <f t="shared" si="6"/>
        <v>W</v>
      </c>
      <c r="L211" t="str">
        <f t="shared" si="7"/>
        <v>L</v>
      </c>
      <c r="M211">
        <v>5284</v>
      </c>
      <c r="N211" t="s">
        <v>131</v>
      </c>
    </row>
    <row r="212" spans="1:14" x14ac:dyDescent="0.25">
      <c r="A212">
        <v>1186</v>
      </c>
      <c r="B212">
        <v>209</v>
      </c>
      <c r="C212">
        <v>1950</v>
      </c>
      <c r="D212" t="s">
        <v>162</v>
      </c>
      <c r="E212" t="s">
        <v>161</v>
      </c>
      <c r="F212" t="s">
        <v>1254</v>
      </c>
      <c r="G212" t="s">
        <v>30</v>
      </c>
      <c r="H212">
        <v>6</v>
      </c>
      <c r="I212">
        <v>1</v>
      </c>
      <c r="J212" t="s">
        <v>86</v>
      </c>
      <c r="K212" t="str">
        <f t="shared" si="6"/>
        <v>W</v>
      </c>
      <c r="L212" t="str">
        <f t="shared" si="7"/>
        <v>L</v>
      </c>
      <c r="M212">
        <v>152772</v>
      </c>
      <c r="N212" t="s">
        <v>148</v>
      </c>
    </row>
    <row r="213" spans="1:14" x14ac:dyDescent="0.25">
      <c r="A213">
        <v>1187</v>
      </c>
      <c r="B213">
        <v>208</v>
      </c>
      <c r="C213">
        <v>1950</v>
      </c>
      <c r="D213" t="s">
        <v>130</v>
      </c>
      <c r="E213" t="s">
        <v>13</v>
      </c>
      <c r="F213" t="s">
        <v>1254</v>
      </c>
      <c r="G213" t="s">
        <v>30</v>
      </c>
      <c r="H213">
        <v>4</v>
      </c>
      <c r="I213">
        <v>0</v>
      </c>
      <c r="J213" t="s">
        <v>16</v>
      </c>
      <c r="K213" t="str">
        <f t="shared" si="6"/>
        <v>W</v>
      </c>
      <c r="L213" t="str">
        <f t="shared" si="7"/>
        <v>L</v>
      </c>
      <c r="M213">
        <v>81649</v>
      </c>
      <c r="N213" t="s">
        <v>131</v>
      </c>
    </row>
    <row r="214" spans="1:14" x14ac:dyDescent="0.25">
      <c r="A214">
        <v>1188</v>
      </c>
      <c r="B214">
        <v>208</v>
      </c>
      <c r="C214">
        <v>1950</v>
      </c>
      <c r="D214" t="s">
        <v>144</v>
      </c>
      <c r="E214" t="s">
        <v>13</v>
      </c>
      <c r="F214" t="s">
        <v>140</v>
      </c>
      <c r="G214" t="s">
        <v>30</v>
      </c>
      <c r="H214">
        <v>2</v>
      </c>
      <c r="I214">
        <v>2</v>
      </c>
      <c r="J214" t="s">
        <v>74</v>
      </c>
      <c r="K214" t="str">
        <f t="shared" si="6"/>
        <v>D</v>
      </c>
      <c r="L214" t="str">
        <f t="shared" si="7"/>
        <v>D</v>
      </c>
      <c r="M214">
        <v>42032</v>
      </c>
      <c r="N214" t="s">
        <v>145</v>
      </c>
    </row>
    <row r="215" spans="1:14" x14ac:dyDescent="0.25">
      <c r="A215">
        <v>1189</v>
      </c>
      <c r="B215">
        <v>209</v>
      </c>
      <c r="C215">
        <v>1950</v>
      </c>
      <c r="D215" t="s">
        <v>160</v>
      </c>
      <c r="E215" t="s">
        <v>161</v>
      </c>
      <c r="F215" t="s">
        <v>1254</v>
      </c>
      <c r="G215" t="s">
        <v>30</v>
      </c>
      <c r="H215">
        <v>7</v>
      </c>
      <c r="I215">
        <v>1</v>
      </c>
      <c r="J215" t="s">
        <v>79</v>
      </c>
      <c r="K215" t="str">
        <f t="shared" si="6"/>
        <v>W</v>
      </c>
      <c r="L215" t="str">
        <f t="shared" si="7"/>
        <v>L</v>
      </c>
      <c r="M215">
        <v>138886</v>
      </c>
      <c r="N215" t="s">
        <v>157</v>
      </c>
    </row>
    <row r="216" spans="1:14" x14ac:dyDescent="0.25">
      <c r="A216">
        <v>1190</v>
      </c>
      <c r="B216">
        <v>209</v>
      </c>
      <c r="C216">
        <v>1950</v>
      </c>
      <c r="D216" t="s">
        <v>163</v>
      </c>
      <c r="E216" t="s">
        <v>161</v>
      </c>
      <c r="F216" t="s">
        <v>1254</v>
      </c>
      <c r="G216" t="s">
        <v>50</v>
      </c>
      <c r="H216">
        <v>2</v>
      </c>
      <c r="I216">
        <v>1</v>
      </c>
      <c r="J216" t="s">
        <v>30</v>
      </c>
      <c r="K216" t="str">
        <f t="shared" si="6"/>
        <v>W</v>
      </c>
      <c r="L216" t="str">
        <f t="shared" si="7"/>
        <v>L</v>
      </c>
      <c r="M216">
        <v>173850</v>
      </c>
      <c r="N216" t="s">
        <v>131</v>
      </c>
    </row>
    <row r="217" spans="1:14" x14ac:dyDescent="0.25">
      <c r="A217">
        <v>1191</v>
      </c>
      <c r="B217">
        <v>208</v>
      </c>
      <c r="C217">
        <v>1950</v>
      </c>
      <c r="D217" t="s">
        <v>155</v>
      </c>
      <c r="E217" t="s">
        <v>13</v>
      </c>
      <c r="F217" t="s">
        <v>1254</v>
      </c>
      <c r="G217" t="s">
        <v>30</v>
      </c>
      <c r="H217">
        <v>2</v>
      </c>
      <c r="I217">
        <v>0</v>
      </c>
      <c r="J217" t="s">
        <v>29</v>
      </c>
      <c r="K217" t="str">
        <f t="shared" si="6"/>
        <v>W</v>
      </c>
      <c r="L217" t="str">
        <f t="shared" si="7"/>
        <v>L</v>
      </c>
      <c r="M217">
        <v>142429</v>
      </c>
      <c r="N217" t="s">
        <v>132</v>
      </c>
    </row>
    <row r="218" spans="1:14" x14ac:dyDescent="0.25">
      <c r="A218">
        <v>1192</v>
      </c>
      <c r="B218">
        <v>208</v>
      </c>
      <c r="C218">
        <v>1950</v>
      </c>
      <c r="D218" t="s">
        <v>133</v>
      </c>
      <c r="E218" t="s">
        <v>28</v>
      </c>
      <c r="F218" t="s">
        <v>1254</v>
      </c>
      <c r="G218" t="s">
        <v>134</v>
      </c>
      <c r="H218">
        <v>2</v>
      </c>
      <c r="I218">
        <v>0</v>
      </c>
      <c r="J218" t="s">
        <v>43</v>
      </c>
      <c r="K218" t="str">
        <f t="shared" si="6"/>
        <v>W</v>
      </c>
      <c r="L218" t="str">
        <f t="shared" si="7"/>
        <v>L</v>
      </c>
      <c r="M218">
        <v>29703</v>
      </c>
      <c r="N218" t="s">
        <v>135</v>
      </c>
    </row>
    <row r="219" spans="1:14" x14ac:dyDescent="0.25">
      <c r="A219">
        <v>1193</v>
      </c>
      <c r="B219">
        <v>208</v>
      </c>
      <c r="C219">
        <v>1950</v>
      </c>
      <c r="D219" t="s">
        <v>149</v>
      </c>
      <c r="E219" t="s">
        <v>28</v>
      </c>
      <c r="F219" t="s">
        <v>1254</v>
      </c>
      <c r="G219" t="s">
        <v>86</v>
      </c>
      <c r="H219">
        <v>2</v>
      </c>
      <c r="I219">
        <v>0</v>
      </c>
      <c r="J219" t="s">
        <v>43</v>
      </c>
      <c r="K219" t="str">
        <f t="shared" si="6"/>
        <v>W</v>
      </c>
      <c r="L219" t="str">
        <f t="shared" si="7"/>
        <v>L</v>
      </c>
      <c r="M219">
        <v>19790</v>
      </c>
      <c r="N219" t="s">
        <v>150</v>
      </c>
    </row>
    <row r="220" spans="1:14" x14ac:dyDescent="0.25">
      <c r="A220">
        <v>1194</v>
      </c>
      <c r="B220">
        <v>208</v>
      </c>
      <c r="C220">
        <v>1950</v>
      </c>
      <c r="D220" t="s">
        <v>156</v>
      </c>
      <c r="E220" t="s">
        <v>28</v>
      </c>
      <c r="F220" t="s">
        <v>159</v>
      </c>
      <c r="G220" t="s">
        <v>43</v>
      </c>
      <c r="H220">
        <v>5</v>
      </c>
      <c r="I220">
        <v>2</v>
      </c>
      <c r="J220" t="s">
        <v>22</v>
      </c>
      <c r="K220" t="str">
        <f t="shared" si="6"/>
        <v>W</v>
      </c>
      <c r="L220" t="str">
        <f t="shared" si="7"/>
        <v>L</v>
      </c>
      <c r="M220">
        <v>8501</v>
      </c>
      <c r="N220" t="s">
        <v>136</v>
      </c>
    </row>
    <row r="221" spans="1:14" x14ac:dyDescent="0.25">
      <c r="A221">
        <v>1199</v>
      </c>
      <c r="B221">
        <v>208</v>
      </c>
      <c r="C221">
        <v>1950</v>
      </c>
      <c r="D221" t="s">
        <v>156</v>
      </c>
      <c r="E221" t="s">
        <v>28</v>
      </c>
      <c r="F221" t="s">
        <v>1254</v>
      </c>
      <c r="G221" t="s">
        <v>86</v>
      </c>
      <c r="H221">
        <v>1</v>
      </c>
      <c r="I221">
        <v>0</v>
      </c>
      <c r="J221" t="s">
        <v>134</v>
      </c>
      <c r="K221" t="str">
        <f t="shared" si="6"/>
        <v>W</v>
      </c>
      <c r="L221" t="str">
        <f t="shared" si="7"/>
        <v>L</v>
      </c>
      <c r="M221">
        <v>74462</v>
      </c>
      <c r="N221" t="s">
        <v>143</v>
      </c>
    </row>
    <row r="222" spans="1:14" x14ac:dyDescent="0.25">
      <c r="A222">
        <v>1202</v>
      </c>
      <c r="B222">
        <v>208</v>
      </c>
      <c r="C222">
        <v>1950</v>
      </c>
      <c r="D222" t="s">
        <v>149</v>
      </c>
      <c r="E222" t="s">
        <v>28</v>
      </c>
      <c r="F222" t="s">
        <v>142</v>
      </c>
      <c r="G222" t="s">
        <v>22</v>
      </c>
      <c r="H222">
        <v>1</v>
      </c>
      <c r="I222">
        <v>0</v>
      </c>
      <c r="J222" t="s">
        <v>134</v>
      </c>
      <c r="K222" t="str">
        <f t="shared" si="6"/>
        <v>W</v>
      </c>
      <c r="L222" t="str">
        <f t="shared" si="7"/>
        <v>L</v>
      </c>
      <c r="M222">
        <v>10151</v>
      </c>
      <c r="N222" t="s">
        <v>72</v>
      </c>
    </row>
    <row r="223" spans="1:14" x14ac:dyDescent="0.25">
      <c r="A223">
        <v>1206</v>
      </c>
      <c r="B223">
        <v>209</v>
      </c>
      <c r="C223">
        <v>1950</v>
      </c>
      <c r="D223" t="s">
        <v>163</v>
      </c>
      <c r="E223" t="s">
        <v>161</v>
      </c>
      <c r="F223" t="s">
        <v>140</v>
      </c>
      <c r="G223" t="s">
        <v>79</v>
      </c>
      <c r="H223">
        <v>3</v>
      </c>
      <c r="I223">
        <v>1</v>
      </c>
      <c r="J223" t="s">
        <v>86</v>
      </c>
      <c r="K223" t="str">
        <f t="shared" si="6"/>
        <v>W</v>
      </c>
      <c r="L223" t="str">
        <f t="shared" si="7"/>
        <v>L</v>
      </c>
      <c r="M223">
        <v>11227</v>
      </c>
      <c r="N223" t="s">
        <v>135</v>
      </c>
    </row>
    <row r="224" spans="1:14" x14ac:dyDescent="0.25">
      <c r="A224">
        <v>1207</v>
      </c>
      <c r="B224">
        <v>209</v>
      </c>
      <c r="C224">
        <v>1950</v>
      </c>
      <c r="D224" t="s">
        <v>160</v>
      </c>
      <c r="E224" t="s">
        <v>161</v>
      </c>
      <c r="F224" t="s">
        <v>140</v>
      </c>
      <c r="G224" t="s">
        <v>50</v>
      </c>
      <c r="H224">
        <v>2</v>
      </c>
      <c r="I224">
        <v>2</v>
      </c>
      <c r="J224" t="s">
        <v>86</v>
      </c>
      <c r="K224" t="str">
        <f t="shared" si="6"/>
        <v>D</v>
      </c>
      <c r="L224" t="str">
        <f t="shared" si="7"/>
        <v>D</v>
      </c>
      <c r="M224">
        <v>44802</v>
      </c>
      <c r="N224" t="s">
        <v>132</v>
      </c>
    </row>
    <row r="225" spans="1:14" x14ac:dyDescent="0.25">
      <c r="A225">
        <v>1208</v>
      </c>
      <c r="B225">
        <v>208</v>
      </c>
      <c r="C225">
        <v>1950</v>
      </c>
      <c r="D225" t="s">
        <v>133</v>
      </c>
      <c r="E225" t="s">
        <v>28</v>
      </c>
      <c r="F225" t="s">
        <v>137</v>
      </c>
      <c r="G225" t="s">
        <v>86</v>
      </c>
      <c r="H225">
        <v>3</v>
      </c>
      <c r="I225">
        <v>1</v>
      </c>
      <c r="J225" t="s">
        <v>22</v>
      </c>
      <c r="K225" t="str">
        <f t="shared" si="6"/>
        <v>W</v>
      </c>
      <c r="L225" t="str">
        <f t="shared" si="7"/>
        <v>L</v>
      </c>
      <c r="M225">
        <v>9511</v>
      </c>
      <c r="N225" t="s">
        <v>138</v>
      </c>
    </row>
    <row r="226" spans="1:14" x14ac:dyDescent="0.25">
      <c r="A226">
        <v>1218</v>
      </c>
      <c r="B226">
        <v>208</v>
      </c>
      <c r="C226">
        <v>1950</v>
      </c>
      <c r="D226" t="s">
        <v>156</v>
      </c>
      <c r="E226" t="s">
        <v>35</v>
      </c>
      <c r="F226" t="s">
        <v>140</v>
      </c>
      <c r="G226" t="s">
        <v>89</v>
      </c>
      <c r="H226">
        <v>2</v>
      </c>
      <c r="I226">
        <v>0</v>
      </c>
      <c r="J226" t="s">
        <v>47</v>
      </c>
      <c r="K226" t="str">
        <f t="shared" si="6"/>
        <v>W</v>
      </c>
      <c r="L226" t="str">
        <f t="shared" si="7"/>
        <v>L</v>
      </c>
      <c r="M226">
        <v>25811</v>
      </c>
      <c r="N226" t="s">
        <v>157</v>
      </c>
    </row>
    <row r="227" spans="1:14" x14ac:dyDescent="0.25">
      <c r="A227">
        <v>1219</v>
      </c>
      <c r="B227">
        <v>208</v>
      </c>
      <c r="C227">
        <v>1950</v>
      </c>
      <c r="D227" t="s">
        <v>133</v>
      </c>
      <c r="E227" t="s">
        <v>35</v>
      </c>
      <c r="F227" t="s">
        <v>140</v>
      </c>
      <c r="G227" t="s">
        <v>79</v>
      </c>
      <c r="H227">
        <v>3</v>
      </c>
      <c r="I227">
        <v>2</v>
      </c>
      <c r="J227" t="s">
        <v>89</v>
      </c>
      <c r="K227" t="str">
        <f t="shared" si="6"/>
        <v>W</v>
      </c>
      <c r="L227" t="str">
        <f t="shared" si="7"/>
        <v>L</v>
      </c>
      <c r="M227">
        <v>36502</v>
      </c>
      <c r="N227" t="s">
        <v>141</v>
      </c>
    </row>
    <row r="228" spans="1:14" x14ac:dyDescent="0.25">
      <c r="A228">
        <v>1222</v>
      </c>
      <c r="B228">
        <v>208</v>
      </c>
      <c r="C228">
        <v>1950</v>
      </c>
      <c r="D228" t="s">
        <v>158</v>
      </c>
      <c r="E228" t="s">
        <v>13</v>
      </c>
      <c r="F228" t="s">
        <v>147</v>
      </c>
      <c r="G228" t="s">
        <v>74</v>
      </c>
      <c r="H228">
        <v>2</v>
      </c>
      <c r="I228">
        <v>1</v>
      </c>
      <c r="J228" t="s">
        <v>16</v>
      </c>
      <c r="K228" t="str">
        <f t="shared" si="6"/>
        <v>W</v>
      </c>
      <c r="L228" t="str">
        <f t="shared" si="7"/>
        <v>L</v>
      </c>
      <c r="M228">
        <v>3580</v>
      </c>
      <c r="N228" t="s">
        <v>76</v>
      </c>
    </row>
    <row r="229" spans="1:14" x14ac:dyDescent="0.25">
      <c r="A229">
        <v>1225</v>
      </c>
      <c r="B229">
        <v>208</v>
      </c>
      <c r="C229">
        <v>1950</v>
      </c>
      <c r="D229" t="s">
        <v>144</v>
      </c>
      <c r="E229" t="s">
        <v>13</v>
      </c>
      <c r="F229" t="s">
        <v>147</v>
      </c>
      <c r="G229" t="s">
        <v>29</v>
      </c>
      <c r="H229">
        <v>4</v>
      </c>
      <c r="I229">
        <v>1</v>
      </c>
      <c r="J229" t="s">
        <v>16</v>
      </c>
      <c r="K229" t="str">
        <f t="shared" si="6"/>
        <v>W</v>
      </c>
      <c r="L229" t="str">
        <f t="shared" si="7"/>
        <v>L</v>
      </c>
      <c r="M229">
        <v>11078</v>
      </c>
      <c r="N229" t="s">
        <v>148</v>
      </c>
    </row>
    <row r="230" spans="1:14" x14ac:dyDescent="0.25">
      <c r="A230">
        <v>1228</v>
      </c>
      <c r="B230">
        <v>208</v>
      </c>
      <c r="C230">
        <v>1950</v>
      </c>
      <c r="D230" t="s">
        <v>152</v>
      </c>
      <c r="E230" t="s">
        <v>35</v>
      </c>
      <c r="F230" t="s">
        <v>137</v>
      </c>
      <c r="G230" t="s">
        <v>79</v>
      </c>
      <c r="H230">
        <v>2</v>
      </c>
      <c r="I230">
        <v>2</v>
      </c>
      <c r="J230" t="s">
        <v>47</v>
      </c>
      <c r="K230" t="str">
        <f t="shared" si="6"/>
        <v>D</v>
      </c>
      <c r="L230" t="str">
        <f t="shared" si="7"/>
        <v>D</v>
      </c>
      <c r="M230">
        <v>7903</v>
      </c>
      <c r="N230" t="s">
        <v>153</v>
      </c>
    </row>
    <row r="231" spans="1:14" x14ac:dyDescent="0.25">
      <c r="A231">
        <v>1230</v>
      </c>
      <c r="B231">
        <v>208</v>
      </c>
      <c r="C231">
        <v>1950</v>
      </c>
      <c r="D231" t="s">
        <v>133</v>
      </c>
      <c r="E231" t="s">
        <v>13</v>
      </c>
      <c r="F231" t="s">
        <v>142</v>
      </c>
      <c r="G231" t="s">
        <v>29</v>
      </c>
      <c r="H231">
        <v>3</v>
      </c>
      <c r="I231">
        <v>0</v>
      </c>
      <c r="J231" t="s">
        <v>74</v>
      </c>
      <c r="K231" t="str">
        <f t="shared" si="6"/>
        <v>W</v>
      </c>
      <c r="L231" t="str">
        <f t="shared" si="7"/>
        <v>L</v>
      </c>
      <c r="M231">
        <v>7336</v>
      </c>
      <c r="N231" t="s">
        <v>143</v>
      </c>
    </row>
    <row r="232" spans="1:14" x14ac:dyDescent="0.25">
      <c r="A232">
        <v>1231</v>
      </c>
      <c r="B232">
        <v>209</v>
      </c>
      <c r="C232">
        <v>1950</v>
      </c>
      <c r="D232" t="s">
        <v>162</v>
      </c>
      <c r="E232" t="s">
        <v>161</v>
      </c>
      <c r="F232" t="s">
        <v>140</v>
      </c>
      <c r="G232" t="s">
        <v>50</v>
      </c>
      <c r="H232">
        <v>3</v>
      </c>
      <c r="I232">
        <v>2</v>
      </c>
      <c r="J232" t="s">
        <v>79</v>
      </c>
      <c r="K232" t="str">
        <f t="shared" si="6"/>
        <v>W</v>
      </c>
      <c r="L232" t="str">
        <f t="shared" si="7"/>
        <v>L</v>
      </c>
      <c r="M232">
        <v>7987</v>
      </c>
      <c r="N232" t="s">
        <v>143</v>
      </c>
    </row>
    <row r="233" spans="1:14" x14ac:dyDescent="0.25">
      <c r="A233">
        <v>1233</v>
      </c>
      <c r="B233">
        <v>462</v>
      </c>
      <c r="C233">
        <v>1954</v>
      </c>
      <c r="D233" t="s">
        <v>198</v>
      </c>
      <c r="E233" t="s">
        <v>58</v>
      </c>
      <c r="F233" t="s">
        <v>182</v>
      </c>
      <c r="G233" t="s">
        <v>83</v>
      </c>
      <c r="H233">
        <v>6</v>
      </c>
      <c r="I233">
        <v>1</v>
      </c>
      <c r="J233" t="s">
        <v>65</v>
      </c>
      <c r="K233" t="str">
        <f t="shared" si="6"/>
        <v>W</v>
      </c>
      <c r="L233" t="str">
        <f t="shared" si="7"/>
        <v>L</v>
      </c>
      <c r="M233">
        <v>58000</v>
      </c>
      <c r="N233" t="s">
        <v>186</v>
      </c>
    </row>
    <row r="234" spans="1:14" x14ac:dyDescent="0.25">
      <c r="A234">
        <v>1236</v>
      </c>
      <c r="B234">
        <v>211</v>
      </c>
      <c r="C234">
        <v>1954</v>
      </c>
      <c r="D234" t="s">
        <v>164</v>
      </c>
      <c r="E234" t="s">
        <v>35</v>
      </c>
      <c r="F234" t="s">
        <v>167</v>
      </c>
      <c r="G234" t="s">
        <v>65</v>
      </c>
      <c r="H234">
        <v>1</v>
      </c>
      <c r="I234">
        <v>0</v>
      </c>
      <c r="J234" t="s">
        <v>168</v>
      </c>
      <c r="K234" t="str">
        <f t="shared" si="6"/>
        <v>W</v>
      </c>
      <c r="L234" t="str">
        <f t="shared" si="7"/>
        <v>L</v>
      </c>
      <c r="M234">
        <v>25000</v>
      </c>
      <c r="N234" t="s">
        <v>169</v>
      </c>
    </row>
    <row r="235" spans="1:14" x14ac:dyDescent="0.25">
      <c r="A235">
        <v>1237</v>
      </c>
      <c r="B235">
        <v>212</v>
      </c>
      <c r="C235">
        <v>1954</v>
      </c>
      <c r="D235" t="s">
        <v>196</v>
      </c>
      <c r="E235" t="s">
        <v>95</v>
      </c>
      <c r="F235" t="s">
        <v>172</v>
      </c>
      <c r="G235" t="s">
        <v>65</v>
      </c>
      <c r="H235">
        <v>7</v>
      </c>
      <c r="I235">
        <v>5</v>
      </c>
      <c r="J235" t="s">
        <v>74</v>
      </c>
      <c r="K235" t="str">
        <f t="shared" si="6"/>
        <v>W</v>
      </c>
      <c r="L235" t="str">
        <f t="shared" si="7"/>
        <v>L</v>
      </c>
      <c r="M235">
        <v>35000</v>
      </c>
      <c r="N235" t="s">
        <v>190</v>
      </c>
    </row>
    <row r="236" spans="1:14" x14ac:dyDescent="0.25">
      <c r="A236">
        <v>1238</v>
      </c>
      <c r="B236">
        <v>211</v>
      </c>
      <c r="C236">
        <v>1954</v>
      </c>
      <c r="D236" t="s">
        <v>187</v>
      </c>
      <c r="E236" t="s">
        <v>35</v>
      </c>
      <c r="F236" t="s">
        <v>167</v>
      </c>
      <c r="G236" t="s">
        <v>65</v>
      </c>
      <c r="H236">
        <v>5</v>
      </c>
      <c r="I236">
        <v>0</v>
      </c>
      <c r="J236" t="s">
        <v>92</v>
      </c>
      <c r="K236" t="str">
        <f t="shared" si="6"/>
        <v>W</v>
      </c>
      <c r="L236" t="str">
        <f t="shared" si="7"/>
        <v>L</v>
      </c>
      <c r="M236">
        <v>26000</v>
      </c>
      <c r="N236" t="s">
        <v>188</v>
      </c>
    </row>
    <row r="237" spans="1:14" x14ac:dyDescent="0.25">
      <c r="A237">
        <v>1239</v>
      </c>
      <c r="B237">
        <v>3485</v>
      </c>
      <c r="C237">
        <v>1954</v>
      </c>
      <c r="D237" t="s">
        <v>199</v>
      </c>
      <c r="E237" t="s">
        <v>99</v>
      </c>
      <c r="F237" t="s">
        <v>167</v>
      </c>
      <c r="G237" t="s">
        <v>65</v>
      </c>
      <c r="H237">
        <v>3</v>
      </c>
      <c r="I237">
        <v>1</v>
      </c>
      <c r="J237" t="s">
        <v>50</v>
      </c>
      <c r="K237" t="str">
        <f t="shared" si="6"/>
        <v>W</v>
      </c>
      <c r="L237" t="str">
        <f t="shared" si="7"/>
        <v>L</v>
      </c>
      <c r="M237">
        <v>32000</v>
      </c>
      <c r="N237" t="s">
        <v>171</v>
      </c>
    </row>
    <row r="238" spans="1:14" x14ac:dyDescent="0.25">
      <c r="A238">
        <v>1240</v>
      </c>
      <c r="B238">
        <v>211</v>
      </c>
      <c r="C238">
        <v>1954</v>
      </c>
      <c r="D238" t="s">
        <v>181</v>
      </c>
      <c r="E238" t="s">
        <v>20</v>
      </c>
      <c r="F238" t="s">
        <v>182</v>
      </c>
      <c r="G238" t="s">
        <v>134</v>
      </c>
      <c r="H238">
        <v>4</v>
      </c>
      <c r="I238">
        <v>4</v>
      </c>
      <c r="J238" t="s">
        <v>23</v>
      </c>
      <c r="K238" t="str">
        <f t="shared" si="6"/>
        <v>D</v>
      </c>
      <c r="L238" t="str">
        <f t="shared" si="7"/>
        <v>D</v>
      </c>
      <c r="M238">
        <v>14000</v>
      </c>
      <c r="N238" t="s">
        <v>183</v>
      </c>
    </row>
    <row r="239" spans="1:14" x14ac:dyDescent="0.25">
      <c r="A239">
        <v>1243</v>
      </c>
      <c r="B239">
        <v>211</v>
      </c>
      <c r="C239">
        <v>1954</v>
      </c>
      <c r="D239" t="s">
        <v>192</v>
      </c>
      <c r="E239" t="s">
        <v>20</v>
      </c>
      <c r="F239" t="s">
        <v>194</v>
      </c>
      <c r="G239" t="s">
        <v>89</v>
      </c>
      <c r="H239">
        <v>4</v>
      </c>
      <c r="I239">
        <v>1</v>
      </c>
      <c r="J239" t="s">
        <v>23</v>
      </c>
      <c r="K239" t="str">
        <f t="shared" si="6"/>
        <v>W</v>
      </c>
      <c r="L239" t="str">
        <f t="shared" si="7"/>
        <v>L</v>
      </c>
      <c r="M239">
        <v>24000</v>
      </c>
      <c r="N239" t="s">
        <v>180</v>
      </c>
    </row>
    <row r="240" spans="1:14" x14ac:dyDescent="0.25">
      <c r="A240">
        <v>1248</v>
      </c>
      <c r="B240">
        <v>212</v>
      </c>
      <c r="C240">
        <v>1954</v>
      </c>
      <c r="D240" t="s">
        <v>197</v>
      </c>
      <c r="E240" t="s">
        <v>95</v>
      </c>
      <c r="F240" t="s">
        <v>165</v>
      </c>
      <c r="G240" t="s">
        <v>69</v>
      </c>
      <c r="H240">
        <v>4</v>
      </c>
      <c r="I240">
        <v>2</v>
      </c>
      <c r="J240" t="s">
        <v>30</v>
      </c>
      <c r="K240" t="str">
        <f t="shared" si="6"/>
        <v>W</v>
      </c>
      <c r="L240" t="str">
        <f t="shared" si="7"/>
        <v>L</v>
      </c>
      <c r="M240">
        <v>40000</v>
      </c>
      <c r="N240" t="s">
        <v>157</v>
      </c>
    </row>
    <row r="241" spans="1:14" x14ac:dyDescent="0.25">
      <c r="A241">
        <v>1249</v>
      </c>
      <c r="B241">
        <v>211</v>
      </c>
      <c r="C241">
        <v>1954</v>
      </c>
      <c r="D241" t="s">
        <v>164</v>
      </c>
      <c r="E241" t="s">
        <v>13</v>
      </c>
      <c r="F241" t="s">
        <v>170</v>
      </c>
      <c r="G241" t="s">
        <v>30</v>
      </c>
      <c r="H241">
        <v>5</v>
      </c>
      <c r="I241">
        <v>0</v>
      </c>
      <c r="J241" t="s">
        <v>16</v>
      </c>
      <c r="K241" t="str">
        <f t="shared" si="6"/>
        <v>W</v>
      </c>
      <c r="L241" t="str">
        <f t="shared" si="7"/>
        <v>L</v>
      </c>
      <c r="M241">
        <v>13470</v>
      </c>
      <c r="N241" t="s">
        <v>171</v>
      </c>
    </row>
    <row r="242" spans="1:14" x14ac:dyDescent="0.25">
      <c r="A242">
        <v>1252</v>
      </c>
      <c r="B242">
        <v>211</v>
      </c>
      <c r="C242">
        <v>1954</v>
      </c>
      <c r="D242" t="s">
        <v>187</v>
      </c>
      <c r="E242" t="s">
        <v>13</v>
      </c>
      <c r="F242" t="s">
        <v>172</v>
      </c>
      <c r="G242" t="s">
        <v>30</v>
      </c>
      <c r="H242">
        <v>1</v>
      </c>
      <c r="I242">
        <v>1</v>
      </c>
      <c r="J242" t="s">
        <v>29</v>
      </c>
      <c r="K242" t="str">
        <f t="shared" si="6"/>
        <v>D</v>
      </c>
      <c r="L242" t="str">
        <f t="shared" si="7"/>
        <v>D</v>
      </c>
      <c r="M242">
        <v>24637</v>
      </c>
      <c r="N242" t="s">
        <v>190</v>
      </c>
    </row>
    <row r="243" spans="1:14" x14ac:dyDescent="0.25">
      <c r="A243">
        <v>1263</v>
      </c>
      <c r="B243">
        <v>211</v>
      </c>
      <c r="C243">
        <v>1954</v>
      </c>
      <c r="D243" t="s">
        <v>193</v>
      </c>
      <c r="E243" t="s">
        <v>20</v>
      </c>
      <c r="F243" t="s">
        <v>165</v>
      </c>
      <c r="G243" t="s">
        <v>134</v>
      </c>
      <c r="H243">
        <v>2</v>
      </c>
      <c r="I243">
        <v>0</v>
      </c>
      <c r="J243" t="s">
        <v>74</v>
      </c>
      <c r="K243" t="str">
        <f t="shared" si="6"/>
        <v>W</v>
      </c>
      <c r="L243" t="str">
        <f t="shared" si="7"/>
        <v>L</v>
      </c>
      <c r="M243">
        <v>43500</v>
      </c>
      <c r="N243" t="s">
        <v>177</v>
      </c>
    </row>
    <row r="244" spans="1:14" x14ac:dyDescent="0.25">
      <c r="A244">
        <v>1264</v>
      </c>
      <c r="B244">
        <v>212</v>
      </c>
      <c r="C244">
        <v>1954</v>
      </c>
      <c r="D244" t="s">
        <v>196</v>
      </c>
      <c r="E244" t="s">
        <v>95</v>
      </c>
      <c r="F244" t="s">
        <v>182</v>
      </c>
      <c r="G244" t="s">
        <v>50</v>
      </c>
      <c r="H244">
        <v>4</v>
      </c>
      <c r="I244">
        <v>2</v>
      </c>
      <c r="J244" t="s">
        <v>134</v>
      </c>
      <c r="K244" t="str">
        <f t="shared" si="6"/>
        <v>W</v>
      </c>
      <c r="L244" t="str">
        <f t="shared" si="7"/>
        <v>L</v>
      </c>
      <c r="M244">
        <v>28000</v>
      </c>
      <c r="N244" t="s">
        <v>180</v>
      </c>
    </row>
    <row r="245" spans="1:14" x14ac:dyDescent="0.25">
      <c r="A245">
        <v>1275</v>
      </c>
      <c r="B245">
        <v>211</v>
      </c>
      <c r="C245">
        <v>1954</v>
      </c>
      <c r="D245" t="s">
        <v>189</v>
      </c>
      <c r="E245" t="s">
        <v>13</v>
      </c>
      <c r="F245" t="s">
        <v>170</v>
      </c>
      <c r="G245" t="s">
        <v>15</v>
      </c>
      <c r="H245">
        <v>3</v>
      </c>
      <c r="I245">
        <v>2</v>
      </c>
      <c r="J245" t="s">
        <v>16</v>
      </c>
      <c r="K245" t="str">
        <f t="shared" si="6"/>
        <v>W</v>
      </c>
      <c r="L245" t="str">
        <f t="shared" si="7"/>
        <v>L</v>
      </c>
      <c r="M245">
        <v>19000</v>
      </c>
      <c r="N245" t="s">
        <v>173</v>
      </c>
    </row>
    <row r="246" spans="1:14" x14ac:dyDescent="0.25">
      <c r="A246">
        <v>1276</v>
      </c>
      <c r="B246">
        <v>211</v>
      </c>
      <c r="C246">
        <v>1954</v>
      </c>
      <c r="D246" t="s">
        <v>164</v>
      </c>
      <c r="E246" t="s">
        <v>13</v>
      </c>
      <c r="F246" t="s">
        <v>172</v>
      </c>
      <c r="G246" t="s">
        <v>29</v>
      </c>
      <c r="H246">
        <v>1</v>
      </c>
      <c r="I246">
        <v>0</v>
      </c>
      <c r="J246" t="s">
        <v>15</v>
      </c>
      <c r="K246" t="str">
        <f t="shared" si="6"/>
        <v>W</v>
      </c>
      <c r="L246" t="str">
        <f t="shared" si="7"/>
        <v>L</v>
      </c>
      <c r="M246">
        <v>16000</v>
      </c>
      <c r="N246" t="s">
        <v>132</v>
      </c>
    </row>
    <row r="247" spans="1:14" x14ac:dyDescent="0.25">
      <c r="A247">
        <v>1277</v>
      </c>
      <c r="B247">
        <v>211</v>
      </c>
      <c r="C247">
        <v>1954</v>
      </c>
      <c r="D247" t="s">
        <v>191</v>
      </c>
      <c r="E247" t="s">
        <v>28</v>
      </c>
      <c r="F247" t="s">
        <v>182</v>
      </c>
      <c r="G247" t="s">
        <v>69</v>
      </c>
      <c r="H247">
        <v>8</v>
      </c>
      <c r="I247">
        <v>3</v>
      </c>
      <c r="J247" t="s">
        <v>83</v>
      </c>
      <c r="K247" t="str">
        <f t="shared" si="6"/>
        <v>W</v>
      </c>
      <c r="L247" t="str">
        <f t="shared" si="7"/>
        <v>L</v>
      </c>
      <c r="M247">
        <v>56000</v>
      </c>
      <c r="N247" t="s">
        <v>166</v>
      </c>
    </row>
    <row r="248" spans="1:14" x14ac:dyDescent="0.25">
      <c r="A248">
        <v>1278</v>
      </c>
      <c r="B248">
        <v>3484</v>
      </c>
      <c r="C248">
        <v>1954</v>
      </c>
      <c r="D248" t="s">
        <v>200</v>
      </c>
      <c r="E248" t="s">
        <v>61</v>
      </c>
      <c r="F248" t="s">
        <v>165</v>
      </c>
      <c r="G248" t="s">
        <v>83</v>
      </c>
      <c r="H248">
        <v>3</v>
      </c>
      <c r="I248">
        <v>2</v>
      </c>
      <c r="J248" t="s">
        <v>69</v>
      </c>
      <c r="K248" t="str">
        <f t="shared" si="6"/>
        <v>W</v>
      </c>
      <c r="L248" t="str">
        <f t="shared" si="7"/>
        <v>L</v>
      </c>
      <c r="M248">
        <v>62500</v>
      </c>
      <c r="N248" t="s">
        <v>166</v>
      </c>
    </row>
    <row r="249" spans="1:14" x14ac:dyDescent="0.25">
      <c r="A249">
        <v>1283</v>
      </c>
      <c r="B249">
        <v>211</v>
      </c>
      <c r="C249">
        <v>1954</v>
      </c>
      <c r="D249" t="s">
        <v>174</v>
      </c>
      <c r="E249" t="s">
        <v>28</v>
      </c>
      <c r="F249" t="s">
        <v>165</v>
      </c>
      <c r="G249" t="s">
        <v>83</v>
      </c>
      <c r="H249">
        <v>4</v>
      </c>
      <c r="I249">
        <v>1</v>
      </c>
      <c r="J249" t="s">
        <v>176</v>
      </c>
      <c r="K249" t="str">
        <f t="shared" si="6"/>
        <v>W</v>
      </c>
      <c r="L249" t="str">
        <f t="shared" si="7"/>
        <v>L</v>
      </c>
      <c r="M249">
        <v>28000</v>
      </c>
      <c r="N249" t="s">
        <v>139</v>
      </c>
    </row>
    <row r="250" spans="1:14" x14ac:dyDescent="0.25">
      <c r="A250">
        <v>1284</v>
      </c>
      <c r="B250">
        <v>211</v>
      </c>
      <c r="C250">
        <v>1954</v>
      </c>
      <c r="D250" t="s">
        <v>195</v>
      </c>
      <c r="E250" t="s">
        <v>28</v>
      </c>
      <c r="F250" t="s">
        <v>167</v>
      </c>
      <c r="G250" t="s">
        <v>83</v>
      </c>
      <c r="H250">
        <v>7</v>
      </c>
      <c r="I250">
        <v>2</v>
      </c>
      <c r="J250" t="s">
        <v>176</v>
      </c>
      <c r="K250" t="str">
        <f t="shared" si="6"/>
        <v>W</v>
      </c>
      <c r="L250" t="str">
        <f t="shared" si="7"/>
        <v>L</v>
      </c>
      <c r="M250">
        <v>17000</v>
      </c>
      <c r="N250" t="s">
        <v>179</v>
      </c>
    </row>
    <row r="251" spans="1:14" x14ac:dyDescent="0.25">
      <c r="A251">
        <v>1285</v>
      </c>
      <c r="B251">
        <v>212</v>
      </c>
      <c r="C251">
        <v>1954</v>
      </c>
      <c r="D251" t="s">
        <v>197</v>
      </c>
      <c r="E251" t="s">
        <v>95</v>
      </c>
      <c r="F251" t="s">
        <v>170</v>
      </c>
      <c r="G251" t="s">
        <v>83</v>
      </c>
      <c r="H251">
        <v>2</v>
      </c>
      <c r="I251">
        <v>0</v>
      </c>
      <c r="J251" t="s">
        <v>29</v>
      </c>
      <c r="K251" t="str">
        <f t="shared" si="6"/>
        <v>W</v>
      </c>
      <c r="L251" t="str">
        <f t="shared" si="7"/>
        <v>L</v>
      </c>
      <c r="M251">
        <v>17000</v>
      </c>
      <c r="N251" t="s">
        <v>177</v>
      </c>
    </row>
    <row r="252" spans="1:14" x14ac:dyDescent="0.25">
      <c r="A252">
        <v>1294</v>
      </c>
      <c r="B252">
        <v>211</v>
      </c>
      <c r="C252">
        <v>1954</v>
      </c>
      <c r="D252" t="s">
        <v>174</v>
      </c>
      <c r="E252" t="s">
        <v>28</v>
      </c>
      <c r="F252" t="s">
        <v>167</v>
      </c>
      <c r="G252" t="s">
        <v>69</v>
      </c>
      <c r="H252">
        <v>9</v>
      </c>
      <c r="I252">
        <v>0</v>
      </c>
      <c r="J252" t="s">
        <v>178</v>
      </c>
      <c r="K252" t="str">
        <f t="shared" si="6"/>
        <v>W</v>
      </c>
      <c r="L252" t="str">
        <f t="shared" si="7"/>
        <v>L</v>
      </c>
      <c r="M252">
        <v>13000</v>
      </c>
      <c r="N252" t="s">
        <v>179</v>
      </c>
    </row>
    <row r="253" spans="1:14" x14ac:dyDescent="0.25">
      <c r="A253">
        <v>1295</v>
      </c>
      <c r="B253">
        <v>462</v>
      </c>
      <c r="C253">
        <v>1954</v>
      </c>
      <c r="D253" t="s">
        <v>198</v>
      </c>
      <c r="E253" t="s">
        <v>58</v>
      </c>
      <c r="F253" t="s">
        <v>172</v>
      </c>
      <c r="G253" t="s">
        <v>69</v>
      </c>
      <c r="H253">
        <v>4</v>
      </c>
      <c r="I253">
        <v>2</v>
      </c>
      <c r="J253" t="s">
        <v>50</v>
      </c>
      <c r="K253" t="str">
        <f t="shared" si="6"/>
        <v>W</v>
      </c>
      <c r="L253" t="str">
        <f t="shared" si="7"/>
        <v>L</v>
      </c>
      <c r="M253">
        <v>45000</v>
      </c>
      <c r="N253" t="s">
        <v>132</v>
      </c>
    </row>
    <row r="254" spans="1:14" x14ac:dyDescent="0.25">
      <c r="A254">
        <v>1300</v>
      </c>
      <c r="B254">
        <v>211</v>
      </c>
      <c r="C254">
        <v>1954</v>
      </c>
      <c r="D254" t="s">
        <v>184</v>
      </c>
      <c r="E254" t="s">
        <v>20</v>
      </c>
      <c r="F254" t="s">
        <v>172</v>
      </c>
      <c r="G254" t="s">
        <v>74</v>
      </c>
      <c r="H254">
        <v>2</v>
      </c>
      <c r="I254">
        <v>1</v>
      </c>
      <c r="J254" t="s">
        <v>89</v>
      </c>
      <c r="K254" t="str">
        <f t="shared" si="6"/>
        <v>W</v>
      </c>
      <c r="L254" t="str">
        <f t="shared" si="7"/>
        <v>L</v>
      </c>
      <c r="M254">
        <v>43000</v>
      </c>
      <c r="N254" t="s">
        <v>138</v>
      </c>
    </row>
    <row r="255" spans="1:14" x14ac:dyDescent="0.25">
      <c r="A255">
        <v>1301</v>
      </c>
      <c r="B255">
        <v>211</v>
      </c>
      <c r="C255">
        <v>1954</v>
      </c>
      <c r="D255" t="s">
        <v>195</v>
      </c>
      <c r="E255" t="s">
        <v>20</v>
      </c>
      <c r="F255" t="s">
        <v>182</v>
      </c>
      <c r="G255" t="s">
        <v>74</v>
      </c>
      <c r="H255">
        <v>4</v>
      </c>
      <c r="I255">
        <v>1</v>
      </c>
      <c r="J255" t="s">
        <v>89</v>
      </c>
      <c r="K255" t="str">
        <f t="shared" si="6"/>
        <v>W</v>
      </c>
      <c r="L255" t="str">
        <f t="shared" si="7"/>
        <v>L</v>
      </c>
      <c r="M255">
        <v>30000</v>
      </c>
      <c r="N255" t="s">
        <v>132</v>
      </c>
    </row>
    <row r="256" spans="1:14" x14ac:dyDescent="0.25">
      <c r="A256">
        <v>1304</v>
      </c>
      <c r="B256">
        <v>211</v>
      </c>
      <c r="C256">
        <v>1954</v>
      </c>
      <c r="D256" t="s">
        <v>192</v>
      </c>
      <c r="E256" t="s">
        <v>28</v>
      </c>
      <c r="F256" t="s">
        <v>170</v>
      </c>
      <c r="G256" t="s">
        <v>176</v>
      </c>
      <c r="H256">
        <v>7</v>
      </c>
      <c r="I256">
        <v>0</v>
      </c>
      <c r="J256" t="s">
        <v>178</v>
      </c>
      <c r="K256" t="str">
        <f t="shared" si="6"/>
        <v>W</v>
      </c>
      <c r="L256" t="str">
        <f t="shared" si="7"/>
        <v>L</v>
      </c>
      <c r="M256">
        <v>4000</v>
      </c>
      <c r="N256" t="s">
        <v>151</v>
      </c>
    </row>
    <row r="257" spans="1:14" x14ac:dyDescent="0.25">
      <c r="A257">
        <v>1313</v>
      </c>
      <c r="B257">
        <v>211</v>
      </c>
      <c r="C257">
        <v>1954</v>
      </c>
      <c r="D257" t="s">
        <v>185</v>
      </c>
      <c r="E257" t="s">
        <v>35</v>
      </c>
      <c r="F257" t="s">
        <v>182</v>
      </c>
      <c r="G257" t="s">
        <v>50</v>
      </c>
      <c r="H257">
        <v>7</v>
      </c>
      <c r="I257">
        <v>0</v>
      </c>
      <c r="J257" t="s">
        <v>168</v>
      </c>
      <c r="K257" t="str">
        <f t="shared" si="6"/>
        <v>W</v>
      </c>
      <c r="L257" t="str">
        <f t="shared" si="7"/>
        <v>L</v>
      </c>
      <c r="M257">
        <v>34000</v>
      </c>
      <c r="N257" t="s">
        <v>186</v>
      </c>
    </row>
    <row r="258" spans="1:14" x14ac:dyDescent="0.25">
      <c r="A258">
        <v>1315</v>
      </c>
      <c r="B258">
        <v>211</v>
      </c>
      <c r="C258">
        <v>1954</v>
      </c>
      <c r="D258" t="s">
        <v>164</v>
      </c>
      <c r="E258" t="s">
        <v>35</v>
      </c>
      <c r="F258" t="s">
        <v>165</v>
      </c>
      <c r="G258" t="s">
        <v>50</v>
      </c>
      <c r="H258">
        <v>2</v>
      </c>
      <c r="I258">
        <v>0</v>
      </c>
      <c r="J258" t="s">
        <v>92</v>
      </c>
      <c r="K258" t="str">
        <f t="shared" ref="K258:K321" si="8">IF(H258&gt;I258,"W",IF(I258&gt;H258, "L", "D"))</f>
        <v>W</v>
      </c>
      <c r="L258" t="str">
        <f t="shared" ref="L258:L321" si="9">IF(I258&gt;H258,"W",IF(H258&gt;I258, "L", "D"))</f>
        <v>L</v>
      </c>
      <c r="M258">
        <v>20500</v>
      </c>
      <c r="N258" t="s">
        <v>157</v>
      </c>
    </row>
    <row r="259" spans="1:14" x14ac:dyDescent="0.25">
      <c r="A259">
        <v>1323</v>
      </c>
      <c r="B259">
        <v>220</v>
      </c>
      <c r="C259">
        <v>1958</v>
      </c>
      <c r="D259" t="s">
        <v>206</v>
      </c>
      <c r="E259" t="s">
        <v>13</v>
      </c>
      <c r="F259" t="s">
        <v>210</v>
      </c>
      <c r="G259" t="s">
        <v>40</v>
      </c>
      <c r="H259">
        <v>1</v>
      </c>
      <c r="I259">
        <v>3</v>
      </c>
      <c r="J259" t="s">
        <v>83</v>
      </c>
      <c r="K259" t="str">
        <f t="shared" si="8"/>
        <v>L</v>
      </c>
      <c r="L259" t="str">
        <f t="shared" si="9"/>
        <v>W</v>
      </c>
      <c r="M259">
        <v>31156</v>
      </c>
      <c r="N259" t="s">
        <v>148</v>
      </c>
    </row>
    <row r="260" spans="1:14" x14ac:dyDescent="0.25">
      <c r="A260">
        <v>1324</v>
      </c>
      <c r="B260">
        <v>220</v>
      </c>
      <c r="C260">
        <v>1958</v>
      </c>
      <c r="D260" t="s">
        <v>229</v>
      </c>
      <c r="E260" t="s">
        <v>13</v>
      </c>
      <c r="F260" t="s">
        <v>225</v>
      </c>
      <c r="G260" t="s">
        <v>40</v>
      </c>
      <c r="H260">
        <v>3</v>
      </c>
      <c r="I260">
        <v>1</v>
      </c>
      <c r="J260" t="s">
        <v>226</v>
      </c>
      <c r="K260" t="str">
        <f t="shared" si="8"/>
        <v>W</v>
      </c>
      <c r="L260" t="str">
        <f t="shared" si="9"/>
        <v>L</v>
      </c>
      <c r="M260">
        <v>14174</v>
      </c>
      <c r="N260" t="s">
        <v>211</v>
      </c>
    </row>
    <row r="261" spans="1:14" x14ac:dyDescent="0.25">
      <c r="A261">
        <v>1325</v>
      </c>
      <c r="B261">
        <v>220</v>
      </c>
      <c r="C261">
        <v>1958</v>
      </c>
      <c r="D261" t="s">
        <v>235</v>
      </c>
      <c r="E261" t="s">
        <v>13</v>
      </c>
      <c r="F261" t="s">
        <v>232</v>
      </c>
      <c r="G261" t="s">
        <v>92</v>
      </c>
      <c r="H261">
        <v>6</v>
      </c>
      <c r="I261">
        <v>1</v>
      </c>
      <c r="J261" t="s">
        <v>40</v>
      </c>
      <c r="K261" t="str">
        <f t="shared" si="8"/>
        <v>W</v>
      </c>
      <c r="L261" t="str">
        <f t="shared" si="9"/>
        <v>L</v>
      </c>
      <c r="M261">
        <v>16418</v>
      </c>
      <c r="N261" t="s">
        <v>157</v>
      </c>
    </row>
    <row r="262" spans="1:14" x14ac:dyDescent="0.25">
      <c r="A262">
        <v>1326</v>
      </c>
      <c r="B262">
        <v>220</v>
      </c>
      <c r="C262">
        <v>1958</v>
      </c>
      <c r="D262" t="s">
        <v>206</v>
      </c>
      <c r="E262" t="s">
        <v>20</v>
      </c>
      <c r="F262" t="s">
        <v>221</v>
      </c>
      <c r="G262" t="s">
        <v>30</v>
      </c>
      <c r="H262">
        <v>3</v>
      </c>
      <c r="I262">
        <v>0</v>
      </c>
      <c r="J262" t="s">
        <v>65</v>
      </c>
      <c r="K262" t="str">
        <f t="shared" si="8"/>
        <v>W</v>
      </c>
      <c r="L262" t="str">
        <f t="shared" si="9"/>
        <v>L</v>
      </c>
      <c r="M262">
        <v>17788</v>
      </c>
      <c r="N262" t="s">
        <v>222</v>
      </c>
    </row>
    <row r="263" spans="1:14" x14ac:dyDescent="0.25">
      <c r="A263">
        <v>1327</v>
      </c>
      <c r="B263">
        <v>220</v>
      </c>
      <c r="C263">
        <v>1958</v>
      </c>
      <c r="D263" t="s">
        <v>235</v>
      </c>
      <c r="E263" t="s">
        <v>20</v>
      </c>
      <c r="F263" t="s">
        <v>231</v>
      </c>
      <c r="G263" t="s">
        <v>134</v>
      </c>
      <c r="H263">
        <v>2</v>
      </c>
      <c r="I263">
        <v>2</v>
      </c>
      <c r="J263" t="s">
        <v>65</v>
      </c>
      <c r="K263" t="str">
        <f t="shared" si="8"/>
        <v>D</v>
      </c>
      <c r="L263" t="str">
        <f t="shared" si="9"/>
        <v>D</v>
      </c>
      <c r="M263">
        <v>15872</v>
      </c>
      <c r="N263" t="s">
        <v>224</v>
      </c>
    </row>
    <row r="264" spans="1:14" x14ac:dyDescent="0.25">
      <c r="A264">
        <v>1332</v>
      </c>
      <c r="B264">
        <v>220</v>
      </c>
      <c r="C264">
        <v>1958</v>
      </c>
      <c r="D264" t="s">
        <v>229</v>
      </c>
      <c r="E264" t="s">
        <v>20</v>
      </c>
      <c r="F264" t="s">
        <v>231</v>
      </c>
      <c r="G264" t="s">
        <v>208</v>
      </c>
      <c r="H264">
        <v>2</v>
      </c>
      <c r="I264">
        <v>0</v>
      </c>
      <c r="J264" t="s">
        <v>65</v>
      </c>
      <c r="K264" t="str">
        <f t="shared" si="8"/>
        <v>W</v>
      </c>
      <c r="L264" t="str">
        <f t="shared" si="9"/>
        <v>L</v>
      </c>
      <c r="M264">
        <v>21239</v>
      </c>
      <c r="N264" t="s">
        <v>209</v>
      </c>
    </row>
    <row r="265" spans="1:14" x14ac:dyDescent="0.25">
      <c r="A265">
        <v>1339</v>
      </c>
      <c r="B265">
        <v>220</v>
      </c>
      <c r="C265">
        <v>1958</v>
      </c>
      <c r="D265" t="s">
        <v>229</v>
      </c>
      <c r="E265" t="s">
        <v>20</v>
      </c>
      <c r="F265" t="s">
        <v>207</v>
      </c>
      <c r="G265" t="s">
        <v>30</v>
      </c>
      <c r="H265">
        <v>0</v>
      </c>
      <c r="I265">
        <v>0</v>
      </c>
      <c r="J265" t="s">
        <v>134</v>
      </c>
      <c r="K265" t="str">
        <f t="shared" si="8"/>
        <v>D</v>
      </c>
      <c r="L265" t="str">
        <f t="shared" si="9"/>
        <v>D</v>
      </c>
      <c r="M265">
        <v>40895</v>
      </c>
      <c r="N265" t="s">
        <v>223</v>
      </c>
    </row>
    <row r="266" spans="1:14" x14ac:dyDescent="0.25">
      <c r="A266">
        <v>1340</v>
      </c>
      <c r="B266">
        <v>488</v>
      </c>
      <c r="C266">
        <v>1958</v>
      </c>
      <c r="D266" t="s">
        <v>240</v>
      </c>
      <c r="E266" t="s">
        <v>58</v>
      </c>
      <c r="F266" t="s">
        <v>202</v>
      </c>
      <c r="G266" t="s">
        <v>30</v>
      </c>
      <c r="H266">
        <v>5</v>
      </c>
      <c r="I266">
        <v>2</v>
      </c>
      <c r="J266" t="s">
        <v>15</v>
      </c>
      <c r="K266" t="str">
        <f t="shared" si="8"/>
        <v>W</v>
      </c>
      <c r="L266" t="str">
        <f t="shared" si="9"/>
        <v>L</v>
      </c>
      <c r="M266">
        <v>27100</v>
      </c>
      <c r="N266" t="s">
        <v>132</v>
      </c>
    </row>
    <row r="267" spans="1:14" x14ac:dyDescent="0.25">
      <c r="A267">
        <v>1343</v>
      </c>
      <c r="B267">
        <v>3482</v>
      </c>
      <c r="C267">
        <v>1958</v>
      </c>
      <c r="D267" t="s">
        <v>242</v>
      </c>
      <c r="E267" t="s">
        <v>61</v>
      </c>
      <c r="F267" t="s">
        <v>202</v>
      </c>
      <c r="G267" t="s">
        <v>30</v>
      </c>
      <c r="H267">
        <v>5</v>
      </c>
      <c r="I267">
        <v>2</v>
      </c>
      <c r="J267" t="s">
        <v>79</v>
      </c>
      <c r="K267" t="str">
        <f t="shared" si="8"/>
        <v>W</v>
      </c>
      <c r="L267" t="str">
        <f t="shared" si="9"/>
        <v>L</v>
      </c>
      <c r="M267">
        <v>49737</v>
      </c>
      <c r="N267" t="s">
        <v>222</v>
      </c>
    </row>
    <row r="268" spans="1:14" x14ac:dyDescent="0.25">
      <c r="A268">
        <v>1344</v>
      </c>
      <c r="B268">
        <v>220</v>
      </c>
      <c r="C268">
        <v>1958</v>
      </c>
      <c r="D268" t="s">
        <v>235</v>
      </c>
      <c r="E268" t="s">
        <v>20</v>
      </c>
      <c r="F268" t="s">
        <v>207</v>
      </c>
      <c r="G268" t="s">
        <v>30</v>
      </c>
      <c r="H268">
        <v>2</v>
      </c>
      <c r="I268">
        <v>0</v>
      </c>
      <c r="J268" t="s">
        <v>208</v>
      </c>
      <c r="K268" t="str">
        <f t="shared" si="8"/>
        <v>W</v>
      </c>
      <c r="L268" t="str">
        <f t="shared" si="9"/>
        <v>L</v>
      </c>
      <c r="M268">
        <v>50928</v>
      </c>
      <c r="N268" t="s">
        <v>222</v>
      </c>
    </row>
    <row r="269" spans="1:14" x14ac:dyDescent="0.25">
      <c r="A269">
        <v>1345</v>
      </c>
      <c r="B269">
        <v>221</v>
      </c>
      <c r="C269">
        <v>1958</v>
      </c>
      <c r="D269" t="s">
        <v>239</v>
      </c>
      <c r="E269" t="s">
        <v>95</v>
      </c>
      <c r="F269" t="s">
        <v>207</v>
      </c>
      <c r="G269" t="s">
        <v>30</v>
      </c>
      <c r="H269">
        <v>1</v>
      </c>
      <c r="I269">
        <v>0</v>
      </c>
      <c r="J269" t="s">
        <v>213</v>
      </c>
      <c r="K269" t="str">
        <f t="shared" si="8"/>
        <v>W</v>
      </c>
      <c r="L269" t="str">
        <f t="shared" si="9"/>
        <v>L</v>
      </c>
      <c r="M269">
        <v>25923</v>
      </c>
      <c r="N269" t="s">
        <v>227</v>
      </c>
    </row>
    <row r="270" spans="1:14" x14ac:dyDescent="0.25">
      <c r="A270">
        <v>1372</v>
      </c>
      <c r="B270">
        <v>220</v>
      </c>
      <c r="C270">
        <v>1958</v>
      </c>
      <c r="D270" t="s">
        <v>206</v>
      </c>
      <c r="E270" t="s">
        <v>20</v>
      </c>
      <c r="F270" t="s">
        <v>207</v>
      </c>
      <c r="G270" t="s">
        <v>208</v>
      </c>
      <c r="H270">
        <v>2</v>
      </c>
      <c r="I270">
        <v>2</v>
      </c>
      <c r="J270" t="s">
        <v>134</v>
      </c>
      <c r="K270" t="str">
        <f t="shared" si="8"/>
        <v>D</v>
      </c>
      <c r="L270" t="str">
        <f t="shared" si="9"/>
        <v>D</v>
      </c>
      <c r="M270">
        <v>49348</v>
      </c>
      <c r="N270" t="s">
        <v>177</v>
      </c>
    </row>
    <row r="271" spans="1:14" x14ac:dyDescent="0.25">
      <c r="A271">
        <v>1373</v>
      </c>
      <c r="B271">
        <v>220</v>
      </c>
      <c r="C271">
        <v>1958</v>
      </c>
      <c r="D271" t="s">
        <v>238</v>
      </c>
      <c r="E271" t="s">
        <v>20</v>
      </c>
      <c r="F271" t="s">
        <v>207</v>
      </c>
      <c r="G271" t="s">
        <v>208</v>
      </c>
      <c r="H271">
        <v>1</v>
      </c>
      <c r="I271">
        <v>0</v>
      </c>
      <c r="J271" t="s">
        <v>134</v>
      </c>
      <c r="K271" t="str">
        <f t="shared" si="8"/>
        <v>W</v>
      </c>
      <c r="L271" t="str">
        <f t="shared" si="9"/>
        <v>L</v>
      </c>
      <c r="M271">
        <v>23182</v>
      </c>
      <c r="N271" t="s">
        <v>223</v>
      </c>
    </row>
    <row r="272" spans="1:14" x14ac:dyDescent="0.25">
      <c r="A272">
        <v>1382</v>
      </c>
      <c r="B272">
        <v>3483</v>
      </c>
      <c r="C272">
        <v>1958</v>
      </c>
      <c r="D272" t="s">
        <v>241</v>
      </c>
      <c r="E272" t="s">
        <v>99</v>
      </c>
      <c r="F272" t="s">
        <v>207</v>
      </c>
      <c r="G272" t="s">
        <v>15</v>
      </c>
      <c r="H272">
        <v>6</v>
      </c>
      <c r="I272">
        <v>3</v>
      </c>
      <c r="J272" t="s">
        <v>83</v>
      </c>
      <c r="K272" t="str">
        <f t="shared" si="8"/>
        <v>W</v>
      </c>
      <c r="L272" t="str">
        <f t="shared" si="9"/>
        <v>L</v>
      </c>
      <c r="M272">
        <v>32483</v>
      </c>
      <c r="N272" t="s">
        <v>218</v>
      </c>
    </row>
    <row r="273" spans="1:14" x14ac:dyDescent="0.25">
      <c r="A273">
        <v>1385</v>
      </c>
      <c r="B273">
        <v>221</v>
      </c>
      <c r="C273">
        <v>1958</v>
      </c>
      <c r="D273" t="s">
        <v>239</v>
      </c>
      <c r="E273" t="s">
        <v>95</v>
      </c>
      <c r="F273" t="s">
        <v>216</v>
      </c>
      <c r="G273" t="s">
        <v>15</v>
      </c>
      <c r="H273">
        <v>4</v>
      </c>
      <c r="I273">
        <v>0</v>
      </c>
      <c r="J273" t="s">
        <v>226</v>
      </c>
      <c r="K273" t="str">
        <f t="shared" si="8"/>
        <v>W</v>
      </c>
      <c r="L273" t="str">
        <f t="shared" si="9"/>
        <v>L</v>
      </c>
      <c r="M273">
        <v>11800</v>
      </c>
      <c r="N273" t="s">
        <v>217</v>
      </c>
    </row>
    <row r="274" spans="1:14" x14ac:dyDescent="0.25">
      <c r="A274">
        <v>1386</v>
      </c>
      <c r="B274">
        <v>220</v>
      </c>
      <c r="C274">
        <v>1958</v>
      </c>
      <c r="D274" t="s">
        <v>206</v>
      </c>
      <c r="E274" t="s">
        <v>28</v>
      </c>
      <c r="F274" t="s">
        <v>216</v>
      </c>
      <c r="G274" t="s">
        <v>15</v>
      </c>
      <c r="H274">
        <v>7</v>
      </c>
      <c r="I274">
        <v>3</v>
      </c>
      <c r="J274" t="s">
        <v>47</v>
      </c>
      <c r="K274" t="str">
        <f t="shared" si="8"/>
        <v>W</v>
      </c>
      <c r="L274" t="str">
        <f t="shared" si="9"/>
        <v>L</v>
      </c>
      <c r="M274">
        <v>16518</v>
      </c>
      <c r="N274" t="s">
        <v>217</v>
      </c>
    </row>
    <row r="275" spans="1:14" x14ac:dyDescent="0.25">
      <c r="A275">
        <v>1387</v>
      </c>
      <c r="B275">
        <v>220</v>
      </c>
      <c r="C275">
        <v>1958</v>
      </c>
      <c r="D275" t="s">
        <v>235</v>
      </c>
      <c r="E275" t="s">
        <v>28</v>
      </c>
      <c r="F275" t="s">
        <v>237</v>
      </c>
      <c r="G275" t="s">
        <v>15</v>
      </c>
      <c r="H275">
        <v>2</v>
      </c>
      <c r="I275">
        <v>1</v>
      </c>
      <c r="J275" t="s">
        <v>168</v>
      </c>
      <c r="K275" t="str">
        <f t="shared" si="8"/>
        <v>W</v>
      </c>
      <c r="L275" t="str">
        <f t="shared" si="9"/>
        <v>L</v>
      </c>
      <c r="M275">
        <v>13554</v>
      </c>
      <c r="N275" t="s">
        <v>218</v>
      </c>
    </row>
    <row r="276" spans="1:14" x14ac:dyDescent="0.25">
      <c r="A276">
        <v>1388</v>
      </c>
      <c r="B276">
        <v>220</v>
      </c>
      <c r="C276">
        <v>1958</v>
      </c>
      <c r="D276" t="s">
        <v>229</v>
      </c>
      <c r="E276" t="s">
        <v>28</v>
      </c>
      <c r="F276" t="s">
        <v>219</v>
      </c>
      <c r="G276" t="s">
        <v>29</v>
      </c>
      <c r="H276">
        <v>3</v>
      </c>
      <c r="I276">
        <v>2</v>
      </c>
      <c r="J276" t="s">
        <v>15</v>
      </c>
      <c r="K276" t="str">
        <f t="shared" si="8"/>
        <v>W</v>
      </c>
      <c r="L276" t="str">
        <f t="shared" si="9"/>
        <v>L</v>
      </c>
      <c r="M276">
        <v>12217</v>
      </c>
      <c r="N276" t="s">
        <v>132</v>
      </c>
    </row>
    <row r="277" spans="1:14" x14ac:dyDescent="0.25">
      <c r="A277">
        <v>1389</v>
      </c>
      <c r="B277">
        <v>220</v>
      </c>
      <c r="C277">
        <v>1958</v>
      </c>
      <c r="D277" t="s">
        <v>235</v>
      </c>
      <c r="E277" t="s">
        <v>13</v>
      </c>
      <c r="F277" t="s">
        <v>210</v>
      </c>
      <c r="G277" t="s">
        <v>83</v>
      </c>
      <c r="H277">
        <v>2</v>
      </c>
      <c r="I277">
        <v>2</v>
      </c>
      <c r="J277" t="s">
        <v>226</v>
      </c>
      <c r="K277" t="str">
        <f t="shared" si="8"/>
        <v>D</v>
      </c>
      <c r="L277" t="str">
        <f t="shared" si="9"/>
        <v>D</v>
      </c>
      <c r="M277">
        <v>21990</v>
      </c>
      <c r="N277" t="s">
        <v>228</v>
      </c>
    </row>
    <row r="278" spans="1:14" x14ac:dyDescent="0.25">
      <c r="A278">
        <v>1390</v>
      </c>
      <c r="B278">
        <v>488</v>
      </c>
      <c r="C278">
        <v>1958</v>
      </c>
      <c r="D278" t="s">
        <v>240</v>
      </c>
      <c r="E278" t="s">
        <v>58</v>
      </c>
      <c r="F278" t="s">
        <v>207</v>
      </c>
      <c r="G278" t="s">
        <v>79</v>
      </c>
      <c r="H278">
        <v>3</v>
      </c>
      <c r="I278">
        <v>1</v>
      </c>
      <c r="J278" t="s">
        <v>83</v>
      </c>
      <c r="K278" t="str">
        <f t="shared" si="8"/>
        <v>W</v>
      </c>
      <c r="L278" t="str">
        <f t="shared" si="9"/>
        <v>L</v>
      </c>
      <c r="M278">
        <v>49471</v>
      </c>
      <c r="N278" t="s">
        <v>177</v>
      </c>
    </row>
    <row r="279" spans="1:14" x14ac:dyDescent="0.25">
      <c r="A279">
        <v>1391</v>
      </c>
      <c r="B279">
        <v>220</v>
      </c>
      <c r="C279">
        <v>1958</v>
      </c>
      <c r="D279" t="s">
        <v>229</v>
      </c>
      <c r="E279" t="s">
        <v>13</v>
      </c>
      <c r="F279" t="s">
        <v>232</v>
      </c>
      <c r="G279" t="s">
        <v>83</v>
      </c>
      <c r="H279">
        <v>2</v>
      </c>
      <c r="I279">
        <v>2</v>
      </c>
      <c r="J279" t="s">
        <v>92</v>
      </c>
      <c r="K279" t="str">
        <f t="shared" si="8"/>
        <v>D</v>
      </c>
      <c r="L279" t="str">
        <f t="shared" si="9"/>
        <v>D</v>
      </c>
      <c r="M279">
        <v>25000</v>
      </c>
      <c r="N279" t="s">
        <v>157</v>
      </c>
    </row>
    <row r="280" spans="1:14" x14ac:dyDescent="0.25">
      <c r="A280">
        <v>1392</v>
      </c>
      <c r="B280">
        <v>221</v>
      </c>
      <c r="C280">
        <v>1958</v>
      </c>
      <c r="D280" t="s">
        <v>239</v>
      </c>
      <c r="E280" t="s">
        <v>95</v>
      </c>
      <c r="F280" t="s">
        <v>210</v>
      </c>
      <c r="G280" t="s">
        <v>83</v>
      </c>
      <c r="H280">
        <v>1</v>
      </c>
      <c r="I280">
        <v>0</v>
      </c>
      <c r="J280" t="s">
        <v>29</v>
      </c>
      <c r="K280" t="str">
        <f t="shared" si="8"/>
        <v>W</v>
      </c>
      <c r="L280" t="str">
        <f t="shared" si="9"/>
        <v>L</v>
      </c>
      <c r="M280">
        <v>20055</v>
      </c>
      <c r="N280" t="s">
        <v>171</v>
      </c>
    </row>
    <row r="281" spans="1:14" x14ac:dyDescent="0.25">
      <c r="A281">
        <v>1403</v>
      </c>
      <c r="B281">
        <v>220</v>
      </c>
      <c r="C281">
        <v>1958</v>
      </c>
      <c r="D281" t="s">
        <v>235</v>
      </c>
      <c r="E281" t="s">
        <v>35</v>
      </c>
      <c r="F281" t="s">
        <v>212</v>
      </c>
      <c r="G281" t="s">
        <v>69</v>
      </c>
      <c r="H281">
        <v>4</v>
      </c>
      <c r="I281">
        <v>0</v>
      </c>
      <c r="J281" t="s">
        <v>16</v>
      </c>
      <c r="K281" t="str">
        <f t="shared" si="8"/>
        <v>W</v>
      </c>
      <c r="L281" t="str">
        <f t="shared" si="9"/>
        <v>L</v>
      </c>
      <c r="M281">
        <v>13300</v>
      </c>
      <c r="N281" t="s">
        <v>205</v>
      </c>
    </row>
    <row r="282" spans="1:14" x14ac:dyDescent="0.25">
      <c r="A282">
        <v>1406</v>
      </c>
      <c r="B282">
        <v>220</v>
      </c>
      <c r="C282">
        <v>1958</v>
      </c>
      <c r="D282" t="s">
        <v>233</v>
      </c>
      <c r="E282" t="s">
        <v>35</v>
      </c>
      <c r="F282" t="s">
        <v>202</v>
      </c>
      <c r="G282" t="s">
        <v>79</v>
      </c>
      <c r="H282">
        <v>2</v>
      </c>
      <c r="I282">
        <v>1</v>
      </c>
      <c r="J282" t="s">
        <v>69</v>
      </c>
      <c r="K282" t="str">
        <f t="shared" si="8"/>
        <v>W</v>
      </c>
      <c r="L282" t="str">
        <f t="shared" si="9"/>
        <v>L</v>
      </c>
      <c r="M282">
        <v>38850</v>
      </c>
      <c r="N282" t="s">
        <v>204</v>
      </c>
    </row>
    <row r="283" spans="1:14" x14ac:dyDescent="0.25">
      <c r="A283">
        <v>1407</v>
      </c>
      <c r="B283">
        <v>220</v>
      </c>
      <c r="C283">
        <v>1958</v>
      </c>
      <c r="D283" t="s">
        <v>206</v>
      </c>
      <c r="E283" t="s">
        <v>35</v>
      </c>
      <c r="F283" t="s">
        <v>212</v>
      </c>
      <c r="G283" t="s">
        <v>69</v>
      </c>
      <c r="H283">
        <v>1</v>
      </c>
      <c r="I283">
        <v>1</v>
      </c>
      <c r="J283" t="s">
        <v>213</v>
      </c>
      <c r="K283" t="str">
        <f t="shared" si="8"/>
        <v>D</v>
      </c>
      <c r="L283" t="str">
        <f t="shared" si="9"/>
        <v>D</v>
      </c>
      <c r="M283">
        <v>15343</v>
      </c>
      <c r="N283" t="s">
        <v>214</v>
      </c>
    </row>
    <row r="284" spans="1:14" x14ac:dyDescent="0.25">
      <c r="A284">
        <v>1408</v>
      </c>
      <c r="B284">
        <v>220</v>
      </c>
      <c r="C284">
        <v>1958</v>
      </c>
      <c r="D284" t="s">
        <v>238</v>
      </c>
      <c r="E284" t="s">
        <v>35</v>
      </c>
      <c r="F284" t="s">
        <v>202</v>
      </c>
      <c r="G284" t="s">
        <v>213</v>
      </c>
      <c r="H284">
        <v>2</v>
      </c>
      <c r="I284">
        <v>1</v>
      </c>
      <c r="J284" t="s">
        <v>69</v>
      </c>
      <c r="K284" t="str">
        <f t="shared" si="8"/>
        <v>W</v>
      </c>
      <c r="L284" t="str">
        <f t="shared" si="9"/>
        <v>L</v>
      </c>
      <c r="M284">
        <v>2823</v>
      </c>
      <c r="N284" t="s">
        <v>203</v>
      </c>
    </row>
    <row r="285" spans="1:14" x14ac:dyDescent="0.25">
      <c r="A285">
        <v>1415</v>
      </c>
      <c r="B285">
        <v>220</v>
      </c>
      <c r="C285">
        <v>1958</v>
      </c>
      <c r="D285" t="s">
        <v>201</v>
      </c>
      <c r="E285" t="s">
        <v>35</v>
      </c>
      <c r="F285" t="s">
        <v>202</v>
      </c>
      <c r="G285" t="s">
        <v>79</v>
      </c>
      <c r="H285">
        <v>3</v>
      </c>
      <c r="I285">
        <v>0</v>
      </c>
      <c r="J285" t="s">
        <v>16</v>
      </c>
      <c r="K285" t="str">
        <f t="shared" si="8"/>
        <v>W</v>
      </c>
      <c r="L285" t="str">
        <f t="shared" si="9"/>
        <v>L</v>
      </c>
      <c r="M285">
        <v>34107</v>
      </c>
      <c r="N285" t="s">
        <v>203</v>
      </c>
    </row>
    <row r="286" spans="1:14" x14ac:dyDescent="0.25">
      <c r="A286">
        <v>1418</v>
      </c>
      <c r="B286">
        <v>220</v>
      </c>
      <c r="C286">
        <v>1958</v>
      </c>
      <c r="D286" t="s">
        <v>229</v>
      </c>
      <c r="E286" t="s">
        <v>35</v>
      </c>
      <c r="F286" t="s">
        <v>202</v>
      </c>
      <c r="G286" t="s">
        <v>16</v>
      </c>
      <c r="H286">
        <v>1</v>
      </c>
      <c r="I286">
        <v>1</v>
      </c>
      <c r="J286" t="s">
        <v>213</v>
      </c>
      <c r="K286" t="str">
        <f t="shared" si="8"/>
        <v>D</v>
      </c>
      <c r="L286" t="str">
        <f t="shared" si="9"/>
        <v>D</v>
      </c>
      <c r="M286">
        <v>15150</v>
      </c>
      <c r="N286" t="s">
        <v>154</v>
      </c>
    </row>
    <row r="287" spans="1:14" x14ac:dyDescent="0.25">
      <c r="A287">
        <v>1421</v>
      </c>
      <c r="B287">
        <v>220</v>
      </c>
      <c r="C287">
        <v>1958</v>
      </c>
      <c r="D287" t="s">
        <v>206</v>
      </c>
      <c r="E287" t="s">
        <v>13</v>
      </c>
      <c r="F287" t="s">
        <v>225</v>
      </c>
      <c r="G287" t="s">
        <v>226</v>
      </c>
      <c r="H287">
        <v>1</v>
      </c>
      <c r="I287">
        <v>0</v>
      </c>
      <c r="J287" t="s">
        <v>92</v>
      </c>
      <c r="K287" t="str">
        <f t="shared" si="8"/>
        <v>W</v>
      </c>
      <c r="L287" t="str">
        <f t="shared" si="9"/>
        <v>L</v>
      </c>
      <c r="M287">
        <v>10647</v>
      </c>
      <c r="N287" t="s">
        <v>227</v>
      </c>
    </row>
    <row r="288" spans="1:14" x14ac:dyDescent="0.25">
      <c r="A288">
        <v>1422</v>
      </c>
      <c r="B288">
        <v>220</v>
      </c>
      <c r="C288">
        <v>1958</v>
      </c>
      <c r="D288" t="s">
        <v>238</v>
      </c>
      <c r="E288" t="s">
        <v>13</v>
      </c>
      <c r="F288" t="s">
        <v>210</v>
      </c>
      <c r="G288" t="s">
        <v>226</v>
      </c>
      <c r="H288">
        <v>2</v>
      </c>
      <c r="I288">
        <v>1</v>
      </c>
      <c r="J288" t="s">
        <v>92</v>
      </c>
      <c r="K288" t="str">
        <f t="shared" si="8"/>
        <v>W</v>
      </c>
      <c r="L288" t="str">
        <f t="shared" si="9"/>
        <v>L</v>
      </c>
      <c r="M288">
        <v>6196</v>
      </c>
      <c r="N288" t="s">
        <v>222</v>
      </c>
    </row>
    <row r="289" spans="1:14" x14ac:dyDescent="0.25">
      <c r="A289">
        <v>1423</v>
      </c>
      <c r="B289">
        <v>220</v>
      </c>
      <c r="C289">
        <v>1958</v>
      </c>
      <c r="D289" t="s">
        <v>229</v>
      </c>
      <c r="E289" t="s">
        <v>28</v>
      </c>
      <c r="F289" t="s">
        <v>216</v>
      </c>
      <c r="G289" t="s">
        <v>47</v>
      </c>
      <c r="H289">
        <v>3</v>
      </c>
      <c r="I289">
        <v>2</v>
      </c>
      <c r="J289" t="s">
        <v>168</v>
      </c>
      <c r="K289" t="str">
        <f t="shared" si="8"/>
        <v>W</v>
      </c>
      <c r="L289" t="str">
        <f t="shared" si="9"/>
        <v>L</v>
      </c>
      <c r="M289">
        <v>11665</v>
      </c>
      <c r="N289" t="s">
        <v>186</v>
      </c>
    </row>
    <row r="290" spans="1:14" x14ac:dyDescent="0.25">
      <c r="A290">
        <v>1426</v>
      </c>
      <c r="B290">
        <v>220</v>
      </c>
      <c r="C290">
        <v>1958</v>
      </c>
      <c r="D290" t="s">
        <v>235</v>
      </c>
      <c r="E290" t="s">
        <v>28</v>
      </c>
      <c r="F290" t="s">
        <v>236</v>
      </c>
      <c r="G290" t="s">
        <v>47</v>
      </c>
      <c r="H290">
        <v>3</v>
      </c>
      <c r="I290">
        <v>3</v>
      </c>
      <c r="J290" t="s">
        <v>29</v>
      </c>
      <c r="K290" t="str">
        <f t="shared" si="8"/>
        <v>D</v>
      </c>
      <c r="L290" t="str">
        <f t="shared" si="9"/>
        <v>D</v>
      </c>
      <c r="M290">
        <v>13103</v>
      </c>
      <c r="N290" t="s">
        <v>220</v>
      </c>
    </row>
    <row r="291" spans="1:14" x14ac:dyDescent="0.25">
      <c r="A291">
        <v>1434</v>
      </c>
      <c r="B291">
        <v>220</v>
      </c>
      <c r="C291">
        <v>1958</v>
      </c>
      <c r="D291" t="s">
        <v>206</v>
      </c>
      <c r="E291" t="s">
        <v>28</v>
      </c>
      <c r="F291" t="s">
        <v>219</v>
      </c>
      <c r="G291" t="s">
        <v>29</v>
      </c>
      <c r="H291">
        <v>1</v>
      </c>
      <c r="I291">
        <v>1</v>
      </c>
      <c r="J291" t="s">
        <v>168</v>
      </c>
      <c r="K291" t="str">
        <f t="shared" si="8"/>
        <v>D</v>
      </c>
      <c r="L291" t="str">
        <f t="shared" si="9"/>
        <v>D</v>
      </c>
      <c r="M291">
        <v>9591</v>
      </c>
      <c r="N291" t="s">
        <v>171</v>
      </c>
    </row>
    <row r="292" spans="1:14" x14ac:dyDescent="0.25">
      <c r="A292">
        <v>1437</v>
      </c>
      <c r="B292">
        <v>221</v>
      </c>
      <c r="C292">
        <v>1958</v>
      </c>
      <c r="D292" t="s">
        <v>239</v>
      </c>
      <c r="E292" t="s">
        <v>95</v>
      </c>
      <c r="F292" t="s">
        <v>202</v>
      </c>
      <c r="G292" t="s">
        <v>79</v>
      </c>
      <c r="H292">
        <v>2</v>
      </c>
      <c r="I292">
        <v>0</v>
      </c>
      <c r="J292" t="s">
        <v>208</v>
      </c>
      <c r="K292" t="str">
        <f t="shared" si="8"/>
        <v>W</v>
      </c>
      <c r="L292" t="str">
        <f t="shared" si="9"/>
        <v>L</v>
      </c>
      <c r="M292">
        <v>31900</v>
      </c>
      <c r="N292" t="s">
        <v>148</v>
      </c>
    </row>
    <row r="293" spans="1:14" x14ac:dyDescent="0.25">
      <c r="A293">
        <v>1438</v>
      </c>
      <c r="B293">
        <v>220</v>
      </c>
      <c r="C293">
        <v>1958</v>
      </c>
      <c r="D293" t="s">
        <v>234</v>
      </c>
      <c r="E293" t="s">
        <v>35</v>
      </c>
      <c r="F293" t="s">
        <v>202</v>
      </c>
      <c r="G293" t="s">
        <v>79</v>
      </c>
      <c r="H293">
        <v>0</v>
      </c>
      <c r="I293">
        <v>0</v>
      </c>
      <c r="J293" t="s">
        <v>213</v>
      </c>
      <c r="K293" t="str">
        <f t="shared" si="8"/>
        <v>D</v>
      </c>
      <c r="L293" t="str">
        <f t="shared" si="9"/>
        <v>D</v>
      </c>
      <c r="M293">
        <v>30287</v>
      </c>
      <c r="N293" t="s">
        <v>215</v>
      </c>
    </row>
    <row r="294" spans="1:14" x14ac:dyDescent="0.25">
      <c r="A294">
        <v>1447</v>
      </c>
      <c r="B294">
        <v>231</v>
      </c>
      <c r="C294">
        <v>1962</v>
      </c>
      <c r="D294" t="s">
        <v>243</v>
      </c>
      <c r="E294" t="s">
        <v>20</v>
      </c>
      <c r="F294" t="s">
        <v>252</v>
      </c>
      <c r="G294" t="s">
        <v>40</v>
      </c>
      <c r="H294">
        <v>1</v>
      </c>
      <c r="I294">
        <v>0</v>
      </c>
      <c r="J294" t="s">
        <v>253</v>
      </c>
      <c r="K294" t="str">
        <f t="shared" si="8"/>
        <v>W</v>
      </c>
      <c r="L294" t="str">
        <f t="shared" si="9"/>
        <v>L</v>
      </c>
      <c r="M294">
        <v>7134</v>
      </c>
      <c r="N294" t="s">
        <v>217</v>
      </c>
    </row>
    <row r="295" spans="1:14" x14ac:dyDescent="0.25">
      <c r="A295">
        <v>1450</v>
      </c>
      <c r="B295">
        <v>231</v>
      </c>
      <c r="C295">
        <v>1962</v>
      </c>
      <c r="D295" t="s">
        <v>262</v>
      </c>
      <c r="E295" t="s">
        <v>20</v>
      </c>
      <c r="F295" t="s">
        <v>252</v>
      </c>
      <c r="G295" t="s">
        <v>134</v>
      </c>
      <c r="H295">
        <v>3</v>
      </c>
      <c r="I295">
        <v>1</v>
      </c>
      <c r="J295" t="s">
        <v>40</v>
      </c>
      <c r="K295" t="str">
        <f t="shared" si="8"/>
        <v>W</v>
      </c>
      <c r="L295" t="str">
        <f t="shared" si="9"/>
        <v>L</v>
      </c>
      <c r="M295">
        <v>9794</v>
      </c>
      <c r="N295" t="s">
        <v>203</v>
      </c>
    </row>
    <row r="296" spans="1:14" x14ac:dyDescent="0.25">
      <c r="A296">
        <v>1451</v>
      </c>
      <c r="B296">
        <v>231</v>
      </c>
      <c r="C296">
        <v>1962</v>
      </c>
      <c r="D296" t="s">
        <v>266</v>
      </c>
      <c r="E296" t="s">
        <v>20</v>
      </c>
      <c r="F296" t="s">
        <v>252</v>
      </c>
      <c r="G296" t="s">
        <v>69</v>
      </c>
      <c r="H296">
        <v>0</v>
      </c>
      <c r="I296">
        <v>0</v>
      </c>
      <c r="J296" t="s">
        <v>40</v>
      </c>
      <c r="K296" t="str">
        <f t="shared" si="8"/>
        <v>D</v>
      </c>
      <c r="L296" t="str">
        <f t="shared" si="9"/>
        <v>D</v>
      </c>
      <c r="M296">
        <v>7945</v>
      </c>
      <c r="N296" t="s">
        <v>257</v>
      </c>
    </row>
    <row r="297" spans="1:14" x14ac:dyDescent="0.25">
      <c r="A297">
        <v>1458</v>
      </c>
      <c r="B297">
        <v>514</v>
      </c>
      <c r="C297">
        <v>1962</v>
      </c>
      <c r="D297" t="s">
        <v>270</v>
      </c>
      <c r="E297" t="s">
        <v>58</v>
      </c>
      <c r="F297" t="s">
        <v>254</v>
      </c>
      <c r="G297" t="s">
        <v>30</v>
      </c>
      <c r="H297">
        <v>4</v>
      </c>
      <c r="I297">
        <v>2</v>
      </c>
      <c r="J297" t="s">
        <v>43</v>
      </c>
      <c r="K297" t="str">
        <f t="shared" si="8"/>
        <v>W</v>
      </c>
      <c r="L297" t="str">
        <f t="shared" si="9"/>
        <v>L</v>
      </c>
      <c r="M297">
        <v>76594</v>
      </c>
      <c r="N297" t="s">
        <v>257</v>
      </c>
    </row>
    <row r="298" spans="1:14" x14ac:dyDescent="0.25">
      <c r="A298">
        <v>1459</v>
      </c>
      <c r="B298">
        <v>232</v>
      </c>
      <c r="C298">
        <v>1962</v>
      </c>
      <c r="D298" t="s">
        <v>269</v>
      </c>
      <c r="E298" t="s">
        <v>95</v>
      </c>
      <c r="F298" t="s">
        <v>249</v>
      </c>
      <c r="G298" t="s">
        <v>30</v>
      </c>
      <c r="H298">
        <v>3</v>
      </c>
      <c r="I298">
        <v>1</v>
      </c>
      <c r="J298" t="s">
        <v>134</v>
      </c>
      <c r="K298" t="str">
        <f t="shared" si="8"/>
        <v>W</v>
      </c>
      <c r="L298" t="str">
        <f t="shared" si="9"/>
        <v>L</v>
      </c>
      <c r="M298">
        <v>17736</v>
      </c>
      <c r="N298" t="s">
        <v>251</v>
      </c>
    </row>
    <row r="299" spans="1:14" x14ac:dyDescent="0.25">
      <c r="A299">
        <v>1460</v>
      </c>
      <c r="B299">
        <v>231</v>
      </c>
      <c r="C299">
        <v>1962</v>
      </c>
      <c r="D299" t="s">
        <v>266</v>
      </c>
      <c r="E299" t="s">
        <v>35</v>
      </c>
      <c r="F299" t="s">
        <v>249</v>
      </c>
      <c r="G299" t="s">
        <v>30</v>
      </c>
      <c r="H299">
        <v>2</v>
      </c>
      <c r="I299">
        <v>1</v>
      </c>
      <c r="J299" t="s">
        <v>86</v>
      </c>
      <c r="K299" t="str">
        <f t="shared" si="8"/>
        <v>W</v>
      </c>
      <c r="L299" t="str">
        <f t="shared" si="9"/>
        <v>L</v>
      </c>
      <c r="M299">
        <v>18715</v>
      </c>
      <c r="N299" t="s">
        <v>146</v>
      </c>
    </row>
    <row r="300" spans="1:14" x14ac:dyDescent="0.25">
      <c r="A300">
        <v>1461</v>
      </c>
      <c r="B300">
        <v>231</v>
      </c>
      <c r="C300">
        <v>1962</v>
      </c>
      <c r="D300" t="s">
        <v>243</v>
      </c>
      <c r="E300" t="s">
        <v>35</v>
      </c>
      <c r="F300" t="s">
        <v>249</v>
      </c>
      <c r="G300" t="s">
        <v>30</v>
      </c>
      <c r="H300">
        <v>2</v>
      </c>
      <c r="I300">
        <v>0</v>
      </c>
      <c r="J300" t="s">
        <v>16</v>
      </c>
      <c r="K300" t="str">
        <f t="shared" si="8"/>
        <v>W</v>
      </c>
      <c r="L300" t="str">
        <f t="shared" si="9"/>
        <v>L</v>
      </c>
      <c r="M300">
        <v>10484</v>
      </c>
      <c r="N300" t="s">
        <v>250</v>
      </c>
    </row>
    <row r="301" spans="1:14" x14ac:dyDescent="0.25">
      <c r="A301">
        <v>1462</v>
      </c>
      <c r="B301">
        <v>231</v>
      </c>
      <c r="C301">
        <v>1962</v>
      </c>
      <c r="D301" t="s">
        <v>262</v>
      </c>
      <c r="E301" t="s">
        <v>35</v>
      </c>
      <c r="F301" t="s">
        <v>249</v>
      </c>
      <c r="G301" t="s">
        <v>30</v>
      </c>
      <c r="H301">
        <v>0</v>
      </c>
      <c r="I301">
        <v>0</v>
      </c>
      <c r="J301" t="s">
        <v>92</v>
      </c>
      <c r="K301" t="str">
        <f t="shared" si="8"/>
        <v>D</v>
      </c>
      <c r="L301" t="str">
        <f t="shared" si="9"/>
        <v>D</v>
      </c>
      <c r="M301">
        <v>14903</v>
      </c>
      <c r="N301" t="s">
        <v>251</v>
      </c>
    </row>
    <row r="302" spans="1:14" x14ac:dyDescent="0.25">
      <c r="A302">
        <v>1463</v>
      </c>
      <c r="B302">
        <v>3480</v>
      </c>
      <c r="C302">
        <v>1962</v>
      </c>
      <c r="D302" t="s">
        <v>272</v>
      </c>
      <c r="E302" t="s">
        <v>61</v>
      </c>
      <c r="F302" t="s">
        <v>254</v>
      </c>
      <c r="G302" t="s">
        <v>30</v>
      </c>
      <c r="H302">
        <v>3</v>
      </c>
      <c r="I302">
        <v>1</v>
      </c>
      <c r="J302" t="s">
        <v>92</v>
      </c>
      <c r="K302" t="str">
        <f t="shared" si="8"/>
        <v>W</v>
      </c>
      <c r="L302" t="str">
        <f t="shared" si="9"/>
        <v>L</v>
      </c>
      <c r="M302">
        <v>68679</v>
      </c>
      <c r="N302" t="s">
        <v>203</v>
      </c>
    </row>
    <row r="303" spans="1:14" x14ac:dyDescent="0.25">
      <c r="A303">
        <v>1464</v>
      </c>
      <c r="B303">
        <v>231</v>
      </c>
      <c r="C303">
        <v>1962</v>
      </c>
      <c r="D303" t="s">
        <v>267</v>
      </c>
      <c r="E303" t="s">
        <v>20</v>
      </c>
      <c r="F303" t="s">
        <v>252</v>
      </c>
      <c r="G303" t="s">
        <v>134</v>
      </c>
      <c r="H303">
        <v>0</v>
      </c>
      <c r="I303">
        <v>0</v>
      </c>
      <c r="J303" t="s">
        <v>253</v>
      </c>
      <c r="K303" t="str">
        <f t="shared" si="8"/>
        <v>D</v>
      </c>
      <c r="L303" t="str">
        <f t="shared" si="9"/>
        <v>D</v>
      </c>
      <c r="M303">
        <v>5700</v>
      </c>
      <c r="N303" t="s">
        <v>256</v>
      </c>
    </row>
    <row r="304" spans="1:14" x14ac:dyDescent="0.25">
      <c r="A304">
        <v>1470</v>
      </c>
      <c r="B304">
        <v>231</v>
      </c>
      <c r="C304">
        <v>1962</v>
      </c>
      <c r="D304" t="s">
        <v>264</v>
      </c>
      <c r="E304" t="s">
        <v>20</v>
      </c>
      <c r="F304" t="s">
        <v>252</v>
      </c>
      <c r="G304" t="s">
        <v>69</v>
      </c>
      <c r="H304">
        <v>6</v>
      </c>
      <c r="I304">
        <v>1</v>
      </c>
      <c r="J304" t="s">
        <v>253</v>
      </c>
      <c r="K304" t="str">
        <f t="shared" si="8"/>
        <v>W</v>
      </c>
      <c r="L304" t="str">
        <f t="shared" si="9"/>
        <v>L</v>
      </c>
      <c r="M304">
        <v>7442</v>
      </c>
      <c r="N304" t="s">
        <v>217</v>
      </c>
    </row>
    <row r="305" spans="1:14" x14ac:dyDescent="0.25">
      <c r="A305">
        <v>1471</v>
      </c>
      <c r="B305">
        <v>231</v>
      </c>
      <c r="C305">
        <v>1962</v>
      </c>
      <c r="D305" t="s">
        <v>266</v>
      </c>
      <c r="E305" t="s">
        <v>28</v>
      </c>
      <c r="F305" t="s">
        <v>254</v>
      </c>
      <c r="G305" t="s">
        <v>83</v>
      </c>
      <c r="H305">
        <v>2</v>
      </c>
      <c r="I305">
        <v>0</v>
      </c>
      <c r="J305" t="s">
        <v>43</v>
      </c>
      <c r="K305" t="str">
        <f t="shared" si="8"/>
        <v>W</v>
      </c>
      <c r="L305" t="str">
        <f t="shared" si="9"/>
        <v>L</v>
      </c>
      <c r="M305">
        <v>67224</v>
      </c>
      <c r="N305" t="s">
        <v>261</v>
      </c>
    </row>
    <row r="306" spans="1:14" x14ac:dyDescent="0.25">
      <c r="A306">
        <v>1472</v>
      </c>
      <c r="B306">
        <v>231</v>
      </c>
      <c r="C306">
        <v>1962</v>
      </c>
      <c r="D306" t="s">
        <v>262</v>
      </c>
      <c r="E306" t="s">
        <v>28</v>
      </c>
      <c r="F306" t="s">
        <v>254</v>
      </c>
      <c r="G306" t="s">
        <v>43</v>
      </c>
      <c r="H306">
        <v>2</v>
      </c>
      <c r="I306">
        <v>0</v>
      </c>
      <c r="J306" t="s">
        <v>89</v>
      </c>
      <c r="K306" t="str">
        <f t="shared" si="8"/>
        <v>W</v>
      </c>
      <c r="L306" t="str">
        <f t="shared" si="9"/>
        <v>L</v>
      </c>
      <c r="M306">
        <v>66057</v>
      </c>
      <c r="N306" t="s">
        <v>255</v>
      </c>
    </row>
    <row r="307" spans="1:14" x14ac:dyDescent="0.25">
      <c r="A307">
        <v>1473</v>
      </c>
      <c r="B307">
        <v>231</v>
      </c>
      <c r="C307">
        <v>1962</v>
      </c>
      <c r="D307" t="s">
        <v>243</v>
      </c>
      <c r="E307" t="s">
        <v>28</v>
      </c>
      <c r="F307" t="s">
        <v>254</v>
      </c>
      <c r="G307" t="s">
        <v>43</v>
      </c>
      <c r="H307">
        <v>3</v>
      </c>
      <c r="I307">
        <v>1</v>
      </c>
      <c r="J307" t="s">
        <v>74</v>
      </c>
      <c r="K307" t="str">
        <f t="shared" si="8"/>
        <v>W</v>
      </c>
      <c r="L307" t="str">
        <f t="shared" si="9"/>
        <v>L</v>
      </c>
      <c r="M307">
        <v>65006</v>
      </c>
      <c r="N307" t="s">
        <v>255</v>
      </c>
    </row>
    <row r="308" spans="1:14" x14ac:dyDescent="0.25">
      <c r="A308">
        <v>1474</v>
      </c>
      <c r="B308">
        <v>232</v>
      </c>
      <c r="C308">
        <v>1962</v>
      </c>
      <c r="D308" t="s">
        <v>269</v>
      </c>
      <c r="E308" t="s">
        <v>95</v>
      </c>
      <c r="F308" t="s">
        <v>244</v>
      </c>
      <c r="G308" t="s">
        <v>43</v>
      </c>
      <c r="H308">
        <v>2</v>
      </c>
      <c r="I308">
        <v>1</v>
      </c>
      <c r="J308" t="s">
        <v>208</v>
      </c>
      <c r="K308" t="str">
        <f t="shared" si="8"/>
        <v>W</v>
      </c>
      <c r="L308" t="str">
        <f t="shared" si="9"/>
        <v>L</v>
      </c>
      <c r="M308">
        <v>17268</v>
      </c>
      <c r="N308" t="s">
        <v>260</v>
      </c>
    </row>
    <row r="309" spans="1:14" x14ac:dyDescent="0.25">
      <c r="A309">
        <v>1475</v>
      </c>
      <c r="B309">
        <v>3481</v>
      </c>
      <c r="C309">
        <v>1962</v>
      </c>
      <c r="D309" t="s">
        <v>271</v>
      </c>
      <c r="E309" t="s">
        <v>99</v>
      </c>
      <c r="F309" t="s">
        <v>254</v>
      </c>
      <c r="G309" t="s">
        <v>43</v>
      </c>
      <c r="H309">
        <v>1</v>
      </c>
      <c r="I309">
        <v>0</v>
      </c>
      <c r="J309" t="s">
        <v>29</v>
      </c>
      <c r="K309" t="str">
        <f t="shared" si="8"/>
        <v>W</v>
      </c>
      <c r="L309" t="str">
        <f t="shared" si="9"/>
        <v>L</v>
      </c>
      <c r="M309">
        <v>66697</v>
      </c>
      <c r="N309" t="s">
        <v>217</v>
      </c>
    </row>
    <row r="310" spans="1:14" x14ac:dyDescent="0.25">
      <c r="A310">
        <v>1478</v>
      </c>
      <c r="B310">
        <v>231</v>
      </c>
      <c r="C310">
        <v>1962</v>
      </c>
      <c r="D310" t="s">
        <v>264</v>
      </c>
      <c r="E310" t="s">
        <v>13</v>
      </c>
      <c r="F310" t="s">
        <v>244</v>
      </c>
      <c r="G310" t="s">
        <v>208</v>
      </c>
      <c r="H310">
        <v>4</v>
      </c>
      <c r="I310">
        <v>4</v>
      </c>
      <c r="J310" t="s">
        <v>245</v>
      </c>
      <c r="K310" t="str">
        <f t="shared" si="8"/>
        <v>D</v>
      </c>
      <c r="L310" t="str">
        <f t="shared" si="9"/>
        <v>D</v>
      </c>
      <c r="M310">
        <v>8040</v>
      </c>
      <c r="N310" t="s">
        <v>247</v>
      </c>
    </row>
    <row r="311" spans="1:14" x14ac:dyDescent="0.25">
      <c r="A311">
        <v>1479</v>
      </c>
      <c r="B311">
        <v>231</v>
      </c>
      <c r="C311">
        <v>1962</v>
      </c>
      <c r="D311" t="s">
        <v>243</v>
      </c>
      <c r="E311" t="s">
        <v>13</v>
      </c>
      <c r="F311" t="s">
        <v>244</v>
      </c>
      <c r="G311" t="s">
        <v>50</v>
      </c>
      <c r="H311">
        <v>2</v>
      </c>
      <c r="I311">
        <v>1</v>
      </c>
      <c r="J311" t="s">
        <v>245</v>
      </c>
      <c r="K311" t="str">
        <f t="shared" si="8"/>
        <v>W</v>
      </c>
      <c r="L311" t="str">
        <f t="shared" si="9"/>
        <v>L</v>
      </c>
      <c r="M311">
        <v>7908</v>
      </c>
      <c r="N311" t="s">
        <v>246</v>
      </c>
    </row>
    <row r="312" spans="1:14" x14ac:dyDescent="0.25">
      <c r="A312">
        <v>1480</v>
      </c>
      <c r="B312">
        <v>231</v>
      </c>
      <c r="C312">
        <v>1962</v>
      </c>
      <c r="D312" t="s">
        <v>267</v>
      </c>
      <c r="E312" t="s">
        <v>13</v>
      </c>
      <c r="F312" t="s">
        <v>244</v>
      </c>
      <c r="G312" t="s">
        <v>29</v>
      </c>
      <c r="H312">
        <v>5</v>
      </c>
      <c r="I312">
        <v>0</v>
      </c>
      <c r="J312" t="s">
        <v>245</v>
      </c>
      <c r="K312" t="str">
        <f t="shared" si="8"/>
        <v>W</v>
      </c>
      <c r="L312" t="str">
        <f t="shared" si="9"/>
        <v>L</v>
      </c>
      <c r="M312">
        <v>7167</v>
      </c>
      <c r="N312" t="s">
        <v>259</v>
      </c>
    </row>
    <row r="313" spans="1:14" x14ac:dyDescent="0.25">
      <c r="A313">
        <v>1490</v>
      </c>
      <c r="B313">
        <v>231</v>
      </c>
      <c r="C313">
        <v>1962</v>
      </c>
      <c r="D313" t="s">
        <v>258</v>
      </c>
      <c r="E313" t="s">
        <v>20</v>
      </c>
      <c r="F313" t="s">
        <v>252</v>
      </c>
      <c r="G313" t="s">
        <v>69</v>
      </c>
      <c r="H313">
        <v>2</v>
      </c>
      <c r="I313">
        <v>1</v>
      </c>
      <c r="J313" t="s">
        <v>134</v>
      </c>
      <c r="K313" t="str">
        <f t="shared" si="8"/>
        <v>W</v>
      </c>
      <c r="L313" t="str">
        <f t="shared" si="9"/>
        <v>L</v>
      </c>
      <c r="M313">
        <v>7938</v>
      </c>
      <c r="N313" t="s">
        <v>260</v>
      </c>
    </row>
    <row r="314" spans="1:14" x14ac:dyDescent="0.25">
      <c r="A314">
        <v>1497</v>
      </c>
      <c r="B314">
        <v>231</v>
      </c>
      <c r="C314">
        <v>1962</v>
      </c>
      <c r="D314" t="s">
        <v>264</v>
      </c>
      <c r="E314" t="s">
        <v>35</v>
      </c>
      <c r="F314" t="s">
        <v>249</v>
      </c>
      <c r="G314" t="s">
        <v>86</v>
      </c>
      <c r="H314">
        <v>1</v>
      </c>
      <c r="I314">
        <v>0</v>
      </c>
      <c r="J314" t="s">
        <v>16</v>
      </c>
      <c r="K314" t="str">
        <f t="shared" si="8"/>
        <v>W</v>
      </c>
      <c r="L314" t="str">
        <f t="shared" si="9"/>
        <v>L</v>
      </c>
      <c r="M314">
        <v>11875</v>
      </c>
      <c r="N314" t="s">
        <v>265</v>
      </c>
    </row>
    <row r="315" spans="1:14" x14ac:dyDescent="0.25">
      <c r="A315">
        <v>1498</v>
      </c>
      <c r="B315">
        <v>231</v>
      </c>
      <c r="C315">
        <v>1962</v>
      </c>
      <c r="D315" t="s">
        <v>258</v>
      </c>
      <c r="E315" t="s">
        <v>35</v>
      </c>
      <c r="F315" t="s">
        <v>249</v>
      </c>
      <c r="G315" t="s">
        <v>92</v>
      </c>
      <c r="H315">
        <v>1</v>
      </c>
      <c r="I315">
        <v>0</v>
      </c>
      <c r="J315" t="s">
        <v>86</v>
      </c>
      <c r="K315" t="str">
        <f t="shared" si="8"/>
        <v>W</v>
      </c>
      <c r="L315" t="str">
        <f t="shared" si="9"/>
        <v>L</v>
      </c>
      <c r="M315">
        <v>12700</v>
      </c>
      <c r="N315" t="s">
        <v>180</v>
      </c>
    </row>
    <row r="316" spans="1:14" x14ac:dyDescent="0.25">
      <c r="A316">
        <v>1507</v>
      </c>
      <c r="B316">
        <v>231</v>
      </c>
      <c r="C316">
        <v>1962</v>
      </c>
      <c r="D316" t="s">
        <v>258</v>
      </c>
      <c r="E316" t="s">
        <v>28</v>
      </c>
      <c r="F316" t="s">
        <v>254</v>
      </c>
      <c r="G316" t="s">
        <v>83</v>
      </c>
      <c r="H316">
        <v>0</v>
      </c>
      <c r="I316">
        <v>0</v>
      </c>
      <c r="J316" t="s">
        <v>89</v>
      </c>
      <c r="K316" t="str">
        <f t="shared" si="8"/>
        <v>D</v>
      </c>
      <c r="L316" t="str">
        <f t="shared" si="9"/>
        <v>D</v>
      </c>
      <c r="M316">
        <v>65440</v>
      </c>
      <c r="N316" t="s">
        <v>261</v>
      </c>
    </row>
    <row r="317" spans="1:14" x14ac:dyDescent="0.25">
      <c r="A317">
        <v>1510</v>
      </c>
      <c r="B317">
        <v>231</v>
      </c>
      <c r="C317">
        <v>1962</v>
      </c>
      <c r="D317" t="s">
        <v>264</v>
      </c>
      <c r="E317" t="s">
        <v>28</v>
      </c>
      <c r="F317" t="s">
        <v>254</v>
      </c>
      <c r="G317" t="s">
        <v>83</v>
      </c>
      <c r="H317">
        <v>2</v>
      </c>
      <c r="I317">
        <v>1</v>
      </c>
      <c r="J317" t="s">
        <v>74</v>
      </c>
      <c r="K317" t="str">
        <f t="shared" si="8"/>
        <v>W</v>
      </c>
      <c r="L317" t="str">
        <f t="shared" si="9"/>
        <v>L</v>
      </c>
      <c r="M317">
        <v>64922</v>
      </c>
      <c r="N317" t="s">
        <v>260</v>
      </c>
    </row>
    <row r="318" spans="1:14" x14ac:dyDescent="0.25">
      <c r="A318">
        <v>1511</v>
      </c>
      <c r="B318">
        <v>232</v>
      </c>
      <c r="C318">
        <v>1962</v>
      </c>
      <c r="D318" t="s">
        <v>269</v>
      </c>
      <c r="E318" t="s">
        <v>95</v>
      </c>
      <c r="F318" t="s">
        <v>254</v>
      </c>
      <c r="G318" t="s">
        <v>29</v>
      </c>
      <c r="H318">
        <v>1</v>
      </c>
      <c r="I318">
        <v>0</v>
      </c>
      <c r="J318" t="s">
        <v>83</v>
      </c>
      <c r="K318" t="str">
        <f t="shared" si="8"/>
        <v>W</v>
      </c>
      <c r="L318" t="str">
        <f t="shared" si="9"/>
        <v>L</v>
      </c>
      <c r="M318">
        <v>63324</v>
      </c>
      <c r="N318" t="s">
        <v>257</v>
      </c>
    </row>
    <row r="319" spans="1:14" x14ac:dyDescent="0.25">
      <c r="A319">
        <v>1525</v>
      </c>
      <c r="B319">
        <v>232</v>
      </c>
      <c r="C319">
        <v>1962</v>
      </c>
      <c r="D319" t="s">
        <v>269</v>
      </c>
      <c r="E319" t="s">
        <v>95</v>
      </c>
      <c r="F319" t="s">
        <v>252</v>
      </c>
      <c r="G319" t="s">
        <v>92</v>
      </c>
      <c r="H319">
        <v>1</v>
      </c>
      <c r="I319">
        <v>0</v>
      </c>
      <c r="J319" t="s">
        <v>69</v>
      </c>
      <c r="K319" t="str">
        <f t="shared" si="8"/>
        <v>W</v>
      </c>
      <c r="L319" t="str">
        <f t="shared" si="9"/>
        <v>L</v>
      </c>
      <c r="M319">
        <v>11690</v>
      </c>
      <c r="N319" t="s">
        <v>203</v>
      </c>
    </row>
    <row r="320" spans="1:14" x14ac:dyDescent="0.25">
      <c r="A320">
        <v>1532</v>
      </c>
      <c r="B320">
        <v>231</v>
      </c>
      <c r="C320">
        <v>1962</v>
      </c>
      <c r="D320" t="s">
        <v>267</v>
      </c>
      <c r="E320" t="s">
        <v>28</v>
      </c>
      <c r="F320" t="s">
        <v>254</v>
      </c>
      <c r="G320" t="s">
        <v>89</v>
      </c>
      <c r="H320">
        <v>3</v>
      </c>
      <c r="I320">
        <v>0</v>
      </c>
      <c r="J320" t="s">
        <v>74</v>
      </c>
      <c r="K320" t="str">
        <f t="shared" si="8"/>
        <v>W</v>
      </c>
      <c r="L320" t="str">
        <f t="shared" si="9"/>
        <v>L</v>
      </c>
      <c r="M320">
        <v>59828</v>
      </c>
      <c r="N320" t="s">
        <v>203</v>
      </c>
    </row>
    <row r="321" spans="1:14" x14ac:dyDescent="0.25">
      <c r="A321">
        <v>1544</v>
      </c>
      <c r="B321">
        <v>231</v>
      </c>
      <c r="C321">
        <v>1962</v>
      </c>
      <c r="D321" t="s">
        <v>267</v>
      </c>
      <c r="E321" t="s">
        <v>35</v>
      </c>
      <c r="F321" t="s">
        <v>249</v>
      </c>
      <c r="G321" t="s">
        <v>16</v>
      </c>
      <c r="H321">
        <v>3</v>
      </c>
      <c r="I321">
        <v>1</v>
      </c>
      <c r="J321" t="s">
        <v>92</v>
      </c>
      <c r="K321" t="str">
        <f t="shared" si="8"/>
        <v>W</v>
      </c>
      <c r="L321" t="str">
        <f t="shared" si="9"/>
        <v>L</v>
      </c>
      <c r="M321">
        <v>10648</v>
      </c>
      <c r="N321" t="s">
        <v>250</v>
      </c>
    </row>
    <row r="322" spans="1:14" x14ac:dyDescent="0.25">
      <c r="A322">
        <v>1559</v>
      </c>
      <c r="B322">
        <v>514</v>
      </c>
      <c r="C322">
        <v>1962</v>
      </c>
      <c r="D322" t="s">
        <v>270</v>
      </c>
      <c r="E322" t="s">
        <v>58</v>
      </c>
      <c r="F322" t="s">
        <v>249</v>
      </c>
      <c r="G322" t="s">
        <v>92</v>
      </c>
      <c r="H322">
        <v>3</v>
      </c>
      <c r="I322">
        <v>1</v>
      </c>
      <c r="J322" t="s">
        <v>29</v>
      </c>
      <c r="K322" t="str">
        <f t="shared" ref="K322:K385" si="10">IF(H322&gt;I322,"W",IF(I322&gt;H322, "L", "D"))</f>
        <v>W</v>
      </c>
      <c r="L322" t="str">
        <f t="shared" ref="L322:L385" si="11">IF(I322&gt;H322,"W",IF(H322&gt;I322, "L", "D"))</f>
        <v>L</v>
      </c>
      <c r="M322">
        <v>5890</v>
      </c>
      <c r="N322" t="s">
        <v>250</v>
      </c>
    </row>
    <row r="323" spans="1:14" x14ac:dyDescent="0.25">
      <c r="A323">
        <v>1562</v>
      </c>
      <c r="B323">
        <v>231</v>
      </c>
      <c r="C323">
        <v>1962</v>
      </c>
      <c r="D323" t="s">
        <v>266</v>
      </c>
      <c r="E323" t="s">
        <v>13</v>
      </c>
      <c r="F323" t="s">
        <v>244</v>
      </c>
      <c r="G323" t="s">
        <v>208</v>
      </c>
      <c r="H323">
        <v>2</v>
      </c>
      <c r="I323">
        <v>1</v>
      </c>
      <c r="J323" t="s">
        <v>50</v>
      </c>
      <c r="K323" t="str">
        <f t="shared" si="10"/>
        <v>W</v>
      </c>
      <c r="L323" t="str">
        <f t="shared" si="11"/>
        <v>L</v>
      </c>
      <c r="M323">
        <v>9973</v>
      </c>
      <c r="N323" t="s">
        <v>263</v>
      </c>
    </row>
    <row r="324" spans="1:14" x14ac:dyDescent="0.25">
      <c r="A324">
        <v>1563</v>
      </c>
      <c r="B324">
        <v>231</v>
      </c>
      <c r="C324">
        <v>1962</v>
      </c>
      <c r="D324" t="s">
        <v>258</v>
      </c>
      <c r="E324" t="s">
        <v>13</v>
      </c>
      <c r="F324" t="s">
        <v>244</v>
      </c>
      <c r="G324" t="s">
        <v>208</v>
      </c>
      <c r="H324">
        <v>2</v>
      </c>
      <c r="I324">
        <v>0</v>
      </c>
      <c r="J324" t="s">
        <v>29</v>
      </c>
      <c r="K324" t="str">
        <f t="shared" si="10"/>
        <v>W</v>
      </c>
      <c r="L324" t="str">
        <f t="shared" si="11"/>
        <v>L</v>
      </c>
      <c r="M324">
        <v>9622</v>
      </c>
      <c r="N324" t="s">
        <v>223</v>
      </c>
    </row>
    <row r="325" spans="1:14" x14ac:dyDescent="0.25">
      <c r="A325">
        <v>1564</v>
      </c>
      <c r="B325">
        <v>231</v>
      </c>
      <c r="C325">
        <v>1962</v>
      </c>
      <c r="D325" t="s">
        <v>262</v>
      </c>
      <c r="E325" t="s">
        <v>13</v>
      </c>
      <c r="F325" t="s">
        <v>244</v>
      </c>
      <c r="G325" t="s">
        <v>29</v>
      </c>
      <c r="H325">
        <v>3</v>
      </c>
      <c r="I325">
        <v>1</v>
      </c>
      <c r="J325" t="s">
        <v>50</v>
      </c>
      <c r="K325" t="str">
        <f t="shared" si="10"/>
        <v>W</v>
      </c>
      <c r="L325" t="str">
        <f t="shared" si="11"/>
        <v>L</v>
      </c>
      <c r="M325">
        <v>8829</v>
      </c>
      <c r="N325" t="s">
        <v>248</v>
      </c>
    </row>
    <row r="326" spans="1:14" x14ac:dyDescent="0.25">
      <c r="A326">
        <v>1577</v>
      </c>
      <c r="B326">
        <v>239</v>
      </c>
      <c r="C326">
        <v>1966</v>
      </c>
      <c r="D326" t="s">
        <v>308</v>
      </c>
      <c r="E326" t="s">
        <v>95</v>
      </c>
      <c r="F326" t="s">
        <v>274</v>
      </c>
      <c r="G326" t="s">
        <v>134</v>
      </c>
      <c r="H326">
        <v>1</v>
      </c>
      <c r="I326">
        <v>0</v>
      </c>
      <c r="J326" t="s">
        <v>40</v>
      </c>
      <c r="K326" t="str">
        <f t="shared" si="10"/>
        <v>W</v>
      </c>
      <c r="L326" t="str">
        <f t="shared" si="11"/>
        <v>L</v>
      </c>
      <c r="M326">
        <v>90584</v>
      </c>
      <c r="N326" t="s">
        <v>296</v>
      </c>
    </row>
    <row r="327" spans="1:14" x14ac:dyDescent="0.25">
      <c r="A327">
        <v>1578</v>
      </c>
      <c r="B327">
        <v>238</v>
      </c>
      <c r="C327">
        <v>1966</v>
      </c>
      <c r="D327" t="s">
        <v>287</v>
      </c>
      <c r="E327" t="s">
        <v>28</v>
      </c>
      <c r="F327" t="s">
        <v>292</v>
      </c>
      <c r="G327" t="s">
        <v>40</v>
      </c>
      <c r="H327">
        <v>2</v>
      </c>
      <c r="I327">
        <v>1</v>
      </c>
      <c r="J327" t="s">
        <v>86</v>
      </c>
      <c r="K327" t="str">
        <f t="shared" si="10"/>
        <v>W</v>
      </c>
      <c r="L327" t="str">
        <f t="shared" si="11"/>
        <v>L</v>
      </c>
      <c r="M327">
        <v>42738</v>
      </c>
      <c r="N327" t="s">
        <v>268</v>
      </c>
    </row>
    <row r="328" spans="1:14" x14ac:dyDescent="0.25">
      <c r="A328">
        <v>1579</v>
      </c>
      <c r="B328">
        <v>238</v>
      </c>
      <c r="C328">
        <v>1966</v>
      </c>
      <c r="D328" t="s">
        <v>301</v>
      </c>
      <c r="E328" t="s">
        <v>28</v>
      </c>
      <c r="F328" t="s">
        <v>292</v>
      </c>
      <c r="G328" t="s">
        <v>83</v>
      </c>
      <c r="H328">
        <v>0</v>
      </c>
      <c r="I328">
        <v>0</v>
      </c>
      <c r="J328" t="s">
        <v>40</v>
      </c>
      <c r="K328" t="str">
        <f t="shared" si="10"/>
        <v>D</v>
      </c>
      <c r="L328" t="str">
        <f t="shared" si="11"/>
        <v>D</v>
      </c>
      <c r="M328">
        <v>46587</v>
      </c>
      <c r="N328" t="s">
        <v>293</v>
      </c>
    </row>
    <row r="329" spans="1:14" x14ac:dyDescent="0.25">
      <c r="A329">
        <v>1582</v>
      </c>
      <c r="B329">
        <v>238</v>
      </c>
      <c r="C329">
        <v>1966</v>
      </c>
      <c r="D329" t="s">
        <v>306</v>
      </c>
      <c r="E329" t="s">
        <v>28</v>
      </c>
      <c r="F329" t="s">
        <v>277</v>
      </c>
      <c r="G329" t="s">
        <v>40</v>
      </c>
      <c r="H329">
        <v>2</v>
      </c>
      <c r="I329">
        <v>0</v>
      </c>
      <c r="J329" t="s">
        <v>74</v>
      </c>
      <c r="K329" t="str">
        <f t="shared" si="10"/>
        <v>W</v>
      </c>
      <c r="L329" t="str">
        <f t="shared" si="11"/>
        <v>L</v>
      </c>
      <c r="M329">
        <v>32127</v>
      </c>
      <c r="N329" t="s">
        <v>228</v>
      </c>
    </row>
    <row r="330" spans="1:14" x14ac:dyDescent="0.25">
      <c r="A330">
        <v>1596</v>
      </c>
      <c r="B330">
        <v>238</v>
      </c>
      <c r="C330">
        <v>1966</v>
      </c>
      <c r="D330" t="s">
        <v>276</v>
      </c>
      <c r="E330" t="s">
        <v>35</v>
      </c>
      <c r="F330" t="s">
        <v>280</v>
      </c>
      <c r="G330" t="s">
        <v>30</v>
      </c>
      <c r="H330">
        <v>2</v>
      </c>
      <c r="I330">
        <v>0</v>
      </c>
      <c r="J330" t="s">
        <v>253</v>
      </c>
      <c r="K330" t="str">
        <f t="shared" si="10"/>
        <v>W</v>
      </c>
      <c r="L330" t="str">
        <f t="shared" si="11"/>
        <v>L</v>
      </c>
      <c r="M330">
        <v>47308</v>
      </c>
      <c r="N330" t="s">
        <v>281</v>
      </c>
    </row>
    <row r="331" spans="1:14" x14ac:dyDescent="0.25">
      <c r="A331">
        <v>1597</v>
      </c>
      <c r="B331">
        <v>238</v>
      </c>
      <c r="C331">
        <v>1966</v>
      </c>
      <c r="D331" t="s">
        <v>297</v>
      </c>
      <c r="E331" t="s">
        <v>35</v>
      </c>
      <c r="F331" t="s">
        <v>280</v>
      </c>
      <c r="G331" t="s">
        <v>69</v>
      </c>
      <c r="H331">
        <v>3</v>
      </c>
      <c r="I331">
        <v>1</v>
      </c>
      <c r="J331" t="s">
        <v>30</v>
      </c>
      <c r="K331" t="str">
        <f t="shared" si="10"/>
        <v>W</v>
      </c>
      <c r="L331" t="str">
        <f t="shared" si="11"/>
        <v>L</v>
      </c>
      <c r="M331">
        <v>51387</v>
      </c>
      <c r="N331" t="s">
        <v>300</v>
      </c>
    </row>
    <row r="332" spans="1:14" x14ac:dyDescent="0.25">
      <c r="A332">
        <v>1598</v>
      </c>
      <c r="B332">
        <v>238</v>
      </c>
      <c r="C332">
        <v>1966</v>
      </c>
      <c r="D332" t="s">
        <v>306</v>
      </c>
      <c r="E332" t="s">
        <v>35</v>
      </c>
      <c r="F332" t="s">
        <v>280</v>
      </c>
      <c r="G332" t="s">
        <v>290</v>
      </c>
      <c r="H332">
        <v>3</v>
      </c>
      <c r="I332">
        <v>1</v>
      </c>
      <c r="J332" t="s">
        <v>30</v>
      </c>
      <c r="K332" t="str">
        <f t="shared" si="10"/>
        <v>W</v>
      </c>
      <c r="L332" t="str">
        <f t="shared" si="11"/>
        <v>L</v>
      </c>
      <c r="M332">
        <v>58479</v>
      </c>
      <c r="N332" t="s">
        <v>282</v>
      </c>
    </row>
    <row r="333" spans="1:14" x14ac:dyDescent="0.25">
      <c r="A333">
        <v>1599</v>
      </c>
      <c r="B333">
        <v>238</v>
      </c>
      <c r="C333">
        <v>1966</v>
      </c>
      <c r="D333" t="s">
        <v>307</v>
      </c>
      <c r="E333" t="s">
        <v>35</v>
      </c>
      <c r="F333" t="s">
        <v>289</v>
      </c>
      <c r="G333" t="s">
        <v>69</v>
      </c>
      <c r="H333">
        <v>3</v>
      </c>
      <c r="I333">
        <v>1</v>
      </c>
      <c r="J333" t="s">
        <v>253</v>
      </c>
      <c r="K333" t="str">
        <f t="shared" si="10"/>
        <v>W</v>
      </c>
      <c r="L333" t="str">
        <f t="shared" si="11"/>
        <v>L</v>
      </c>
      <c r="M333">
        <v>24129</v>
      </c>
      <c r="N333" t="s">
        <v>302</v>
      </c>
    </row>
    <row r="334" spans="1:14" x14ac:dyDescent="0.25">
      <c r="A334">
        <v>1602</v>
      </c>
      <c r="B334">
        <v>238</v>
      </c>
      <c r="C334">
        <v>1966</v>
      </c>
      <c r="D334" t="s">
        <v>301</v>
      </c>
      <c r="E334" t="s">
        <v>35</v>
      </c>
      <c r="F334" t="s">
        <v>289</v>
      </c>
      <c r="G334" t="s">
        <v>290</v>
      </c>
      <c r="H334">
        <v>3</v>
      </c>
      <c r="I334">
        <v>0</v>
      </c>
      <c r="J334" t="s">
        <v>253</v>
      </c>
      <c r="K334" t="str">
        <f t="shared" si="10"/>
        <v>W</v>
      </c>
      <c r="L334" t="str">
        <f t="shared" si="11"/>
        <v>L</v>
      </c>
      <c r="M334">
        <v>25438</v>
      </c>
      <c r="N334" t="s">
        <v>214</v>
      </c>
    </row>
    <row r="335" spans="1:14" x14ac:dyDescent="0.25">
      <c r="A335">
        <v>1608</v>
      </c>
      <c r="B335">
        <v>238</v>
      </c>
      <c r="C335">
        <v>1966</v>
      </c>
      <c r="D335" t="s">
        <v>287</v>
      </c>
      <c r="E335" t="s">
        <v>20</v>
      </c>
      <c r="F335" t="s">
        <v>294</v>
      </c>
      <c r="G335" t="s">
        <v>89</v>
      </c>
      <c r="H335">
        <v>2</v>
      </c>
      <c r="I335">
        <v>0</v>
      </c>
      <c r="J335" t="s">
        <v>43</v>
      </c>
      <c r="K335" t="str">
        <f t="shared" si="10"/>
        <v>W</v>
      </c>
      <c r="L335" t="str">
        <f t="shared" si="11"/>
        <v>L</v>
      </c>
      <c r="M335">
        <v>27199</v>
      </c>
      <c r="N335" t="s">
        <v>250</v>
      </c>
    </row>
    <row r="336" spans="1:14" x14ac:dyDescent="0.25">
      <c r="A336">
        <v>1609</v>
      </c>
      <c r="B336">
        <v>238</v>
      </c>
      <c r="C336">
        <v>1966</v>
      </c>
      <c r="D336" t="s">
        <v>297</v>
      </c>
      <c r="E336" t="s">
        <v>20</v>
      </c>
      <c r="F336" t="s">
        <v>284</v>
      </c>
      <c r="G336" t="s">
        <v>285</v>
      </c>
      <c r="H336">
        <v>1</v>
      </c>
      <c r="I336">
        <v>1</v>
      </c>
      <c r="J336" t="s">
        <v>43</v>
      </c>
      <c r="K336" t="str">
        <f t="shared" si="10"/>
        <v>D</v>
      </c>
      <c r="L336" t="str">
        <f t="shared" si="11"/>
        <v>D</v>
      </c>
      <c r="M336">
        <v>13792</v>
      </c>
      <c r="N336" t="s">
        <v>286</v>
      </c>
    </row>
    <row r="337" spans="1:14" x14ac:dyDescent="0.25">
      <c r="A337">
        <v>1610</v>
      </c>
      <c r="B337">
        <v>238</v>
      </c>
      <c r="C337">
        <v>1966</v>
      </c>
      <c r="D337" t="s">
        <v>307</v>
      </c>
      <c r="E337" t="s">
        <v>20</v>
      </c>
      <c r="F337" t="s">
        <v>294</v>
      </c>
      <c r="G337" t="s">
        <v>208</v>
      </c>
      <c r="H337">
        <v>2</v>
      </c>
      <c r="I337">
        <v>1</v>
      </c>
      <c r="J337" t="s">
        <v>43</v>
      </c>
      <c r="K337" t="str">
        <f t="shared" si="10"/>
        <v>W</v>
      </c>
      <c r="L337" t="str">
        <f t="shared" si="11"/>
        <v>L</v>
      </c>
      <c r="M337">
        <v>16027</v>
      </c>
      <c r="N337" t="s">
        <v>279</v>
      </c>
    </row>
    <row r="338" spans="1:14" x14ac:dyDescent="0.25">
      <c r="A338">
        <v>1632</v>
      </c>
      <c r="B338">
        <v>238</v>
      </c>
      <c r="C338">
        <v>1966</v>
      </c>
      <c r="D338" t="s">
        <v>307</v>
      </c>
      <c r="E338" t="s">
        <v>13</v>
      </c>
      <c r="F338" t="s">
        <v>274</v>
      </c>
      <c r="G338" t="s">
        <v>134</v>
      </c>
      <c r="H338">
        <v>2</v>
      </c>
      <c r="I338">
        <v>0</v>
      </c>
      <c r="J338" t="s">
        <v>15</v>
      </c>
      <c r="K338" t="str">
        <f t="shared" si="10"/>
        <v>W</v>
      </c>
      <c r="L338" t="str">
        <f t="shared" si="11"/>
        <v>L</v>
      </c>
      <c r="M338">
        <v>98270</v>
      </c>
      <c r="N338" t="s">
        <v>257</v>
      </c>
    </row>
    <row r="339" spans="1:14" x14ac:dyDescent="0.25">
      <c r="A339">
        <v>1633</v>
      </c>
      <c r="B339">
        <v>3478</v>
      </c>
      <c r="C339">
        <v>1966</v>
      </c>
      <c r="D339" t="s">
        <v>312</v>
      </c>
      <c r="E339" t="s">
        <v>61</v>
      </c>
      <c r="F339" t="s">
        <v>274</v>
      </c>
      <c r="G339" t="s">
        <v>134</v>
      </c>
      <c r="H339">
        <v>4</v>
      </c>
      <c r="I339">
        <v>2</v>
      </c>
      <c r="J339" t="s">
        <v>83</v>
      </c>
      <c r="K339" t="str">
        <f t="shared" si="10"/>
        <v>W</v>
      </c>
      <c r="L339" t="str">
        <f t="shared" si="11"/>
        <v>L</v>
      </c>
      <c r="M339">
        <v>96924</v>
      </c>
      <c r="N339" t="s">
        <v>250</v>
      </c>
    </row>
    <row r="340" spans="1:14" x14ac:dyDescent="0.25">
      <c r="A340">
        <v>1634</v>
      </c>
      <c r="B340">
        <v>238</v>
      </c>
      <c r="C340">
        <v>1966</v>
      </c>
      <c r="D340" t="s">
        <v>303</v>
      </c>
      <c r="E340" t="s">
        <v>13</v>
      </c>
      <c r="F340" t="s">
        <v>274</v>
      </c>
      <c r="G340" t="s">
        <v>134</v>
      </c>
      <c r="H340">
        <v>2</v>
      </c>
      <c r="I340">
        <v>0</v>
      </c>
      <c r="J340" t="s">
        <v>16</v>
      </c>
      <c r="K340" t="str">
        <f t="shared" si="10"/>
        <v>W</v>
      </c>
      <c r="L340" t="str">
        <f t="shared" si="11"/>
        <v>L</v>
      </c>
      <c r="M340">
        <v>92570</v>
      </c>
      <c r="N340" t="s">
        <v>304</v>
      </c>
    </row>
    <row r="341" spans="1:14" x14ac:dyDescent="0.25">
      <c r="A341">
        <v>1635</v>
      </c>
      <c r="B341">
        <v>536</v>
      </c>
      <c r="C341">
        <v>1966</v>
      </c>
      <c r="D341" t="s">
        <v>310</v>
      </c>
      <c r="E341" t="s">
        <v>58</v>
      </c>
      <c r="F341" t="s">
        <v>274</v>
      </c>
      <c r="G341" t="s">
        <v>134</v>
      </c>
      <c r="H341">
        <v>2</v>
      </c>
      <c r="I341">
        <v>1</v>
      </c>
      <c r="J341" t="s">
        <v>290</v>
      </c>
      <c r="K341" t="str">
        <f t="shared" si="10"/>
        <v>W</v>
      </c>
      <c r="L341" t="str">
        <f t="shared" si="11"/>
        <v>L</v>
      </c>
      <c r="M341">
        <v>94493</v>
      </c>
      <c r="N341" t="s">
        <v>251</v>
      </c>
    </row>
    <row r="342" spans="1:14" x14ac:dyDescent="0.25">
      <c r="A342">
        <v>1636</v>
      </c>
      <c r="B342">
        <v>238</v>
      </c>
      <c r="C342">
        <v>1966</v>
      </c>
      <c r="D342" t="s">
        <v>273</v>
      </c>
      <c r="E342" t="s">
        <v>13</v>
      </c>
      <c r="F342" t="s">
        <v>274</v>
      </c>
      <c r="G342" t="s">
        <v>134</v>
      </c>
      <c r="H342">
        <v>0</v>
      </c>
      <c r="I342">
        <v>0</v>
      </c>
      <c r="J342" t="s">
        <v>50</v>
      </c>
      <c r="K342" t="str">
        <f t="shared" si="10"/>
        <v>D</v>
      </c>
      <c r="L342" t="str">
        <f t="shared" si="11"/>
        <v>D</v>
      </c>
      <c r="M342">
        <v>87148</v>
      </c>
      <c r="N342" t="s">
        <v>177</v>
      </c>
    </row>
    <row r="343" spans="1:14" x14ac:dyDescent="0.25">
      <c r="A343">
        <v>1637</v>
      </c>
      <c r="B343">
        <v>238</v>
      </c>
      <c r="C343">
        <v>1966</v>
      </c>
      <c r="D343" t="s">
        <v>307</v>
      </c>
      <c r="E343" t="s">
        <v>28</v>
      </c>
      <c r="F343" t="s">
        <v>292</v>
      </c>
      <c r="G343" t="s">
        <v>83</v>
      </c>
      <c r="H343">
        <v>2</v>
      </c>
      <c r="I343">
        <v>1</v>
      </c>
      <c r="J343" t="s">
        <v>86</v>
      </c>
      <c r="K343" t="str">
        <f t="shared" si="10"/>
        <v>W</v>
      </c>
      <c r="L343" t="str">
        <f t="shared" si="11"/>
        <v>L</v>
      </c>
      <c r="M343">
        <v>42187</v>
      </c>
      <c r="N343" t="s">
        <v>299</v>
      </c>
    </row>
    <row r="344" spans="1:14" x14ac:dyDescent="0.25">
      <c r="A344">
        <v>1641</v>
      </c>
      <c r="B344">
        <v>238</v>
      </c>
      <c r="C344">
        <v>1966</v>
      </c>
      <c r="D344" t="s">
        <v>297</v>
      </c>
      <c r="E344" t="s">
        <v>28</v>
      </c>
      <c r="F344" t="s">
        <v>277</v>
      </c>
      <c r="G344" t="s">
        <v>86</v>
      </c>
      <c r="H344">
        <v>2</v>
      </c>
      <c r="I344">
        <v>1</v>
      </c>
      <c r="J344" t="s">
        <v>74</v>
      </c>
      <c r="K344" t="str">
        <f t="shared" si="10"/>
        <v>W</v>
      </c>
      <c r="L344" t="str">
        <f t="shared" si="11"/>
        <v>L</v>
      </c>
      <c r="M344">
        <v>32028</v>
      </c>
      <c r="N344" t="s">
        <v>275</v>
      </c>
    </row>
    <row r="345" spans="1:14" x14ac:dyDescent="0.25">
      <c r="A345">
        <v>1650</v>
      </c>
      <c r="B345">
        <v>238</v>
      </c>
      <c r="C345">
        <v>1966</v>
      </c>
      <c r="D345" t="s">
        <v>287</v>
      </c>
      <c r="E345" t="s">
        <v>13</v>
      </c>
      <c r="F345" t="s">
        <v>274</v>
      </c>
      <c r="G345" t="s">
        <v>15</v>
      </c>
      <c r="H345">
        <v>1</v>
      </c>
      <c r="I345">
        <v>1</v>
      </c>
      <c r="J345" t="s">
        <v>16</v>
      </c>
      <c r="K345" t="str">
        <f t="shared" si="10"/>
        <v>D</v>
      </c>
      <c r="L345" t="str">
        <f t="shared" si="11"/>
        <v>D</v>
      </c>
      <c r="M345">
        <v>69237</v>
      </c>
      <c r="N345" t="s">
        <v>288</v>
      </c>
    </row>
    <row r="346" spans="1:14" x14ac:dyDescent="0.25">
      <c r="A346">
        <v>1653</v>
      </c>
      <c r="B346">
        <v>238</v>
      </c>
      <c r="C346">
        <v>1966</v>
      </c>
      <c r="D346" t="s">
        <v>297</v>
      </c>
      <c r="E346" t="s">
        <v>13</v>
      </c>
      <c r="F346" t="s">
        <v>298</v>
      </c>
      <c r="G346" t="s">
        <v>50</v>
      </c>
      <c r="H346">
        <v>2</v>
      </c>
      <c r="I346">
        <v>1</v>
      </c>
      <c r="J346" t="s">
        <v>15</v>
      </c>
      <c r="K346" t="str">
        <f t="shared" si="10"/>
        <v>W</v>
      </c>
      <c r="L346" t="str">
        <f t="shared" si="11"/>
        <v>L</v>
      </c>
      <c r="M346">
        <v>45662</v>
      </c>
      <c r="N346" t="s">
        <v>248</v>
      </c>
    </row>
    <row r="347" spans="1:14" x14ac:dyDescent="0.25">
      <c r="A347">
        <v>1656</v>
      </c>
      <c r="B347">
        <v>238</v>
      </c>
      <c r="C347">
        <v>1966</v>
      </c>
      <c r="D347" t="s">
        <v>276</v>
      </c>
      <c r="E347" t="s">
        <v>28</v>
      </c>
      <c r="F347" t="s">
        <v>277</v>
      </c>
      <c r="G347" t="s">
        <v>83</v>
      </c>
      <c r="H347">
        <v>5</v>
      </c>
      <c r="I347">
        <v>0</v>
      </c>
      <c r="J347" t="s">
        <v>74</v>
      </c>
      <c r="K347" t="str">
        <f t="shared" si="10"/>
        <v>W</v>
      </c>
      <c r="L347" t="str">
        <f t="shared" si="11"/>
        <v>L</v>
      </c>
      <c r="M347">
        <v>36127</v>
      </c>
      <c r="N347" t="s">
        <v>278</v>
      </c>
    </row>
    <row r="348" spans="1:14" x14ac:dyDescent="0.25">
      <c r="A348">
        <v>1659</v>
      </c>
      <c r="B348">
        <v>536</v>
      </c>
      <c r="C348">
        <v>1966</v>
      </c>
      <c r="D348" t="s">
        <v>309</v>
      </c>
      <c r="E348" t="s">
        <v>58</v>
      </c>
      <c r="F348" t="s">
        <v>280</v>
      </c>
      <c r="G348" t="s">
        <v>83</v>
      </c>
      <c r="H348">
        <v>2</v>
      </c>
      <c r="I348">
        <v>1</v>
      </c>
      <c r="J348" t="s">
        <v>208</v>
      </c>
      <c r="K348" t="str">
        <f t="shared" si="10"/>
        <v>W</v>
      </c>
      <c r="L348" t="str">
        <f t="shared" si="11"/>
        <v>L</v>
      </c>
      <c r="M348">
        <v>38273</v>
      </c>
      <c r="N348" t="s">
        <v>304</v>
      </c>
    </row>
    <row r="349" spans="1:14" x14ac:dyDescent="0.25">
      <c r="A349">
        <v>1660</v>
      </c>
      <c r="B349">
        <v>239</v>
      </c>
      <c r="C349">
        <v>1966</v>
      </c>
      <c r="D349" t="s">
        <v>308</v>
      </c>
      <c r="E349" t="s">
        <v>95</v>
      </c>
      <c r="F349" t="s">
        <v>277</v>
      </c>
      <c r="G349" t="s">
        <v>83</v>
      </c>
      <c r="H349">
        <v>4</v>
      </c>
      <c r="I349">
        <v>0</v>
      </c>
      <c r="J349" t="s">
        <v>50</v>
      </c>
      <c r="K349" t="str">
        <f t="shared" si="10"/>
        <v>W</v>
      </c>
      <c r="L349" t="str">
        <f t="shared" si="11"/>
        <v>L</v>
      </c>
      <c r="M349">
        <v>40007</v>
      </c>
      <c r="N349" t="s">
        <v>295</v>
      </c>
    </row>
    <row r="350" spans="1:14" x14ac:dyDescent="0.25">
      <c r="A350">
        <v>1675</v>
      </c>
      <c r="B350">
        <v>238</v>
      </c>
      <c r="C350">
        <v>1966</v>
      </c>
      <c r="D350" t="s">
        <v>287</v>
      </c>
      <c r="E350" t="s">
        <v>35</v>
      </c>
      <c r="F350" t="s">
        <v>289</v>
      </c>
      <c r="G350" t="s">
        <v>290</v>
      </c>
      <c r="H350">
        <v>3</v>
      </c>
      <c r="I350">
        <v>1</v>
      </c>
      <c r="J350" t="s">
        <v>69</v>
      </c>
      <c r="K350" t="str">
        <f t="shared" si="10"/>
        <v>W</v>
      </c>
      <c r="L350" t="str">
        <f t="shared" si="11"/>
        <v>L</v>
      </c>
      <c r="M350">
        <v>29886</v>
      </c>
      <c r="N350" t="s">
        <v>291</v>
      </c>
    </row>
    <row r="351" spans="1:14" x14ac:dyDescent="0.25">
      <c r="A351">
        <v>1676</v>
      </c>
      <c r="B351">
        <v>239</v>
      </c>
      <c r="C351">
        <v>1966</v>
      </c>
      <c r="D351" t="s">
        <v>308</v>
      </c>
      <c r="E351" t="s">
        <v>95</v>
      </c>
      <c r="F351" t="s">
        <v>294</v>
      </c>
      <c r="G351" t="s">
        <v>208</v>
      </c>
      <c r="H351">
        <v>2</v>
      </c>
      <c r="I351">
        <v>1</v>
      </c>
      <c r="J351" t="s">
        <v>69</v>
      </c>
      <c r="K351" t="str">
        <f t="shared" si="10"/>
        <v>W</v>
      </c>
      <c r="L351" t="str">
        <f t="shared" si="11"/>
        <v>L</v>
      </c>
      <c r="M351">
        <v>26844</v>
      </c>
      <c r="N351" t="s">
        <v>217</v>
      </c>
    </row>
    <row r="352" spans="1:14" x14ac:dyDescent="0.25">
      <c r="A352">
        <v>1679</v>
      </c>
      <c r="B352">
        <v>238</v>
      </c>
      <c r="C352">
        <v>1966</v>
      </c>
      <c r="D352" t="s">
        <v>306</v>
      </c>
      <c r="E352" t="s">
        <v>20</v>
      </c>
      <c r="F352" t="s">
        <v>284</v>
      </c>
      <c r="G352" t="s">
        <v>285</v>
      </c>
      <c r="H352">
        <v>1</v>
      </c>
      <c r="I352">
        <v>0</v>
      </c>
      <c r="J352" t="s">
        <v>89</v>
      </c>
      <c r="K352" t="str">
        <f t="shared" si="10"/>
        <v>W</v>
      </c>
      <c r="L352" t="str">
        <f t="shared" si="11"/>
        <v>L</v>
      </c>
      <c r="M352">
        <v>17829</v>
      </c>
      <c r="N352" t="s">
        <v>251</v>
      </c>
    </row>
    <row r="353" spans="1:14" x14ac:dyDescent="0.25">
      <c r="A353">
        <v>1682</v>
      </c>
      <c r="B353">
        <v>238</v>
      </c>
      <c r="C353">
        <v>1966</v>
      </c>
      <c r="D353" t="s">
        <v>301</v>
      </c>
      <c r="E353" t="s">
        <v>20</v>
      </c>
      <c r="F353" t="s">
        <v>294</v>
      </c>
      <c r="G353" t="s">
        <v>208</v>
      </c>
      <c r="H353">
        <v>1</v>
      </c>
      <c r="I353">
        <v>0</v>
      </c>
      <c r="J353" t="s">
        <v>89</v>
      </c>
      <c r="K353" t="str">
        <f t="shared" si="10"/>
        <v>W</v>
      </c>
      <c r="L353" t="str">
        <f t="shared" si="11"/>
        <v>L</v>
      </c>
      <c r="M353">
        <v>27793</v>
      </c>
      <c r="N353" t="s">
        <v>296</v>
      </c>
    </row>
    <row r="354" spans="1:14" x14ac:dyDescent="0.25">
      <c r="A354">
        <v>1689</v>
      </c>
      <c r="B354">
        <v>238</v>
      </c>
      <c r="C354">
        <v>1966</v>
      </c>
      <c r="D354" t="s">
        <v>305</v>
      </c>
      <c r="E354" t="s">
        <v>13</v>
      </c>
      <c r="F354" t="s">
        <v>274</v>
      </c>
      <c r="G354" t="s">
        <v>50</v>
      </c>
      <c r="H354">
        <v>0</v>
      </c>
      <c r="I354">
        <v>0</v>
      </c>
      <c r="J354" t="s">
        <v>16</v>
      </c>
      <c r="K354" t="str">
        <f t="shared" si="10"/>
        <v>D</v>
      </c>
      <c r="L354" t="str">
        <f t="shared" si="11"/>
        <v>D</v>
      </c>
      <c r="M354">
        <v>61112</v>
      </c>
      <c r="N354" t="s">
        <v>230</v>
      </c>
    </row>
    <row r="355" spans="1:14" x14ac:dyDescent="0.25">
      <c r="A355">
        <v>1702</v>
      </c>
      <c r="B355">
        <v>239</v>
      </c>
      <c r="C355">
        <v>1966</v>
      </c>
      <c r="D355" t="s">
        <v>308</v>
      </c>
      <c r="E355" t="s">
        <v>95</v>
      </c>
      <c r="F355" t="s">
        <v>280</v>
      </c>
      <c r="G355" t="s">
        <v>290</v>
      </c>
      <c r="H355">
        <v>5</v>
      </c>
      <c r="I355">
        <v>3</v>
      </c>
      <c r="J355" t="s">
        <v>285</v>
      </c>
      <c r="K355" t="str">
        <f t="shared" si="10"/>
        <v>W</v>
      </c>
      <c r="L355" t="str">
        <f t="shared" si="11"/>
        <v>L</v>
      </c>
      <c r="M355">
        <v>40248</v>
      </c>
      <c r="N355" t="s">
        <v>288</v>
      </c>
    </row>
    <row r="356" spans="1:14" x14ac:dyDescent="0.25">
      <c r="A356">
        <v>1709</v>
      </c>
      <c r="B356">
        <v>3479</v>
      </c>
      <c r="C356">
        <v>1966</v>
      </c>
      <c r="D356" t="s">
        <v>311</v>
      </c>
      <c r="E356" t="s">
        <v>99</v>
      </c>
      <c r="F356" t="s">
        <v>274</v>
      </c>
      <c r="G356" t="s">
        <v>290</v>
      </c>
      <c r="H356">
        <v>2</v>
      </c>
      <c r="I356">
        <v>1</v>
      </c>
      <c r="J356" t="s">
        <v>208</v>
      </c>
      <c r="K356" t="str">
        <f t="shared" si="10"/>
        <v>W</v>
      </c>
      <c r="L356" t="str">
        <f t="shared" si="11"/>
        <v>L</v>
      </c>
      <c r="M356">
        <v>87696</v>
      </c>
      <c r="N356" t="s">
        <v>300</v>
      </c>
    </row>
    <row r="357" spans="1:14" x14ac:dyDescent="0.25">
      <c r="A357">
        <v>1710</v>
      </c>
      <c r="B357">
        <v>238</v>
      </c>
      <c r="C357">
        <v>1966</v>
      </c>
      <c r="D357" t="s">
        <v>276</v>
      </c>
      <c r="E357" t="s">
        <v>20</v>
      </c>
      <c r="F357" t="s">
        <v>284</v>
      </c>
      <c r="G357" t="s">
        <v>208</v>
      </c>
      <c r="H357">
        <v>3</v>
      </c>
      <c r="I357">
        <v>0</v>
      </c>
      <c r="J357" t="s">
        <v>285</v>
      </c>
      <c r="K357" t="str">
        <f t="shared" si="10"/>
        <v>W</v>
      </c>
      <c r="L357" t="str">
        <f t="shared" si="11"/>
        <v>L</v>
      </c>
      <c r="M357">
        <v>23006</v>
      </c>
      <c r="N357" t="s">
        <v>217</v>
      </c>
    </row>
    <row r="358" spans="1:14" x14ac:dyDescent="0.25">
      <c r="A358">
        <v>1747</v>
      </c>
      <c r="B358">
        <v>250</v>
      </c>
      <c r="C358">
        <v>1970</v>
      </c>
      <c r="D358" t="s">
        <v>326</v>
      </c>
      <c r="E358" t="s">
        <v>13</v>
      </c>
      <c r="F358" t="s">
        <v>314</v>
      </c>
      <c r="G358" t="s">
        <v>23</v>
      </c>
      <c r="H358">
        <v>3</v>
      </c>
      <c r="I358">
        <v>0</v>
      </c>
      <c r="J358" t="s">
        <v>333</v>
      </c>
      <c r="K358" t="str">
        <f t="shared" si="10"/>
        <v>W</v>
      </c>
      <c r="L358" t="str">
        <f t="shared" si="11"/>
        <v>L</v>
      </c>
      <c r="M358">
        <v>92205</v>
      </c>
      <c r="N358" t="s">
        <v>334</v>
      </c>
    </row>
    <row r="359" spans="1:14" x14ac:dyDescent="0.25">
      <c r="A359">
        <v>1752</v>
      </c>
      <c r="B359">
        <v>250</v>
      </c>
      <c r="C359">
        <v>1970</v>
      </c>
      <c r="D359" t="s">
        <v>345</v>
      </c>
      <c r="E359" t="s">
        <v>13</v>
      </c>
      <c r="F359" t="s">
        <v>314</v>
      </c>
      <c r="G359" t="s">
        <v>16</v>
      </c>
      <c r="H359">
        <v>1</v>
      </c>
      <c r="I359">
        <v>0</v>
      </c>
      <c r="J359" t="s">
        <v>23</v>
      </c>
      <c r="K359" t="str">
        <f t="shared" si="10"/>
        <v>W</v>
      </c>
      <c r="L359" t="str">
        <f t="shared" si="11"/>
        <v>L</v>
      </c>
      <c r="M359">
        <v>108192</v>
      </c>
      <c r="N359" t="s">
        <v>343</v>
      </c>
    </row>
    <row r="360" spans="1:14" x14ac:dyDescent="0.25">
      <c r="A360">
        <v>1753</v>
      </c>
      <c r="B360">
        <v>250</v>
      </c>
      <c r="C360">
        <v>1970</v>
      </c>
      <c r="D360" t="s">
        <v>336</v>
      </c>
      <c r="E360" t="s">
        <v>13</v>
      </c>
      <c r="F360" t="s">
        <v>314</v>
      </c>
      <c r="G360" t="s">
        <v>208</v>
      </c>
      <c r="H360">
        <v>4</v>
      </c>
      <c r="I360">
        <v>1</v>
      </c>
      <c r="J360" t="s">
        <v>23</v>
      </c>
      <c r="K360" t="str">
        <f t="shared" si="10"/>
        <v>W</v>
      </c>
      <c r="L360" t="str">
        <f t="shared" si="11"/>
        <v>L</v>
      </c>
      <c r="M360">
        <v>95261</v>
      </c>
      <c r="N360" t="s">
        <v>318</v>
      </c>
    </row>
    <row r="361" spans="1:14" x14ac:dyDescent="0.25">
      <c r="A361">
        <v>1764</v>
      </c>
      <c r="B361">
        <v>250</v>
      </c>
      <c r="C361">
        <v>1970</v>
      </c>
      <c r="D361" t="s">
        <v>338</v>
      </c>
      <c r="E361" t="s">
        <v>35</v>
      </c>
      <c r="F361" t="s">
        <v>322</v>
      </c>
      <c r="G361" t="s">
        <v>30</v>
      </c>
      <c r="H361">
        <v>1</v>
      </c>
      <c r="I361">
        <v>0</v>
      </c>
      <c r="J361" t="s">
        <v>134</v>
      </c>
      <c r="K361" t="str">
        <f t="shared" si="10"/>
        <v>W</v>
      </c>
      <c r="L361" t="str">
        <f t="shared" si="11"/>
        <v>L</v>
      </c>
      <c r="M361">
        <v>66843</v>
      </c>
      <c r="N361" t="s">
        <v>332</v>
      </c>
    </row>
    <row r="362" spans="1:14" x14ac:dyDescent="0.25">
      <c r="A362">
        <v>1765</v>
      </c>
      <c r="B362">
        <v>3476</v>
      </c>
      <c r="C362">
        <v>1970</v>
      </c>
      <c r="D362" t="s">
        <v>350</v>
      </c>
      <c r="E362" t="s">
        <v>61</v>
      </c>
      <c r="F362" t="s">
        <v>314</v>
      </c>
      <c r="G362" t="s">
        <v>30</v>
      </c>
      <c r="H362">
        <v>4</v>
      </c>
      <c r="I362">
        <v>1</v>
      </c>
      <c r="J362" t="s">
        <v>89</v>
      </c>
      <c r="K362" t="str">
        <f t="shared" si="10"/>
        <v>W</v>
      </c>
      <c r="L362" t="str">
        <f t="shared" si="11"/>
        <v>L</v>
      </c>
      <c r="M362">
        <v>107412</v>
      </c>
      <c r="N362" t="s">
        <v>335</v>
      </c>
    </row>
    <row r="363" spans="1:14" x14ac:dyDescent="0.25">
      <c r="A363">
        <v>1768</v>
      </c>
      <c r="B363">
        <v>251</v>
      </c>
      <c r="C363">
        <v>1970</v>
      </c>
      <c r="D363" t="s">
        <v>346</v>
      </c>
      <c r="E363" t="s">
        <v>95</v>
      </c>
      <c r="F363" t="s">
        <v>322</v>
      </c>
      <c r="G363" t="s">
        <v>30</v>
      </c>
      <c r="H363">
        <v>4</v>
      </c>
      <c r="I363">
        <v>2</v>
      </c>
      <c r="J363" t="s">
        <v>37</v>
      </c>
      <c r="K363" t="str">
        <f t="shared" si="10"/>
        <v>W</v>
      </c>
      <c r="L363" t="str">
        <f t="shared" si="11"/>
        <v>L</v>
      </c>
      <c r="M363">
        <v>54233</v>
      </c>
      <c r="N363" t="s">
        <v>323</v>
      </c>
    </row>
    <row r="364" spans="1:14" x14ac:dyDescent="0.25">
      <c r="A364">
        <v>1769</v>
      </c>
      <c r="B364">
        <v>250</v>
      </c>
      <c r="C364">
        <v>1970</v>
      </c>
      <c r="D364" t="s">
        <v>340</v>
      </c>
      <c r="E364" t="s">
        <v>35</v>
      </c>
      <c r="F364" t="s">
        <v>322</v>
      </c>
      <c r="G364" t="s">
        <v>30</v>
      </c>
      <c r="H364">
        <v>3</v>
      </c>
      <c r="I364">
        <v>2</v>
      </c>
      <c r="J364" t="s">
        <v>36</v>
      </c>
      <c r="K364" t="str">
        <f t="shared" si="10"/>
        <v>W</v>
      </c>
      <c r="L364" t="str">
        <f t="shared" si="11"/>
        <v>L</v>
      </c>
      <c r="M364">
        <v>50804</v>
      </c>
      <c r="N364" t="s">
        <v>341</v>
      </c>
    </row>
    <row r="365" spans="1:14" x14ac:dyDescent="0.25">
      <c r="A365">
        <v>1770</v>
      </c>
      <c r="B365">
        <v>250</v>
      </c>
      <c r="C365">
        <v>1970</v>
      </c>
      <c r="D365" t="s">
        <v>326</v>
      </c>
      <c r="E365" t="s">
        <v>35</v>
      </c>
      <c r="F365" t="s">
        <v>322</v>
      </c>
      <c r="G365" t="s">
        <v>30</v>
      </c>
      <c r="H365">
        <v>4</v>
      </c>
      <c r="I365">
        <v>1</v>
      </c>
      <c r="J365" t="s">
        <v>92</v>
      </c>
      <c r="K365" t="str">
        <f t="shared" si="10"/>
        <v>W</v>
      </c>
      <c r="L365" t="str">
        <f t="shared" si="11"/>
        <v>L</v>
      </c>
      <c r="M365">
        <v>52897</v>
      </c>
      <c r="N365" t="s">
        <v>331</v>
      </c>
    </row>
    <row r="366" spans="1:14" x14ac:dyDescent="0.25">
      <c r="A366">
        <v>1771</v>
      </c>
      <c r="B366">
        <v>569</v>
      </c>
      <c r="C366">
        <v>1970</v>
      </c>
      <c r="D366" t="s">
        <v>347</v>
      </c>
      <c r="E366" t="s">
        <v>58</v>
      </c>
      <c r="F366" t="s">
        <v>322</v>
      </c>
      <c r="G366" t="s">
        <v>30</v>
      </c>
      <c r="H366">
        <v>3</v>
      </c>
      <c r="I366">
        <v>1</v>
      </c>
      <c r="J366" t="s">
        <v>50</v>
      </c>
      <c r="K366" t="str">
        <f t="shared" si="10"/>
        <v>W</v>
      </c>
      <c r="L366" t="str">
        <f t="shared" si="11"/>
        <v>L</v>
      </c>
      <c r="M366">
        <v>51261</v>
      </c>
      <c r="N366" t="s">
        <v>330</v>
      </c>
    </row>
    <row r="367" spans="1:14" x14ac:dyDescent="0.25">
      <c r="A367">
        <v>1774</v>
      </c>
      <c r="B367">
        <v>250</v>
      </c>
      <c r="C367">
        <v>1970</v>
      </c>
      <c r="D367" t="s">
        <v>338</v>
      </c>
      <c r="E367" t="s">
        <v>20</v>
      </c>
      <c r="F367" t="s">
        <v>1255</v>
      </c>
      <c r="G367" t="s">
        <v>83</v>
      </c>
      <c r="H367">
        <v>5</v>
      </c>
      <c r="I367">
        <v>2</v>
      </c>
      <c r="J367" t="s">
        <v>253</v>
      </c>
      <c r="K367" t="str">
        <f t="shared" si="10"/>
        <v>W</v>
      </c>
      <c r="L367" t="str">
        <f t="shared" si="11"/>
        <v>L</v>
      </c>
      <c r="M367">
        <v>12710</v>
      </c>
      <c r="N367" t="s">
        <v>330</v>
      </c>
    </row>
    <row r="368" spans="1:14" x14ac:dyDescent="0.25">
      <c r="A368">
        <v>1779</v>
      </c>
      <c r="B368">
        <v>250</v>
      </c>
      <c r="C368">
        <v>1970</v>
      </c>
      <c r="D368" t="s">
        <v>345</v>
      </c>
      <c r="E368" t="s">
        <v>20</v>
      </c>
      <c r="F368" t="s">
        <v>1255</v>
      </c>
      <c r="G368" t="s">
        <v>253</v>
      </c>
      <c r="H368">
        <v>1</v>
      </c>
      <c r="I368">
        <v>1</v>
      </c>
      <c r="J368" t="s">
        <v>328</v>
      </c>
      <c r="K368" t="str">
        <f t="shared" si="10"/>
        <v>D</v>
      </c>
      <c r="L368" t="str">
        <f t="shared" si="11"/>
        <v>D</v>
      </c>
      <c r="M368">
        <v>12299</v>
      </c>
      <c r="N368" t="s">
        <v>339</v>
      </c>
    </row>
    <row r="369" spans="1:14" x14ac:dyDescent="0.25">
      <c r="A369">
        <v>1780</v>
      </c>
      <c r="B369">
        <v>250</v>
      </c>
      <c r="C369">
        <v>1970</v>
      </c>
      <c r="D369" t="s">
        <v>315</v>
      </c>
      <c r="E369" t="s">
        <v>20</v>
      </c>
      <c r="F369" t="s">
        <v>1255</v>
      </c>
      <c r="G369" t="s">
        <v>37</v>
      </c>
      <c r="H369">
        <v>3</v>
      </c>
      <c r="I369">
        <v>2</v>
      </c>
      <c r="J369" t="s">
        <v>253</v>
      </c>
      <c r="K369" t="str">
        <f t="shared" si="10"/>
        <v>W</v>
      </c>
      <c r="L369" t="str">
        <f t="shared" si="11"/>
        <v>L</v>
      </c>
      <c r="M369">
        <v>13765</v>
      </c>
      <c r="N369" t="s">
        <v>320</v>
      </c>
    </row>
    <row r="370" spans="1:14" x14ac:dyDescent="0.25">
      <c r="A370">
        <v>1811</v>
      </c>
      <c r="B370">
        <v>251</v>
      </c>
      <c r="C370">
        <v>1970</v>
      </c>
      <c r="D370" t="s">
        <v>346</v>
      </c>
      <c r="E370" t="s">
        <v>95</v>
      </c>
      <c r="F370" t="s">
        <v>1255</v>
      </c>
      <c r="G370" t="s">
        <v>83</v>
      </c>
      <c r="H370">
        <v>3</v>
      </c>
      <c r="I370">
        <v>2</v>
      </c>
      <c r="J370" t="s">
        <v>134</v>
      </c>
      <c r="K370" t="str">
        <f t="shared" si="10"/>
        <v>W</v>
      </c>
      <c r="L370" t="str">
        <f t="shared" si="11"/>
        <v>L</v>
      </c>
      <c r="M370">
        <v>23357</v>
      </c>
      <c r="N370" t="s">
        <v>343</v>
      </c>
    </row>
    <row r="371" spans="1:14" x14ac:dyDescent="0.25">
      <c r="A371">
        <v>1812</v>
      </c>
      <c r="B371">
        <v>250</v>
      </c>
      <c r="C371">
        <v>1970</v>
      </c>
      <c r="D371" t="s">
        <v>315</v>
      </c>
      <c r="E371" t="s">
        <v>35</v>
      </c>
      <c r="F371" t="s">
        <v>322</v>
      </c>
      <c r="G371" t="s">
        <v>134</v>
      </c>
      <c r="H371">
        <v>1</v>
      </c>
      <c r="I371">
        <v>0</v>
      </c>
      <c r="J371" t="s">
        <v>36</v>
      </c>
      <c r="K371" t="str">
        <f t="shared" si="10"/>
        <v>W</v>
      </c>
      <c r="L371" t="str">
        <f t="shared" si="11"/>
        <v>L</v>
      </c>
      <c r="M371">
        <v>50560</v>
      </c>
      <c r="N371" t="s">
        <v>323</v>
      </c>
    </row>
    <row r="372" spans="1:14" x14ac:dyDescent="0.25">
      <c r="A372">
        <v>1813</v>
      </c>
      <c r="B372">
        <v>250</v>
      </c>
      <c r="C372">
        <v>1970</v>
      </c>
      <c r="D372" t="s">
        <v>345</v>
      </c>
      <c r="E372" t="s">
        <v>35</v>
      </c>
      <c r="F372" t="s">
        <v>322</v>
      </c>
      <c r="G372" t="s">
        <v>134</v>
      </c>
      <c r="H372">
        <v>1</v>
      </c>
      <c r="I372">
        <v>0</v>
      </c>
      <c r="J372" t="s">
        <v>92</v>
      </c>
      <c r="K372" t="str">
        <f t="shared" si="10"/>
        <v>W</v>
      </c>
      <c r="L372" t="str">
        <f t="shared" si="11"/>
        <v>L</v>
      </c>
      <c r="M372">
        <v>49292</v>
      </c>
      <c r="N372" t="s">
        <v>324</v>
      </c>
    </row>
    <row r="373" spans="1:14" x14ac:dyDescent="0.25">
      <c r="A373">
        <v>1820</v>
      </c>
      <c r="B373">
        <v>250</v>
      </c>
      <c r="C373">
        <v>1970</v>
      </c>
      <c r="D373" t="s">
        <v>338</v>
      </c>
      <c r="E373" t="s">
        <v>13</v>
      </c>
      <c r="F373" t="s">
        <v>314</v>
      </c>
      <c r="G373" t="s">
        <v>16</v>
      </c>
      <c r="H373">
        <v>4</v>
      </c>
      <c r="I373">
        <v>0</v>
      </c>
      <c r="J373" t="s">
        <v>333</v>
      </c>
      <c r="K373" t="str">
        <f t="shared" si="10"/>
        <v>W</v>
      </c>
      <c r="L373" t="str">
        <f t="shared" si="11"/>
        <v>L</v>
      </c>
      <c r="M373">
        <v>103058</v>
      </c>
      <c r="N373" t="s">
        <v>286</v>
      </c>
    </row>
    <row r="374" spans="1:14" x14ac:dyDescent="0.25">
      <c r="A374">
        <v>1823</v>
      </c>
      <c r="B374">
        <v>250</v>
      </c>
      <c r="C374">
        <v>1970</v>
      </c>
      <c r="D374" t="s">
        <v>340</v>
      </c>
      <c r="E374" t="s">
        <v>13</v>
      </c>
      <c r="F374" t="s">
        <v>314</v>
      </c>
      <c r="G374" t="s">
        <v>208</v>
      </c>
      <c r="H374">
        <v>2</v>
      </c>
      <c r="I374">
        <v>0</v>
      </c>
      <c r="J374" t="s">
        <v>333</v>
      </c>
      <c r="K374" t="str">
        <f t="shared" si="10"/>
        <v>W</v>
      </c>
      <c r="L374" t="str">
        <f t="shared" si="11"/>
        <v>L</v>
      </c>
      <c r="M374">
        <v>89979</v>
      </c>
      <c r="N374" t="s">
        <v>342</v>
      </c>
    </row>
    <row r="375" spans="1:14" x14ac:dyDescent="0.25">
      <c r="A375">
        <v>1838</v>
      </c>
      <c r="B375">
        <v>569</v>
      </c>
      <c r="C375">
        <v>1970</v>
      </c>
      <c r="D375" t="s">
        <v>348</v>
      </c>
      <c r="E375" t="s">
        <v>58</v>
      </c>
      <c r="F375" t="s">
        <v>314</v>
      </c>
      <c r="G375" t="s">
        <v>89</v>
      </c>
      <c r="H375">
        <v>4</v>
      </c>
      <c r="I375">
        <v>3</v>
      </c>
      <c r="J375" t="s">
        <v>83</v>
      </c>
      <c r="K375" t="str">
        <f t="shared" si="10"/>
        <v>W</v>
      </c>
      <c r="L375" t="str">
        <f t="shared" si="11"/>
        <v>L</v>
      </c>
      <c r="M375">
        <v>102444</v>
      </c>
      <c r="N375" t="s">
        <v>257</v>
      </c>
    </row>
    <row r="376" spans="1:14" x14ac:dyDescent="0.25">
      <c r="A376">
        <v>1839</v>
      </c>
      <c r="B376">
        <v>250</v>
      </c>
      <c r="C376">
        <v>1970</v>
      </c>
      <c r="D376" t="s">
        <v>326</v>
      </c>
      <c r="E376" t="s">
        <v>20</v>
      </c>
      <c r="F376" t="s">
        <v>1255</v>
      </c>
      <c r="G376" t="s">
        <v>83</v>
      </c>
      <c r="H376">
        <v>2</v>
      </c>
      <c r="I376">
        <v>1</v>
      </c>
      <c r="J376" t="s">
        <v>328</v>
      </c>
      <c r="K376" t="str">
        <f t="shared" si="10"/>
        <v>W</v>
      </c>
      <c r="L376" t="str">
        <f t="shared" si="11"/>
        <v>L</v>
      </c>
      <c r="M376">
        <v>12942</v>
      </c>
      <c r="N376" t="s">
        <v>329</v>
      </c>
    </row>
    <row r="377" spans="1:14" x14ac:dyDescent="0.25">
      <c r="A377">
        <v>1840</v>
      </c>
      <c r="B377">
        <v>250</v>
      </c>
      <c r="C377">
        <v>1970</v>
      </c>
      <c r="D377" t="s">
        <v>340</v>
      </c>
      <c r="E377" t="s">
        <v>20</v>
      </c>
      <c r="F377" t="s">
        <v>1255</v>
      </c>
      <c r="G377" t="s">
        <v>83</v>
      </c>
      <c r="H377">
        <v>3</v>
      </c>
      <c r="I377">
        <v>1</v>
      </c>
      <c r="J377" t="s">
        <v>37</v>
      </c>
      <c r="K377" t="str">
        <f t="shared" si="10"/>
        <v>W</v>
      </c>
      <c r="L377" t="str">
        <f t="shared" si="11"/>
        <v>L</v>
      </c>
      <c r="M377">
        <v>17875</v>
      </c>
      <c r="N377" t="s">
        <v>321</v>
      </c>
    </row>
    <row r="378" spans="1:14" x14ac:dyDescent="0.25">
      <c r="A378">
        <v>1843</v>
      </c>
      <c r="B378">
        <v>3477</v>
      </c>
      <c r="C378">
        <v>1970</v>
      </c>
      <c r="D378" t="s">
        <v>349</v>
      </c>
      <c r="E378" t="s">
        <v>99</v>
      </c>
      <c r="F378" t="s">
        <v>314</v>
      </c>
      <c r="G378" t="s">
        <v>83</v>
      </c>
      <c r="H378">
        <v>1</v>
      </c>
      <c r="I378">
        <v>0</v>
      </c>
      <c r="J378" t="s">
        <v>50</v>
      </c>
      <c r="K378" t="str">
        <f t="shared" si="10"/>
        <v>W</v>
      </c>
      <c r="L378" t="str">
        <f t="shared" si="11"/>
        <v>L</v>
      </c>
      <c r="M378">
        <v>104403</v>
      </c>
      <c r="N378" t="s">
        <v>320</v>
      </c>
    </row>
    <row r="379" spans="1:14" x14ac:dyDescent="0.25">
      <c r="A379">
        <v>1877</v>
      </c>
      <c r="B379">
        <v>250</v>
      </c>
      <c r="C379">
        <v>1970</v>
      </c>
      <c r="D379" t="s">
        <v>345</v>
      </c>
      <c r="E379" t="s">
        <v>28</v>
      </c>
      <c r="F379" t="s">
        <v>327</v>
      </c>
      <c r="G379" t="s">
        <v>89</v>
      </c>
      <c r="H379">
        <v>0</v>
      </c>
      <c r="I379">
        <v>0</v>
      </c>
      <c r="J379" t="s">
        <v>317</v>
      </c>
      <c r="K379" t="str">
        <f t="shared" si="10"/>
        <v>D</v>
      </c>
      <c r="L379" t="str">
        <f t="shared" si="11"/>
        <v>D</v>
      </c>
      <c r="M379">
        <v>9890</v>
      </c>
      <c r="N379" t="s">
        <v>344</v>
      </c>
    </row>
    <row r="380" spans="1:14" x14ac:dyDescent="0.25">
      <c r="A380">
        <v>1880</v>
      </c>
      <c r="B380">
        <v>250</v>
      </c>
      <c r="C380">
        <v>1970</v>
      </c>
      <c r="D380" t="s">
        <v>338</v>
      </c>
      <c r="E380" t="s">
        <v>28</v>
      </c>
      <c r="F380" t="s">
        <v>327</v>
      </c>
      <c r="G380" t="s">
        <v>79</v>
      </c>
      <c r="H380">
        <v>1</v>
      </c>
      <c r="I380">
        <v>1</v>
      </c>
      <c r="J380" t="s">
        <v>317</v>
      </c>
      <c r="K380" t="str">
        <f t="shared" si="10"/>
        <v>D</v>
      </c>
      <c r="L380" t="str">
        <f t="shared" si="11"/>
        <v>D</v>
      </c>
      <c r="M380">
        <v>9624</v>
      </c>
      <c r="N380" t="s">
        <v>319</v>
      </c>
    </row>
    <row r="381" spans="1:14" x14ac:dyDescent="0.25">
      <c r="A381">
        <v>1881</v>
      </c>
      <c r="B381">
        <v>250</v>
      </c>
      <c r="C381">
        <v>1970</v>
      </c>
      <c r="D381" t="s">
        <v>315</v>
      </c>
      <c r="E381" t="s">
        <v>28</v>
      </c>
      <c r="F381" t="s">
        <v>316</v>
      </c>
      <c r="G381" t="s">
        <v>50</v>
      </c>
      <c r="H381">
        <v>2</v>
      </c>
      <c r="I381">
        <v>0</v>
      </c>
      <c r="J381" t="s">
        <v>317</v>
      </c>
      <c r="K381" t="str">
        <f t="shared" si="10"/>
        <v>W</v>
      </c>
      <c r="L381" t="str">
        <f t="shared" si="11"/>
        <v>L</v>
      </c>
      <c r="M381">
        <v>20654</v>
      </c>
      <c r="N381" t="s">
        <v>261</v>
      </c>
    </row>
    <row r="382" spans="1:14" x14ac:dyDescent="0.25">
      <c r="A382">
        <v>1882</v>
      </c>
      <c r="B382">
        <v>251</v>
      </c>
      <c r="C382">
        <v>1970</v>
      </c>
      <c r="D382" t="s">
        <v>346</v>
      </c>
      <c r="E382" t="s">
        <v>95</v>
      </c>
      <c r="F382" t="s">
        <v>327</v>
      </c>
      <c r="G382" t="s">
        <v>89</v>
      </c>
      <c r="H382">
        <v>4</v>
      </c>
      <c r="I382">
        <v>1</v>
      </c>
      <c r="J382" t="s">
        <v>16</v>
      </c>
      <c r="K382" t="str">
        <f t="shared" si="10"/>
        <v>W</v>
      </c>
      <c r="L382" t="str">
        <f t="shared" si="11"/>
        <v>L</v>
      </c>
      <c r="M382">
        <v>26851</v>
      </c>
      <c r="N382" t="s">
        <v>318</v>
      </c>
    </row>
    <row r="383" spans="1:14" x14ac:dyDescent="0.25">
      <c r="A383">
        <v>1883</v>
      </c>
      <c r="B383">
        <v>250</v>
      </c>
      <c r="C383">
        <v>1970</v>
      </c>
      <c r="D383" t="s">
        <v>326</v>
      </c>
      <c r="E383" t="s">
        <v>28</v>
      </c>
      <c r="F383" t="s">
        <v>327</v>
      </c>
      <c r="G383" t="s">
        <v>89</v>
      </c>
      <c r="H383">
        <v>1</v>
      </c>
      <c r="I383">
        <v>0</v>
      </c>
      <c r="J383" t="s">
        <v>79</v>
      </c>
      <c r="K383" t="str">
        <f t="shared" si="10"/>
        <v>W</v>
      </c>
      <c r="L383" t="str">
        <f t="shared" si="11"/>
        <v>L</v>
      </c>
      <c r="M383">
        <v>13433</v>
      </c>
      <c r="N383" t="s">
        <v>283</v>
      </c>
    </row>
    <row r="384" spans="1:14" x14ac:dyDescent="0.25">
      <c r="A384">
        <v>1884</v>
      </c>
      <c r="B384">
        <v>250</v>
      </c>
      <c r="C384">
        <v>1970</v>
      </c>
      <c r="D384" t="s">
        <v>336</v>
      </c>
      <c r="E384" t="s">
        <v>28</v>
      </c>
      <c r="F384" t="s">
        <v>316</v>
      </c>
      <c r="G384" t="s">
        <v>50</v>
      </c>
      <c r="H384">
        <v>0</v>
      </c>
      <c r="I384">
        <v>0</v>
      </c>
      <c r="J384" t="s">
        <v>89</v>
      </c>
      <c r="K384" t="str">
        <f t="shared" si="10"/>
        <v>D</v>
      </c>
      <c r="L384" t="str">
        <f t="shared" si="11"/>
        <v>D</v>
      </c>
      <c r="M384">
        <v>29968</v>
      </c>
      <c r="N384" t="s">
        <v>335</v>
      </c>
    </row>
    <row r="385" spans="1:14" x14ac:dyDescent="0.25">
      <c r="A385">
        <v>1893</v>
      </c>
      <c r="B385">
        <v>250</v>
      </c>
      <c r="C385">
        <v>1970</v>
      </c>
      <c r="D385" t="s">
        <v>336</v>
      </c>
      <c r="E385" t="s">
        <v>20</v>
      </c>
      <c r="F385" t="s">
        <v>1255</v>
      </c>
      <c r="G385" t="s">
        <v>37</v>
      </c>
      <c r="H385">
        <v>3</v>
      </c>
      <c r="I385">
        <v>0</v>
      </c>
      <c r="J385" t="s">
        <v>328</v>
      </c>
      <c r="K385" t="str">
        <f t="shared" si="10"/>
        <v>W</v>
      </c>
      <c r="L385" t="str">
        <f t="shared" si="11"/>
        <v>L</v>
      </c>
      <c r="M385">
        <v>13537</v>
      </c>
      <c r="N385" t="s">
        <v>275</v>
      </c>
    </row>
    <row r="386" spans="1:14" x14ac:dyDescent="0.25">
      <c r="A386">
        <v>1902</v>
      </c>
      <c r="B386">
        <v>250</v>
      </c>
      <c r="C386">
        <v>1970</v>
      </c>
      <c r="D386" t="s">
        <v>313</v>
      </c>
      <c r="E386" t="s">
        <v>13</v>
      </c>
      <c r="F386" t="s">
        <v>314</v>
      </c>
      <c r="G386" t="s">
        <v>16</v>
      </c>
      <c r="H386">
        <v>0</v>
      </c>
      <c r="I386">
        <v>0</v>
      </c>
      <c r="J386" t="s">
        <v>208</v>
      </c>
      <c r="K386" t="str">
        <f t="shared" ref="K386:K449" si="12">IF(H386&gt;I386,"W",IF(I386&gt;H386, "L", "D"))</f>
        <v>D</v>
      </c>
      <c r="L386" t="str">
        <f t="shared" ref="L386:L449" si="13">IF(I386&gt;H386,"W",IF(H386&gt;I386, "L", "D"))</f>
        <v>D</v>
      </c>
      <c r="M386">
        <v>107160</v>
      </c>
      <c r="N386" t="s">
        <v>281</v>
      </c>
    </row>
    <row r="387" spans="1:14" x14ac:dyDescent="0.25">
      <c r="A387">
        <v>1919</v>
      </c>
      <c r="B387">
        <v>250</v>
      </c>
      <c r="C387">
        <v>1970</v>
      </c>
      <c r="D387" t="s">
        <v>336</v>
      </c>
      <c r="E387" t="s">
        <v>35</v>
      </c>
      <c r="F387" t="s">
        <v>322</v>
      </c>
      <c r="G387" t="s">
        <v>36</v>
      </c>
      <c r="H387">
        <v>2</v>
      </c>
      <c r="I387">
        <v>1</v>
      </c>
      <c r="J387" t="s">
        <v>92</v>
      </c>
      <c r="K387" t="str">
        <f t="shared" si="12"/>
        <v>W</v>
      </c>
      <c r="L387" t="str">
        <f t="shared" si="13"/>
        <v>L</v>
      </c>
      <c r="M387">
        <v>56818</v>
      </c>
      <c r="N387" t="s">
        <v>325</v>
      </c>
    </row>
    <row r="388" spans="1:14" x14ac:dyDescent="0.25">
      <c r="A388">
        <v>1922</v>
      </c>
      <c r="B388">
        <v>250</v>
      </c>
      <c r="C388">
        <v>1970</v>
      </c>
      <c r="D388" t="s">
        <v>340</v>
      </c>
      <c r="E388" t="s">
        <v>28</v>
      </c>
      <c r="F388" t="s">
        <v>316</v>
      </c>
      <c r="G388" t="s">
        <v>79</v>
      </c>
      <c r="H388">
        <v>1</v>
      </c>
      <c r="I388">
        <v>0</v>
      </c>
      <c r="J388" t="s">
        <v>50</v>
      </c>
      <c r="K388" t="str">
        <f t="shared" si="12"/>
        <v>W</v>
      </c>
      <c r="L388" t="str">
        <f t="shared" si="13"/>
        <v>L</v>
      </c>
      <c r="M388">
        <v>18163</v>
      </c>
      <c r="N388" t="s">
        <v>337</v>
      </c>
    </row>
    <row r="389" spans="1:14" x14ac:dyDescent="0.25">
      <c r="A389">
        <v>1925</v>
      </c>
      <c r="B389">
        <v>251</v>
      </c>
      <c r="C389">
        <v>1970</v>
      </c>
      <c r="D389" t="s">
        <v>346</v>
      </c>
      <c r="E389" t="s">
        <v>95</v>
      </c>
      <c r="F389" t="s">
        <v>314</v>
      </c>
      <c r="G389" t="s">
        <v>50</v>
      </c>
      <c r="H389">
        <v>1</v>
      </c>
      <c r="I389">
        <v>0</v>
      </c>
      <c r="J389" t="s">
        <v>208</v>
      </c>
      <c r="K389" t="str">
        <f t="shared" si="12"/>
        <v>W</v>
      </c>
      <c r="L389" t="str">
        <f t="shared" si="13"/>
        <v>L</v>
      </c>
      <c r="M389">
        <v>26085</v>
      </c>
      <c r="N389" t="s">
        <v>329</v>
      </c>
    </row>
    <row r="390" spans="1:14" x14ac:dyDescent="0.25">
      <c r="A390">
        <v>1945</v>
      </c>
      <c r="B390">
        <v>263</v>
      </c>
      <c r="C390">
        <v>1974</v>
      </c>
      <c r="D390" t="s">
        <v>402</v>
      </c>
      <c r="E390" t="s">
        <v>401</v>
      </c>
      <c r="F390" t="s">
        <v>371</v>
      </c>
      <c r="G390" t="s">
        <v>40</v>
      </c>
      <c r="H390">
        <v>1</v>
      </c>
      <c r="I390">
        <v>2</v>
      </c>
      <c r="J390" t="s">
        <v>30</v>
      </c>
      <c r="K390" t="str">
        <f t="shared" si="12"/>
        <v>L</v>
      </c>
      <c r="L390" t="str">
        <f t="shared" si="13"/>
        <v>W</v>
      </c>
      <c r="M390">
        <v>39400</v>
      </c>
      <c r="N390" t="s">
        <v>323</v>
      </c>
    </row>
    <row r="391" spans="1:14" x14ac:dyDescent="0.25">
      <c r="A391">
        <v>1946</v>
      </c>
      <c r="B391">
        <v>263</v>
      </c>
      <c r="C391">
        <v>1974</v>
      </c>
      <c r="D391" t="s">
        <v>405</v>
      </c>
      <c r="E391" t="s">
        <v>401</v>
      </c>
      <c r="F391" t="s">
        <v>391</v>
      </c>
      <c r="G391" t="s">
        <v>40</v>
      </c>
      <c r="H391">
        <v>1</v>
      </c>
      <c r="I391">
        <v>1</v>
      </c>
      <c r="J391" t="s">
        <v>360</v>
      </c>
      <c r="K391" t="str">
        <f t="shared" si="12"/>
        <v>D</v>
      </c>
      <c r="L391" t="str">
        <f t="shared" si="13"/>
        <v>D</v>
      </c>
      <c r="M391">
        <v>54254</v>
      </c>
      <c r="N391" t="s">
        <v>283</v>
      </c>
    </row>
    <row r="392" spans="1:14" x14ac:dyDescent="0.25">
      <c r="A392">
        <v>1947</v>
      </c>
      <c r="B392">
        <v>262</v>
      </c>
      <c r="C392">
        <v>1974</v>
      </c>
      <c r="D392" t="s">
        <v>397</v>
      </c>
      <c r="E392" t="s">
        <v>20</v>
      </c>
      <c r="F392" t="s">
        <v>355</v>
      </c>
      <c r="G392" t="s">
        <v>40</v>
      </c>
      <c r="H392">
        <v>4</v>
      </c>
      <c r="I392">
        <v>1</v>
      </c>
      <c r="J392" t="s">
        <v>380</v>
      </c>
      <c r="K392" t="str">
        <f t="shared" si="12"/>
        <v>W</v>
      </c>
      <c r="L392" t="str">
        <f t="shared" si="13"/>
        <v>L</v>
      </c>
      <c r="M392">
        <v>25900</v>
      </c>
      <c r="N392" t="s">
        <v>363</v>
      </c>
    </row>
    <row r="393" spans="1:14" x14ac:dyDescent="0.25">
      <c r="A393">
        <v>1948</v>
      </c>
      <c r="B393">
        <v>263</v>
      </c>
      <c r="C393">
        <v>1974</v>
      </c>
      <c r="D393" t="s">
        <v>400</v>
      </c>
      <c r="E393" t="s">
        <v>401</v>
      </c>
      <c r="F393" t="s">
        <v>391</v>
      </c>
      <c r="G393" t="s">
        <v>75</v>
      </c>
      <c r="H393">
        <v>4</v>
      </c>
      <c r="I393">
        <v>0</v>
      </c>
      <c r="J393" t="s">
        <v>40</v>
      </c>
      <c r="K393" t="str">
        <f t="shared" si="12"/>
        <v>W</v>
      </c>
      <c r="L393" t="str">
        <f t="shared" si="13"/>
        <v>L</v>
      </c>
      <c r="M393">
        <v>56548</v>
      </c>
      <c r="N393" t="s">
        <v>261</v>
      </c>
    </row>
    <row r="394" spans="1:14" x14ac:dyDescent="0.25">
      <c r="A394">
        <v>1949</v>
      </c>
      <c r="B394">
        <v>262</v>
      </c>
      <c r="C394">
        <v>1974</v>
      </c>
      <c r="D394" t="s">
        <v>392</v>
      </c>
      <c r="E394" t="s">
        <v>20</v>
      </c>
      <c r="F394" t="s">
        <v>383</v>
      </c>
      <c r="G394" t="s">
        <v>40</v>
      </c>
      <c r="H394">
        <v>1</v>
      </c>
      <c r="I394">
        <v>1</v>
      </c>
      <c r="J394" t="s">
        <v>89</v>
      </c>
      <c r="K394" t="str">
        <f t="shared" si="12"/>
        <v>D</v>
      </c>
      <c r="L394" t="str">
        <f t="shared" si="13"/>
        <v>D</v>
      </c>
      <c r="M394">
        <v>70100</v>
      </c>
      <c r="N394" t="s">
        <v>373</v>
      </c>
    </row>
    <row r="395" spans="1:14" x14ac:dyDescent="0.25">
      <c r="A395">
        <v>1952</v>
      </c>
      <c r="B395">
        <v>262</v>
      </c>
      <c r="C395">
        <v>1974</v>
      </c>
      <c r="D395" t="s">
        <v>379</v>
      </c>
      <c r="E395" t="s">
        <v>20</v>
      </c>
      <c r="F395" t="s">
        <v>383</v>
      </c>
      <c r="G395" t="s">
        <v>116</v>
      </c>
      <c r="H395">
        <v>3</v>
      </c>
      <c r="I395">
        <v>2</v>
      </c>
      <c r="J395" t="s">
        <v>40</v>
      </c>
      <c r="K395" t="str">
        <f t="shared" si="12"/>
        <v>W</v>
      </c>
      <c r="L395" t="str">
        <f t="shared" si="13"/>
        <v>L</v>
      </c>
      <c r="M395">
        <v>32700</v>
      </c>
      <c r="N395" t="s">
        <v>384</v>
      </c>
    </row>
    <row r="396" spans="1:14" x14ac:dyDescent="0.25">
      <c r="A396">
        <v>1953</v>
      </c>
      <c r="B396">
        <v>262</v>
      </c>
      <c r="C396">
        <v>1974</v>
      </c>
      <c r="D396" t="s">
        <v>395</v>
      </c>
      <c r="E396" t="s">
        <v>13</v>
      </c>
      <c r="F396" t="s">
        <v>355</v>
      </c>
      <c r="G396" t="s">
        <v>361</v>
      </c>
      <c r="H396">
        <v>0</v>
      </c>
      <c r="I396">
        <v>0</v>
      </c>
      <c r="J396" t="s">
        <v>43</v>
      </c>
      <c r="K396" t="str">
        <f t="shared" si="12"/>
        <v>D</v>
      </c>
      <c r="L396" t="str">
        <f t="shared" si="13"/>
        <v>D</v>
      </c>
      <c r="M396">
        <v>17400</v>
      </c>
      <c r="N396" t="s">
        <v>382</v>
      </c>
    </row>
    <row r="397" spans="1:14" x14ac:dyDescent="0.25">
      <c r="A397">
        <v>1954</v>
      </c>
      <c r="B397">
        <v>262</v>
      </c>
      <c r="C397">
        <v>1974</v>
      </c>
      <c r="D397" t="s">
        <v>385</v>
      </c>
      <c r="E397" t="s">
        <v>13</v>
      </c>
      <c r="F397" t="s">
        <v>359</v>
      </c>
      <c r="G397" t="s">
        <v>361</v>
      </c>
      <c r="H397">
        <v>0</v>
      </c>
      <c r="I397">
        <v>3</v>
      </c>
      <c r="J397" t="s">
        <v>83</v>
      </c>
      <c r="K397" t="str">
        <f t="shared" si="12"/>
        <v>L</v>
      </c>
      <c r="L397" t="str">
        <f t="shared" si="13"/>
        <v>W</v>
      </c>
      <c r="M397">
        <v>53300</v>
      </c>
      <c r="N397" t="s">
        <v>386</v>
      </c>
    </row>
    <row r="398" spans="1:14" x14ac:dyDescent="0.25">
      <c r="A398">
        <v>1955</v>
      </c>
      <c r="B398">
        <v>262</v>
      </c>
      <c r="C398">
        <v>1974</v>
      </c>
      <c r="D398" t="s">
        <v>358</v>
      </c>
      <c r="E398" t="s">
        <v>13</v>
      </c>
      <c r="F398" t="s">
        <v>359</v>
      </c>
      <c r="G398" t="s">
        <v>360</v>
      </c>
      <c r="H398">
        <v>2</v>
      </c>
      <c r="I398">
        <v>0</v>
      </c>
      <c r="J398" t="s">
        <v>361</v>
      </c>
      <c r="K398" t="str">
        <f t="shared" si="12"/>
        <v>W</v>
      </c>
      <c r="L398" t="str">
        <f t="shared" si="13"/>
        <v>L</v>
      </c>
      <c r="M398">
        <v>17000</v>
      </c>
      <c r="N398" t="s">
        <v>362</v>
      </c>
    </row>
    <row r="399" spans="1:14" x14ac:dyDescent="0.25">
      <c r="A399">
        <v>1982</v>
      </c>
      <c r="B399">
        <v>263</v>
      </c>
      <c r="C399">
        <v>1974</v>
      </c>
      <c r="D399" t="s">
        <v>400</v>
      </c>
      <c r="E399" t="s">
        <v>401</v>
      </c>
      <c r="F399" t="s">
        <v>371</v>
      </c>
      <c r="G399" t="s">
        <v>30</v>
      </c>
      <c r="H399">
        <v>1</v>
      </c>
      <c r="I399">
        <v>0</v>
      </c>
      <c r="J399" t="s">
        <v>360</v>
      </c>
      <c r="K399" t="str">
        <f t="shared" si="12"/>
        <v>W</v>
      </c>
      <c r="L399" t="str">
        <f t="shared" si="13"/>
        <v>L</v>
      </c>
      <c r="M399">
        <v>59863</v>
      </c>
      <c r="N399" t="s">
        <v>384</v>
      </c>
    </row>
    <row r="400" spans="1:14" x14ac:dyDescent="0.25">
      <c r="A400">
        <v>1983</v>
      </c>
      <c r="B400">
        <v>263</v>
      </c>
      <c r="C400">
        <v>1974</v>
      </c>
      <c r="D400" t="s">
        <v>405</v>
      </c>
      <c r="E400" t="s">
        <v>401</v>
      </c>
      <c r="F400" t="s">
        <v>365</v>
      </c>
      <c r="G400" t="s">
        <v>75</v>
      </c>
      <c r="H400">
        <v>2</v>
      </c>
      <c r="I400">
        <v>0</v>
      </c>
      <c r="J400" t="s">
        <v>30</v>
      </c>
      <c r="K400" t="str">
        <f t="shared" si="12"/>
        <v>W</v>
      </c>
      <c r="L400" t="str">
        <f t="shared" si="13"/>
        <v>L</v>
      </c>
      <c r="M400">
        <v>53700</v>
      </c>
      <c r="N400" t="s">
        <v>281</v>
      </c>
    </row>
    <row r="401" spans="1:14" x14ac:dyDescent="0.25">
      <c r="A401">
        <v>1984</v>
      </c>
      <c r="B401">
        <v>264</v>
      </c>
      <c r="C401">
        <v>1974</v>
      </c>
      <c r="D401" t="s">
        <v>406</v>
      </c>
      <c r="E401" t="s">
        <v>99</v>
      </c>
      <c r="F401" t="s">
        <v>355</v>
      </c>
      <c r="G401" t="s">
        <v>30</v>
      </c>
      <c r="H401">
        <v>0</v>
      </c>
      <c r="I401">
        <v>1</v>
      </c>
      <c r="J401" t="s">
        <v>116</v>
      </c>
      <c r="K401" t="str">
        <f t="shared" si="12"/>
        <v>L</v>
      </c>
      <c r="L401" t="str">
        <f t="shared" si="13"/>
        <v>W</v>
      </c>
      <c r="M401">
        <v>77100</v>
      </c>
      <c r="N401" t="s">
        <v>390</v>
      </c>
    </row>
    <row r="402" spans="1:14" x14ac:dyDescent="0.25">
      <c r="A402">
        <v>1985</v>
      </c>
      <c r="B402">
        <v>262</v>
      </c>
      <c r="C402">
        <v>1974</v>
      </c>
      <c r="D402" t="s">
        <v>387</v>
      </c>
      <c r="E402" t="s">
        <v>28</v>
      </c>
      <c r="F402" t="s">
        <v>352</v>
      </c>
      <c r="G402" t="s">
        <v>168</v>
      </c>
      <c r="H402">
        <v>0</v>
      </c>
      <c r="I402">
        <v>0</v>
      </c>
      <c r="J402" t="s">
        <v>30</v>
      </c>
      <c r="K402" t="str">
        <f t="shared" si="12"/>
        <v>D</v>
      </c>
      <c r="L402" t="str">
        <f t="shared" si="13"/>
        <v>D</v>
      </c>
      <c r="M402">
        <v>62000</v>
      </c>
      <c r="N402" t="s">
        <v>388</v>
      </c>
    </row>
    <row r="403" spans="1:14" x14ac:dyDescent="0.25">
      <c r="A403">
        <v>1986</v>
      </c>
      <c r="B403">
        <v>262</v>
      </c>
      <c r="C403">
        <v>1974</v>
      </c>
      <c r="D403" t="s">
        <v>351</v>
      </c>
      <c r="E403" t="s">
        <v>28</v>
      </c>
      <c r="F403" t="s">
        <v>352</v>
      </c>
      <c r="G403" t="s">
        <v>30</v>
      </c>
      <c r="H403">
        <v>0</v>
      </c>
      <c r="I403">
        <v>0</v>
      </c>
      <c r="J403" t="s">
        <v>29</v>
      </c>
      <c r="K403" t="str">
        <f t="shared" si="12"/>
        <v>D</v>
      </c>
      <c r="L403" t="str">
        <f t="shared" si="13"/>
        <v>D</v>
      </c>
      <c r="M403">
        <v>62000</v>
      </c>
      <c r="N403" t="s">
        <v>318</v>
      </c>
    </row>
    <row r="404" spans="1:14" x14ac:dyDescent="0.25">
      <c r="A404">
        <v>1987</v>
      </c>
      <c r="B404">
        <v>262</v>
      </c>
      <c r="C404">
        <v>1974</v>
      </c>
      <c r="D404" t="s">
        <v>395</v>
      </c>
      <c r="E404" t="s">
        <v>28</v>
      </c>
      <c r="F404" t="s">
        <v>391</v>
      </c>
      <c r="G404" t="s">
        <v>366</v>
      </c>
      <c r="H404">
        <v>0</v>
      </c>
      <c r="I404">
        <v>3</v>
      </c>
      <c r="J404" t="s">
        <v>30</v>
      </c>
      <c r="K404" t="str">
        <f t="shared" si="12"/>
        <v>L</v>
      </c>
      <c r="L404" t="str">
        <f t="shared" si="13"/>
        <v>W</v>
      </c>
      <c r="M404">
        <v>36200</v>
      </c>
      <c r="N404" t="s">
        <v>374</v>
      </c>
    </row>
    <row r="405" spans="1:14" x14ac:dyDescent="0.25">
      <c r="A405">
        <v>1990</v>
      </c>
      <c r="B405">
        <v>262</v>
      </c>
      <c r="C405">
        <v>1974</v>
      </c>
      <c r="D405" t="s">
        <v>397</v>
      </c>
      <c r="E405" t="s">
        <v>35</v>
      </c>
      <c r="F405" t="s">
        <v>365</v>
      </c>
      <c r="G405" t="s">
        <v>253</v>
      </c>
      <c r="H405">
        <v>1</v>
      </c>
      <c r="I405">
        <v>4</v>
      </c>
      <c r="J405" t="s">
        <v>75</v>
      </c>
      <c r="K405" t="str">
        <f t="shared" si="12"/>
        <v>L</v>
      </c>
      <c r="L405" t="str">
        <f t="shared" si="13"/>
        <v>W</v>
      </c>
      <c r="M405">
        <v>53300</v>
      </c>
      <c r="N405" t="s">
        <v>368</v>
      </c>
    </row>
    <row r="406" spans="1:14" x14ac:dyDescent="0.25">
      <c r="A406">
        <v>1995</v>
      </c>
      <c r="B406">
        <v>262</v>
      </c>
      <c r="C406">
        <v>1974</v>
      </c>
      <c r="D406" t="s">
        <v>370</v>
      </c>
      <c r="E406" t="s">
        <v>35</v>
      </c>
      <c r="F406" t="s">
        <v>375</v>
      </c>
      <c r="G406" t="s">
        <v>79</v>
      </c>
      <c r="H406">
        <v>0</v>
      </c>
      <c r="I406">
        <v>0</v>
      </c>
      <c r="J406" t="s">
        <v>253</v>
      </c>
      <c r="K406" t="str">
        <f t="shared" si="12"/>
        <v>D</v>
      </c>
      <c r="L406" t="str">
        <f t="shared" si="13"/>
        <v>D</v>
      </c>
      <c r="M406">
        <v>23800</v>
      </c>
      <c r="N406" t="s">
        <v>376</v>
      </c>
    </row>
    <row r="407" spans="1:14" x14ac:dyDescent="0.25">
      <c r="A407">
        <v>1996</v>
      </c>
      <c r="B407">
        <v>262</v>
      </c>
      <c r="C407">
        <v>1974</v>
      </c>
      <c r="D407" t="s">
        <v>392</v>
      </c>
      <c r="E407" t="s">
        <v>35</v>
      </c>
      <c r="F407" t="s">
        <v>371</v>
      </c>
      <c r="G407" t="s">
        <v>253</v>
      </c>
      <c r="H407">
        <v>1</v>
      </c>
      <c r="I407">
        <v>1</v>
      </c>
      <c r="J407" t="s">
        <v>50</v>
      </c>
      <c r="K407" t="str">
        <f t="shared" si="12"/>
        <v>D</v>
      </c>
      <c r="L407" t="str">
        <f t="shared" si="13"/>
        <v>D</v>
      </c>
      <c r="M407">
        <v>13400</v>
      </c>
      <c r="N407" t="s">
        <v>283</v>
      </c>
    </row>
    <row r="408" spans="1:14" x14ac:dyDescent="0.25">
      <c r="A408">
        <v>2003</v>
      </c>
      <c r="B408">
        <v>262</v>
      </c>
      <c r="C408">
        <v>1974</v>
      </c>
      <c r="D408" t="s">
        <v>354</v>
      </c>
      <c r="E408" t="s">
        <v>13</v>
      </c>
      <c r="F408" t="s">
        <v>355</v>
      </c>
      <c r="G408" t="s">
        <v>83</v>
      </c>
      <c r="H408">
        <v>1</v>
      </c>
      <c r="I408">
        <v>0</v>
      </c>
      <c r="J408" t="s">
        <v>43</v>
      </c>
      <c r="K408" t="str">
        <f t="shared" si="12"/>
        <v>W</v>
      </c>
      <c r="L408" t="str">
        <f t="shared" si="13"/>
        <v>L</v>
      </c>
      <c r="M408">
        <v>81100</v>
      </c>
      <c r="N408" t="s">
        <v>356</v>
      </c>
    </row>
    <row r="409" spans="1:14" x14ac:dyDescent="0.25">
      <c r="A409">
        <v>2004</v>
      </c>
      <c r="B409">
        <v>262</v>
      </c>
      <c r="C409">
        <v>1974</v>
      </c>
      <c r="D409" t="s">
        <v>387</v>
      </c>
      <c r="E409" t="s">
        <v>13</v>
      </c>
      <c r="F409" t="s">
        <v>355</v>
      </c>
      <c r="G409" t="s">
        <v>43</v>
      </c>
      <c r="H409">
        <v>1</v>
      </c>
      <c r="I409">
        <v>1</v>
      </c>
      <c r="J409" t="s">
        <v>360</v>
      </c>
      <c r="K409" t="str">
        <f t="shared" si="12"/>
        <v>D</v>
      </c>
      <c r="L409" t="str">
        <f t="shared" si="13"/>
        <v>D</v>
      </c>
      <c r="M409">
        <v>28300</v>
      </c>
      <c r="N409" t="s">
        <v>390</v>
      </c>
    </row>
    <row r="410" spans="1:14" x14ac:dyDescent="0.25">
      <c r="A410">
        <v>2062</v>
      </c>
      <c r="B410">
        <v>262</v>
      </c>
      <c r="C410">
        <v>1974</v>
      </c>
      <c r="D410" t="s">
        <v>396</v>
      </c>
      <c r="E410" t="s">
        <v>13</v>
      </c>
      <c r="F410" t="s">
        <v>359</v>
      </c>
      <c r="G410" t="s">
        <v>360</v>
      </c>
      <c r="H410">
        <v>1</v>
      </c>
      <c r="I410">
        <v>0</v>
      </c>
      <c r="J410" t="s">
        <v>83</v>
      </c>
      <c r="K410" t="str">
        <f t="shared" si="12"/>
        <v>W</v>
      </c>
      <c r="L410" t="str">
        <f t="shared" si="13"/>
        <v>L</v>
      </c>
      <c r="M410">
        <v>60200</v>
      </c>
      <c r="N410" t="s">
        <v>331</v>
      </c>
    </row>
    <row r="411" spans="1:14" x14ac:dyDescent="0.25">
      <c r="A411">
        <v>2063</v>
      </c>
      <c r="B411">
        <v>605</v>
      </c>
      <c r="C411">
        <v>1974</v>
      </c>
      <c r="D411" t="s">
        <v>407</v>
      </c>
      <c r="E411" t="s">
        <v>61</v>
      </c>
      <c r="F411" t="s">
        <v>355</v>
      </c>
      <c r="G411" t="s">
        <v>75</v>
      </c>
      <c r="H411">
        <v>1</v>
      </c>
      <c r="I411">
        <v>2</v>
      </c>
      <c r="J411" t="s">
        <v>83</v>
      </c>
      <c r="K411" t="str">
        <f t="shared" si="12"/>
        <v>L</v>
      </c>
      <c r="L411" t="str">
        <f t="shared" si="13"/>
        <v>W</v>
      </c>
      <c r="M411">
        <v>78200</v>
      </c>
      <c r="N411" t="s">
        <v>283</v>
      </c>
    </row>
    <row r="412" spans="1:14" x14ac:dyDescent="0.25">
      <c r="A412">
        <v>2064</v>
      </c>
      <c r="B412">
        <v>263</v>
      </c>
      <c r="C412">
        <v>1974</v>
      </c>
      <c r="D412" t="s">
        <v>404</v>
      </c>
      <c r="E412" t="s">
        <v>399</v>
      </c>
      <c r="F412" t="s">
        <v>352</v>
      </c>
      <c r="G412" t="s">
        <v>116</v>
      </c>
      <c r="H412">
        <v>0</v>
      </c>
      <c r="I412">
        <v>1</v>
      </c>
      <c r="J412" t="s">
        <v>83</v>
      </c>
      <c r="K412" t="str">
        <f t="shared" si="12"/>
        <v>L</v>
      </c>
      <c r="L412" t="str">
        <f t="shared" si="13"/>
        <v>W</v>
      </c>
      <c r="M412">
        <v>62000</v>
      </c>
      <c r="N412" t="s">
        <v>389</v>
      </c>
    </row>
    <row r="413" spans="1:14" x14ac:dyDescent="0.25">
      <c r="A413">
        <v>2065</v>
      </c>
      <c r="B413">
        <v>263</v>
      </c>
      <c r="C413">
        <v>1974</v>
      </c>
      <c r="D413" t="s">
        <v>403</v>
      </c>
      <c r="E413" t="s">
        <v>399</v>
      </c>
      <c r="F413" t="s">
        <v>375</v>
      </c>
      <c r="G413" t="s">
        <v>83</v>
      </c>
      <c r="H413">
        <v>4</v>
      </c>
      <c r="I413">
        <v>2</v>
      </c>
      <c r="J413" t="s">
        <v>79</v>
      </c>
      <c r="K413" t="str">
        <f t="shared" si="12"/>
        <v>W</v>
      </c>
      <c r="L413" t="str">
        <f t="shared" si="13"/>
        <v>L</v>
      </c>
      <c r="M413">
        <v>67800</v>
      </c>
      <c r="N413" t="s">
        <v>373</v>
      </c>
    </row>
    <row r="414" spans="1:14" x14ac:dyDescent="0.25">
      <c r="A414">
        <v>2066</v>
      </c>
      <c r="B414">
        <v>263</v>
      </c>
      <c r="C414">
        <v>1974</v>
      </c>
      <c r="D414" t="s">
        <v>398</v>
      </c>
      <c r="E414" t="s">
        <v>399</v>
      </c>
      <c r="F414" t="s">
        <v>375</v>
      </c>
      <c r="G414" t="s">
        <v>29</v>
      </c>
      <c r="H414">
        <v>0</v>
      </c>
      <c r="I414">
        <v>2</v>
      </c>
      <c r="J414" t="s">
        <v>83</v>
      </c>
      <c r="K414" t="str">
        <f t="shared" si="12"/>
        <v>L</v>
      </c>
      <c r="L414" t="str">
        <f t="shared" si="13"/>
        <v>W</v>
      </c>
      <c r="M414">
        <v>67385</v>
      </c>
      <c r="N414" t="s">
        <v>299</v>
      </c>
    </row>
    <row r="415" spans="1:14" x14ac:dyDescent="0.25">
      <c r="A415">
        <v>2067</v>
      </c>
      <c r="B415">
        <v>263</v>
      </c>
      <c r="C415">
        <v>1974</v>
      </c>
      <c r="D415" t="s">
        <v>402</v>
      </c>
      <c r="E415" t="s">
        <v>401</v>
      </c>
      <c r="F415" t="s">
        <v>391</v>
      </c>
      <c r="G415" t="s">
        <v>360</v>
      </c>
      <c r="H415">
        <v>0</v>
      </c>
      <c r="I415">
        <v>2</v>
      </c>
      <c r="J415" t="s">
        <v>75</v>
      </c>
      <c r="K415" t="str">
        <f t="shared" si="12"/>
        <v>L</v>
      </c>
      <c r="L415" t="str">
        <f t="shared" si="13"/>
        <v>W</v>
      </c>
      <c r="M415">
        <v>68348</v>
      </c>
      <c r="N415" t="s">
        <v>318</v>
      </c>
    </row>
    <row r="416" spans="1:14" x14ac:dyDescent="0.25">
      <c r="A416">
        <v>2083</v>
      </c>
      <c r="B416">
        <v>262</v>
      </c>
      <c r="C416">
        <v>1974</v>
      </c>
      <c r="D416" t="s">
        <v>379</v>
      </c>
      <c r="E416" t="s">
        <v>20</v>
      </c>
      <c r="F416" t="s">
        <v>355</v>
      </c>
      <c r="G416" t="s">
        <v>89</v>
      </c>
      <c r="H416">
        <v>3</v>
      </c>
      <c r="I416">
        <v>1</v>
      </c>
      <c r="J416" t="s">
        <v>380</v>
      </c>
      <c r="K416" t="str">
        <f t="shared" si="12"/>
        <v>W</v>
      </c>
      <c r="L416" t="str">
        <f t="shared" si="13"/>
        <v>L</v>
      </c>
      <c r="M416">
        <v>53000</v>
      </c>
      <c r="N416" t="s">
        <v>381</v>
      </c>
    </row>
    <row r="417" spans="1:14" x14ac:dyDescent="0.25">
      <c r="A417">
        <v>2085</v>
      </c>
      <c r="B417">
        <v>262</v>
      </c>
      <c r="C417">
        <v>1974</v>
      </c>
      <c r="D417" t="s">
        <v>392</v>
      </c>
      <c r="E417" t="s">
        <v>20</v>
      </c>
      <c r="F417" t="s">
        <v>355</v>
      </c>
      <c r="G417" t="s">
        <v>380</v>
      </c>
      <c r="H417">
        <v>0</v>
      </c>
      <c r="I417">
        <v>7</v>
      </c>
      <c r="J417" t="s">
        <v>116</v>
      </c>
      <c r="K417" t="str">
        <f t="shared" si="12"/>
        <v>L</v>
      </c>
      <c r="L417" t="str">
        <f t="shared" si="13"/>
        <v>W</v>
      </c>
      <c r="M417">
        <v>25300</v>
      </c>
      <c r="N417" t="s">
        <v>378</v>
      </c>
    </row>
    <row r="418" spans="1:14" x14ac:dyDescent="0.25">
      <c r="A418">
        <v>2097</v>
      </c>
      <c r="B418">
        <v>262</v>
      </c>
      <c r="C418">
        <v>1974</v>
      </c>
      <c r="D418" t="s">
        <v>392</v>
      </c>
      <c r="E418" t="s">
        <v>35</v>
      </c>
      <c r="F418" t="s">
        <v>365</v>
      </c>
      <c r="G418" t="s">
        <v>75</v>
      </c>
      <c r="H418">
        <v>0</v>
      </c>
      <c r="I418">
        <v>0</v>
      </c>
      <c r="J418" t="s">
        <v>79</v>
      </c>
      <c r="K418" t="str">
        <f t="shared" si="12"/>
        <v>D</v>
      </c>
      <c r="L418" t="str">
        <f t="shared" si="13"/>
        <v>D</v>
      </c>
      <c r="M418">
        <v>53700</v>
      </c>
      <c r="N418" t="s">
        <v>357</v>
      </c>
    </row>
    <row r="419" spans="1:14" x14ac:dyDescent="0.25">
      <c r="A419">
        <v>2098</v>
      </c>
      <c r="B419">
        <v>262</v>
      </c>
      <c r="C419">
        <v>1974</v>
      </c>
      <c r="D419" t="s">
        <v>370</v>
      </c>
      <c r="E419" t="s">
        <v>35</v>
      </c>
      <c r="F419" t="s">
        <v>371</v>
      </c>
      <c r="G419" t="s">
        <v>50</v>
      </c>
      <c r="H419">
        <v>0</v>
      </c>
      <c r="I419">
        <v>2</v>
      </c>
      <c r="J419" t="s">
        <v>75</v>
      </c>
      <c r="K419" t="str">
        <f t="shared" si="12"/>
        <v>L</v>
      </c>
      <c r="L419" t="str">
        <f t="shared" si="13"/>
        <v>W</v>
      </c>
      <c r="M419">
        <v>55100</v>
      </c>
      <c r="N419" t="s">
        <v>372</v>
      </c>
    </row>
    <row r="420" spans="1:14" x14ac:dyDescent="0.25">
      <c r="A420">
        <v>2129</v>
      </c>
      <c r="B420">
        <v>262</v>
      </c>
      <c r="C420">
        <v>1974</v>
      </c>
      <c r="D420" t="s">
        <v>397</v>
      </c>
      <c r="E420" t="s">
        <v>20</v>
      </c>
      <c r="F420" t="s">
        <v>383</v>
      </c>
      <c r="G420" t="s">
        <v>116</v>
      </c>
      <c r="H420">
        <v>2</v>
      </c>
      <c r="I420">
        <v>1</v>
      </c>
      <c r="J420" t="s">
        <v>89</v>
      </c>
      <c r="K420" t="str">
        <f t="shared" si="12"/>
        <v>W</v>
      </c>
      <c r="L420" t="str">
        <f t="shared" si="13"/>
        <v>L</v>
      </c>
      <c r="M420">
        <v>70100</v>
      </c>
      <c r="N420" t="s">
        <v>369</v>
      </c>
    </row>
    <row r="421" spans="1:14" x14ac:dyDescent="0.25">
      <c r="A421">
        <v>2167</v>
      </c>
      <c r="B421">
        <v>263</v>
      </c>
      <c r="C421">
        <v>1974</v>
      </c>
      <c r="D421" t="s">
        <v>400</v>
      </c>
      <c r="E421" t="s">
        <v>399</v>
      </c>
      <c r="F421" t="s">
        <v>383</v>
      </c>
      <c r="G421" t="s">
        <v>79</v>
      </c>
      <c r="H421">
        <v>0</v>
      </c>
      <c r="I421">
        <v>1</v>
      </c>
      <c r="J421" t="s">
        <v>116</v>
      </c>
      <c r="K421" t="str">
        <f t="shared" si="12"/>
        <v>L</v>
      </c>
      <c r="L421" t="str">
        <f t="shared" si="13"/>
        <v>W</v>
      </c>
      <c r="M421">
        <v>44955</v>
      </c>
      <c r="N421" t="s">
        <v>331</v>
      </c>
    </row>
    <row r="422" spans="1:14" x14ac:dyDescent="0.25">
      <c r="A422">
        <v>2170</v>
      </c>
      <c r="B422">
        <v>263</v>
      </c>
      <c r="C422">
        <v>1974</v>
      </c>
      <c r="D422" t="s">
        <v>402</v>
      </c>
      <c r="E422" t="s">
        <v>399</v>
      </c>
      <c r="F422" t="s">
        <v>352</v>
      </c>
      <c r="G422" t="s">
        <v>116</v>
      </c>
      <c r="H422">
        <v>2</v>
      </c>
      <c r="I422">
        <v>1</v>
      </c>
      <c r="J422" t="s">
        <v>29</v>
      </c>
      <c r="K422" t="str">
        <f t="shared" si="12"/>
        <v>W</v>
      </c>
      <c r="L422" t="str">
        <f t="shared" si="13"/>
        <v>L</v>
      </c>
      <c r="M422">
        <v>58000</v>
      </c>
      <c r="N422" t="s">
        <v>335</v>
      </c>
    </row>
    <row r="423" spans="1:14" x14ac:dyDescent="0.25">
      <c r="A423">
        <v>2175</v>
      </c>
      <c r="B423">
        <v>262</v>
      </c>
      <c r="C423">
        <v>1974</v>
      </c>
      <c r="D423" t="s">
        <v>395</v>
      </c>
      <c r="E423" t="s">
        <v>28</v>
      </c>
      <c r="F423" t="s">
        <v>352</v>
      </c>
      <c r="G423" t="s">
        <v>168</v>
      </c>
      <c r="H423">
        <v>1</v>
      </c>
      <c r="I423">
        <v>1</v>
      </c>
      <c r="J423" t="s">
        <v>29</v>
      </c>
      <c r="K423" t="str">
        <f t="shared" si="12"/>
        <v>D</v>
      </c>
      <c r="L423" t="str">
        <f t="shared" si="13"/>
        <v>D</v>
      </c>
      <c r="M423">
        <v>56000</v>
      </c>
      <c r="N423" t="s">
        <v>377</v>
      </c>
    </row>
    <row r="424" spans="1:14" x14ac:dyDescent="0.25">
      <c r="A424">
        <v>2176</v>
      </c>
      <c r="B424">
        <v>262</v>
      </c>
      <c r="C424">
        <v>1974</v>
      </c>
      <c r="D424" t="s">
        <v>358</v>
      </c>
      <c r="E424" t="s">
        <v>28</v>
      </c>
      <c r="F424" t="s">
        <v>365</v>
      </c>
      <c r="G424" t="s">
        <v>366</v>
      </c>
      <c r="H424">
        <v>0</v>
      </c>
      <c r="I424">
        <v>2</v>
      </c>
      <c r="J424" t="s">
        <v>168</v>
      </c>
      <c r="K424" t="str">
        <f t="shared" si="12"/>
        <v>L</v>
      </c>
      <c r="L424" t="str">
        <f t="shared" si="13"/>
        <v>W</v>
      </c>
      <c r="M424">
        <v>27000</v>
      </c>
      <c r="N424" t="s">
        <v>367</v>
      </c>
    </row>
    <row r="425" spans="1:14" x14ac:dyDescent="0.25">
      <c r="A425">
        <v>2181</v>
      </c>
      <c r="B425">
        <v>262</v>
      </c>
      <c r="C425">
        <v>1974</v>
      </c>
      <c r="D425" t="s">
        <v>397</v>
      </c>
      <c r="E425" t="s">
        <v>35</v>
      </c>
      <c r="F425" t="s">
        <v>375</v>
      </c>
      <c r="G425" t="s">
        <v>79</v>
      </c>
      <c r="H425">
        <v>3</v>
      </c>
      <c r="I425">
        <v>0</v>
      </c>
      <c r="J425" t="s">
        <v>50</v>
      </c>
      <c r="K425" t="str">
        <f t="shared" si="12"/>
        <v>W</v>
      </c>
      <c r="L425" t="str">
        <f t="shared" si="13"/>
        <v>L</v>
      </c>
      <c r="M425">
        <v>28300</v>
      </c>
      <c r="N425" t="s">
        <v>389</v>
      </c>
    </row>
    <row r="426" spans="1:14" x14ac:dyDescent="0.25">
      <c r="A426">
        <v>2182</v>
      </c>
      <c r="B426">
        <v>263</v>
      </c>
      <c r="C426">
        <v>1974</v>
      </c>
      <c r="D426" t="s">
        <v>405</v>
      </c>
      <c r="E426" t="s">
        <v>399</v>
      </c>
      <c r="F426" t="s">
        <v>375</v>
      </c>
      <c r="G426" t="s">
        <v>79</v>
      </c>
      <c r="H426">
        <v>2</v>
      </c>
      <c r="I426">
        <v>1</v>
      </c>
      <c r="J426" t="s">
        <v>29</v>
      </c>
      <c r="K426" t="str">
        <f t="shared" si="12"/>
        <v>W</v>
      </c>
      <c r="L426" t="str">
        <f t="shared" si="13"/>
        <v>L</v>
      </c>
      <c r="M426">
        <v>41300</v>
      </c>
      <c r="N426" t="s">
        <v>353</v>
      </c>
    </row>
    <row r="427" spans="1:14" x14ac:dyDescent="0.25">
      <c r="A427">
        <v>2186</v>
      </c>
      <c r="B427">
        <v>262</v>
      </c>
      <c r="C427">
        <v>1974</v>
      </c>
      <c r="D427" t="s">
        <v>387</v>
      </c>
      <c r="E427" t="s">
        <v>28</v>
      </c>
      <c r="F427" t="s">
        <v>391</v>
      </c>
      <c r="G427" t="s">
        <v>29</v>
      </c>
      <c r="H427">
        <v>9</v>
      </c>
      <c r="I427">
        <v>0</v>
      </c>
      <c r="J427" t="s">
        <v>366</v>
      </c>
      <c r="K427" t="str">
        <f t="shared" si="12"/>
        <v>W</v>
      </c>
      <c r="L427" t="str">
        <f t="shared" si="13"/>
        <v>L</v>
      </c>
      <c r="M427">
        <v>31700</v>
      </c>
      <c r="N427" t="s">
        <v>364</v>
      </c>
    </row>
    <row r="428" spans="1:14" x14ac:dyDescent="0.25">
      <c r="A428">
        <v>2196</v>
      </c>
      <c r="B428">
        <v>279</v>
      </c>
      <c r="C428">
        <v>1978</v>
      </c>
      <c r="D428" t="s">
        <v>454</v>
      </c>
      <c r="E428" t="s">
        <v>399</v>
      </c>
      <c r="F428" t="s">
        <v>414</v>
      </c>
      <c r="G428" t="s">
        <v>40</v>
      </c>
      <c r="H428">
        <v>0</v>
      </c>
      <c r="I428">
        <v>0</v>
      </c>
      <c r="J428" t="s">
        <v>30</v>
      </c>
      <c r="K428" t="str">
        <f t="shared" si="12"/>
        <v>D</v>
      </c>
      <c r="L428" t="str">
        <f t="shared" si="13"/>
        <v>D</v>
      </c>
      <c r="M428">
        <v>37326</v>
      </c>
      <c r="N428" t="s">
        <v>372</v>
      </c>
    </row>
    <row r="429" spans="1:14" x14ac:dyDescent="0.25">
      <c r="A429">
        <v>2197</v>
      </c>
      <c r="B429">
        <v>278</v>
      </c>
      <c r="C429">
        <v>1978</v>
      </c>
      <c r="D429" t="s">
        <v>435</v>
      </c>
      <c r="E429" t="s">
        <v>13</v>
      </c>
      <c r="F429" t="s">
        <v>409</v>
      </c>
      <c r="G429" t="s">
        <v>40</v>
      </c>
      <c r="H429">
        <v>2</v>
      </c>
      <c r="I429">
        <v>1</v>
      </c>
      <c r="J429" t="s">
        <v>15</v>
      </c>
      <c r="K429" t="str">
        <f t="shared" si="12"/>
        <v>W</v>
      </c>
      <c r="L429" t="str">
        <f t="shared" si="13"/>
        <v>L</v>
      </c>
      <c r="M429">
        <v>71666</v>
      </c>
      <c r="N429" t="s">
        <v>417</v>
      </c>
    </row>
    <row r="430" spans="1:14" x14ac:dyDescent="0.25">
      <c r="A430">
        <v>2198</v>
      </c>
      <c r="B430">
        <v>639</v>
      </c>
      <c r="C430">
        <v>1978</v>
      </c>
      <c r="D430" t="s">
        <v>459</v>
      </c>
      <c r="E430" t="s">
        <v>61</v>
      </c>
      <c r="F430" t="s">
        <v>409</v>
      </c>
      <c r="G430" t="s">
        <v>40</v>
      </c>
      <c r="H430">
        <v>3</v>
      </c>
      <c r="I430">
        <v>1</v>
      </c>
      <c r="J430" t="s">
        <v>75</v>
      </c>
      <c r="K430" t="str">
        <f t="shared" si="12"/>
        <v>W</v>
      </c>
      <c r="L430" t="str">
        <f t="shared" si="13"/>
        <v>L</v>
      </c>
      <c r="M430">
        <v>71483</v>
      </c>
      <c r="N430" t="s">
        <v>418</v>
      </c>
    </row>
    <row r="431" spans="1:14" x14ac:dyDescent="0.25">
      <c r="A431">
        <v>2199</v>
      </c>
      <c r="B431">
        <v>278</v>
      </c>
      <c r="C431">
        <v>1978</v>
      </c>
      <c r="D431" t="s">
        <v>419</v>
      </c>
      <c r="E431" t="s">
        <v>13</v>
      </c>
      <c r="F431" t="s">
        <v>409</v>
      </c>
      <c r="G431" t="s">
        <v>40</v>
      </c>
      <c r="H431">
        <v>2</v>
      </c>
      <c r="I431">
        <v>1</v>
      </c>
      <c r="J431" t="s">
        <v>69</v>
      </c>
      <c r="K431" t="str">
        <f t="shared" si="12"/>
        <v>W</v>
      </c>
      <c r="L431" t="str">
        <f t="shared" si="13"/>
        <v>L</v>
      </c>
      <c r="M431">
        <v>71615</v>
      </c>
      <c r="N431" t="s">
        <v>420</v>
      </c>
    </row>
    <row r="432" spans="1:14" x14ac:dyDescent="0.25">
      <c r="A432">
        <v>2200</v>
      </c>
      <c r="B432">
        <v>278</v>
      </c>
      <c r="C432">
        <v>1978</v>
      </c>
      <c r="D432" t="s">
        <v>445</v>
      </c>
      <c r="E432" t="s">
        <v>13</v>
      </c>
      <c r="F432" t="s">
        <v>409</v>
      </c>
      <c r="G432" t="s">
        <v>89</v>
      </c>
      <c r="H432">
        <v>1</v>
      </c>
      <c r="I432">
        <v>0</v>
      </c>
      <c r="J432" t="s">
        <v>40</v>
      </c>
      <c r="K432" t="str">
        <f t="shared" si="12"/>
        <v>W</v>
      </c>
      <c r="L432" t="str">
        <f t="shared" si="13"/>
        <v>L</v>
      </c>
      <c r="M432">
        <v>71712</v>
      </c>
      <c r="N432" t="s">
        <v>332</v>
      </c>
    </row>
    <row r="433" spans="1:14" x14ac:dyDescent="0.25">
      <c r="A433">
        <v>2201</v>
      </c>
      <c r="B433">
        <v>279</v>
      </c>
      <c r="C433">
        <v>1978</v>
      </c>
      <c r="D433" t="s">
        <v>457</v>
      </c>
      <c r="E433" t="s">
        <v>399</v>
      </c>
      <c r="F433" t="s">
        <v>414</v>
      </c>
      <c r="G433" t="s">
        <v>40</v>
      </c>
      <c r="H433">
        <v>6</v>
      </c>
      <c r="I433">
        <v>0</v>
      </c>
      <c r="J433" t="s">
        <v>37</v>
      </c>
      <c r="K433" t="str">
        <f t="shared" si="12"/>
        <v>W</v>
      </c>
      <c r="L433" t="str">
        <f t="shared" si="13"/>
        <v>L</v>
      </c>
      <c r="M433">
        <v>37315</v>
      </c>
      <c r="N433" t="s">
        <v>430</v>
      </c>
    </row>
    <row r="434" spans="1:14" x14ac:dyDescent="0.25">
      <c r="A434">
        <v>2202</v>
      </c>
      <c r="B434">
        <v>279</v>
      </c>
      <c r="C434">
        <v>1978</v>
      </c>
      <c r="D434" t="s">
        <v>451</v>
      </c>
      <c r="E434" t="s">
        <v>399</v>
      </c>
      <c r="F434" t="s">
        <v>414</v>
      </c>
      <c r="G434" t="s">
        <v>40</v>
      </c>
      <c r="H434">
        <v>2</v>
      </c>
      <c r="I434">
        <v>0</v>
      </c>
      <c r="J434" t="s">
        <v>116</v>
      </c>
      <c r="K434" t="str">
        <f t="shared" si="12"/>
        <v>W</v>
      </c>
      <c r="L434" t="str">
        <f t="shared" si="13"/>
        <v>L</v>
      </c>
      <c r="M434">
        <v>37091</v>
      </c>
      <c r="N434" t="s">
        <v>426</v>
      </c>
    </row>
    <row r="435" spans="1:14" x14ac:dyDescent="0.25">
      <c r="A435">
        <v>2215</v>
      </c>
      <c r="B435">
        <v>278</v>
      </c>
      <c r="C435">
        <v>1978</v>
      </c>
      <c r="D435" t="s">
        <v>446</v>
      </c>
      <c r="E435" t="s">
        <v>35</v>
      </c>
      <c r="F435" t="s">
        <v>1257</v>
      </c>
      <c r="G435" t="s">
        <v>30</v>
      </c>
      <c r="H435">
        <v>1</v>
      </c>
      <c r="I435">
        <v>0</v>
      </c>
      <c r="J435" t="s">
        <v>65</v>
      </c>
      <c r="K435" t="str">
        <f t="shared" si="12"/>
        <v>W</v>
      </c>
      <c r="L435" t="str">
        <f t="shared" si="13"/>
        <v>L</v>
      </c>
      <c r="M435">
        <v>35221</v>
      </c>
      <c r="N435" t="s">
        <v>430</v>
      </c>
    </row>
    <row r="436" spans="1:14" x14ac:dyDescent="0.25">
      <c r="A436">
        <v>2216</v>
      </c>
      <c r="B436">
        <v>278</v>
      </c>
      <c r="C436">
        <v>1978</v>
      </c>
      <c r="D436" t="s">
        <v>422</v>
      </c>
      <c r="E436" t="s">
        <v>35</v>
      </c>
      <c r="F436" t="s">
        <v>424</v>
      </c>
      <c r="G436" t="s">
        <v>65</v>
      </c>
      <c r="H436">
        <v>2</v>
      </c>
      <c r="I436">
        <v>1</v>
      </c>
      <c r="J436" t="s">
        <v>86</v>
      </c>
      <c r="K436" t="str">
        <f t="shared" si="12"/>
        <v>W</v>
      </c>
      <c r="L436" t="str">
        <f t="shared" si="13"/>
        <v>L</v>
      </c>
      <c r="M436">
        <v>40841</v>
      </c>
      <c r="N436" t="s">
        <v>372</v>
      </c>
    </row>
    <row r="437" spans="1:14" x14ac:dyDescent="0.25">
      <c r="A437">
        <v>2217</v>
      </c>
      <c r="B437">
        <v>279</v>
      </c>
      <c r="C437">
        <v>1978</v>
      </c>
      <c r="D437" t="s">
        <v>455</v>
      </c>
      <c r="E437" t="s">
        <v>401</v>
      </c>
      <c r="F437" t="s">
        <v>1256</v>
      </c>
      <c r="G437" t="s">
        <v>65</v>
      </c>
      <c r="H437">
        <v>3</v>
      </c>
      <c r="I437">
        <v>2</v>
      </c>
      <c r="J437" t="s">
        <v>83</v>
      </c>
      <c r="K437" t="str">
        <f t="shared" si="12"/>
        <v>W</v>
      </c>
      <c r="L437" t="str">
        <f t="shared" si="13"/>
        <v>L</v>
      </c>
      <c r="M437">
        <v>38318</v>
      </c>
      <c r="N437" t="s">
        <v>332</v>
      </c>
    </row>
    <row r="438" spans="1:14" x14ac:dyDescent="0.25">
      <c r="A438">
        <v>2220</v>
      </c>
      <c r="B438">
        <v>279</v>
      </c>
      <c r="C438">
        <v>1978</v>
      </c>
      <c r="D438" t="s">
        <v>449</v>
      </c>
      <c r="E438" t="s">
        <v>401</v>
      </c>
      <c r="F438" t="s">
        <v>1256</v>
      </c>
      <c r="G438" t="s">
        <v>75</v>
      </c>
      <c r="H438">
        <v>5</v>
      </c>
      <c r="I438">
        <v>1</v>
      </c>
      <c r="J438" t="s">
        <v>65</v>
      </c>
      <c r="K438" t="str">
        <f t="shared" si="12"/>
        <v>W</v>
      </c>
      <c r="L438" t="str">
        <f t="shared" si="13"/>
        <v>L</v>
      </c>
      <c r="M438">
        <v>25050</v>
      </c>
      <c r="N438" t="s">
        <v>416</v>
      </c>
    </row>
    <row r="439" spans="1:14" x14ac:dyDescent="0.25">
      <c r="A439">
        <v>2221</v>
      </c>
      <c r="B439">
        <v>279</v>
      </c>
      <c r="C439">
        <v>1978</v>
      </c>
      <c r="D439" t="s">
        <v>453</v>
      </c>
      <c r="E439" t="s">
        <v>401</v>
      </c>
      <c r="F439" t="s">
        <v>409</v>
      </c>
      <c r="G439" t="s">
        <v>89</v>
      </c>
      <c r="H439">
        <v>1</v>
      </c>
      <c r="I439">
        <v>0</v>
      </c>
      <c r="J439" t="s">
        <v>65</v>
      </c>
      <c r="K439" t="str">
        <f t="shared" si="12"/>
        <v>W</v>
      </c>
      <c r="L439" t="str">
        <f t="shared" si="13"/>
        <v>L</v>
      </c>
      <c r="M439">
        <v>66695</v>
      </c>
      <c r="N439" t="s">
        <v>434</v>
      </c>
    </row>
    <row r="440" spans="1:14" x14ac:dyDescent="0.25">
      <c r="A440">
        <v>2224</v>
      </c>
      <c r="B440">
        <v>278</v>
      </c>
      <c r="C440">
        <v>1978</v>
      </c>
      <c r="D440" t="s">
        <v>437</v>
      </c>
      <c r="E440" t="s">
        <v>35</v>
      </c>
      <c r="F440" t="s">
        <v>424</v>
      </c>
      <c r="G440" t="s">
        <v>65</v>
      </c>
      <c r="H440">
        <v>1</v>
      </c>
      <c r="I440">
        <v>0</v>
      </c>
      <c r="J440" t="s">
        <v>79</v>
      </c>
      <c r="K440" t="str">
        <f t="shared" si="12"/>
        <v>W</v>
      </c>
      <c r="L440" t="str">
        <f t="shared" si="13"/>
        <v>L</v>
      </c>
      <c r="M440">
        <v>41424</v>
      </c>
      <c r="N440" t="s">
        <v>438</v>
      </c>
    </row>
    <row r="441" spans="1:14" x14ac:dyDescent="0.25">
      <c r="A441">
        <v>2246</v>
      </c>
      <c r="B441">
        <v>278</v>
      </c>
      <c r="C441">
        <v>1978</v>
      </c>
      <c r="D441" t="s">
        <v>437</v>
      </c>
      <c r="E441" t="s">
        <v>35</v>
      </c>
      <c r="F441" t="s">
        <v>1257</v>
      </c>
      <c r="G441" t="s">
        <v>30</v>
      </c>
      <c r="H441">
        <v>0</v>
      </c>
      <c r="I441">
        <v>0</v>
      </c>
      <c r="J441" t="s">
        <v>86</v>
      </c>
      <c r="K441" t="str">
        <f t="shared" si="12"/>
        <v>D</v>
      </c>
      <c r="L441" t="str">
        <f t="shared" si="13"/>
        <v>D</v>
      </c>
      <c r="M441">
        <v>34771</v>
      </c>
      <c r="N441" t="s">
        <v>418</v>
      </c>
    </row>
    <row r="442" spans="1:14" x14ac:dyDescent="0.25">
      <c r="A442">
        <v>2247</v>
      </c>
      <c r="B442">
        <v>280</v>
      </c>
      <c r="C442">
        <v>1978</v>
      </c>
      <c r="D442" t="s">
        <v>458</v>
      </c>
      <c r="E442" t="s">
        <v>99</v>
      </c>
      <c r="F442" t="s">
        <v>409</v>
      </c>
      <c r="G442" t="s">
        <v>30</v>
      </c>
      <c r="H442">
        <v>2</v>
      </c>
      <c r="I442">
        <v>1</v>
      </c>
      <c r="J442" t="s">
        <v>89</v>
      </c>
      <c r="K442" t="str">
        <f t="shared" si="12"/>
        <v>W</v>
      </c>
      <c r="L442" t="str">
        <f t="shared" si="13"/>
        <v>L</v>
      </c>
      <c r="M442">
        <v>69659</v>
      </c>
      <c r="N442" t="s">
        <v>332</v>
      </c>
    </row>
    <row r="443" spans="1:14" x14ac:dyDescent="0.25">
      <c r="A443">
        <v>2251</v>
      </c>
      <c r="B443">
        <v>279</v>
      </c>
      <c r="C443">
        <v>1978</v>
      </c>
      <c r="D443" t="s">
        <v>450</v>
      </c>
      <c r="E443" t="s">
        <v>399</v>
      </c>
      <c r="F443" t="s">
        <v>428</v>
      </c>
      <c r="G443" t="s">
        <v>30</v>
      </c>
      <c r="H443">
        <v>3</v>
      </c>
      <c r="I443">
        <v>0</v>
      </c>
      <c r="J443" t="s">
        <v>37</v>
      </c>
      <c r="K443" t="str">
        <f t="shared" si="12"/>
        <v>W</v>
      </c>
      <c r="L443" t="str">
        <f t="shared" si="13"/>
        <v>L</v>
      </c>
      <c r="M443">
        <v>31278</v>
      </c>
      <c r="N443" t="s">
        <v>374</v>
      </c>
    </row>
    <row r="444" spans="1:14" x14ac:dyDescent="0.25">
      <c r="A444">
        <v>2252</v>
      </c>
      <c r="B444">
        <v>279</v>
      </c>
      <c r="C444">
        <v>1978</v>
      </c>
      <c r="D444" t="s">
        <v>456</v>
      </c>
      <c r="E444" t="s">
        <v>399</v>
      </c>
      <c r="F444" t="s">
        <v>428</v>
      </c>
      <c r="G444" t="s">
        <v>30</v>
      </c>
      <c r="H444">
        <v>3</v>
      </c>
      <c r="I444">
        <v>1</v>
      </c>
      <c r="J444" t="s">
        <v>116</v>
      </c>
      <c r="K444" t="str">
        <f t="shared" si="12"/>
        <v>W</v>
      </c>
      <c r="L444" t="str">
        <f t="shared" si="13"/>
        <v>L</v>
      </c>
      <c r="M444">
        <v>39586</v>
      </c>
      <c r="N444" t="s">
        <v>412</v>
      </c>
    </row>
    <row r="445" spans="1:14" x14ac:dyDescent="0.25">
      <c r="A445">
        <v>2253</v>
      </c>
      <c r="B445">
        <v>278</v>
      </c>
      <c r="C445">
        <v>1978</v>
      </c>
      <c r="D445" t="s">
        <v>422</v>
      </c>
      <c r="E445" t="s">
        <v>35</v>
      </c>
      <c r="F445" t="s">
        <v>1257</v>
      </c>
      <c r="G445" t="s">
        <v>79</v>
      </c>
      <c r="H445">
        <v>1</v>
      </c>
      <c r="I445">
        <v>1</v>
      </c>
      <c r="J445" t="s">
        <v>30</v>
      </c>
      <c r="K445" t="str">
        <f t="shared" si="12"/>
        <v>D</v>
      </c>
      <c r="L445" t="str">
        <f t="shared" si="13"/>
        <v>D</v>
      </c>
      <c r="M445">
        <v>32569</v>
      </c>
      <c r="N445" t="s">
        <v>384</v>
      </c>
    </row>
    <row r="446" spans="1:14" x14ac:dyDescent="0.25">
      <c r="A446">
        <v>2337</v>
      </c>
      <c r="B446">
        <v>278</v>
      </c>
      <c r="C446">
        <v>1978</v>
      </c>
      <c r="D446" t="s">
        <v>446</v>
      </c>
      <c r="E446" t="s">
        <v>35</v>
      </c>
      <c r="F446" t="s">
        <v>424</v>
      </c>
      <c r="G446" t="s">
        <v>86</v>
      </c>
      <c r="H446">
        <v>1</v>
      </c>
      <c r="I446">
        <v>0</v>
      </c>
      <c r="J446" t="s">
        <v>79</v>
      </c>
      <c r="K446" t="str">
        <f t="shared" si="12"/>
        <v>W</v>
      </c>
      <c r="L446" t="str">
        <f t="shared" si="13"/>
        <v>L</v>
      </c>
      <c r="M446">
        <v>42132</v>
      </c>
      <c r="N446" t="s">
        <v>393</v>
      </c>
    </row>
    <row r="447" spans="1:14" x14ac:dyDescent="0.25">
      <c r="A447">
        <v>2344</v>
      </c>
      <c r="B447">
        <v>278</v>
      </c>
      <c r="C447">
        <v>1978</v>
      </c>
      <c r="D447" t="s">
        <v>443</v>
      </c>
      <c r="E447" t="s">
        <v>13</v>
      </c>
      <c r="F447" t="s">
        <v>1257</v>
      </c>
      <c r="G447" t="s">
        <v>15</v>
      </c>
      <c r="H447">
        <v>3</v>
      </c>
      <c r="I447">
        <v>1</v>
      </c>
      <c r="J447" t="s">
        <v>69</v>
      </c>
      <c r="K447" t="str">
        <f t="shared" si="12"/>
        <v>W</v>
      </c>
      <c r="L447" t="str">
        <f t="shared" si="13"/>
        <v>L</v>
      </c>
      <c r="M447">
        <v>23127</v>
      </c>
      <c r="N447" t="s">
        <v>441</v>
      </c>
    </row>
    <row r="448" spans="1:14" x14ac:dyDescent="0.25">
      <c r="A448">
        <v>2347</v>
      </c>
      <c r="B448">
        <v>278</v>
      </c>
      <c r="C448">
        <v>1978</v>
      </c>
      <c r="D448" t="s">
        <v>411</v>
      </c>
      <c r="E448" t="s">
        <v>13</v>
      </c>
      <c r="F448" t="s">
        <v>1257</v>
      </c>
      <c r="G448" t="s">
        <v>89</v>
      </c>
      <c r="H448">
        <v>2</v>
      </c>
      <c r="I448">
        <v>1</v>
      </c>
      <c r="J448" t="s">
        <v>15</v>
      </c>
      <c r="K448" t="str">
        <f t="shared" si="12"/>
        <v>W</v>
      </c>
      <c r="L448" t="str">
        <f t="shared" si="13"/>
        <v>L</v>
      </c>
      <c r="M448">
        <v>42373</v>
      </c>
      <c r="N448" t="s">
        <v>374</v>
      </c>
    </row>
    <row r="449" spans="1:14" x14ac:dyDescent="0.25">
      <c r="A449">
        <v>2348</v>
      </c>
      <c r="B449">
        <v>279</v>
      </c>
      <c r="C449">
        <v>1978</v>
      </c>
      <c r="D449" t="s">
        <v>453</v>
      </c>
      <c r="E449" t="s">
        <v>401</v>
      </c>
      <c r="F449" t="s">
        <v>1256</v>
      </c>
      <c r="G449" t="s">
        <v>83</v>
      </c>
      <c r="H449">
        <v>2</v>
      </c>
      <c r="I449">
        <v>2</v>
      </c>
      <c r="J449" t="s">
        <v>75</v>
      </c>
      <c r="K449" t="str">
        <f t="shared" si="12"/>
        <v>D</v>
      </c>
      <c r="L449" t="str">
        <f t="shared" si="13"/>
        <v>D</v>
      </c>
      <c r="M449">
        <v>40750</v>
      </c>
      <c r="N449" t="s">
        <v>331</v>
      </c>
    </row>
    <row r="450" spans="1:14" x14ac:dyDescent="0.25">
      <c r="A450">
        <v>2349</v>
      </c>
      <c r="B450">
        <v>279</v>
      </c>
      <c r="C450">
        <v>1978</v>
      </c>
      <c r="D450" t="s">
        <v>449</v>
      </c>
      <c r="E450" t="s">
        <v>401</v>
      </c>
      <c r="F450" t="s">
        <v>409</v>
      </c>
      <c r="G450" t="s">
        <v>83</v>
      </c>
      <c r="H450">
        <v>0</v>
      </c>
      <c r="I450">
        <v>0</v>
      </c>
      <c r="J450" t="s">
        <v>89</v>
      </c>
      <c r="K450" t="str">
        <f t="shared" ref="K450:K513" si="14">IF(H450&gt;I450,"W",IF(I450&gt;H450, "L", "D"))</f>
        <v>D</v>
      </c>
      <c r="L450" t="str">
        <f t="shared" ref="L450:L513" si="15">IF(I450&gt;H450,"W",IF(H450&gt;I450, "L", "D"))</f>
        <v>D</v>
      </c>
      <c r="M450">
        <v>67547</v>
      </c>
      <c r="N450" t="s">
        <v>439</v>
      </c>
    </row>
    <row r="451" spans="1:14" x14ac:dyDescent="0.25">
      <c r="A451">
        <v>2350</v>
      </c>
      <c r="B451">
        <v>278</v>
      </c>
      <c r="C451">
        <v>1978</v>
      </c>
      <c r="D451" t="s">
        <v>432</v>
      </c>
      <c r="E451" t="s">
        <v>28</v>
      </c>
      <c r="F451" t="s">
        <v>1256</v>
      </c>
      <c r="G451" t="s">
        <v>83</v>
      </c>
      <c r="H451">
        <v>6</v>
      </c>
      <c r="I451">
        <v>0</v>
      </c>
      <c r="J451" t="s">
        <v>16</v>
      </c>
      <c r="K451" t="str">
        <f t="shared" si="14"/>
        <v>W</v>
      </c>
      <c r="L451" t="str">
        <f t="shared" si="15"/>
        <v>L</v>
      </c>
      <c r="M451">
        <v>35258</v>
      </c>
      <c r="N451" t="s">
        <v>433</v>
      </c>
    </row>
    <row r="452" spans="1:14" x14ac:dyDescent="0.25">
      <c r="A452">
        <v>2351</v>
      </c>
      <c r="B452">
        <v>278</v>
      </c>
      <c r="C452">
        <v>1978</v>
      </c>
      <c r="D452" t="s">
        <v>408</v>
      </c>
      <c r="E452" t="s">
        <v>28</v>
      </c>
      <c r="F452" t="s">
        <v>409</v>
      </c>
      <c r="G452" t="s">
        <v>83</v>
      </c>
      <c r="H452">
        <v>0</v>
      </c>
      <c r="I452">
        <v>0</v>
      </c>
      <c r="J452" t="s">
        <v>116</v>
      </c>
      <c r="K452" t="str">
        <f t="shared" si="14"/>
        <v>D</v>
      </c>
      <c r="L452" t="str">
        <f t="shared" si="15"/>
        <v>D</v>
      </c>
      <c r="M452">
        <v>67579</v>
      </c>
      <c r="N452" t="s">
        <v>343</v>
      </c>
    </row>
    <row r="453" spans="1:14" x14ac:dyDescent="0.25">
      <c r="A453">
        <v>2352</v>
      </c>
      <c r="B453">
        <v>278</v>
      </c>
      <c r="C453">
        <v>1978</v>
      </c>
      <c r="D453" t="s">
        <v>444</v>
      </c>
      <c r="E453" t="s">
        <v>28</v>
      </c>
      <c r="F453" t="s">
        <v>1256</v>
      </c>
      <c r="G453" t="s">
        <v>83</v>
      </c>
      <c r="H453">
        <v>0</v>
      </c>
      <c r="I453">
        <v>0</v>
      </c>
      <c r="J453" t="s">
        <v>415</v>
      </c>
      <c r="K453" t="str">
        <f t="shared" si="14"/>
        <v>D</v>
      </c>
      <c r="L453" t="str">
        <f t="shared" si="15"/>
        <v>D</v>
      </c>
      <c r="M453">
        <v>30667</v>
      </c>
      <c r="N453" t="s">
        <v>436</v>
      </c>
    </row>
    <row r="454" spans="1:14" x14ac:dyDescent="0.25">
      <c r="A454">
        <v>2388</v>
      </c>
      <c r="B454">
        <v>278</v>
      </c>
      <c r="C454">
        <v>1978</v>
      </c>
      <c r="D454" t="s">
        <v>425</v>
      </c>
      <c r="E454" t="s">
        <v>20</v>
      </c>
      <c r="F454" t="s">
        <v>428</v>
      </c>
      <c r="G454" t="s">
        <v>75</v>
      </c>
      <c r="H454">
        <v>3</v>
      </c>
      <c r="I454">
        <v>0</v>
      </c>
      <c r="J454" t="s">
        <v>429</v>
      </c>
      <c r="K454" t="str">
        <f t="shared" si="14"/>
        <v>W</v>
      </c>
      <c r="L454" t="str">
        <f t="shared" si="15"/>
        <v>L</v>
      </c>
      <c r="M454">
        <v>33431</v>
      </c>
      <c r="N454" t="s">
        <v>377</v>
      </c>
    </row>
    <row r="455" spans="1:14" x14ac:dyDescent="0.25">
      <c r="A455">
        <v>2391</v>
      </c>
      <c r="B455">
        <v>279</v>
      </c>
      <c r="C455">
        <v>1978</v>
      </c>
      <c r="D455" t="s">
        <v>455</v>
      </c>
      <c r="E455" t="s">
        <v>401</v>
      </c>
      <c r="F455" t="s">
        <v>409</v>
      </c>
      <c r="G455" t="s">
        <v>75</v>
      </c>
      <c r="H455">
        <v>2</v>
      </c>
      <c r="I455">
        <v>1</v>
      </c>
      <c r="J455" t="s">
        <v>89</v>
      </c>
      <c r="K455" t="str">
        <f t="shared" si="14"/>
        <v>W</v>
      </c>
      <c r="L455" t="str">
        <f t="shared" si="15"/>
        <v>L</v>
      </c>
      <c r="M455">
        <v>67433</v>
      </c>
      <c r="N455" t="s">
        <v>427</v>
      </c>
    </row>
    <row r="456" spans="1:14" x14ac:dyDescent="0.25">
      <c r="A456">
        <v>2394</v>
      </c>
      <c r="B456">
        <v>278</v>
      </c>
      <c r="C456">
        <v>1978</v>
      </c>
      <c r="D456" t="s">
        <v>440</v>
      </c>
      <c r="E456" t="s">
        <v>20</v>
      </c>
      <c r="F456" t="s">
        <v>428</v>
      </c>
      <c r="G456" t="s">
        <v>75</v>
      </c>
      <c r="H456">
        <v>0</v>
      </c>
      <c r="I456">
        <v>0</v>
      </c>
      <c r="J456" t="s">
        <v>37</v>
      </c>
      <c r="K456" t="str">
        <f t="shared" si="14"/>
        <v>D</v>
      </c>
      <c r="L456" t="str">
        <f t="shared" si="15"/>
        <v>D</v>
      </c>
      <c r="M456">
        <v>28125</v>
      </c>
      <c r="N456" t="s">
        <v>442</v>
      </c>
    </row>
    <row r="457" spans="1:14" x14ac:dyDescent="0.25">
      <c r="A457">
        <v>2395</v>
      </c>
      <c r="B457">
        <v>278</v>
      </c>
      <c r="C457">
        <v>1978</v>
      </c>
      <c r="D457" t="s">
        <v>447</v>
      </c>
      <c r="E457" t="s">
        <v>20</v>
      </c>
      <c r="F457" t="s">
        <v>428</v>
      </c>
      <c r="G457" t="s">
        <v>168</v>
      </c>
      <c r="H457">
        <v>3</v>
      </c>
      <c r="I457">
        <v>2</v>
      </c>
      <c r="J457" t="s">
        <v>75</v>
      </c>
      <c r="K457" t="str">
        <f t="shared" si="14"/>
        <v>W</v>
      </c>
      <c r="L457" t="str">
        <f t="shared" si="15"/>
        <v>L</v>
      </c>
      <c r="M457">
        <v>35130</v>
      </c>
      <c r="N457" t="s">
        <v>389</v>
      </c>
    </row>
    <row r="458" spans="1:14" x14ac:dyDescent="0.25">
      <c r="A458">
        <v>2396</v>
      </c>
      <c r="B458">
        <v>278</v>
      </c>
      <c r="C458">
        <v>1978</v>
      </c>
      <c r="D458" t="s">
        <v>431</v>
      </c>
      <c r="E458" t="s">
        <v>13</v>
      </c>
      <c r="F458" t="s">
        <v>1257</v>
      </c>
      <c r="G458" t="s">
        <v>89</v>
      </c>
      <c r="H458">
        <v>3</v>
      </c>
      <c r="I458">
        <v>1</v>
      </c>
      <c r="J458" t="s">
        <v>69</v>
      </c>
      <c r="K458" t="str">
        <f t="shared" si="14"/>
        <v>W</v>
      </c>
      <c r="L458" t="str">
        <f t="shared" si="15"/>
        <v>L</v>
      </c>
      <c r="M458">
        <v>26533</v>
      </c>
      <c r="N458" t="s">
        <v>331</v>
      </c>
    </row>
    <row r="459" spans="1:14" x14ac:dyDescent="0.25">
      <c r="A459">
        <v>2405</v>
      </c>
      <c r="B459">
        <v>278</v>
      </c>
      <c r="C459">
        <v>1978</v>
      </c>
      <c r="D459" t="s">
        <v>447</v>
      </c>
      <c r="E459" t="s">
        <v>20</v>
      </c>
      <c r="F459" t="s">
        <v>1256</v>
      </c>
      <c r="G459" t="s">
        <v>37</v>
      </c>
      <c r="H459">
        <v>4</v>
      </c>
      <c r="I459">
        <v>1</v>
      </c>
      <c r="J459" t="s">
        <v>448</v>
      </c>
      <c r="K459" t="str">
        <f t="shared" si="14"/>
        <v>W</v>
      </c>
      <c r="L459" t="str">
        <f t="shared" si="15"/>
        <v>L</v>
      </c>
      <c r="M459">
        <v>21262</v>
      </c>
      <c r="N459" t="s">
        <v>423</v>
      </c>
    </row>
    <row r="460" spans="1:14" x14ac:dyDescent="0.25">
      <c r="A460">
        <v>2408</v>
      </c>
      <c r="B460">
        <v>278</v>
      </c>
      <c r="C460">
        <v>1978</v>
      </c>
      <c r="D460" t="s">
        <v>440</v>
      </c>
      <c r="E460" t="s">
        <v>20</v>
      </c>
      <c r="F460" t="s">
        <v>1256</v>
      </c>
      <c r="G460" t="s">
        <v>168</v>
      </c>
      <c r="H460">
        <v>1</v>
      </c>
      <c r="I460">
        <v>1</v>
      </c>
      <c r="J460" t="s">
        <v>429</v>
      </c>
      <c r="K460" t="str">
        <f t="shared" si="14"/>
        <v>D</v>
      </c>
      <c r="L460" t="str">
        <f t="shared" si="15"/>
        <v>D</v>
      </c>
      <c r="M460">
        <v>7938</v>
      </c>
      <c r="N460" t="s">
        <v>362</v>
      </c>
    </row>
    <row r="461" spans="1:14" x14ac:dyDescent="0.25">
      <c r="A461">
        <v>2431</v>
      </c>
      <c r="B461">
        <v>278</v>
      </c>
      <c r="C461">
        <v>1978</v>
      </c>
      <c r="D461" t="s">
        <v>444</v>
      </c>
      <c r="E461" t="s">
        <v>28</v>
      </c>
      <c r="F461" t="s">
        <v>414</v>
      </c>
      <c r="G461" t="s">
        <v>116</v>
      </c>
      <c r="H461">
        <v>3</v>
      </c>
      <c r="I461">
        <v>1</v>
      </c>
      <c r="J461" t="s">
        <v>16</v>
      </c>
      <c r="K461" t="str">
        <f t="shared" si="14"/>
        <v>W</v>
      </c>
      <c r="L461" t="str">
        <f t="shared" si="15"/>
        <v>L</v>
      </c>
      <c r="M461">
        <v>22651</v>
      </c>
      <c r="N461" t="s">
        <v>382</v>
      </c>
    </row>
    <row r="462" spans="1:14" x14ac:dyDescent="0.25">
      <c r="A462">
        <v>2433</v>
      </c>
      <c r="B462">
        <v>278</v>
      </c>
      <c r="C462">
        <v>1978</v>
      </c>
      <c r="D462" t="s">
        <v>413</v>
      </c>
      <c r="E462" t="s">
        <v>28</v>
      </c>
      <c r="F462" t="s">
        <v>414</v>
      </c>
      <c r="G462" t="s">
        <v>415</v>
      </c>
      <c r="H462">
        <v>3</v>
      </c>
      <c r="I462">
        <v>1</v>
      </c>
      <c r="J462" t="s">
        <v>16</v>
      </c>
      <c r="K462" t="str">
        <f t="shared" si="14"/>
        <v>W</v>
      </c>
      <c r="L462" t="str">
        <f t="shared" si="15"/>
        <v>L</v>
      </c>
      <c r="M462">
        <v>17396</v>
      </c>
      <c r="N462" t="s">
        <v>416</v>
      </c>
    </row>
    <row r="463" spans="1:14" x14ac:dyDescent="0.25">
      <c r="A463">
        <v>2450</v>
      </c>
      <c r="B463">
        <v>279</v>
      </c>
      <c r="C463">
        <v>1978</v>
      </c>
      <c r="D463" t="s">
        <v>452</v>
      </c>
      <c r="E463" t="s">
        <v>399</v>
      </c>
      <c r="F463" t="s">
        <v>428</v>
      </c>
      <c r="G463" t="s">
        <v>116</v>
      </c>
      <c r="H463">
        <v>1</v>
      </c>
      <c r="I463">
        <v>0</v>
      </c>
      <c r="J463" t="s">
        <v>37</v>
      </c>
      <c r="K463" t="str">
        <f t="shared" si="14"/>
        <v>W</v>
      </c>
      <c r="L463" t="str">
        <f t="shared" si="15"/>
        <v>L</v>
      </c>
      <c r="M463">
        <v>35288</v>
      </c>
      <c r="N463" t="s">
        <v>421</v>
      </c>
    </row>
    <row r="464" spans="1:14" x14ac:dyDescent="0.25">
      <c r="A464">
        <v>2451</v>
      </c>
      <c r="B464">
        <v>278</v>
      </c>
      <c r="C464">
        <v>1978</v>
      </c>
      <c r="D464" t="s">
        <v>425</v>
      </c>
      <c r="E464" t="s">
        <v>20</v>
      </c>
      <c r="F464" t="s">
        <v>1256</v>
      </c>
      <c r="G464" t="s">
        <v>37</v>
      </c>
      <c r="H464">
        <v>3</v>
      </c>
      <c r="I464">
        <v>1</v>
      </c>
      <c r="J464" t="s">
        <v>168</v>
      </c>
      <c r="K464" t="str">
        <f t="shared" si="14"/>
        <v>W</v>
      </c>
      <c r="L464" t="str">
        <f t="shared" si="15"/>
        <v>L</v>
      </c>
      <c r="M464">
        <v>37927</v>
      </c>
      <c r="N464" t="s">
        <v>426</v>
      </c>
    </row>
    <row r="465" spans="1:14" x14ac:dyDescent="0.25">
      <c r="A465">
        <v>2454</v>
      </c>
      <c r="B465">
        <v>278</v>
      </c>
      <c r="C465">
        <v>1978</v>
      </c>
      <c r="D465" t="s">
        <v>432</v>
      </c>
      <c r="E465" t="s">
        <v>28</v>
      </c>
      <c r="F465" t="s">
        <v>414</v>
      </c>
      <c r="G465" t="s">
        <v>116</v>
      </c>
      <c r="H465">
        <v>1</v>
      </c>
      <c r="I465">
        <v>0</v>
      </c>
      <c r="J465" t="s">
        <v>415</v>
      </c>
      <c r="K465" t="str">
        <f t="shared" si="14"/>
        <v>W</v>
      </c>
      <c r="L465" t="str">
        <f t="shared" si="15"/>
        <v>L</v>
      </c>
      <c r="M465">
        <v>9624</v>
      </c>
      <c r="N465" t="s">
        <v>427</v>
      </c>
    </row>
    <row r="466" spans="1:14" x14ac:dyDescent="0.25">
      <c r="A466">
        <v>3049</v>
      </c>
      <c r="B466">
        <v>337</v>
      </c>
      <c r="C466">
        <v>1994</v>
      </c>
      <c r="D466" t="s">
        <v>711</v>
      </c>
      <c r="E466" t="s">
        <v>560</v>
      </c>
      <c r="F466" t="s">
        <v>712</v>
      </c>
      <c r="G466" t="s">
        <v>83</v>
      </c>
      <c r="H466">
        <v>1</v>
      </c>
      <c r="I466">
        <v>0</v>
      </c>
      <c r="J466" t="s">
        <v>45</v>
      </c>
      <c r="K466" t="str">
        <f t="shared" si="14"/>
        <v>W</v>
      </c>
      <c r="L466" t="str">
        <f t="shared" si="15"/>
        <v>L</v>
      </c>
      <c r="M466">
        <v>63117</v>
      </c>
      <c r="N466" t="s">
        <v>713</v>
      </c>
    </row>
    <row r="467" spans="1:14" x14ac:dyDescent="0.25">
      <c r="A467">
        <v>3050</v>
      </c>
      <c r="B467">
        <v>337</v>
      </c>
      <c r="C467">
        <v>1994</v>
      </c>
      <c r="D467" t="s">
        <v>709</v>
      </c>
      <c r="E467" t="s">
        <v>560</v>
      </c>
      <c r="F467" t="s">
        <v>710</v>
      </c>
      <c r="G467" t="s">
        <v>86</v>
      </c>
      <c r="H467">
        <v>2</v>
      </c>
      <c r="I467">
        <v>2</v>
      </c>
      <c r="J467" t="s">
        <v>178</v>
      </c>
      <c r="K467" t="str">
        <f t="shared" si="14"/>
        <v>D</v>
      </c>
      <c r="L467" t="str">
        <f t="shared" si="15"/>
        <v>D</v>
      </c>
      <c r="M467">
        <v>56247</v>
      </c>
      <c r="N467" t="s">
        <v>658</v>
      </c>
    </row>
    <row r="468" spans="1:14" x14ac:dyDescent="0.25">
      <c r="A468">
        <v>3051</v>
      </c>
      <c r="B468">
        <v>337</v>
      </c>
      <c r="C468">
        <v>1994</v>
      </c>
      <c r="D468" t="s">
        <v>714</v>
      </c>
      <c r="E468" t="s">
        <v>401</v>
      </c>
      <c r="F468" t="s">
        <v>715</v>
      </c>
      <c r="G468" t="s">
        <v>22</v>
      </c>
      <c r="H468">
        <v>1</v>
      </c>
      <c r="I468">
        <v>1</v>
      </c>
      <c r="J468" t="s">
        <v>74</v>
      </c>
      <c r="K468" t="str">
        <f t="shared" si="14"/>
        <v>D</v>
      </c>
      <c r="L468" t="str">
        <f t="shared" si="15"/>
        <v>D</v>
      </c>
      <c r="M468">
        <v>73425</v>
      </c>
      <c r="N468" t="s">
        <v>716</v>
      </c>
    </row>
    <row r="469" spans="1:14" x14ac:dyDescent="0.25">
      <c r="A469">
        <v>3052</v>
      </c>
      <c r="B469">
        <v>337</v>
      </c>
      <c r="C469">
        <v>1994</v>
      </c>
      <c r="D469" t="s">
        <v>717</v>
      </c>
      <c r="E469" t="s">
        <v>596</v>
      </c>
      <c r="F469" t="s">
        <v>718</v>
      </c>
      <c r="G469" t="s">
        <v>89</v>
      </c>
      <c r="H469">
        <v>0</v>
      </c>
      <c r="I469">
        <v>1</v>
      </c>
      <c r="J469" t="s">
        <v>1262</v>
      </c>
      <c r="K469" t="str">
        <f t="shared" si="14"/>
        <v>L</v>
      </c>
      <c r="L469" t="str">
        <f t="shared" si="15"/>
        <v>W</v>
      </c>
      <c r="M469">
        <v>75338</v>
      </c>
      <c r="N469" t="s">
        <v>719</v>
      </c>
    </row>
    <row r="470" spans="1:14" x14ac:dyDescent="0.25">
      <c r="A470">
        <v>3053</v>
      </c>
      <c r="B470">
        <v>337</v>
      </c>
      <c r="C470">
        <v>1994</v>
      </c>
      <c r="D470" t="s">
        <v>720</v>
      </c>
      <c r="E470" t="s">
        <v>401</v>
      </c>
      <c r="F470" t="s">
        <v>721</v>
      </c>
      <c r="G470" t="s">
        <v>245</v>
      </c>
      <c r="H470">
        <v>1</v>
      </c>
      <c r="I470">
        <v>3</v>
      </c>
      <c r="J470" t="s">
        <v>36</v>
      </c>
      <c r="K470" t="str">
        <f t="shared" si="14"/>
        <v>L</v>
      </c>
      <c r="L470" t="str">
        <f t="shared" si="15"/>
        <v>W</v>
      </c>
      <c r="M470">
        <v>91856</v>
      </c>
      <c r="N470" t="s">
        <v>590</v>
      </c>
    </row>
    <row r="471" spans="1:14" x14ac:dyDescent="0.25">
      <c r="A471">
        <v>3054</v>
      </c>
      <c r="B471">
        <v>337</v>
      </c>
      <c r="C471">
        <v>1994</v>
      </c>
      <c r="D471" t="s">
        <v>722</v>
      </c>
      <c r="E471" t="s">
        <v>576</v>
      </c>
      <c r="F471" t="s">
        <v>723</v>
      </c>
      <c r="G471" t="s">
        <v>23</v>
      </c>
      <c r="H471">
        <v>1</v>
      </c>
      <c r="I471">
        <v>0</v>
      </c>
      <c r="J471" t="s">
        <v>328</v>
      </c>
      <c r="K471" t="str">
        <f t="shared" si="14"/>
        <v>W</v>
      </c>
      <c r="L471" t="str">
        <f t="shared" si="15"/>
        <v>L</v>
      </c>
      <c r="M471">
        <v>61219</v>
      </c>
      <c r="N471" t="s">
        <v>724</v>
      </c>
    </row>
    <row r="472" spans="1:14" x14ac:dyDescent="0.25">
      <c r="A472">
        <v>3055</v>
      </c>
      <c r="B472">
        <v>337</v>
      </c>
      <c r="C472">
        <v>1994</v>
      </c>
      <c r="D472" t="s">
        <v>725</v>
      </c>
      <c r="E472" t="s">
        <v>596</v>
      </c>
      <c r="F472" t="s">
        <v>726</v>
      </c>
      <c r="G472" t="s">
        <v>113</v>
      </c>
      <c r="H472">
        <v>1</v>
      </c>
      <c r="I472">
        <v>0</v>
      </c>
      <c r="J472" t="s">
        <v>16</v>
      </c>
      <c r="K472" t="str">
        <f t="shared" si="14"/>
        <v>W</v>
      </c>
      <c r="L472" t="str">
        <f t="shared" si="15"/>
        <v>L</v>
      </c>
      <c r="M472">
        <v>52395</v>
      </c>
      <c r="N472" t="s">
        <v>727</v>
      </c>
    </row>
    <row r="473" spans="1:14" x14ac:dyDescent="0.25">
      <c r="A473">
        <v>3056</v>
      </c>
      <c r="B473">
        <v>337</v>
      </c>
      <c r="C473">
        <v>1994</v>
      </c>
      <c r="D473" t="s">
        <v>729</v>
      </c>
      <c r="E473" t="s">
        <v>399</v>
      </c>
      <c r="F473" t="s">
        <v>721</v>
      </c>
      <c r="G473" t="s">
        <v>471</v>
      </c>
      <c r="H473">
        <v>2</v>
      </c>
      <c r="I473">
        <v>2</v>
      </c>
      <c r="J473" t="s">
        <v>79</v>
      </c>
      <c r="K473" t="str">
        <f t="shared" si="14"/>
        <v>D</v>
      </c>
      <c r="L473" t="str">
        <f t="shared" si="15"/>
        <v>D</v>
      </c>
      <c r="M473">
        <v>93194</v>
      </c>
      <c r="N473" t="s">
        <v>730</v>
      </c>
    </row>
    <row r="474" spans="1:14" x14ac:dyDescent="0.25">
      <c r="A474">
        <v>3057</v>
      </c>
      <c r="B474">
        <v>337</v>
      </c>
      <c r="C474">
        <v>1994</v>
      </c>
      <c r="D474" t="s">
        <v>734</v>
      </c>
      <c r="E474" t="s">
        <v>399</v>
      </c>
      <c r="F474" t="s">
        <v>735</v>
      </c>
      <c r="G474" t="s">
        <v>30</v>
      </c>
      <c r="H474">
        <v>2</v>
      </c>
      <c r="I474">
        <v>0</v>
      </c>
      <c r="J474" t="s">
        <v>736</v>
      </c>
      <c r="K474" t="str">
        <f t="shared" si="14"/>
        <v>W</v>
      </c>
      <c r="L474" t="str">
        <f t="shared" si="15"/>
        <v>L</v>
      </c>
      <c r="M474">
        <v>81061</v>
      </c>
      <c r="N474" t="s">
        <v>737</v>
      </c>
    </row>
    <row r="475" spans="1:14" x14ac:dyDescent="0.25">
      <c r="A475">
        <v>3058</v>
      </c>
      <c r="B475">
        <v>337</v>
      </c>
      <c r="C475">
        <v>1994</v>
      </c>
      <c r="D475" t="s">
        <v>731</v>
      </c>
      <c r="E475" t="s">
        <v>576</v>
      </c>
      <c r="F475" t="s">
        <v>726</v>
      </c>
      <c r="G475" t="s">
        <v>75</v>
      </c>
      <c r="H475">
        <v>2</v>
      </c>
      <c r="I475">
        <v>1</v>
      </c>
      <c r="J475" t="s">
        <v>732</v>
      </c>
      <c r="K475" t="str">
        <f t="shared" si="14"/>
        <v>W</v>
      </c>
      <c r="L475" t="str">
        <f t="shared" si="15"/>
        <v>L</v>
      </c>
      <c r="M475">
        <v>50535</v>
      </c>
      <c r="N475" t="s">
        <v>733</v>
      </c>
    </row>
    <row r="476" spans="1:14" x14ac:dyDescent="0.25">
      <c r="A476">
        <v>3059</v>
      </c>
      <c r="B476">
        <v>337</v>
      </c>
      <c r="C476">
        <v>1994</v>
      </c>
      <c r="D476" t="s">
        <v>738</v>
      </c>
      <c r="E476" t="s">
        <v>565</v>
      </c>
      <c r="F476" t="s">
        <v>739</v>
      </c>
      <c r="G476" t="s">
        <v>40</v>
      </c>
      <c r="H476">
        <v>4</v>
      </c>
      <c r="I476">
        <v>0</v>
      </c>
      <c r="J476" t="s">
        <v>740</v>
      </c>
      <c r="K476" t="str">
        <f t="shared" si="14"/>
        <v>W</v>
      </c>
      <c r="L476" t="str">
        <f t="shared" si="15"/>
        <v>L</v>
      </c>
      <c r="M476">
        <v>54456</v>
      </c>
      <c r="N476" t="s">
        <v>741</v>
      </c>
    </row>
    <row r="477" spans="1:14" x14ac:dyDescent="0.25">
      <c r="A477">
        <v>3060</v>
      </c>
      <c r="B477">
        <v>337</v>
      </c>
      <c r="C477">
        <v>1994</v>
      </c>
      <c r="D477" t="s">
        <v>745</v>
      </c>
      <c r="E477" t="s">
        <v>560</v>
      </c>
      <c r="F477" t="s">
        <v>712</v>
      </c>
      <c r="G477" t="s">
        <v>83</v>
      </c>
      <c r="H477">
        <v>1</v>
      </c>
      <c r="I477">
        <v>1</v>
      </c>
      <c r="J477" t="s">
        <v>86</v>
      </c>
      <c r="K477" t="str">
        <f t="shared" si="14"/>
        <v>D</v>
      </c>
      <c r="L477" t="str">
        <f t="shared" si="15"/>
        <v>D</v>
      </c>
      <c r="M477">
        <v>63113</v>
      </c>
      <c r="N477" t="s">
        <v>746</v>
      </c>
    </row>
    <row r="478" spans="1:14" x14ac:dyDescent="0.25">
      <c r="A478">
        <v>3061</v>
      </c>
      <c r="B478">
        <v>337</v>
      </c>
      <c r="C478">
        <v>1994</v>
      </c>
      <c r="D478" t="s">
        <v>742</v>
      </c>
      <c r="E478" t="s">
        <v>565</v>
      </c>
      <c r="F478" t="s">
        <v>710</v>
      </c>
      <c r="G478" t="s">
        <v>743</v>
      </c>
      <c r="H478">
        <v>3</v>
      </c>
      <c r="I478">
        <v>0</v>
      </c>
      <c r="J478" t="s">
        <v>253</v>
      </c>
      <c r="K478" t="str">
        <f t="shared" si="14"/>
        <v>W</v>
      </c>
      <c r="L478" t="str">
        <f t="shared" si="15"/>
        <v>L</v>
      </c>
      <c r="M478">
        <v>44132</v>
      </c>
      <c r="N478" t="s">
        <v>744</v>
      </c>
    </row>
    <row r="479" spans="1:14" x14ac:dyDescent="0.25">
      <c r="A479">
        <v>3062</v>
      </c>
      <c r="B479">
        <v>337</v>
      </c>
      <c r="C479">
        <v>1994</v>
      </c>
      <c r="D479" t="s">
        <v>747</v>
      </c>
      <c r="E479" t="s">
        <v>401</v>
      </c>
      <c r="F479" t="s">
        <v>715</v>
      </c>
      <c r="G479" t="s">
        <v>36</v>
      </c>
      <c r="H479">
        <v>1</v>
      </c>
      <c r="I479">
        <v>4</v>
      </c>
      <c r="J479" t="s">
        <v>74</v>
      </c>
      <c r="K479" t="str">
        <f t="shared" si="14"/>
        <v>L</v>
      </c>
      <c r="L479" t="str">
        <f t="shared" si="15"/>
        <v>W</v>
      </c>
      <c r="M479">
        <v>61428</v>
      </c>
      <c r="N479" t="s">
        <v>657</v>
      </c>
    </row>
    <row r="480" spans="1:14" x14ac:dyDescent="0.25">
      <c r="A480">
        <v>3063</v>
      </c>
      <c r="B480">
        <v>337</v>
      </c>
      <c r="C480">
        <v>1994</v>
      </c>
      <c r="D480" t="s">
        <v>748</v>
      </c>
      <c r="E480" t="s">
        <v>401</v>
      </c>
      <c r="F480" t="s">
        <v>721</v>
      </c>
      <c r="G480" t="s">
        <v>22</v>
      </c>
      <c r="H480">
        <v>2</v>
      </c>
      <c r="I480">
        <v>1</v>
      </c>
      <c r="J480" t="s">
        <v>245</v>
      </c>
      <c r="K480" t="str">
        <f t="shared" si="14"/>
        <v>W</v>
      </c>
      <c r="L480" t="str">
        <f t="shared" si="15"/>
        <v>L</v>
      </c>
      <c r="M480">
        <v>93869</v>
      </c>
      <c r="N480" t="s">
        <v>749</v>
      </c>
    </row>
    <row r="481" spans="1:14" x14ac:dyDescent="0.25">
      <c r="A481">
        <v>3064</v>
      </c>
      <c r="B481">
        <v>337</v>
      </c>
      <c r="C481">
        <v>1994</v>
      </c>
      <c r="D481" t="s">
        <v>750</v>
      </c>
      <c r="E481" t="s">
        <v>596</v>
      </c>
      <c r="F481" t="s">
        <v>718</v>
      </c>
      <c r="G481" t="s">
        <v>89</v>
      </c>
      <c r="H481">
        <v>1</v>
      </c>
      <c r="I481">
        <v>0</v>
      </c>
      <c r="J481" t="s">
        <v>113</v>
      </c>
      <c r="K481" t="str">
        <f t="shared" si="14"/>
        <v>W</v>
      </c>
      <c r="L481" t="str">
        <f t="shared" si="15"/>
        <v>L</v>
      </c>
      <c r="M481">
        <v>74624</v>
      </c>
      <c r="N481" t="s">
        <v>751</v>
      </c>
    </row>
    <row r="482" spans="1:14" x14ac:dyDescent="0.25">
      <c r="A482">
        <v>3065</v>
      </c>
      <c r="B482">
        <v>337</v>
      </c>
      <c r="C482">
        <v>1994</v>
      </c>
      <c r="D482" t="s">
        <v>752</v>
      </c>
      <c r="E482" t="s">
        <v>560</v>
      </c>
      <c r="F482" t="s">
        <v>739</v>
      </c>
      <c r="G482" t="s">
        <v>178</v>
      </c>
      <c r="H482">
        <v>0</v>
      </c>
      <c r="I482">
        <v>0</v>
      </c>
      <c r="J482" t="s">
        <v>45</v>
      </c>
      <c r="K482" t="str">
        <f t="shared" si="14"/>
        <v>D</v>
      </c>
      <c r="L482" t="str">
        <f t="shared" si="15"/>
        <v>D</v>
      </c>
      <c r="M482">
        <v>54453</v>
      </c>
      <c r="N482" t="s">
        <v>753</v>
      </c>
    </row>
    <row r="483" spans="1:14" x14ac:dyDescent="0.25">
      <c r="A483">
        <v>3066</v>
      </c>
      <c r="B483">
        <v>337</v>
      </c>
      <c r="C483">
        <v>1994</v>
      </c>
      <c r="D483" t="s">
        <v>754</v>
      </c>
      <c r="E483" t="s">
        <v>596</v>
      </c>
      <c r="F483" t="s">
        <v>723</v>
      </c>
      <c r="G483" t="s">
        <v>16</v>
      </c>
      <c r="H483">
        <v>2</v>
      </c>
      <c r="I483">
        <v>1</v>
      </c>
      <c r="J483" t="s">
        <v>1262</v>
      </c>
      <c r="K483" t="str">
        <f t="shared" si="14"/>
        <v>W</v>
      </c>
      <c r="L483" t="str">
        <f t="shared" si="15"/>
        <v>L</v>
      </c>
      <c r="M483">
        <v>60790</v>
      </c>
      <c r="N483" t="s">
        <v>651</v>
      </c>
    </row>
    <row r="484" spans="1:14" x14ac:dyDescent="0.25">
      <c r="A484">
        <v>3067</v>
      </c>
      <c r="B484">
        <v>337</v>
      </c>
      <c r="C484">
        <v>1994</v>
      </c>
      <c r="D484" t="s">
        <v>756</v>
      </c>
      <c r="E484" t="s">
        <v>399</v>
      </c>
      <c r="F484" t="s">
        <v>735</v>
      </c>
      <c r="G484" t="s">
        <v>30</v>
      </c>
      <c r="H484">
        <v>3</v>
      </c>
      <c r="I484">
        <v>0</v>
      </c>
      <c r="J484" t="s">
        <v>471</v>
      </c>
      <c r="K484" t="str">
        <f t="shared" si="14"/>
        <v>W</v>
      </c>
      <c r="L484" t="str">
        <f t="shared" si="15"/>
        <v>L</v>
      </c>
      <c r="M484">
        <v>83401</v>
      </c>
      <c r="N484" t="s">
        <v>713</v>
      </c>
    </row>
    <row r="485" spans="1:14" x14ac:dyDescent="0.25">
      <c r="A485">
        <v>3068</v>
      </c>
      <c r="B485">
        <v>337</v>
      </c>
      <c r="C485">
        <v>1994</v>
      </c>
      <c r="D485" t="s">
        <v>755</v>
      </c>
      <c r="E485" t="s">
        <v>399</v>
      </c>
      <c r="F485" t="s">
        <v>715</v>
      </c>
      <c r="G485" t="s">
        <v>79</v>
      </c>
      <c r="H485">
        <v>3</v>
      </c>
      <c r="I485">
        <v>1</v>
      </c>
      <c r="J485" t="s">
        <v>736</v>
      </c>
      <c r="K485" t="str">
        <f t="shared" si="14"/>
        <v>W</v>
      </c>
      <c r="L485" t="str">
        <f t="shared" si="15"/>
        <v>L</v>
      </c>
      <c r="M485">
        <v>71528</v>
      </c>
      <c r="N485" t="s">
        <v>579</v>
      </c>
    </row>
    <row r="486" spans="1:14" x14ac:dyDescent="0.25">
      <c r="A486">
        <v>3069</v>
      </c>
      <c r="B486">
        <v>337</v>
      </c>
      <c r="C486">
        <v>1994</v>
      </c>
      <c r="D486" t="s">
        <v>757</v>
      </c>
      <c r="E486" t="s">
        <v>576</v>
      </c>
      <c r="F486" t="s">
        <v>723</v>
      </c>
      <c r="G486" t="s">
        <v>23</v>
      </c>
      <c r="H486">
        <v>1</v>
      </c>
      <c r="I486">
        <v>0</v>
      </c>
      <c r="J486" t="s">
        <v>75</v>
      </c>
      <c r="K486" t="str">
        <f t="shared" si="14"/>
        <v>W</v>
      </c>
      <c r="L486" t="str">
        <f t="shared" si="15"/>
        <v>L</v>
      </c>
      <c r="M486">
        <v>62387</v>
      </c>
      <c r="N486" t="s">
        <v>758</v>
      </c>
    </row>
    <row r="487" spans="1:14" x14ac:dyDescent="0.25">
      <c r="A487">
        <v>3070</v>
      </c>
      <c r="B487">
        <v>337</v>
      </c>
      <c r="C487">
        <v>1994</v>
      </c>
      <c r="D487" t="s">
        <v>757</v>
      </c>
      <c r="E487" t="s">
        <v>576</v>
      </c>
      <c r="F487" t="s">
        <v>718</v>
      </c>
      <c r="G487" t="s">
        <v>732</v>
      </c>
      <c r="H487">
        <v>2</v>
      </c>
      <c r="I487">
        <v>1</v>
      </c>
      <c r="J487" t="s">
        <v>328</v>
      </c>
      <c r="K487" t="str">
        <f t="shared" si="14"/>
        <v>W</v>
      </c>
      <c r="L487" t="str">
        <f t="shared" si="15"/>
        <v>L</v>
      </c>
      <c r="M487">
        <v>76322</v>
      </c>
      <c r="N487" t="s">
        <v>759</v>
      </c>
    </row>
    <row r="488" spans="1:14" x14ac:dyDescent="0.25">
      <c r="A488">
        <v>3071</v>
      </c>
      <c r="B488">
        <v>337</v>
      </c>
      <c r="C488">
        <v>1994</v>
      </c>
      <c r="D488" t="s">
        <v>760</v>
      </c>
      <c r="E488" t="s">
        <v>565</v>
      </c>
      <c r="F488" t="s">
        <v>739</v>
      </c>
      <c r="G488" t="s">
        <v>40</v>
      </c>
      <c r="H488">
        <v>2</v>
      </c>
      <c r="I488">
        <v>1</v>
      </c>
      <c r="J488" t="s">
        <v>743</v>
      </c>
      <c r="K488" t="str">
        <f t="shared" si="14"/>
        <v>W</v>
      </c>
      <c r="L488" t="str">
        <f t="shared" si="15"/>
        <v>L</v>
      </c>
      <c r="M488">
        <v>54453</v>
      </c>
      <c r="N488" t="s">
        <v>761</v>
      </c>
    </row>
    <row r="489" spans="1:14" x14ac:dyDescent="0.25">
      <c r="A489">
        <v>3072</v>
      </c>
      <c r="B489">
        <v>337</v>
      </c>
      <c r="C489">
        <v>1994</v>
      </c>
      <c r="D489" t="s">
        <v>762</v>
      </c>
      <c r="E489" t="s">
        <v>565</v>
      </c>
      <c r="F489" t="s">
        <v>712</v>
      </c>
      <c r="G489" t="s">
        <v>253</v>
      </c>
      <c r="H489">
        <v>4</v>
      </c>
      <c r="I489">
        <v>0</v>
      </c>
      <c r="J489" t="s">
        <v>740</v>
      </c>
      <c r="K489" t="str">
        <f t="shared" si="14"/>
        <v>W</v>
      </c>
      <c r="L489" t="str">
        <f t="shared" si="15"/>
        <v>L</v>
      </c>
      <c r="M489">
        <v>63160</v>
      </c>
      <c r="N489" t="s">
        <v>763</v>
      </c>
    </row>
    <row r="490" spans="1:14" x14ac:dyDescent="0.25">
      <c r="A490">
        <v>3073</v>
      </c>
      <c r="B490">
        <v>337</v>
      </c>
      <c r="C490">
        <v>1994</v>
      </c>
      <c r="D490" t="s">
        <v>764</v>
      </c>
      <c r="E490" t="s">
        <v>401</v>
      </c>
      <c r="F490" t="s">
        <v>721</v>
      </c>
      <c r="G490" t="s">
        <v>22</v>
      </c>
      <c r="H490">
        <v>0</v>
      </c>
      <c r="I490">
        <v>1</v>
      </c>
      <c r="J490" t="s">
        <v>36</v>
      </c>
      <c r="K490" t="str">
        <f t="shared" si="14"/>
        <v>L</v>
      </c>
      <c r="L490" t="str">
        <f t="shared" si="15"/>
        <v>W</v>
      </c>
      <c r="M490">
        <v>93869</v>
      </c>
      <c r="N490" t="s">
        <v>719</v>
      </c>
    </row>
    <row r="491" spans="1:14" x14ac:dyDescent="0.25">
      <c r="A491">
        <v>3074</v>
      </c>
      <c r="B491">
        <v>337</v>
      </c>
      <c r="C491">
        <v>1994</v>
      </c>
      <c r="D491" t="s">
        <v>764</v>
      </c>
      <c r="E491" t="s">
        <v>401</v>
      </c>
      <c r="F491" t="s">
        <v>735</v>
      </c>
      <c r="G491" t="s">
        <v>74</v>
      </c>
      <c r="H491">
        <v>0</v>
      </c>
      <c r="I491">
        <v>2</v>
      </c>
      <c r="J491" t="s">
        <v>245</v>
      </c>
      <c r="K491" t="str">
        <f t="shared" si="14"/>
        <v>L</v>
      </c>
      <c r="L491" t="str">
        <f t="shared" si="15"/>
        <v>W</v>
      </c>
      <c r="M491">
        <v>83401</v>
      </c>
      <c r="N491" t="s">
        <v>658</v>
      </c>
    </row>
    <row r="492" spans="1:14" x14ac:dyDescent="0.25">
      <c r="A492">
        <v>3075</v>
      </c>
      <c r="B492">
        <v>337</v>
      </c>
      <c r="C492">
        <v>1994</v>
      </c>
      <c r="D492" t="s">
        <v>765</v>
      </c>
      <c r="E492" t="s">
        <v>560</v>
      </c>
      <c r="F492" t="s">
        <v>712</v>
      </c>
      <c r="G492" t="s">
        <v>45</v>
      </c>
      <c r="H492">
        <v>1</v>
      </c>
      <c r="I492">
        <v>3</v>
      </c>
      <c r="J492" t="s">
        <v>86</v>
      </c>
      <c r="K492" t="str">
        <f t="shared" si="14"/>
        <v>L</v>
      </c>
      <c r="L492" t="str">
        <f t="shared" si="15"/>
        <v>W</v>
      </c>
      <c r="M492">
        <v>63089</v>
      </c>
      <c r="N492" t="s">
        <v>744</v>
      </c>
    </row>
    <row r="493" spans="1:14" x14ac:dyDescent="0.25">
      <c r="A493">
        <v>3076</v>
      </c>
      <c r="B493">
        <v>337</v>
      </c>
      <c r="C493">
        <v>1994</v>
      </c>
      <c r="D493" t="s">
        <v>765</v>
      </c>
      <c r="E493" t="s">
        <v>560</v>
      </c>
      <c r="F493" t="s">
        <v>710</v>
      </c>
      <c r="G493" t="s">
        <v>83</v>
      </c>
      <c r="H493">
        <v>3</v>
      </c>
      <c r="I493">
        <v>2</v>
      </c>
      <c r="J493" t="s">
        <v>178</v>
      </c>
      <c r="K493" t="str">
        <f t="shared" si="14"/>
        <v>W</v>
      </c>
      <c r="L493" t="str">
        <f t="shared" si="15"/>
        <v>L</v>
      </c>
      <c r="M493">
        <v>63998</v>
      </c>
      <c r="N493" t="s">
        <v>579</v>
      </c>
    </row>
    <row r="494" spans="1:14" x14ac:dyDescent="0.25">
      <c r="A494">
        <v>3077</v>
      </c>
      <c r="B494">
        <v>337</v>
      </c>
      <c r="C494">
        <v>1994</v>
      </c>
      <c r="D494" t="s">
        <v>766</v>
      </c>
      <c r="E494" t="s">
        <v>596</v>
      </c>
      <c r="F494" t="s">
        <v>718</v>
      </c>
      <c r="G494" t="s">
        <v>1262</v>
      </c>
      <c r="H494">
        <v>0</v>
      </c>
      <c r="I494">
        <v>0</v>
      </c>
      <c r="J494" t="s">
        <v>113</v>
      </c>
      <c r="K494" t="str">
        <f t="shared" si="14"/>
        <v>D</v>
      </c>
      <c r="L494" t="str">
        <f t="shared" si="15"/>
        <v>D</v>
      </c>
      <c r="M494">
        <v>72404</v>
      </c>
      <c r="N494" t="s">
        <v>724</v>
      </c>
    </row>
    <row r="495" spans="1:14" x14ac:dyDescent="0.25">
      <c r="A495">
        <v>3078</v>
      </c>
      <c r="B495">
        <v>337</v>
      </c>
      <c r="C495">
        <v>1994</v>
      </c>
      <c r="D495" t="s">
        <v>766</v>
      </c>
      <c r="E495" t="s">
        <v>596</v>
      </c>
      <c r="F495" t="s">
        <v>726</v>
      </c>
      <c r="G495" t="s">
        <v>89</v>
      </c>
      <c r="H495">
        <v>1</v>
      </c>
      <c r="I495">
        <v>1</v>
      </c>
      <c r="J495" t="s">
        <v>16</v>
      </c>
      <c r="K495" t="str">
        <f t="shared" si="14"/>
        <v>D</v>
      </c>
      <c r="L495" t="str">
        <f t="shared" si="15"/>
        <v>D</v>
      </c>
      <c r="M495">
        <v>52535</v>
      </c>
      <c r="N495" t="s">
        <v>716</v>
      </c>
    </row>
    <row r="496" spans="1:14" x14ac:dyDescent="0.25">
      <c r="A496">
        <v>3079</v>
      </c>
      <c r="B496">
        <v>337</v>
      </c>
      <c r="C496">
        <v>1994</v>
      </c>
      <c r="D496" t="s">
        <v>767</v>
      </c>
      <c r="E496" t="s">
        <v>399</v>
      </c>
      <c r="F496" t="s">
        <v>735</v>
      </c>
      <c r="G496" t="s">
        <v>736</v>
      </c>
      <c r="H496">
        <v>6</v>
      </c>
      <c r="I496">
        <v>1</v>
      </c>
      <c r="J496" t="s">
        <v>471</v>
      </c>
      <c r="K496" t="str">
        <f t="shared" si="14"/>
        <v>W</v>
      </c>
      <c r="L496" t="str">
        <f t="shared" si="15"/>
        <v>L</v>
      </c>
      <c r="M496">
        <v>74914</v>
      </c>
      <c r="N496" t="s">
        <v>590</v>
      </c>
    </row>
    <row r="497" spans="1:14" x14ac:dyDescent="0.25">
      <c r="A497">
        <v>3080</v>
      </c>
      <c r="B497">
        <v>337</v>
      </c>
      <c r="C497">
        <v>1994</v>
      </c>
      <c r="D497" t="s">
        <v>767</v>
      </c>
      <c r="E497" t="s">
        <v>399</v>
      </c>
      <c r="F497" t="s">
        <v>715</v>
      </c>
      <c r="G497" t="s">
        <v>30</v>
      </c>
      <c r="H497">
        <v>1</v>
      </c>
      <c r="I497">
        <v>1</v>
      </c>
      <c r="J497" t="s">
        <v>79</v>
      </c>
      <c r="K497" t="str">
        <f t="shared" si="14"/>
        <v>D</v>
      </c>
      <c r="L497" t="str">
        <f t="shared" si="15"/>
        <v>D</v>
      </c>
      <c r="M497">
        <v>77217</v>
      </c>
      <c r="N497" t="s">
        <v>727</v>
      </c>
    </row>
    <row r="498" spans="1:14" x14ac:dyDescent="0.25">
      <c r="A498">
        <v>3081</v>
      </c>
      <c r="B498">
        <v>337</v>
      </c>
      <c r="C498">
        <v>1994</v>
      </c>
      <c r="D498" t="s">
        <v>768</v>
      </c>
      <c r="E498" t="s">
        <v>576</v>
      </c>
      <c r="F498" t="s">
        <v>723</v>
      </c>
      <c r="G498" t="s">
        <v>328</v>
      </c>
      <c r="H498">
        <v>1</v>
      </c>
      <c r="I498">
        <v>2</v>
      </c>
      <c r="J498" t="s">
        <v>75</v>
      </c>
      <c r="K498" t="str">
        <f t="shared" si="14"/>
        <v>L</v>
      </c>
      <c r="L498" t="str">
        <f t="shared" si="15"/>
        <v>W</v>
      </c>
      <c r="M498">
        <v>60578</v>
      </c>
      <c r="N498" t="s">
        <v>730</v>
      </c>
    </row>
    <row r="499" spans="1:14" x14ac:dyDescent="0.25">
      <c r="A499">
        <v>3082</v>
      </c>
      <c r="B499">
        <v>337</v>
      </c>
      <c r="C499">
        <v>1994</v>
      </c>
      <c r="D499" t="s">
        <v>768</v>
      </c>
      <c r="E499" t="s">
        <v>576</v>
      </c>
      <c r="F499" t="s">
        <v>726</v>
      </c>
      <c r="G499" t="s">
        <v>23</v>
      </c>
      <c r="H499">
        <v>0</v>
      </c>
      <c r="I499">
        <v>1</v>
      </c>
      <c r="J499" t="s">
        <v>732</v>
      </c>
      <c r="K499" t="str">
        <f t="shared" si="14"/>
        <v>L</v>
      </c>
      <c r="L499" t="str">
        <f t="shared" si="15"/>
        <v>W</v>
      </c>
      <c r="M499">
        <v>52959</v>
      </c>
      <c r="N499" t="s">
        <v>751</v>
      </c>
    </row>
    <row r="500" spans="1:14" x14ac:dyDescent="0.25">
      <c r="A500">
        <v>3083</v>
      </c>
      <c r="B500">
        <v>337</v>
      </c>
      <c r="C500">
        <v>1994</v>
      </c>
      <c r="D500" t="s">
        <v>769</v>
      </c>
      <c r="E500" t="s">
        <v>565</v>
      </c>
      <c r="F500" t="s">
        <v>739</v>
      </c>
      <c r="G500" t="s">
        <v>740</v>
      </c>
      <c r="H500">
        <v>0</v>
      </c>
      <c r="I500">
        <v>2</v>
      </c>
      <c r="J500" t="s">
        <v>743</v>
      </c>
      <c r="K500" t="str">
        <f t="shared" si="14"/>
        <v>L</v>
      </c>
      <c r="L500" t="str">
        <f t="shared" si="15"/>
        <v>W</v>
      </c>
      <c r="M500">
        <v>53001</v>
      </c>
      <c r="N500" t="s">
        <v>753</v>
      </c>
    </row>
    <row r="501" spans="1:14" x14ac:dyDescent="0.25">
      <c r="A501">
        <v>3084</v>
      </c>
      <c r="B501">
        <v>337</v>
      </c>
      <c r="C501">
        <v>1994</v>
      </c>
      <c r="D501" t="s">
        <v>769</v>
      </c>
      <c r="E501" t="s">
        <v>565</v>
      </c>
      <c r="F501" t="s">
        <v>710</v>
      </c>
      <c r="G501" t="s">
        <v>40</v>
      </c>
      <c r="H501">
        <v>0</v>
      </c>
      <c r="I501">
        <v>2</v>
      </c>
      <c r="J501" t="s">
        <v>253</v>
      </c>
      <c r="K501" t="str">
        <f t="shared" si="14"/>
        <v>L</v>
      </c>
      <c r="L501" t="str">
        <f t="shared" si="15"/>
        <v>W</v>
      </c>
      <c r="M501">
        <v>63998</v>
      </c>
      <c r="N501" t="s">
        <v>657</v>
      </c>
    </row>
    <row r="502" spans="1:14" x14ac:dyDescent="0.25">
      <c r="A502">
        <v>3085</v>
      </c>
      <c r="B502">
        <v>338</v>
      </c>
      <c r="C502">
        <v>1994</v>
      </c>
      <c r="D502" t="s">
        <v>770</v>
      </c>
      <c r="E502" t="s">
        <v>624</v>
      </c>
      <c r="F502" t="s">
        <v>712</v>
      </c>
      <c r="G502" t="s">
        <v>83</v>
      </c>
      <c r="H502">
        <v>3</v>
      </c>
      <c r="I502">
        <v>2</v>
      </c>
      <c r="J502" t="s">
        <v>23</v>
      </c>
      <c r="K502" t="str">
        <f t="shared" si="14"/>
        <v>W</v>
      </c>
      <c r="L502" t="str">
        <f t="shared" si="15"/>
        <v>L</v>
      </c>
      <c r="M502">
        <v>60246</v>
      </c>
      <c r="N502" t="s">
        <v>651</v>
      </c>
    </row>
    <row r="503" spans="1:14" x14ac:dyDescent="0.25">
      <c r="A503">
        <v>3086</v>
      </c>
      <c r="B503">
        <v>338</v>
      </c>
      <c r="C503">
        <v>1994</v>
      </c>
      <c r="D503" t="s">
        <v>771</v>
      </c>
      <c r="E503" t="s">
        <v>624</v>
      </c>
      <c r="F503" t="s">
        <v>726</v>
      </c>
      <c r="G503" t="s">
        <v>86</v>
      </c>
      <c r="H503">
        <v>3</v>
      </c>
      <c r="I503">
        <v>0</v>
      </c>
      <c r="J503" t="s">
        <v>74</v>
      </c>
      <c r="K503" t="str">
        <f t="shared" si="14"/>
        <v>W</v>
      </c>
      <c r="L503" t="str">
        <f t="shared" si="15"/>
        <v>L</v>
      </c>
      <c r="M503">
        <v>53121</v>
      </c>
      <c r="N503" t="s">
        <v>719</v>
      </c>
    </row>
    <row r="504" spans="1:14" x14ac:dyDescent="0.25">
      <c r="A504">
        <v>3087</v>
      </c>
      <c r="B504">
        <v>338</v>
      </c>
      <c r="C504">
        <v>1994</v>
      </c>
      <c r="D504" t="s">
        <v>772</v>
      </c>
      <c r="E504" t="s">
        <v>624</v>
      </c>
      <c r="F504" t="s">
        <v>710</v>
      </c>
      <c r="G504" t="s">
        <v>732</v>
      </c>
      <c r="H504">
        <v>1</v>
      </c>
      <c r="I504">
        <v>3</v>
      </c>
      <c r="J504" t="s">
        <v>79</v>
      </c>
      <c r="K504" t="str">
        <f t="shared" si="14"/>
        <v>L</v>
      </c>
      <c r="L504" t="str">
        <f t="shared" si="15"/>
        <v>W</v>
      </c>
      <c r="M504">
        <v>60277</v>
      </c>
      <c r="N504" t="s">
        <v>758</v>
      </c>
    </row>
    <row r="505" spans="1:14" x14ac:dyDescent="0.25">
      <c r="A505">
        <v>3088</v>
      </c>
      <c r="B505">
        <v>338</v>
      </c>
      <c r="C505">
        <v>1994</v>
      </c>
      <c r="D505" t="s">
        <v>773</v>
      </c>
      <c r="E505" t="s">
        <v>624</v>
      </c>
      <c r="F505" t="s">
        <v>721</v>
      </c>
      <c r="G505" t="s">
        <v>36</v>
      </c>
      <c r="H505">
        <v>3</v>
      </c>
      <c r="I505">
        <v>2</v>
      </c>
      <c r="J505" t="s">
        <v>40</v>
      </c>
      <c r="K505" t="str">
        <f t="shared" si="14"/>
        <v>W</v>
      </c>
      <c r="L505" t="str">
        <f t="shared" si="15"/>
        <v>L</v>
      </c>
      <c r="M505">
        <v>90469</v>
      </c>
      <c r="N505" t="s">
        <v>681</v>
      </c>
    </row>
    <row r="506" spans="1:14" x14ac:dyDescent="0.25">
      <c r="A506">
        <v>3089</v>
      </c>
      <c r="B506">
        <v>338</v>
      </c>
      <c r="C506">
        <v>1994</v>
      </c>
      <c r="D506" t="s">
        <v>774</v>
      </c>
      <c r="E506" t="s">
        <v>624</v>
      </c>
      <c r="F506" t="s">
        <v>723</v>
      </c>
      <c r="G506" t="s">
        <v>75</v>
      </c>
      <c r="H506">
        <v>2</v>
      </c>
      <c r="I506">
        <v>0</v>
      </c>
      <c r="J506" t="s">
        <v>1262</v>
      </c>
      <c r="K506" t="str">
        <f t="shared" si="14"/>
        <v>W</v>
      </c>
      <c r="L506" t="str">
        <f t="shared" si="15"/>
        <v>L</v>
      </c>
      <c r="M506">
        <v>61355</v>
      </c>
      <c r="N506" t="s">
        <v>658</v>
      </c>
    </row>
    <row r="507" spans="1:14" x14ac:dyDescent="0.25">
      <c r="A507">
        <v>3090</v>
      </c>
      <c r="B507">
        <v>338</v>
      </c>
      <c r="C507">
        <v>1994</v>
      </c>
      <c r="D507" t="s">
        <v>775</v>
      </c>
      <c r="E507" t="s">
        <v>624</v>
      </c>
      <c r="F507" t="s">
        <v>735</v>
      </c>
      <c r="G507" t="s">
        <v>30</v>
      </c>
      <c r="H507">
        <v>1</v>
      </c>
      <c r="I507">
        <v>0</v>
      </c>
      <c r="J507" t="s">
        <v>22</v>
      </c>
      <c r="K507" t="str">
        <f t="shared" si="14"/>
        <v>W</v>
      </c>
      <c r="L507" t="str">
        <f t="shared" si="15"/>
        <v>L</v>
      </c>
      <c r="M507">
        <v>84147</v>
      </c>
      <c r="N507" t="s">
        <v>579</v>
      </c>
    </row>
    <row r="508" spans="1:14" x14ac:dyDescent="0.25">
      <c r="A508">
        <v>3091</v>
      </c>
      <c r="B508">
        <v>338</v>
      </c>
      <c r="C508">
        <v>1994</v>
      </c>
      <c r="D508" t="s">
        <v>776</v>
      </c>
      <c r="E508" t="s">
        <v>624</v>
      </c>
      <c r="F508" t="s">
        <v>739</v>
      </c>
      <c r="G508" t="s">
        <v>743</v>
      </c>
      <c r="H508">
        <v>1</v>
      </c>
      <c r="I508">
        <v>2</v>
      </c>
      <c r="J508" t="s">
        <v>89</v>
      </c>
      <c r="K508" t="str">
        <f t="shared" si="14"/>
        <v>L</v>
      </c>
      <c r="L508" t="str">
        <f t="shared" si="15"/>
        <v>W</v>
      </c>
      <c r="M508">
        <v>54367</v>
      </c>
      <c r="N508" t="s">
        <v>713</v>
      </c>
    </row>
    <row r="509" spans="1:14" x14ac:dyDescent="0.25">
      <c r="A509">
        <v>3092</v>
      </c>
      <c r="B509">
        <v>338</v>
      </c>
      <c r="C509">
        <v>1994</v>
      </c>
      <c r="D509" t="s">
        <v>777</v>
      </c>
      <c r="E509" t="s">
        <v>624</v>
      </c>
      <c r="F509" t="s">
        <v>718</v>
      </c>
      <c r="G509" t="s">
        <v>16</v>
      </c>
      <c r="H509">
        <v>1</v>
      </c>
      <c r="I509">
        <v>1</v>
      </c>
      <c r="J509" t="s">
        <v>253</v>
      </c>
      <c r="K509" t="str">
        <f t="shared" si="14"/>
        <v>D</v>
      </c>
      <c r="L509" t="str">
        <f t="shared" si="15"/>
        <v>D</v>
      </c>
      <c r="M509">
        <v>71030</v>
      </c>
      <c r="N509" t="s">
        <v>590</v>
      </c>
    </row>
    <row r="510" spans="1:14" x14ac:dyDescent="0.25">
      <c r="A510">
        <v>3095</v>
      </c>
      <c r="B510">
        <v>796</v>
      </c>
      <c r="C510">
        <v>1994</v>
      </c>
      <c r="D510" t="s">
        <v>781</v>
      </c>
      <c r="E510" t="s">
        <v>95</v>
      </c>
      <c r="F510" t="s">
        <v>735</v>
      </c>
      <c r="G510" t="s">
        <v>36</v>
      </c>
      <c r="H510">
        <v>2</v>
      </c>
      <c r="I510">
        <v>2</v>
      </c>
      <c r="J510" t="s">
        <v>79</v>
      </c>
      <c r="K510" t="str">
        <f t="shared" si="14"/>
        <v>D</v>
      </c>
      <c r="L510" t="str">
        <f t="shared" si="15"/>
        <v>D</v>
      </c>
      <c r="M510">
        <v>83500</v>
      </c>
      <c r="N510" t="s">
        <v>759</v>
      </c>
    </row>
    <row r="511" spans="1:14" x14ac:dyDescent="0.25">
      <c r="A511">
        <v>3096</v>
      </c>
      <c r="B511">
        <v>796</v>
      </c>
      <c r="C511">
        <v>1994</v>
      </c>
      <c r="D511" t="s">
        <v>780</v>
      </c>
      <c r="E511" t="s">
        <v>95</v>
      </c>
      <c r="F511" t="s">
        <v>718</v>
      </c>
      <c r="G511" t="s">
        <v>253</v>
      </c>
      <c r="H511">
        <v>2</v>
      </c>
      <c r="I511">
        <v>1</v>
      </c>
      <c r="J511" t="s">
        <v>83</v>
      </c>
      <c r="K511" t="str">
        <f t="shared" si="14"/>
        <v>W</v>
      </c>
      <c r="L511" t="str">
        <f t="shared" si="15"/>
        <v>L</v>
      </c>
      <c r="M511">
        <v>72000</v>
      </c>
      <c r="N511" t="s">
        <v>724</v>
      </c>
    </row>
    <row r="512" spans="1:14" x14ac:dyDescent="0.25">
      <c r="A512">
        <v>3097</v>
      </c>
      <c r="B512">
        <v>796</v>
      </c>
      <c r="C512">
        <v>1994</v>
      </c>
      <c r="D512" t="s">
        <v>778</v>
      </c>
      <c r="E512" t="s">
        <v>95</v>
      </c>
      <c r="F512" t="s">
        <v>739</v>
      </c>
      <c r="G512" t="s">
        <v>89</v>
      </c>
      <c r="H512">
        <v>2</v>
      </c>
      <c r="I512">
        <v>1</v>
      </c>
      <c r="J512" t="s">
        <v>86</v>
      </c>
      <c r="K512" t="str">
        <f t="shared" si="14"/>
        <v>W</v>
      </c>
      <c r="L512" t="str">
        <f t="shared" si="15"/>
        <v>L</v>
      </c>
      <c r="M512">
        <v>53400</v>
      </c>
      <c r="N512" t="s">
        <v>727</v>
      </c>
    </row>
    <row r="513" spans="1:14" x14ac:dyDescent="0.25">
      <c r="A513">
        <v>3098</v>
      </c>
      <c r="B513">
        <v>796</v>
      </c>
      <c r="C513">
        <v>1994</v>
      </c>
      <c r="D513" t="s">
        <v>779</v>
      </c>
      <c r="E513" t="s">
        <v>95</v>
      </c>
      <c r="F513" t="s">
        <v>710</v>
      </c>
      <c r="G513" t="s">
        <v>75</v>
      </c>
      <c r="H513">
        <v>2</v>
      </c>
      <c r="I513">
        <v>3</v>
      </c>
      <c r="J513" t="s">
        <v>30</v>
      </c>
      <c r="K513" t="str">
        <f t="shared" si="14"/>
        <v>L</v>
      </c>
      <c r="L513" t="str">
        <f t="shared" si="15"/>
        <v>W</v>
      </c>
      <c r="M513">
        <v>63500</v>
      </c>
      <c r="N513" t="s">
        <v>744</v>
      </c>
    </row>
    <row r="514" spans="1:14" x14ac:dyDescent="0.25">
      <c r="A514">
        <v>3099</v>
      </c>
      <c r="B514">
        <v>3461</v>
      </c>
      <c r="C514">
        <v>1994</v>
      </c>
      <c r="D514" t="s">
        <v>783</v>
      </c>
      <c r="E514" t="s">
        <v>58</v>
      </c>
      <c r="F514" t="s">
        <v>721</v>
      </c>
      <c r="G514" t="s">
        <v>79</v>
      </c>
      <c r="H514">
        <v>0</v>
      </c>
      <c r="I514">
        <v>1</v>
      </c>
      <c r="J514" t="s">
        <v>30</v>
      </c>
      <c r="K514" t="str">
        <f t="shared" ref="K514:K577" si="16">IF(H514&gt;I514,"W",IF(I514&gt;H514, "L", "D"))</f>
        <v>L</v>
      </c>
      <c r="L514" t="str">
        <f t="shared" ref="L514:L577" si="17">IF(I514&gt;H514,"W",IF(H514&gt;I514, "L", "D"))</f>
        <v>W</v>
      </c>
      <c r="M514">
        <v>91856</v>
      </c>
      <c r="N514" t="s">
        <v>724</v>
      </c>
    </row>
    <row r="515" spans="1:14" x14ac:dyDescent="0.25">
      <c r="A515">
        <v>3100</v>
      </c>
      <c r="B515">
        <v>3461</v>
      </c>
      <c r="C515">
        <v>1994</v>
      </c>
      <c r="D515" t="s">
        <v>782</v>
      </c>
      <c r="E515" t="s">
        <v>58</v>
      </c>
      <c r="F515" t="s">
        <v>718</v>
      </c>
      <c r="G515" t="s">
        <v>253</v>
      </c>
      <c r="H515">
        <v>1</v>
      </c>
      <c r="I515">
        <v>2</v>
      </c>
      <c r="J515" t="s">
        <v>89</v>
      </c>
      <c r="K515" t="str">
        <f t="shared" si="16"/>
        <v>L</v>
      </c>
      <c r="L515" t="str">
        <f t="shared" si="17"/>
        <v>W</v>
      </c>
      <c r="M515">
        <v>74110</v>
      </c>
      <c r="N515" t="s">
        <v>579</v>
      </c>
    </row>
    <row r="516" spans="1:14" x14ac:dyDescent="0.25">
      <c r="A516">
        <v>3103</v>
      </c>
      <c r="B516">
        <v>3460</v>
      </c>
      <c r="C516">
        <v>1994</v>
      </c>
      <c r="D516" t="s">
        <v>784</v>
      </c>
      <c r="E516" t="s">
        <v>99</v>
      </c>
      <c r="F516" t="s">
        <v>721</v>
      </c>
      <c r="G516" t="s">
        <v>79</v>
      </c>
      <c r="H516">
        <v>4</v>
      </c>
      <c r="I516">
        <v>0</v>
      </c>
      <c r="J516" t="s">
        <v>253</v>
      </c>
      <c r="K516" t="str">
        <f t="shared" si="16"/>
        <v>W</v>
      </c>
      <c r="L516" t="str">
        <f t="shared" si="17"/>
        <v>L</v>
      </c>
      <c r="M516">
        <v>91500</v>
      </c>
      <c r="N516" t="s">
        <v>763</v>
      </c>
    </row>
    <row r="517" spans="1:14" x14ac:dyDescent="0.25">
      <c r="A517">
        <v>3104</v>
      </c>
      <c r="B517">
        <v>3459</v>
      </c>
      <c r="C517">
        <v>1994</v>
      </c>
      <c r="D517" t="s">
        <v>785</v>
      </c>
      <c r="E517" t="s">
        <v>61</v>
      </c>
      <c r="F517" t="s">
        <v>721</v>
      </c>
      <c r="G517" t="s">
        <v>30</v>
      </c>
      <c r="H517">
        <v>0</v>
      </c>
      <c r="I517">
        <v>0</v>
      </c>
      <c r="J517" t="s">
        <v>89</v>
      </c>
      <c r="K517" t="str">
        <f t="shared" si="16"/>
        <v>D</v>
      </c>
      <c r="L517" t="str">
        <f t="shared" si="17"/>
        <v>D</v>
      </c>
      <c r="M517">
        <v>94194</v>
      </c>
      <c r="N517" t="s">
        <v>727</v>
      </c>
    </row>
    <row r="518" spans="1:14" x14ac:dyDescent="0.25">
      <c r="A518">
        <v>4000</v>
      </c>
      <c r="B518">
        <v>1014</v>
      </c>
      <c r="C518">
        <v>1998</v>
      </c>
      <c r="D518" t="s">
        <v>786</v>
      </c>
      <c r="E518" t="s">
        <v>401</v>
      </c>
      <c r="F518" t="s">
        <v>787</v>
      </c>
      <c r="G518" t="s">
        <v>30</v>
      </c>
      <c r="H518">
        <v>2</v>
      </c>
      <c r="I518">
        <v>1</v>
      </c>
      <c r="J518" t="s">
        <v>168</v>
      </c>
      <c r="K518" t="str">
        <f t="shared" si="16"/>
        <v>W</v>
      </c>
      <c r="L518" t="str">
        <f t="shared" si="17"/>
        <v>L</v>
      </c>
      <c r="M518">
        <v>80000</v>
      </c>
      <c r="N518" t="s">
        <v>788</v>
      </c>
    </row>
    <row r="519" spans="1:14" x14ac:dyDescent="0.25">
      <c r="A519">
        <v>8725</v>
      </c>
      <c r="B519">
        <v>1014</v>
      </c>
      <c r="C519">
        <v>1998</v>
      </c>
      <c r="D519" t="s">
        <v>789</v>
      </c>
      <c r="E519" t="s">
        <v>401</v>
      </c>
      <c r="F519" t="s">
        <v>790</v>
      </c>
      <c r="G519" t="s">
        <v>328</v>
      </c>
      <c r="H519">
        <v>2</v>
      </c>
      <c r="I519">
        <v>2</v>
      </c>
      <c r="J519" t="s">
        <v>113</v>
      </c>
      <c r="K519" t="str">
        <f t="shared" si="16"/>
        <v>D</v>
      </c>
      <c r="L519" t="str">
        <f t="shared" si="17"/>
        <v>D</v>
      </c>
      <c r="M519">
        <v>29800</v>
      </c>
      <c r="N519" t="s">
        <v>791</v>
      </c>
    </row>
    <row r="520" spans="1:14" x14ac:dyDescent="0.25">
      <c r="A520">
        <v>8726</v>
      </c>
      <c r="B520">
        <v>1014</v>
      </c>
      <c r="C520">
        <v>1998</v>
      </c>
      <c r="D520" t="s">
        <v>792</v>
      </c>
      <c r="E520" t="s">
        <v>399</v>
      </c>
      <c r="F520" t="s">
        <v>122</v>
      </c>
      <c r="G520" t="s">
        <v>89</v>
      </c>
      <c r="H520">
        <v>2</v>
      </c>
      <c r="I520">
        <v>2</v>
      </c>
      <c r="J520" t="s">
        <v>43</v>
      </c>
      <c r="K520" t="str">
        <f t="shared" si="16"/>
        <v>D</v>
      </c>
      <c r="L520" t="str">
        <f t="shared" si="17"/>
        <v>D</v>
      </c>
      <c r="M520">
        <v>31800</v>
      </c>
      <c r="N520" t="s">
        <v>793</v>
      </c>
    </row>
    <row r="521" spans="1:14" x14ac:dyDescent="0.25">
      <c r="A521">
        <v>8727</v>
      </c>
      <c r="B521">
        <v>1014</v>
      </c>
      <c r="C521">
        <v>1998</v>
      </c>
      <c r="D521" t="s">
        <v>794</v>
      </c>
      <c r="E521" t="s">
        <v>399</v>
      </c>
      <c r="F521" t="s">
        <v>111</v>
      </c>
      <c r="G521" t="s">
        <v>471</v>
      </c>
      <c r="H521">
        <v>1</v>
      </c>
      <c r="I521">
        <v>1</v>
      </c>
      <c r="J521" t="s">
        <v>65</v>
      </c>
      <c r="K521" t="str">
        <f t="shared" si="16"/>
        <v>D</v>
      </c>
      <c r="L521" t="str">
        <f t="shared" si="17"/>
        <v>D</v>
      </c>
      <c r="M521">
        <v>33500</v>
      </c>
      <c r="N521" t="s">
        <v>795</v>
      </c>
    </row>
    <row r="522" spans="1:14" x14ac:dyDescent="0.25">
      <c r="A522">
        <v>8728</v>
      </c>
      <c r="B522">
        <v>1014</v>
      </c>
      <c r="C522">
        <v>1998</v>
      </c>
      <c r="D522" t="s">
        <v>796</v>
      </c>
      <c r="E522" t="s">
        <v>565</v>
      </c>
      <c r="F522" t="s">
        <v>790</v>
      </c>
      <c r="G522" t="s">
        <v>47</v>
      </c>
      <c r="H522">
        <v>0</v>
      </c>
      <c r="I522">
        <v>0</v>
      </c>
      <c r="J522" t="s">
        <v>253</v>
      </c>
      <c r="K522" t="str">
        <f t="shared" si="16"/>
        <v>D</v>
      </c>
      <c r="L522" t="str">
        <f t="shared" si="17"/>
        <v>D</v>
      </c>
      <c r="M522">
        <v>29800</v>
      </c>
      <c r="N522" t="s">
        <v>797</v>
      </c>
    </row>
    <row r="523" spans="1:14" x14ac:dyDescent="0.25">
      <c r="A523">
        <v>8729</v>
      </c>
      <c r="B523">
        <v>1014</v>
      </c>
      <c r="C523">
        <v>1998</v>
      </c>
      <c r="D523" t="s">
        <v>798</v>
      </c>
      <c r="E523" t="s">
        <v>560</v>
      </c>
      <c r="F523" t="s">
        <v>799</v>
      </c>
      <c r="G523" t="s">
        <v>732</v>
      </c>
      <c r="H523">
        <v>0</v>
      </c>
      <c r="I523">
        <v>1</v>
      </c>
      <c r="J523" t="s">
        <v>598</v>
      </c>
      <c r="K523" t="str">
        <f t="shared" si="16"/>
        <v>L</v>
      </c>
      <c r="L523" t="str">
        <f t="shared" si="17"/>
        <v>W</v>
      </c>
      <c r="M523">
        <v>38100</v>
      </c>
      <c r="N523" t="s">
        <v>800</v>
      </c>
    </row>
    <row r="524" spans="1:14" x14ac:dyDescent="0.25">
      <c r="A524">
        <v>8730</v>
      </c>
      <c r="B524">
        <v>1014</v>
      </c>
      <c r="C524">
        <v>1998</v>
      </c>
      <c r="D524" t="s">
        <v>801</v>
      </c>
      <c r="E524" t="s">
        <v>560</v>
      </c>
      <c r="F524" t="s">
        <v>1260</v>
      </c>
      <c r="G524" t="s">
        <v>15</v>
      </c>
      <c r="H524">
        <v>3</v>
      </c>
      <c r="I524">
        <v>0</v>
      </c>
      <c r="J524" t="s">
        <v>802</v>
      </c>
      <c r="K524" t="str">
        <f t="shared" si="16"/>
        <v>W</v>
      </c>
      <c r="L524" t="str">
        <f t="shared" si="17"/>
        <v>L</v>
      </c>
      <c r="M524">
        <v>55000</v>
      </c>
      <c r="N524" t="s">
        <v>803</v>
      </c>
    </row>
    <row r="525" spans="1:14" x14ac:dyDescent="0.25">
      <c r="A525">
        <v>8731</v>
      </c>
      <c r="B525">
        <v>1014</v>
      </c>
      <c r="C525">
        <v>1998</v>
      </c>
      <c r="D525" t="s">
        <v>804</v>
      </c>
      <c r="E525" t="s">
        <v>565</v>
      </c>
      <c r="F525" t="s">
        <v>805</v>
      </c>
      <c r="G525" t="s">
        <v>86</v>
      </c>
      <c r="H525">
        <v>2</v>
      </c>
      <c r="I525">
        <v>3</v>
      </c>
      <c r="J525" t="s">
        <v>743</v>
      </c>
      <c r="K525" t="str">
        <f t="shared" si="16"/>
        <v>L</v>
      </c>
      <c r="L525" t="str">
        <f t="shared" si="17"/>
        <v>W</v>
      </c>
      <c r="M525">
        <v>35500</v>
      </c>
      <c r="N525" t="s">
        <v>806</v>
      </c>
    </row>
    <row r="526" spans="1:14" x14ac:dyDescent="0.25">
      <c r="A526">
        <v>8732</v>
      </c>
      <c r="B526">
        <v>1014</v>
      </c>
      <c r="C526">
        <v>1998</v>
      </c>
      <c r="D526" t="s">
        <v>807</v>
      </c>
      <c r="E526" t="s">
        <v>596</v>
      </c>
      <c r="F526" t="s">
        <v>808</v>
      </c>
      <c r="G526" t="s">
        <v>178</v>
      </c>
      <c r="H526">
        <v>1</v>
      </c>
      <c r="I526">
        <v>3</v>
      </c>
      <c r="J526" t="s">
        <v>16</v>
      </c>
      <c r="K526" t="str">
        <f t="shared" si="16"/>
        <v>L</v>
      </c>
      <c r="L526" t="str">
        <f t="shared" si="17"/>
        <v>W</v>
      </c>
      <c r="M526">
        <v>39100</v>
      </c>
      <c r="N526" t="s">
        <v>809</v>
      </c>
    </row>
    <row r="527" spans="1:14" x14ac:dyDescent="0.25">
      <c r="A527">
        <v>8733</v>
      </c>
      <c r="B527">
        <v>1014</v>
      </c>
      <c r="C527">
        <v>1998</v>
      </c>
      <c r="D527" t="s">
        <v>810</v>
      </c>
      <c r="E527" t="s">
        <v>596</v>
      </c>
      <c r="F527" t="s">
        <v>787</v>
      </c>
      <c r="G527" t="s">
        <v>75</v>
      </c>
      <c r="H527">
        <v>0</v>
      </c>
      <c r="I527">
        <v>0</v>
      </c>
      <c r="J527" t="s">
        <v>23</v>
      </c>
      <c r="K527" t="str">
        <f t="shared" si="16"/>
        <v>D</v>
      </c>
      <c r="L527" t="str">
        <f t="shared" si="17"/>
        <v>D</v>
      </c>
      <c r="M527">
        <v>77000</v>
      </c>
      <c r="N527" t="s">
        <v>811</v>
      </c>
    </row>
    <row r="528" spans="1:14" x14ac:dyDescent="0.25">
      <c r="A528">
        <v>8734</v>
      </c>
      <c r="B528">
        <v>1014</v>
      </c>
      <c r="C528">
        <v>1998</v>
      </c>
      <c r="D528" t="s">
        <v>812</v>
      </c>
      <c r="E528" t="s">
        <v>813</v>
      </c>
      <c r="F528" t="s">
        <v>111</v>
      </c>
      <c r="G528" t="s">
        <v>40</v>
      </c>
      <c r="H528">
        <v>1</v>
      </c>
      <c r="I528">
        <v>0</v>
      </c>
      <c r="J528" t="s">
        <v>814</v>
      </c>
      <c r="K528" t="str">
        <f t="shared" si="16"/>
        <v>W</v>
      </c>
      <c r="L528" t="str">
        <f t="shared" si="17"/>
        <v>L</v>
      </c>
      <c r="M528">
        <v>33500</v>
      </c>
      <c r="N528" t="s">
        <v>719</v>
      </c>
    </row>
    <row r="529" spans="1:14" x14ac:dyDescent="0.25">
      <c r="A529">
        <v>8735</v>
      </c>
      <c r="B529">
        <v>1014</v>
      </c>
      <c r="C529">
        <v>1998</v>
      </c>
      <c r="D529" t="s">
        <v>815</v>
      </c>
      <c r="E529" t="s">
        <v>576</v>
      </c>
      <c r="F529" t="s">
        <v>816</v>
      </c>
      <c r="G529" t="s">
        <v>29</v>
      </c>
      <c r="H529">
        <v>1</v>
      </c>
      <c r="I529">
        <v>0</v>
      </c>
      <c r="J529" t="s">
        <v>448</v>
      </c>
      <c r="K529" t="str">
        <f t="shared" si="16"/>
        <v>W</v>
      </c>
      <c r="L529" t="str">
        <f t="shared" si="17"/>
        <v>L</v>
      </c>
      <c r="M529">
        <v>30600</v>
      </c>
      <c r="N529" t="s">
        <v>730</v>
      </c>
    </row>
    <row r="530" spans="1:14" x14ac:dyDescent="0.25">
      <c r="A530">
        <v>8736</v>
      </c>
      <c r="B530">
        <v>1014</v>
      </c>
      <c r="C530">
        <v>1998</v>
      </c>
      <c r="D530" t="s">
        <v>817</v>
      </c>
      <c r="E530" t="s">
        <v>813</v>
      </c>
      <c r="F530" t="s">
        <v>799</v>
      </c>
      <c r="G530" t="s">
        <v>818</v>
      </c>
      <c r="H530">
        <v>1</v>
      </c>
      <c r="I530">
        <v>3</v>
      </c>
      <c r="J530" t="s">
        <v>819</v>
      </c>
      <c r="K530" t="str">
        <f t="shared" si="16"/>
        <v>L</v>
      </c>
      <c r="L530" t="str">
        <f t="shared" si="17"/>
        <v>W</v>
      </c>
      <c r="M530">
        <v>38100</v>
      </c>
      <c r="N530" t="s">
        <v>820</v>
      </c>
    </row>
    <row r="531" spans="1:14" x14ac:dyDescent="0.25">
      <c r="A531">
        <v>8738</v>
      </c>
      <c r="B531">
        <v>1014</v>
      </c>
      <c r="C531">
        <v>1998</v>
      </c>
      <c r="D531" t="s">
        <v>825</v>
      </c>
      <c r="E531" t="s">
        <v>576</v>
      </c>
      <c r="F531" t="s">
        <v>103</v>
      </c>
      <c r="G531" t="s">
        <v>83</v>
      </c>
      <c r="H531">
        <v>2</v>
      </c>
      <c r="I531">
        <v>0</v>
      </c>
      <c r="J531" t="s">
        <v>22</v>
      </c>
      <c r="K531" t="str">
        <f t="shared" si="16"/>
        <v>W</v>
      </c>
      <c r="L531" t="str">
        <f t="shared" si="17"/>
        <v>L</v>
      </c>
      <c r="M531">
        <v>45500</v>
      </c>
      <c r="N531" t="s">
        <v>826</v>
      </c>
    </row>
    <row r="532" spans="1:14" x14ac:dyDescent="0.25">
      <c r="A532">
        <v>8739</v>
      </c>
      <c r="B532">
        <v>1014</v>
      </c>
      <c r="C532">
        <v>1998</v>
      </c>
      <c r="D532" t="s">
        <v>824</v>
      </c>
      <c r="E532" t="s">
        <v>822</v>
      </c>
      <c r="F532" t="s">
        <v>808</v>
      </c>
      <c r="G532" t="s">
        <v>36</v>
      </c>
      <c r="H532">
        <v>1</v>
      </c>
      <c r="I532">
        <v>0</v>
      </c>
      <c r="J532" t="s">
        <v>245</v>
      </c>
      <c r="K532" t="str">
        <f t="shared" si="16"/>
        <v>W</v>
      </c>
      <c r="L532" t="str">
        <f t="shared" si="17"/>
        <v>L</v>
      </c>
      <c r="M532">
        <v>39100</v>
      </c>
      <c r="N532" t="s">
        <v>737</v>
      </c>
    </row>
    <row r="533" spans="1:14" x14ac:dyDescent="0.25">
      <c r="A533">
        <v>8740</v>
      </c>
      <c r="B533">
        <v>1014</v>
      </c>
      <c r="C533">
        <v>1998</v>
      </c>
      <c r="D533" t="s">
        <v>821</v>
      </c>
      <c r="E533" t="s">
        <v>822</v>
      </c>
      <c r="F533" t="s">
        <v>1260</v>
      </c>
      <c r="G533" t="s">
        <v>134</v>
      </c>
      <c r="H533">
        <v>2</v>
      </c>
      <c r="I533">
        <v>0</v>
      </c>
      <c r="J533" t="s">
        <v>415</v>
      </c>
      <c r="K533" t="str">
        <f t="shared" si="16"/>
        <v>W</v>
      </c>
      <c r="L533" t="str">
        <f t="shared" si="17"/>
        <v>L</v>
      </c>
      <c r="M533">
        <v>55000</v>
      </c>
      <c r="N533" t="s">
        <v>823</v>
      </c>
    </row>
    <row r="534" spans="1:14" x14ac:dyDescent="0.25">
      <c r="A534">
        <v>8741</v>
      </c>
      <c r="B534">
        <v>1014</v>
      </c>
      <c r="C534">
        <v>1998</v>
      </c>
      <c r="D534" t="s">
        <v>827</v>
      </c>
      <c r="E534" t="s">
        <v>401</v>
      </c>
      <c r="F534" t="s">
        <v>122</v>
      </c>
      <c r="G534" t="s">
        <v>168</v>
      </c>
      <c r="H534">
        <v>1</v>
      </c>
      <c r="I534">
        <v>1</v>
      </c>
      <c r="J534" t="s">
        <v>113</v>
      </c>
      <c r="K534" t="str">
        <f t="shared" si="16"/>
        <v>D</v>
      </c>
      <c r="L534" t="str">
        <f t="shared" si="17"/>
        <v>D</v>
      </c>
      <c r="M534">
        <v>31800</v>
      </c>
      <c r="N534" t="s">
        <v>828</v>
      </c>
    </row>
    <row r="535" spans="1:14" x14ac:dyDescent="0.25">
      <c r="A535">
        <v>8742</v>
      </c>
      <c r="B535">
        <v>1014</v>
      </c>
      <c r="C535">
        <v>1998</v>
      </c>
      <c r="D535" t="s">
        <v>829</v>
      </c>
      <c r="E535" t="s">
        <v>401</v>
      </c>
      <c r="F535" t="s">
        <v>805</v>
      </c>
      <c r="G535" t="s">
        <v>30</v>
      </c>
      <c r="H535">
        <v>3</v>
      </c>
      <c r="I535">
        <v>0</v>
      </c>
      <c r="J535" t="s">
        <v>328</v>
      </c>
      <c r="K535" t="str">
        <f t="shared" si="16"/>
        <v>W</v>
      </c>
      <c r="L535" t="str">
        <f t="shared" si="17"/>
        <v>L</v>
      </c>
      <c r="M535">
        <v>35500</v>
      </c>
      <c r="N535" t="s">
        <v>830</v>
      </c>
    </row>
    <row r="536" spans="1:14" x14ac:dyDescent="0.25">
      <c r="A536">
        <v>8743</v>
      </c>
      <c r="B536">
        <v>1014</v>
      </c>
      <c r="C536">
        <v>1998</v>
      </c>
      <c r="D536" t="s">
        <v>831</v>
      </c>
      <c r="E536" t="s">
        <v>399</v>
      </c>
      <c r="F536" t="s">
        <v>816</v>
      </c>
      <c r="G536" t="s">
        <v>43</v>
      </c>
      <c r="H536">
        <v>1</v>
      </c>
      <c r="I536">
        <v>1</v>
      </c>
      <c r="J536" t="s">
        <v>65</v>
      </c>
      <c r="K536" t="str">
        <f t="shared" si="16"/>
        <v>D</v>
      </c>
      <c r="L536" t="str">
        <f t="shared" si="17"/>
        <v>D</v>
      </c>
      <c r="M536">
        <v>30600</v>
      </c>
      <c r="N536" t="s">
        <v>832</v>
      </c>
    </row>
    <row r="537" spans="1:14" x14ac:dyDescent="0.25">
      <c r="A537">
        <v>8744</v>
      </c>
      <c r="B537">
        <v>1014</v>
      </c>
      <c r="C537">
        <v>1998</v>
      </c>
      <c r="D537" t="s">
        <v>833</v>
      </c>
      <c r="E537" t="s">
        <v>399</v>
      </c>
      <c r="F537" t="s">
        <v>790</v>
      </c>
      <c r="G537" t="s">
        <v>89</v>
      </c>
      <c r="H537">
        <v>3</v>
      </c>
      <c r="I537">
        <v>0</v>
      </c>
      <c r="J537" t="s">
        <v>471</v>
      </c>
      <c r="K537" t="str">
        <f t="shared" si="16"/>
        <v>W</v>
      </c>
      <c r="L537" t="str">
        <f t="shared" si="17"/>
        <v>L</v>
      </c>
      <c r="M537">
        <v>29800</v>
      </c>
      <c r="N537" t="s">
        <v>834</v>
      </c>
    </row>
    <row r="538" spans="1:14" x14ac:dyDescent="0.25">
      <c r="A538">
        <v>8745</v>
      </c>
      <c r="B538">
        <v>1014</v>
      </c>
      <c r="C538">
        <v>1998</v>
      </c>
      <c r="D538" t="s">
        <v>837</v>
      </c>
      <c r="E538" t="s">
        <v>560</v>
      </c>
      <c r="F538" t="s">
        <v>787</v>
      </c>
      <c r="G538" t="s">
        <v>15</v>
      </c>
      <c r="H538">
        <v>4</v>
      </c>
      <c r="I538">
        <v>0</v>
      </c>
      <c r="J538" t="s">
        <v>732</v>
      </c>
      <c r="K538" t="str">
        <f t="shared" si="16"/>
        <v>W</v>
      </c>
      <c r="L538" t="str">
        <f t="shared" si="17"/>
        <v>L</v>
      </c>
      <c r="M538">
        <v>80000</v>
      </c>
      <c r="N538" t="s">
        <v>713</v>
      </c>
    </row>
    <row r="539" spans="1:14" x14ac:dyDescent="0.25">
      <c r="A539">
        <v>8746</v>
      </c>
      <c r="B539">
        <v>1014</v>
      </c>
      <c r="C539">
        <v>1998</v>
      </c>
      <c r="D539" t="s">
        <v>835</v>
      </c>
      <c r="E539" t="s">
        <v>560</v>
      </c>
      <c r="F539" t="s">
        <v>111</v>
      </c>
      <c r="G539" t="s">
        <v>802</v>
      </c>
      <c r="H539">
        <v>1</v>
      </c>
      <c r="I539">
        <v>1</v>
      </c>
      <c r="J539" t="s">
        <v>598</v>
      </c>
      <c r="K539" t="str">
        <f t="shared" si="16"/>
        <v>D</v>
      </c>
      <c r="L539" t="str">
        <f t="shared" si="17"/>
        <v>D</v>
      </c>
      <c r="M539">
        <v>33500</v>
      </c>
      <c r="N539" t="s">
        <v>836</v>
      </c>
    </row>
    <row r="540" spans="1:14" x14ac:dyDescent="0.25">
      <c r="A540">
        <v>8747</v>
      </c>
      <c r="B540">
        <v>1014</v>
      </c>
      <c r="C540">
        <v>1998</v>
      </c>
      <c r="D540" t="s">
        <v>838</v>
      </c>
      <c r="E540" t="s">
        <v>565</v>
      </c>
      <c r="F540" t="s">
        <v>103</v>
      </c>
      <c r="G540" t="s">
        <v>743</v>
      </c>
      <c r="H540">
        <v>1</v>
      </c>
      <c r="I540">
        <v>0</v>
      </c>
      <c r="J540" t="s">
        <v>253</v>
      </c>
      <c r="K540" t="str">
        <f t="shared" si="16"/>
        <v>W</v>
      </c>
      <c r="L540" t="str">
        <f t="shared" si="17"/>
        <v>L</v>
      </c>
      <c r="M540">
        <v>45500</v>
      </c>
      <c r="N540" t="s">
        <v>839</v>
      </c>
    </row>
    <row r="541" spans="1:14" x14ac:dyDescent="0.25">
      <c r="A541">
        <v>8748</v>
      </c>
      <c r="B541">
        <v>1014</v>
      </c>
      <c r="C541">
        <v>1998</v>
      </c>
      <c r="D541" t="s">
        <v>840</v>
      </c>
      <c r="E541" t="s">
        <v>565</v>
      </c>
      <c r="F541" t="s">
        <v>816</v>
      </c>
      <c r="G541" t="s">
        <v>86</v>
      </c>
      <c r="H541">
        <v>0</v>
      </c>
      <c r="I541">
        <v>0</v>
      </c>
      <c r="J541" t="s">
        <v>47</v>
      </c>
      <c r="K541" t="str">
        <f t="shared" si="16"/>
        <v>D</v>
      </c>
      <c r="L541" t="str">
        <f t="shared" si="17"/>
        <v>D</v>
      </c>
      <c r="M541">
        <v>30600</v>
      </c>
      <c r="N541" t="s">
        <v>841</v>
      </c>
    </row>
    <row r="542" spans="1:14" x14ac:dyDescent="0.25">
      <c r="A542">
        <v>8749</v>
      </c>
      <c r="B542">
        <v>1014</v>
      </c>
      <c r="C542">
        <v>1998</v>
      </c>
      <c r="D542" t="s">
        <v>846</v>
      </c>
      <c r="E542" t="s">
        <v>596</v>
      </c>
      <c r="F542" t="s">
        <v>1260</v>
      </c>
      <c r="G542" t="s">
        <v>75</v>
      </c>
      <c r="H542">
        <v>5</v>
      </c>
      <c r="I542">
        <v>0</v>
      </c>
      <c r="J542" t="s">
        <v>178</v>
      </c>
      <c r="K542" t="str">
        <f t="shared" si="16"/>
        <v>W</v>
      </c>
      <c r="L542" t="str">
        <f t="shared" si="17"/>
        <v>L</v>
      </c>
      <c r="M542">
        <v>55000</v>
      </c>
      <c r="N542" t="s">
        <v>847</v>
      </c>
    </row>
    <row r="543" spans="1:14" x14ac:dyDescent="0.25">
      <c r="A543">
        <v>8750</v>
      </c>
      <c r="B543">
        <v>1014</v>
      </c>
      <c r="C543">
        <v>1998</v>
      </c>
      <c r="D543" t="s">
        <v>844</v>
      </c>
      <c r="E543" t="s">
        <v>596</v>
      </c>
      <c r="F543" t="s">
        <v>122</v>
      </c>
      <c r="G543" t="s">
        <v>23</v>
      </c>
      <c r="H543">
        <v>2</v>
      </c>
      <c r="I543">
        <v>2</v>
      </c>
      <c r="J543" t="s">
        <v>16</v>
      </c>
      <c r="K543" t="str">
        <f t="shared" si="16"/>
        <v>D</v>
      </c>
      <c r="L543" t="str">
        <f t="shared" si="17"/>
        <v>D</v>
      </c>
      <c r="M543">
        <v>31800</v>
      </c>
      <c r="N543" t="s">
        <v>845</v>
      </c>
    </row>
    <row r="544" spans="1:14" x14ac:dyDescent="0.25">
      <c r="A544">
        <v>8751</v>
      </c>
      <c r="B544">
        <v>1014</v>
      </c>
      <c r="C544">
        <v>1998</v>
      </c>
      <c r="D544" t="s">
        <v>842</v>
      </c>
      <c r="E544" t="s">
        <v>813</v>
      </c>
      <c r="F544" t="s">
        <v>805</v>
      </c>
      <c r="G544" t="s">
        <v>814</v>
      </c>
      <c r="H544">
        <v>0</v>
      </c>
      <c r="I544">
        <v>1</v>
      </c>
      <c r="J544" t="s">
        <v>819</v>
      </c>
      <c r="K544" t="str">
        <f t="shared" si="16"/>
        <v>L</v>
      </c>
      <c r="L544" t="str">
        <f t="shared" si="17"/>
        <v>W</v>
      </c>
      <c r="M544">
        <v>35500</v>
      </c>
      <c r="N544" t="s">
        <v>843</v>
      </c>
    </row>
    <row r="545" spans="1:14" x14ac:dyDescent="0.25">
      <c r="A545">
        <v>8752</v>
      </c>
      <c r="B545">
        <v>1014</v>
      </c>
      <c r="C545">
        <v>1998</v>
      </c>
      <c r="D545" t="s">
        <v>850</v>
      </c>
      <c r="E545" t="s">
        <v>813</v>
      </c>
      <c r="F545" t="s">
        <v>103</v>
      </c>
      <c r="G545" t="s">
        <v>40</v>
      </c>
      <c r="H545">
        <v>5</v>
      </c>
      <c r="I545">
        <v>0</v>
      </c>
      <c r="J545" t="s">
        <v>818</v>
      </c>
      <c r="K545" t="str">
        <f t="shared" si="16"/>
        <v>W</v>
      </c>
      <c r="L545" t="str">
        <f t="shared" si="17"/>
        <v>L</v>
      </c>
      <c r="M545">
        <v>45500</v>
      </c>
      <c r="N545" t="s">
        <v>851</v>
      </c>
    </row>
    <row r="546" spans="1:14" x14ac:dyDescent="0.25">
      <c r="A546">
        <v>8753</v>
      </c>
      <c r="B546">
        <v>1014</v>
      </c>
      <c r="C546">
        <v>1998</v>
      </c>
      <c r="D546" t="s">
        <v>848</v>
      </c>
      <c r="E546" t="s">
        <v>576</v>
      </c>
      <c r="F546" t="s">
        <v>799</v>
      </c>
      <c r="G546" t="s">
        <v>83</v>
      </c>
      <c r="H546">
        <v>2</v>
      </c>
      <c r="I546">
        <v>2</v>
      </c>
      <c r="J546" t="s">
        <v>29</v>
      </c>
      <c r="K546" t="str">
        <f t="shared" si="16"/>
        <v>D</v>
      </c>
      <c r="L546" t="str">
        <f t="shared" si="17"/>
        <v>D</v>
      </c>
      <c r="M546">
        <v>38100</v>
      </c>
      <c r="N546" t="s">
        <v>849</v>
      </c>
    </row>
    <row r="547" spans="1:14" x14ac:dyDescent="0.25">
      <c r="A547">
        <v>8754</v>
      </c>
      <c r="B547">
        <v>1014</v>
      </c>
      <c r="C547">
        <v>1998</v>
      </c>
      <c r="D547" t="s">
        <v>852</v>
      </c>
      <c r="E547" t="s">
        <v>576</v>
      </c>
      <c r="F547" t="s">
        <v>808</v>
      </c>
      <c r="G547" t="s">
        <v>22</v>
      </c>
      <c r="H547">
        <v>1</v>
      </c>
      <c r="I547">
        <v>2</v>
      </c>
      <c r="J547" t="s">
        <v>448</v>
      </c>
      <c r="K547" t="str">
        <f t="shared" si="16"/>
        <v>L</v>
      </c>
      <c r="L547" t="str">
        <f t="shared" si="17"/>
        <v>W</v>
      </c>
      <c r="M547">
        <v>39100</v>
      </c>
      <c r="N547" t="s">
        <v>853</v>
      </c>
    </row>
    <row r="548" spans="1:14" x14ac:dyDescent="0.25">
      <c r="A548">
        <v>8755</v>
      </c>
      <c r="B548">
        <v>1014</v>
      </c>
      <c r="C548">
        <v>1998</v>
      </c>
      <c r="D548" t="s">
        <v>854</v>
      </c>
      <c r="E548" t="s">
        <v>822</v>
      </c>
      <c r="F548" t="s">
        <v>790</v>
      </c>
      <c r="G548" t="s">
        <v>245</v>
      </c>
      <c r="H548">
        <v>1</v>
      </c>
      <c r="I548">
        <v>0</v>
      </c>
      <c r="J548" t="s">
        <v>415</v>
      </c>
      <c r="K548" t="str">
        <f t="shared" si="16"/>
        <v>W</v>
      </c>
      <c r="L548" t="str">
        <f t="shared" si="17"/>
        <v>L</v>
      </c>
      <c r="M548">
        <v>29800</v>
      </c>
      <c r="N548" t="s">
        <v>855</v>
      </c>
    </row>
    <row r="549" spans="1:14" x14ac:dyDescent="0.25">
      <c r="A549">
        <v>8756</v>
      </c>
      <c r="B549">
        <v>1014</v>
      </c>
      <c r="C549">
        <v>1998</v>
      </c>
      <c r="D549" t="s">
        <v>856</v>
      </c>
      <c r="E549" t="s">
        <v>822</v>
      </c>
      <c r="F549" t="s">
        <v>111</v>
      </c>
      <c r="G549" t="s">
        <v>36</v>
      </c>
      <c r="H549">
        <v>2</v>
      </c>
      <c r="I549">
        <v>1</v>
      </c>
      <c r="J549" t="s">
        <v>134</v>
      </c>
      <c r="K549" t="str">
        <f t="shared" si="16"/>
        <v>W</v>
      </c>
      <c r="L549" t="str">
        <f t="shared" si="17"/>
        <v>L</v>
      </c>
      <c r="M549">
        <v>33500</v>
      </c>
      <c r="N549" t="s">
        <v>857</v>
      </c>
    </row>
    <row r="550" spans="1:14" x14ac:dyDescent="0.25">
      <c r="A550">
        <v>8757</v>
      </c>
      <c r="B550">
        <v>1014</v>
      </c>
      <c r="C550">
        <v>1998</v>
      </c>
      <c r="D550" t="s">
        <v>858</v>
      </c>
      <c r="E550" t="s">
        <v>399</v>
      </c>
      <c r="F550" t="s">
        <v>787</v>
      </c>
      <c r="G550" t="s">
        <v>89</v>
      </c>
      <c r="H550">
        <v>2</v>
      </c>
      <c r="I550">
        <v>1</v>
      </c>
      <c r="J550" t="s">
        <v>65</v>
      </c>
      <c r="K550" t="str">
        <f t="shared" si="16"/>
        <v>W</v>
      </c>
      <c r="L550" t="str">
        <f t="shared" si="17"/>
        <v>L</v>
      </c>
      <c r="M550">
        <v>80000</v>
      </c>
      <c r="N550" t="s">
        <v>859</v>
      </c>
    </row>
    <row r="551" spans="1:14" x14ac:dyDescent="0.25">
      <c r="A551">
        <v>8758</v>
      </c>
      <c r="B551">
        <v>1014</v>
      </c>
      <c r="C551">
        <v>1998</v>
      </c>
      <c r="D551" t="s">
        <v>860</v>
      </c>
      <c r="E551" t="s">
        <v>401</v>
      </c>
      <c r="F551" t="s">
        <v>816</v>
      </c>
      <c r="G551" t="s">
        <v>168</v>
      </c>
      <c r="H551">
        <v>0</v>
      </c>
      <c r="I551">
        <v>3</v>
      </c>
      <c r="J551" t="s">
        <v>328</v>
      </c>
      <c r="K551" t="str">
        <f t="shared" si="16"/>
        <v>L</v>
      </c>
      <c r="L551" t="str">
        <f t="shared" si="17"/>
        <v>W</v>
      </c>
      <c r="M551">
        <v>30600</v>
      </c>
      <c r="N551" t="s">
        <v>763</v>
      </c>
    </row>
    <row r="552" spans="1:14" x14ac:dyDescent="0.25">
      <c r="A552">
        <v>8759</v>
      </c>
      <c r="B552">
        <v>1014</v>
      </c>
      <c r="C552">
        <v>1998</v>
      </c>
      <c r="D552" t="s">
        <v>860</v>
      </c>
      <c r="E552" t="s">
        <v>401</v>
      </c>
      <c r="F552" t="s">
        <v>1260</v>
      </c>
      <c r="G552" t="s">
        <v>30</v>
      </c>
      <c r="H552">
        <v>1</v>
      </c>
      <c r="I552">
        <v>2</v>
      </c>
      <c r="J552" t="s">
        <v>113</v>
      </c>
      <c r="K552" t="str">
        <f t="shared" si="16"/>
        <v>L</v>
      </c>
      <c r="L552" t="str">
        <f t="shared" si="17"/>
        <v>W</v>
      </c>
      <c r="M552">
        <v>55000</v>
      </c>
      <c r="N552" t="s">
        <v>806</v>
      </c>
    </row>
    <row r="553" spans="1:14" x14ac:dyDescent="0.25">
      <c r="A553">
        <v>8760</v>
      </c>
      <c r="B553">
        <v>1014</v>
      </c>
      <c r="C553">
        <v>1998</v>
      </c>
      <c r="D553" t="s">
        <v>858</v>
      </c>
      <c r="E553" t="s">
        <v>399</v>
      </c>
      <c r="F553" t="s">
        <v>805</v>
      </c>
      <c r="G553" t="s">
        <v>43</v>
      </c>
      <c r="H553">
        <v>1</v>
      </c>
      <c r="I553">
        <v>1</v>
      </c>
      <c r="J553" t="s">
        <v>471</v>
      </c>
      <c r="K553" t="str">
        <f t="shared" si="16"/>
        <v>D</v>
      </c>
      <c r="L553" t="str">
        <f t="shared" si="17"/>
        <v>D</v>
      </c>
      <c r="M553">
        <v>35500</v>
      </c>
      <c r="N553" t="s">
        <v>828</v>
      </c>
    </row>
    <row r="554" spans="1:14" x14ac:dyDescent="0.25">
      <c r="A554">
        <v>8761</v>
      </c>
      <c r="B554">
        <v>1014</v>
      </c>
      <c r="C554">
        <v>1998</v>
      </c>
      <c r="D554" t="s">
        <v>862</v>
      </c>
      <c r="E554" t="s">
        <v>565</v>
      </c>
      <c r="F554" t="s">
        <v>799</v>
      </c>
      <c r="G554" t="s">
        <v>86</v>
      </c>
      <c r="H554">
        <v>6</v>
      </c>
      <c r="I554">
        <v>1</v>
      </c>
      <c r="J554" t="s">
        <v>253</v>
      </c>
      <c r="K554" t="str">
        <f t="shared" si="16"/>
        <v>W</v>
      </c>
      <c r="L554" t="str">
        <f t="shared" si="17"/>
        <v>L</v>
      </c>
      <c r="M554">
        <v>38100</v>
      </c>
      <c r="N554" t="s">
        <v>719</v>
      </c>
    </row>
    <row r="555" spans="1:14" x14ac:dyDescent="0.25">
      <c r="A555">
        <v>8762</v>
      </c>
      <c r="B555">
        <v>1014</v>
      </c>
      <c r="C555">
        <v>1998</v>
      </c>
      <c r="D555" t="s">
        <v>861</v>
      </c>
      <c r="E555" t="s">
        <v>560</v>
      </c>
      <c r="F555" t="s">
        <v>808</v>
      </c>
      <c r="G555" t="s">
        <v>15</v>
      </c>
      <c r="H555">
        <v>2</v>
      </c>
      <c r="I555">
        <v>1</v>
      </c>
      <c r="J555" t="s">
        <v>598</v>
      </c>
      <c r="K555" t="str">
        <f t="shared" si="16"/>
        <v>W</v>
      </c>
      <c r="L555" t="str">
        <f t="shared" si="17"/>
        <v>L</v>
      </c>
      <c r="M555">
        <v>39100</v>
      </c>
      <c r="N555" t="s">
        <v>811</v>
      </c>
    </row>
    <row r="556" spans="1:14" x14ac:dyDescent="0.25">
      <c r="A556">
        <v>8763</v>
      </c>
      <c r="B556">
        <v>1014</v>
      </c>
      <c r="C556">
        <v>1998</v>
      </c>
      <c r="D556" t="s">
        <v>862</v>
      </c>
      <c r="E556" t="s">
        <v>565</v>
      </c>
      <c r="F556" t="s">
        <v>111</v>
      </c>
      <c r="G556" t="s">
        <v>743</v>
      </c>
      <c r="H556">
        <v>1</v>
      </c>
      <c r="I556">
        <v>3</v>
      </c>
      <c r="J556" t="s">
        <v>47</v>
      </c>
      <c r="K556" t="str">
        <f t="shared" si="16"/>
        <v>L</v>
      </c>
      <c r="L556" t="str">
        <f t="shared" si="17"/>
        <v>W</v>
      </c>
      <c r="M556">
        <v>33500</v>
      </c>
      <c r="N556" t="s">
        <v>791</v>
      </c>
    </row>
    <row r="557" spans="1:14" x14ac:dyDescent="0.25">
      <c r="A557">
        <v>8764</v>
      </c>
      <c r="B557">
        <v>1014</v>
      </c>
      <c r="C557">
        <v>1998</v>
      </c>
      <c r="D557" t="s">
        <v>861</v>
      </c>
      <c r="E557" t="s">
        <v>560</v>
      </c>
      <c r="F557" t="s">
        <v>122</v>
      </c>
      <c r="G557" t="s">
        <v>802</v>
      </c>
      <c r="H557">
        <v>2</v>
      </c>
      <c r="I557">
        <v>2</v>
      </c>
      <c r="J557" t="s">
        <v>732</v>
      </c>
      <c r="K557" t="str">
        <f t="shared" si="16"/>
        <v>D</v>
      </c>
      <c r="L557" t="str">
        <f t="shared" si="17"/>
        <v>D</v>
      </c>
      <c r="M557">
        <v>31800</v>
      </c>
      <c r="N557" t="s">
        <v>839</v>
      </c>
    </row>
    <row r="558" spans="1:14" x14ac:dyDescent="0.25">
      <c r="A558">
        <v>8765</v>
      </c>
      <c r="B558">
        <v>1014</v>
      </c>
      <c r="C558">
        <v>1998</v>
      </c>
      <c r="D558" t="s">
        <v>863</v>
      </c>
      <c r="E558" t="s">
        <v>596</v>
      </c>
      <c r="F558" t="s">
        <v>103</v>
      </c>
      <c r="G558" t="s">
        <v>23</v>
      </c>
      <c r="H558">
        <v>1</v>
      </c>
      <c r="I558">
        <v>1</v>
      </c>
      <c r="J558" t="s">
        <v>178</v>
      </c>
      <c r="K558" t="str">
        <f t="shared" si="16"/>
        <v>D</v>
      </c>
      <c r="L558" t="str">
        <f t="shared" si="17"/>
        <v>D</v>
      </c>
      <c r="M558">
        <v>45500</v>
      </c>
      <c r="N558" t="s">
        <v>803</v>
      </c>
    </row>
    <row r="559" spans="1:14" x14ac:dyDescent="0.25">
      <c r="A559">
        <v>8766</v>
      </c>
      <c r="B559">
        <v>1014</v>
      </c>
      <c r="C559">
        <v>1998</v>
      </c>
      <c r="D559" t="s">
        <v>863</v>
      </c>
      <c r="E559" t="s">
        <v>596</v>
      </c>
      <c r="F559" t="s">
        <v>816</v>
      </c>
      <c r="G559" t="s">
        <v>75</v>
      </c>
      <c r="H559">
        <v>2</v>
      </c>
      <c r="I559">
        <v>2</v>
      </c>
      <c r="J559" t="s">
        <v>16</v>
      </c>
      <c r="K559" t="str">
        <f t="shared" si="16"/>
        <v>D</v>
      </c>
      <c r="L559" t="str">
        <f t="shared" si="17"/>
        <v>D</v>
      </c>
      <c r="M559">
        <v>30600</v>
      </c>
      <c r="N559" t="s">
        <v>797</v>
      </c>
    </row>
    <row r="560" spans="1:14" x14ac:dyDescent="0.25">
      <c r="A560">
        <v>8767</v>
      </c>
      <c r="B560">
        <v>1014</v>
      </c>
      <c r="C560">
        <v>1998</v>
      </c>
      <c r="D560" t="s">
        <v>864</v>
      </c>
      <c r="E560" t="s">
        <v>576</v>
      </c>
      <c r="F560" t="s">
        <v>790</v>
      </c>
      <c r="G560" t="s">
        <v>83</v>
      </c>
      <c r="H560">
        <v>2</v>
      </c>
      <c r="I560">
        <v>0</v>
      </c>
      <c r="J560" t="s">
        <v>448</v>
      </c>
      <c r="K560" t="str">
        <f t="shared" si="16"/>
        <v>W</v>
      </c>
      <c r="L560" t="str">
        <f t="shared" si="17"/>
        <v>L</v>
      </c>
      <c r="M560">
        <v>29800</v>
      </c>
      <c r="N560" t="s">
        <v>795</v>
      </c>
    </row>
    <row r="561" spans="1:14" x14ac:dyDescent="0.25">
      <c r="A561">
        <v>8768</v>
      </c>
      <c r="B561">
        <v>1014</v>
      </c>
      <c r="C561">
        <v>1998</v>
      </c>
      <c r="D561" t="s">
        <v>864</v>
      </c>
      <c r="E561" t="s">
        <v>576</v>
      </c>
      <c r="F561" t="s">
        <v>805</v>
      </c>
      <c r="G561" t="s">
        <v>22</v>
      </c>
      <c r="H561">
        <v>0</v>
      </c>
      <c r="I561">
        <v>1</v>
      </c>
      <c r="J561" t="s">
        <v>29</v>
      </c>
      <c r="K561" t="str">
        <f t="shared" si="16"/>
        <v>L</v>
      </c>
      <c r="L561" t="str">
        <f t="shared" si="17"/>
        <v>W</v>
      </c>
      <c r="M561">
        <v>35500</v>
      </c>
      <c r="N561" t="s">
        <v>832</v>
      </c>
    </row>
    <row r="562" spans="1:14" x14ac:dyDescent="0.25">
      <c r="A562">
        <v>8769</v>
      </c>
      <c r="B562">
        <v>1014</v>
      </c>
      <c r="C562">
        <v>1998</v>
      </c>
      <c r="D562" t="s">
        <v>866</v>
      </c>
      <c r="E562" t="s">
        <v>822</v>
      </c>
      <c r="F562" t="s">
        <v>787</v>
      </c>
      <c r="G562" t="s">
        <v>36</v>
      </c>
      <c r="H562">
        <v>1</v>
      </c>
      <c r="I562">
        <v>1</v>
      </c>
      <c r="J562" t="s">
        <v>415</v>
      </c>
      <c r="K562" t="str">
        <f t="shared" si="16"/>
        <v>D</v>
      </c>
      <c r="L562" t="str">
        <f t="shared" si="17"/>
        <v>D</v>
      </c>
      <c r="M562">
        <v>77000</v>
      </c>
      <c r="N562" t="s">
        <v>834</v>
      </c>
    </row>
    <row r="563" spans="1:14" x14ac:dyDescent="0.25">
      <c r="A563">
        <v>8770</v>
      </c>
      <c r="B563">
        <v>1014</v>
      </c>
      <c r="C563">
        <v>1998</v>
      </c>
      <c r="D563" t="s">
        <v>866</v>
      </c>
      <c r="E563" t="s">
        <v>822</v>
      </c>
      <c r="F563" t="s">
        <v>799</v>
      </c>
      <c r="G563" t="s">
        <v>245</v>
      </c>
      <c r="H563">
        <v>0</v>
      </c>
      <c r="I563">
        <v>2</v>
      </c>
      <c r="J563" t="s">
        <v>134</v>
      </c>
      <c r="K563" t="str">
        <f t="shared" si="16"/>
        <v>L</v>
      </c>
      <c r="L563" t="str">
        <f t="shared" si="17"/>
        <v>W</v>
      </c>
      <c r="M563">
        <v>38100</v>
      </c>
      <c r="N563" t="s">
        <v>713</v>
      </c>
    </row>
    <row r="564" spans="1:14" x14ac:dyDescent="0.25">
      <c r="A564">
        <v>8771</v>
      </c>
      <c r="B564">
        <v>1014</v>
      </c>
      <c r="C564">
        <v>1998</v>
      </c>
      <c r="D564" t="s">
        <v>865</v>
      </c>
      <c r="E564" t="s">
        <v>813</v>
      </c>
      <c r="F564" t="s">
        <v>808</v>
      </c>
      <c r="G564" t="s">
        <v>814</v>
      </c>
      <c r="H564">
        <v>1</v>
      </c>
      <c r="I564">
        <v>2</v>
      </c>
      <c r="J564" t="s">
        <v>818</v>
      </c>
      <c r="K564" t="str">
        <f t="shared" si="16"/>
        <v>L</v>
      </c>
      <c r="L564" t="str">
        <f t="shared" si="17"/>
        <v>W</v>
      </c>
      <c r="M564">
        <v>39100</v>
      </c>
      <c r="N564" t="s">
        <v>809</v>
      </c>
    </row>
    <row r="565" spans="1:14" x14ac:dyDescent="0.25">
      <c r="A565">
        <v>8772</v>
      </c>
      <c r="B565">
        <v>1014</v>
      </c>
      <c r="C565">
        <v>1998</v>
      </c>
      <c r="D565" t="s">
        <v>865</v>
      </c>
      <c r="E565" t="s">
        <v>813</v>
      </c>
      <c r="F565" t="s">
        <v>122</v>
      </c>
      <c r="G565" t="s">
        <v>40</v>
      </c>
      <c r="H565">
        <v>1</v>
      </c>
      <c r="I565">
        <v>0</v>
      </c>
      <c r="J565" t="s">
        <v>819</v>
      </c>
      <c r="K565" t="str">
        <f t="shared" si="16"/>
        <v>W</v>
      </c>
      <c r="L565" t="str">
        <f t="shared" si="17"/>
        <v>L</v>
      </c>
      <c r="M565">
        <v>31800</v>
      </c>
      <c r="N565" t="s">
        <v>826</v>
      </c>
    </row>
    <row r="566" spans="1:14" x14ac:dyDescent="0.25">
      <c r="A566">
        <v>8773</v>
      </c>
      <c r="B566">
        <v>1024</v>
      </c>
      <c r="C566">
        <v>1998</v>
      </c>
      <c r="D566" t="s">
        <v>868</v>
      </c>
      <c r="E566" t="s">
        <v>624</v>
      </c>
      <c r="F566" t="s">
        <v>103</v>
      </c>
      <c r="G566" t="s">
        <v>30</v>
      </c>
      <c r="H566">
        <v>4</v>
      </c>
      <c r="I566">
        <v>1</v>
      </c>
      <c r="J566" t="s">
        <v>43</v>
      </c>
      <c r="K566" t="str">
        <f t="shared" si="16"/>
        <v>W</v>
      </c>
      <c r="L566" t="str">
        <f t="shared" si="17"/>
        <v>L</v>
      </c>
      <c r="M566">
        <v>45500</v>
      </c>
      <c r="N566" t="s">
        <v>857</v>
      </c>
    </row>
    <row r="567" spans="1:14" x14ac:dyDescent="0.25">
      <c r="A567">
        <v>8774</v>
      </c>
      <c r="B567">
        <v>1024</v>
      </c>
      <c r="C567">
        <v>1998</v>
      </c>
      <c r="D567" t="s">
        <v>867</v>
      </c>
      <c r="E567" t="s">
        <v>624</v>
      </c>
      <c r="F567" t="s">
        <v>1260</v>
      </c>
      <c r="G567" t="s">
        <v>89</v>
      </c>
      <c r="H567">
        <v>1</v>
      </c>
      <c r="I567">
        <v>0</v>
      </c>
      <c r="J567" t="s">
        <v>113</v>
      </c>
      <c r="K567" t="str">
        <f t="shared" si="16"/>
        <v>W</v>
      </c>
      <c r="L567" t="str">
        <f t="shared" si="17"/>
        <v>L</v>
      </c>
      <c r="M567">
        <v>55000</v>
      </c>
      <c r="N567" t="s">
        <v>855</v>
      </c>
    </row>
    <row r="568" spans="1:14" x14ac:dyDescent="0.25">
      <c r="A568">
        <v>8775</v>
      </c>
      <c r="B568">
        <v>1024</v>
      </c>
      <c r="C568">
        <v>1998</v>
      </c>
      <c r="D568" t="s">
        <v>870</v>
      </c>
      <c r="E568" t="s">
        <v>624</v>
      </c>
      <c r="F568" t="s">
        <v>787</v>
      </c>
      <c r="G568" t="s">
        <v>743</v>
      </c>
      <c r="H568">
        <v>1</v>
      </c>
      <c r="I568">
        <v>4</v>
      </c>
      <c r="J568" t="s">
        <v>598</v>
      </c>
      <c r="K568" t="str">
        <f t="shared" si="16"/>
        <v>L</v>
      </c>
      <c r="L568" t="str">
        <f t="shared" si="17"/>
        <v>W</v>
      </c>
      <c r="M568">
        <v>77000</v>
      </c>
      <c r="N568" t="s">
        <v>853</v>
      </c>
    </row>
    <row r="569" spans="1:14" x14ac:dyDescent="0.25">
      <c r="A569">
        <v>8776</v>
      </c>
      <c r="B569">
        <v>1024</v>
      </c>
      <c r="C569">
        <v>1998</v>
      </c>
      <c r="D569" t="s">
        <v>869</v>
      </c>
      <c r="E569" t="s">
        <v>624</v>
      </c>
      <c r="F569" t="s">
        <v>799</v>
      </c>
      <c r="G569" t="s">
        <v>15</v>
      </c>
      <c r="H569">
        <v>1</v>
      </c>
      <c r="I569">
        <v>0</v>
      </c>
      <c r="J569" t="s">
        <v>47</v>
      </c>
      <c r="K569" t="str">
        <f t="shared" si="16"/>
        <v>W</v>
      </c>
      <c r="L569" t="str">
        <f t="shared" si="17"/>
        <v>L</v>
      </c>
      <c r="M569">
        <v>31800</v>
      </c>
      <c r="N569" t="s">
        <v>763</v>
      </c>
    </row>
    <row r="570" spans="1:14" x14ac:dyDescent="0.25">
      <c r="A570">
        <v>8777</v>
      </c>
      <c r="B570">
        <v>1024</v>
      </c>
      <c r="C570">
        <v>1998</v>
      </c>
      <c r="D570" t="s">
        <v>871</v>
      </c>
      <c r="E570" t="s">
        <v>624</v>
      </c>
      <c r="F570" t="s">
        <v>790</v>
      </c>
      <c r="G570" t="s">
        <v>83</v>
      </c>
      <c r="H570">
        <v>2</v>
      </c>
      <c r="I570">
        <v>1</v>
      </c>
      <c r="J570" t="s">
        <v>16</v>
      </c>
      <c r="K570" t="str">
        <f t="shared" si="16"/>
        <v>W</v>
      </c>
      <c r="L570" t="str">
        <f t="shared" si="17"/>
        <v>L</v>
      </c>
      <c r="M570">
        <v>29800</v>
      </c>
      <c r="N570" t="s">
        <v>820</v>
      </c>
    </row>
    <row r="571" spans="1:14" x14ac:dyDescent="0.25">
      <c r="A571">
        <v>8778</v>
      </c>
      <c r="B571">
        <v>1024</v>
      </c>
      <c r="C571">
        <v>1998</v>
      </c>
      <c r="D571" t="s">
        <v>872</v>
      </c>
      <c r="E571" t="s">
        <v>624</v>
      </c>
      <c r="F571" t="s">
        <v>111</v>
      </c>
      <c r="G571" t="s">
        <v>75</v>
      </c>
      <c r="H571">
        <v>2</v>
      </c>
      <c r="I571">
        <v>1</v>
      </c>
      <c r="J571" t="s">
        <v>29</v>
      </c>
      <c r="K571" t="str">
        <f t="shared" si="16"/>
        <v>W</v>
      </c>
      <c r="L571" t="str">
        <f t="shared" si="17"/>
        <v>L</v>
      </c>
      <c r="M571">
        <v>33500</v>
      </c>
      <c r="N571" t="s">
        <v>788</v>
      </c>
    </row>
    <row r="572" spans="1:14" x14ac:dyDescent="0.25">
      <c r="A572">
        <v>8779</v>
      </c>
      <c r="B572">
        <v>1024</v>
      </c>
      <c r="C572">
        <v>1998</v>
      </c>
      <c r="D572" t="s">
        <v>874</v>
      </c>
      <c r="E572" t="s">
        <v>624</v>
      </c>
      <c r="F572" t="s">
        <v>816</v>
      </c>
      <c r="G572" t="s">
        <v>40</v>
      </c>
      <c r="H572">
        <v>2</v>
      </c>
      <c r="I572">
        <v>2</v>
      </c>
      <c r="J572" t="s">
        <v>134</v>
      </c>
      <c r="K572" t="str">
        <f t="shared" si="16"/>
        <v>D</v>
      </c>
      <c r="L572" t="str">
        <f t="shared" si="17"/>
        <v>D</v>
      </c>
      <c r="M572">
        <v>30600</v>
      </c>
      <c r="N572" t="s">
        <v>849</v>
      </c>
    </row>
    <row r="573" spans="1:14" x14ac:dyDescent="0.25">
      <c r="A573">
        <v>8780</v>
      </c>
      <c r="B573">
        <v>1024</v>
      </c>
      <c r="C573">
        <v>1998</v>
      </c>
      <c r="D573" t="s">
        <v>873</v>
      </c>
      <c r="E573" t="s">
        <v>624</v>
      </c>
      <c r="F573" t="s">
        <v>122</v>
      </c>
      <c r="G573" t="s">
        <v>36</v>
      </c>
      <c r="H573">
        <v>0</v>
      </c>
      <c r="I573">
        <v>1</v>
      </c>
      <c r="J573" t="s">
        <v>819</v>
      </c>
      <c r="K573" t="str">
        <f t="shared" si="16"/>
        <v>L</v>
      </c>
      <c r="L573" t="str">
        <f t="shared" si="17"/>
        <v>W</v>
      </c>
      <c r="M573">
        <v>31800</v>
      </c>
      <c r="N573" t="s">
        <v>800</v>
      </c>
    </row>
    <row r="574" spans="1:14" x14ac:dyDescent="0.25">
      <c r="A574">
        <v>8781</v>
      </c>
      <c r="B574">
        <v>1025</v>
      </c>
      <c r="C574">
        <v>1998</v>
      </c>
      <c r="D574" t="s">
        <v>875</v>
      </c>
      <c r="E574" t="s">
        <v>95</v>
      </c>
      <c r="F574" t="s">
        <v>787</v>
      </c>
      <c r="G574" t="s">
        <v>89</v>
      </c>
      <c r="H574">
        <v>0</v>
      </c>
      <c r="I574">
        <v>0</v>
      </c>
      <c r="J574" t="s">
        <v>15</v>
      </c>
      <c r="K574" t="str">
        <f t="shared" si="16"/>
        <v>D</v>
      </c>
      <c r="L574" t="str">
        <f t="shared" si="17"/>
        <v>D</v>
      </c>
      <c r="M574">
        <v>77000</v>
      </c>
      <c r="N574" t="s">
        <v>845</v>
      </c>
    </row>
    <row r="575" spans="1:14" x14ac:dyDescent="0.25">
      <c r="A575">
        <v>8782</v>
      </c>
      <c r="B575">
        <v>1025</v>
      </c>
      <c r="C575">
        <v>1998</v>
      </c>
      <c r="D575" t="s">
        <v>876</v>
      </c>
      <c r="E575" t="s">
        <v>95</v>
      </c>
      <c r="F575" t="s">
        <v>805</v>
      </c>
      <c r="G575" t="s">
        <v>30</v>
      </c>
      <c r="H575">
        <v>3</v>
      </c>
      <c r="I575">
        <v>2</v>
      </c>
      <c r="J575" t="s">
        <v>598</v>
      </c>
      <c r="K575" t="str">
        <f t="shared" si="16"/>
        <v>W</v>
      </c>
      <c r="L575" t="str">
        <f t="shared" si="17"/>
        <v>L</v>
      </c>
      <c r="M575">
        <v>35500</v>
      </c>
      <c r="N575" t="s">
        <v>832</v>
      </c>
    </row>
    <row r="576" spans="1:14" x14ac:dyDescent="0.25">
      <c r="A576">
        <v>8783</v>
      </c>
      <c r="B576">
        <v>1025</v>
      </c>
      <c r="C576">
        <v>1998</v>
      </c>
      <c r="D576" t="s">
        <v>878</v>
      </c>
      <c r="E576" t="s">
        <v>95</v>
      </c>
      <c r="F576" t="s">
        <v>808</v>
      </c>
      <c r="G576" t="s">
        <v>83</v>
      </c>
      <c r="H576">
        <v>0</v>
      </c>
      <c r="I576">
        <v>3</v>
      </c>
      <c r="J576" t="s">
        <v>819</v>
      </c>
      <c r="K576" t="str">
        <f t="shared" si="16"/>
        <v>L</v>
      </c>
      <c r="L576" t="str">
        <f t="shared" si="17"/>
        <v>W</v>
      </c>
      <c r="M576">
        <v>39100</v>
      </c>
      <c r="N576" t="s">
        <v>851</v>
      </c>
    </row>
    <row r="577" spans="1:14" x14ac:dyDescent="0.25">
      <c r="A577">
        <v>8784</v>
      </c>
      <c r="B577">
        <v>1025</v>
      </c>
      <c r="C577">
        <v>1998</v>
      </c>
      <c r="D577" t="s">
        <v>877</v>
      </c>
      <c r="E577" t="s">
        <v>95</v>
      </c>
      <c r="F577" t="s">
        <v>1260</v>
      </c>
      <c r="G577" t="s">
        <v>75</v>
      </c>
      <c r="H577">
        <v>2</v>
      </c>
      <c r="I577">
        <v>1</v>
      </c>
      <c r="J577" t="s">
        <v>40</v>
      </c>
      <c r="K577" t="str">
        <f t="shared" si="16"/>
        <v>W</v>
      </c>
      <c r="L577" t="str">
        <f t="shared" si="17"/>
        <v>L</v>
      </c>
      <c r="M577">
        <v>55000</v>
      </c>
      <c r="N577" t="s">
        <v>713</v>
      </c>
    </row>
    <row r="578" spans="1:14" x14ac:dyDescent="0.25">
      <c r="A578">
        <v>8785</v>
      </c>
      <c r="B578">
        <v>1026</v>
      </c>
      <c r="C578">
        <v>1998</v>
      </c>
      <c r="D578" t="s">
        <v>879</v>
      </c>
      <c r="E578" t="s">
        <v>58</v>
      </c>
      <c r="F578" t="s">
        <v>1260</v>
      </c>
      <c r="G578" t="s">
        <v>30</v>
      </c>
      <c r="H578">
        <v>1</v>
      </c>
      <c r="I578">
        <v>1</v>
      </c>
      <c r="J578" t="s">
        <v>75</v>
      </c>
      <c r="K578" t="str">
        <f t="shared" ref="K578:K641" si="18">IF(H578&gt;I578,"W",IF(I578&gt;H578, "L", "D"))</f>
        <v>D</v>
      </c>
      <c r="L578" t="str">
        <f t="shared" ref="L578:L641" si="19">IF(I578&gt;H578,"W",IF(H578&gt;I578, "L", "D"))</f>
        <v>D</v>
      </c>
      <c r="M578">
        <v>54000</v>
      </c>
      <c r="N578" t="s">
        <v>763</v>
      </c>
    </row>
    <row r="579" spans="1:14" x14ac:dyDescent="0.25">
      <c r="A579">
        <v>8786</v>
      </c>
      <c r="B579">
        <v>1026</v>
      </c>
      <c r="C579">
        <v>1998</v>
      </c>
      <c r="D579" t="s">
        <v>880</v>
      </c>
      <c r="E579" t="s">
        <v>58</v>
      </c>
      <c r="F579" t="s">
        <v>787</v>
      </c>
      <c r="G579" t="s">
        <v>15</v>
      </c>
      <c r="H579">
        <v>2</v>
      </c>
      <c r="I579">
        <v>1</v>
      </c>
      <c r="J579" t="s">
        <v>819</v>
      </c>
      <c r="K579" t="str">
        <f t="shared" si="18"/>
        <v>W</v>
      </c>
      <c r="L579" t="str">
        <f t="shared" si="19"/>
        <v>L</v>
      </c>
      <c r="M579">
        <v>76000</v>
      </c>
      <c r="N579" t="s">
        <v>788</v>
      </c>
    </row>
    <row r="580" spans="1:14" x14ac:dyDescent="0.25">
      <c r="A580">
        <v>8787</v>
      </c>
      <c r="B580">
        <v>1028</v>
      </c>
      <c r="C580">
        <v>1998</v>
      </c>
      <c r="D580" t="s">
        <v>881</v>
      </c>
      <c r="E580" t="s">
        <v>99</v>
      </c>
      <c r="F580" t="s">
        <v>103</v>
      </c>
      <c r="G580" t="s">
        <v>75</v>
      </c>
      <c r="H580">
        <v>1</v>
      </c>
      <c r="I580">
        <v>2</v>
      </c>
      <c r="J580" t="s">
        <v>819</v>
      </c>
      <c r="K580" t="str">
        <f t="shared" si="18"/>
        <v>L</v>
      </c>
      <c r="L580" t="str">
        <f t="shared" si="19"/>
        <v>W</v>
      </c>
      <c r="M580">
        <v>45500</v>
      </c>
      <c r="N580" t="s">
        <v>795</v>
      </c>
    </row>
    <row r="581" spans="1:14" x14ac:dyDescent="0.25">
      <c r="A581">
        <v>8788</v>
      </c>
      <c r="B581">
        <v>1027</v>
      </c>
      <c r="C581">
        <v>1998</v>
      </c>
      <c r="D581" t="s">
        <v>882</v>
      </c>
      <c r="E581" t="s">
        <v>61</v>
      </c>
      <c r="F581" t="s">
        <v>787</v>
      </c>
      <c r="G581" t="s">
        <v>30</v>
      </c>
      <c r="H581">
        <v>0</v>
      </c>
      <c r="I581">
        <v>3</v>
      </c>
      <c r="J581" t="s">
        <v>15</v>
      </c>
      <c r="K581" t="str">
        <f t="shared" si="18"/>
        <v>L</v>
      </c>
      <c r="L581" t="str">
        <f t="shared" si="19"/>
        <v>W</v>
      </c>
      <c r="M581">
        <v>80000</v>
      </c>
      <c r="N581" t="s">
        <v>826</v>
      </c>
    </row>
    <row r="582" spans="1:14" x14ac:dyDescent="0.25">
      <c r="A582">
        <v>43950001</v>
      </c>
      <c r="B582">
        <v>43950100</v>
      </c>
      <c r="C582">
        <v>2002</v>
      </c>
      <c r="D582" t="s">
        <v>883</v>
      </c>
      <c r="E582" t="s">
        <v>401</v>
      </c>
      <c r="F582" t="s">
        <v>884</v>
      </c>
      <c r="G582" t="s">
        <v>15</v>
      </c>
      <c r="H582">
        <v>0</v>
      </c>
      <c r="I582">
        <v>1</v>
      </c>
      <c r="J582" t="s">
        <v>885</v>
      </c>
      <c r="K582" t="str">
        <f t="shared" si="18"/>
        <v>L</v>
      </c>
      <c r="L582" t="str">
        <f t="shared" si="19"/>
        <v>W</v>
      </c>
      <c r="M582">
        <v>62561</v>
      </c>
      <c r="N582" t="s">
        <v>763</v>
      </c>
    </row>
    <row r="583" spans="1:14" x14ac:dyDescent="0.25">
      <c r="A583">
        <v>43950002</v>
      </c>
      <c r="B583">
        <v>43950100</v>
      </c>
      <c r="C583">
        <v>2002</v>
      </c>
      <c r="D583" t="s">
        <v>889</v>
      </c>
      <c r="E583" t="s">
        <v>596</v>
      </c>
      <c r="F583" t="s">
        <v>890</v>
      </c>
      <c r="G583" t="s">
        <v>1262</v>
      </c>
      <c r="H583">
        <v>1</v>
      </c>
      <c r="I583">
        <v>1</v>
      </c>
      <c r="J583" t="s">
        <v>471</v>
      </c>
      <c r="K583" t="str">
        <f t="shared" si="18"/>
        <v>D</v>
      </c>
      <c r="L583" t="str">
        <f t="shared" si="19"/>
        <v>D</v>
      </c>
      <c r="M583">
        <v>33679</v>
      </c>
      <c r="N583" t="s">
        <v>891</v>
      </c>
    </row>
    <row r="584" spans="1:14" x14ac:dyDescent="0.25">
      <c r="A584">
        <v>43950003</v>
      </c>
      <c r="B584">
        <v>43950100</v>
      </c>
      <c r="C584">
        <v>2002</v>
      </c>
      <c r="D584" t="s">
        <v>886</v>
      </c>
      <c r="E584" t="s">
        <v>401</v>
      </c>
      <c r="F584" t="s">
        <v>887</v>
      </c>
      <c r="G584" t="s">
        <v>50</v>
      </c>
      <c r="H584">
        <v>1</v>
      </c>
      <c r="I584">
        <v>2</v>
      </c>
      <c r="J584" t="s">
        <v>598</v>
      </c>
      <c r="K584" t="str">
        <f t="shared" si="18"/>
        <v>L</v>
      </c>
      <c r="L584" t="str">
        <f t="shared" si="19"/>
        <v>W</v>
      </c>
      <c r="M584">
        <v>30157</v>
      </c>
      <c r="N584" t="s">
        <v>888</v>
      </c>
    </row>
    <row r="585" spans="1:14" x14ac:dyDescent="0.25">
      <c r="A585">
        <v>43950004</v>
      </c>
      <c r="B585">
        <v>43950100</v>
      </c>
      <c r="C585">
        <v>2002</v>
      </c>
      <c r="D585" t="s">
        <v>892</v>
      </c>
      <c r="E585" t="s">
        <v>596</v>
      </c>
      <c r="F585" t="s">
        <v>893</v>
      </c>
      <c r="G585" t="s">
        <v>83</v>
      </c>
      <c r="H585">
        <v>8</v>
      </c>
      <c r="I585">
        <v>0</v>
      </c>
      <c r="J585" t="s">
        <v>732</v>
      </c>
      <c r="K585" t="str">
        <f t="shared" si="18"/>
        <v>W</v>
      </c>
      <c r="L585" t="str">
        <f t="shared" si="19"/>
        <v>L</v>
      </c>
      <c r="M585">
        <v>32218</v>
      </c>
      <c r="N585" t="s">
        <v>894</v>
      </c>
    </row>
    <row r="586" spans="1:14" x14ac:dyDescent="0.25">
      <c r="A586">
        <v>43950005</v>
      </c>
      <c r="B586">
        <v>43950100</v>
      </c>
      <c r="C586">
        <v>2002</v>
      </c>
      <c r="D586" t="s">
        <v>901</v>
      </c>
      <c r="E586" t="s">
        <v>576</v>
      </c>
      <c r="F586" t="s">
        <v>902</v>
      </c>
      <c r="G586" t="s">
        <v>134</v>
      </c>
      <c r="H586">
        <v>1</v>
      </c>
      <c r="I586">
        <v>1</v>
      </c>
      <c r="J586" t="s">
        <v>79</v>
      </c>
      <c r="K586" t="str">
        <f t="shared" si="18"/>
        <v>D</v>
      </c>
      <c r="L586" t="str">
        <f t="shared" si="19"/>
        <v>D</v>
      </c>
      <c r="M586">
        <v>52721</v>
      </c>
      <c r="N586" t="s">
        <v>903</v>
      </c>
    </row>
    <row r="587" spans="1:14" x14ac:dyDescent="0.25">
      <c r="A587">
        <v>43950006</v>
      </c>
      <c r="B587">
        <v>43950100</v>
      </c>
      <c r="C587">
        <v>2002</v>
      </c>
      <c r="D587" t="s">
        <v>898</v>
      </c>
      <c r="E587" t="s">
        <v>399</v>
      </c>
      <c r="F587" t="s">
        <v>899</v>
      </c>
      <c r="G587" t="s">
        <v>47</v>
      </c>
      <c r="H587">
        <v>2</v>
      </c>
      <c r="I587">
        <v>2</v>
      </c>
      <c r="J587" t="s">
        <v>802</v>
      </c>
      <c r="K587" t="str">
        <f t="shared" si="18"/>
        <v>D</v>
      </c>
      <c r="L587" t="str">
        <f t="shared" si="19"/>
        <v>D</v>
      </c>
      <c r="M587">
        <v>25186</v>
      </c>
      <c r="N587" t="s">
        <v>900</v>
      </c>
    </row>
    <row r="588" spans="1:14" x14ac:dyDescent="0.25">
      <c r="A588">
        <v>43950007</v>
      </c>
      <c r="B588">
        <v>43950100</v>
      </c>
      <c r="C588">
        <v>2002</v>
      </c>
      <c r="D588" t="s">
        <v>895</v>
      </c>
      <c r="E588" t="s">
        <v>576</v>
      </c>
      <c r="F588" t="s">
        <v>896</v>
      </c>
      <c r="G588" t="s">
        <v>40</v>
      </c>
      <c r="H588">
        <v>1</v>
      </c>
      <c r="I588">
        <v>0</v>
      </c>
      <c r="J588" t="s">
        <v>743</v>
      </c>
      <c r="K588" t="str">
        <f t="shared" si="18"/>
        <v>W</v>
      </c>
      <c r="L588" t="str">
        <f t="shared" si="19"/>
        <v>L</v>
      </c>
      <c r="M588">
        <v>34050</v>
      </c>
      <c r="N588" t="s">
        <v>897</v>
      </c>
    </row>
    <row r="589" spans="1:14" x14ac:dyDescent="0.25">
      <c r="A589">
        <v>43950008</v>
      </c>
      <c r="B589">
        <v>43950100</v>
      </c>
      <c r="C589">
        <v>2002</v>
      </c>
      <c r="D589" t="s">
        <v>904</v>
      </c>
      <c r="E589" t="s">
        <v>399</v>
      </c>
      <c r="F589" t="s">
        <v>905</v>
      </c>
      <c r="G589" t="s">
        <v>86</v>
      </c>
      <c r="H589">
        <v>3</v>
      </c>
      <c r="I589">
        <v>1</v>
      </c>
      <c r="J589" t="s">
        <v>906</v>
      </c>
      <c r="K589" t="str">
        <f t="shared" si="18"/>
        <v>W</v>
      </c>
      <c r="L589" t="str">
        <f t="shared" si="19"/>
        <v>L</v>
      </c>
      <c r="M589">
        <v>28598</v>
      </c>
      <c r="N589" t="s">
        <v>907</v>
      </c>
    </row>
    <row r="590" spans="1:14" x14ac:dyDescent="0.25">
      <c r="A590">
        <v>43950009</v>
      </c>
      <c r="B590">
        <v>43950100</v>
      </c>
      <c r="C590">
        <v>2002</v>
      </c>
      <c r="D590" t="s">
        <v>913</v>
      </c>
      <c r="E590" t="s">
        <v>822</v>
      </c>
      <c r="F590" t="s">
        <v>890</v>
      </c>
      <c r="G590" t="s">
        <v>819</v>
      </c>
      <c r="H590">
        <v>0</v>
      </c>
      <c r="I590">
        <v>1</v>
      </c>
      <c r="J590" t="s">
        <v>16</v>
      </c>
      <c r="K590" t="str">
        <f t="shared" si="18"/>
        <v>L</v>
      </c>
      <c r="L590" t="str">
        <f t="shared" si="19"/>
        <v>W</v>
      </c>
      <c r="M590">
        <v>32239</v>
      </c>
      <c r="N590" t="s">
        <v>914</v>
      </c>
    </row>
    <row r="591" spans="1:14" x14ac:dyDescent="0.25">
      <c r="A591">
        <v>43950010</v>
      </c>
      <c r="B591">
        <v>43950100</v>
      </c>
      <c r="C591">
        <v>2002</v>
      </c>
      <c r="D591" t="s">
        <v>908</v>
      </c>
      <c r="E591" t="s">
        <v>560</v>
      </c>
      <c r="F591" t="s">
        <v>887</v>
      </c>
      <c r="G591" t="s">
        <v>30</v>
      </c>
      <c r="H591">
        <v>2</v>
      </c>
      <c r="I591">
        <v>1</v>
      </c>
      <c r="J591" t="s">
        <v>176</v>
      </c>
      <c r="K591" t="str">
        <f t="shared" si="18"/>
        <v>W</v>
      </c>
      <c r="L591" t="str">
        <f t="shared" si="19"/>
        <v>L</v>
      </c>
      <c r="M591">
        <v>33842</v>
      </c>
      <c r="N591" t="s">
        <v>909</v>
      </c>
    </row>
    <row r="592" spans="1:14" x14ac:dyDescent="0.25">
      <c r="A592">
        <v>43950011</v>
      </c>
      <c r="B592">
        <v>43950100</v>
      </c>
      <c r="C592">
        <v>2002</v>
      </c>
      <c r="D592" t="s">
        <v>910</v>
      </c>
      <c r="E592" t="s">
        <v>822</v>
      </c>
      <c r="F592" t="s">
        <v>893</v>
      </c>
      <c r="G592" t="s">
        <v>89</v>
      </c>
      <c r="H592">
        <v>2</v>
      </c>
      <c r="I592">
        <v>0</v>
      </c>
      <c r="J592" t="s">
        <v>911</v>
      </c>
      <c r="K592" t="str">
        <f t="shared" si="18"/>
        <v>W</v>
      </c>
      <c r="L592" t="str">
        <f t="shared" si="19"/>
        <v>L</v>
      </c>
      <c r="M592">
        <v>31081</v>
      </c>
      <c r="N592" t="s">
        <v>912</v>
      </c>
    </row>
    <row r="593" spans="1:14" x14ac:dyDescent="0.25">
      <c r="A593">
        <v>43950012</v>
      </c>
      <c r="B593">
        <v>43950100</v>
      </c>
      <c r="C593">
        <v>2002</v>
      </c>
      <c r="D593" t="s">
        <v>915</v>
      </c>
      <c r="E593" t="s">
        <v>560</v>
      </c>
      <c r="F593" t="s">
        <v>905</v>
      </c>
      <c r="G593" t="s">
        <v>916</v>
      </c>
      <c r="H593">
        <v>0</v>
      </c>
      <c r="I593">
        <v>2</v>
      </c>
      <c r="J593" t="s">
        <v>660</v>
      </c>
      <c r="K593" t="str">
        <f t="shared" si="18"/>
        <v>L</v>
      </c>
      <c r="L593" t="str">
        <f t="shared" si="19"/>
        <v>W</v>
      </c>
      <c r="M593">
        <v>27217</v>
      </c>
      <c r="N593" t="s">
        <v>917</v>
      </c>
    </row>
    <row r="594" spans="1:14" x14ac:dyDescent="0.25">
      <c r="A594">
        <v>43950013</v>
      </c>
      <c r="B594">
        <v>43950100</v>
      </c>
      <c r="C594">
        <v>2002</v>
      </c>
      <c r="D594" t="s">
        <v>918</v>
      </c>
      <c r="E594" t="s">
        <v>813</v>
      </c>
      <c r="F594" t="s">
        <v>902</v>
      </c>
      <c r="G594" t="s">
        <v>814</v>
      </c>
      <c r="H594">
        <v>2</v>
      </c>
      <c r="I594">
        <v>2</v>
      </c>
      <c r="J594" t="s">
        <v>23</v>
      </c>
      <c r="K594" t="str">
        <f t="shared" si="18"/>
        <v>D</v>
      </c>
      <c r="L594" t="str">
        <f t="shared" si="19"/>
        <v>D</v>
      </c>
      <c r="M594">
        <v>55256</v>
      </c>
      <c r="N594" t="s">
        <v>919</v>
      </c>
    </row>
    <row r="595" spans="1:14" x14ac:dyDescent="0.25">
      <c r="A595">
        <v>43950014</v>
      </c>
      <c r="B595">
        <v>43950100</v>
      </c>
      <c r="C595">
        <v>2002</v>
      </c>
      <c r="D595" t="s">
        <v>920</v>
      </c>
      <c r="E595" t="s">
        <v>565</v>
      </c>
      <c r="F595" t="s">
        <v>899</v>
      </c>
      <c r="G595" t="s">
        <v>178</v>
      </c>
      <c r="H595">
        <v>2</v>
      </c>
      <c r="I595">
        <v>0</v>
      </c>
      <c r="J595" t="s">
        <v>116</v>
      </c>
      <c r="K595" t="str">
        <f t="shared" si="18"/>
        <v>W</v>
      </c>
      <c r="L595" t="str">
        <f t="shared" si="19"/>
        <v>L</v>
      </c>
      <c r="M595">
        <v>48760</v>
      </c>
      <c r="N595" t="s">
        <v>921</v>
      </c>
    </row>
    <row r="596" spans="1:14" x14ac:dyDescent="0.25">
      <c r="A596">
        <v>43950015</v>
      </c>
      <c r="B596">
        <v>43950100</v>
      </c>
      <c r="C596">
        <v>2002</v>
      </c>
      <c r="D596" t="s">
        <v>922</v>
      </c>
      <c r="E596" t="s">
        <v>813</v>
      </c>
      <c r="F596" t="s">
        <v>923</v>
      </c>
      <c r="G596" t="s">
        <v>736</v>
      </c>
      <c r="H596">
        <v>2</v>
      </c>
      <c r="I596">
        <v>0</v>
      </c>
      <c r="J596" t="s">
        <v>415</v>
      </c>
      <c r="K596" t="str">
        <f t="shared" si="18"/>
        <v>W</v>
      </c>
      <c r="L596" t="str">
        <f t="shared" si="19"/>
        <v>L</v>
      </c>
      <c r="M596">
        <v>30957</v>
      </c>
      <c r="N596" t="s">
        <v>924</v>
      </c>
    </row>
    <row r="597" spans="1:14" x14ac:dyDescent="0.25">
      <c r="A597">
        <v>43950016</v>
      </c>
      <c r="B597">
        <v>43950100</v>
      </c>
      <c r="C597">
        <v>2002</v>
      </c>
      <c r="D597" t="s">
        <v>925</v>
      </c>
      <c r="E597" t="s">
        <v>565</v>
      </c>
      <c r="F597" t="s">
        <v>926</v>
      </c>
      <c r="G597" t="s">
        <v>22</v>
      </c>
      <c r="H597">
        <v>3</v>
      </c>
      <c r="I597">
        <v>2</v>
      </c>
      <c r="J597" t="s">
        <v>290</v>
      </c>
      <c r="K597" t="str">
        <f t="shared" si="18"/>
        <v>W</v>
      </c>
      <c r="L597" t="str">
        <f t="shared" si="19"/>
        <v>L</v>
      </c>
      <c r="M597">
        <v>37306</v>
      </c>
      <c r="N597" t="s">
        <v>927</v>
      </c>
    </row>
    <row r="598" spans="1:14" x14ac:dyDescent="0.25">
      <c r="A598">
        <v>43950017</v>
      </c>
      <c r="B598">
        <v>43950100</v>
      </c>
      <c r="C598">
        <v>2002</v>
      </c>
      <c r="D598" t="s">
        <v>928</v>
      </c>
      <c r="E598" t="s">
        <v>596</v>
      </c>
      <c r="F598" t="s">
        <v>896</v>
      </c>
      <c r="G598" t="s">
        <v>83</v>
      </c>
      <c r="H598">
        <v>1</v>
      </c>
      <c r="I598">
        <v>1</v>
      </c>
      <c r="J598" t="s">
        <v>1262</v>
      </c>
      <c r="K598" t="str">
        <f t="shared" si="18"/>
        <v>D</v>
      </c>
      <c r="L598" t="str">
        <f t="shared" si="19"/>
        <v>D</v>
      </c>
      <c r="M598">
        <v>35854</v>
      </c>
      <c r="N598" t="s">
        <v>849</v>
      </c>
    </row>
    <row r="599" spans="1:14" x14ac:dyDescent="0.25">
      <c r="A599">
        <v>43950018</v>
      </c>
      <c r="B599">
        <v>43950100</v>
      </c>
      <c r="C599">
        <v>2002</v>
      </c>
      <c r="D599" t="s">
        <v>934</v>
      </c>
      <c r="E599" t="s">
        <v>401</v>
      </c>
      <c r="F599" t="s">
        <v>899</v>
      </c>
      <c r="G599" t="s">
        <v>15</v>
      </c>
      <c r="H599">
        <v>0</v>
      </c>
      <c r="I599">
        <v>0</v>
      </c>
      <c r="J599" t="s">
        <v>50</v>
      </c>
      <c r="K599" t="str">
        <f t="shared" si="18"/>
        <v>D</v>
      </c>
      <c r="L599" t="str">
        <f t="shared" si="19"/>
        <v>D</v>
      </c>
      <c r="M599">
        <v>38289</v>
      </c>
      <c r="N599" t="s">
        <v>935</v>
      </c>
    </row>
    <row r="600" spans="1:14" x14ac:dyDescent="0.25">
      <c r="A600">
        <v>43950019</v>
      </c>
      <c r="B600">
        <v>43950100</v>
      </c>
      <c r="C600">
        <v>2002</v>
      </c>
      <c r="D600" t="s">
        <v>932</v>
      </c>
      <c r="E600" t="s">
        <v>596</v>
      </c>
      <c r="F600" t="s">
        <v>902</v>
      </c>
      <c r="G600" t="s">
        <v>471</v>
      </c>
      <c r="H600">
        <v>1</v>
      </c>
      <c r="I600">
        <v>0</v>
      </c>
      <c r="J600" t="s">
        <v>732</v>
      </c>
      <c r="K600" t="str">
        <f t="shared" si="18"/>
        <v>W</v>
      </c>
      <c r="L600" t="str">
        <f t="shared" si="19"/>
        <v>L</v>
      </c>
      <c r="M600">
        <v>52328</v>
      </c>
      <c r="N600" t="s">
        <v>933</v>
      </c>
    </row>
    <row r="601" spans="1:14" x14ac:dyDescent="0.25">
      <c r="A601">
        <v>43950020</v>
      </c>
      <c r="B601">
        <v>43950100</v>
      </c>
      <c r="C601">
        <v>2002</v>
      </c>
      <c r="D601" t="s">
        <v>929</v>
      </c>
      <c r="E601" t="s">
        <v>401</v>
      </c>
      <c r="F601" t="s">
        <v>930</v>
      </c>
      <c r="G601" t="s">
        <v>598</v>
      </c>
      <c r="H601">
        <v>1</v>
      </c>
      <c r="I601">
        <v>1</v>
      </c>
      <c r="J601" t="s">
        <v>885</v>
      </c>
      <c r="K601" t="str">
        <f t="shared" si="18"/>
        <v>D</v>
      </c>
      <c r="L601" t="str">
        <f t="shared" si="19"/>
        <v>D</v>
      </c>
      <c r="M601">
        <v>43500</v>
      </c>
      <c r="N601" t="s">
        <v>931</v>
      </c>
    </row>
    <row r="602" spans="1:14" x14ac:dyDescent="0.25">
      <c r="A602">
        <v>43950021</v>
      </c>
      <c r="B602">
        <v>43950100</v>
      </c>
      <c r="C602">
        <v>2002</v>
      </c>
      <c r="D602" t="s">
        <v>936</v>
      </c>
      <c r="E602" t="s">
        <v>576</v>
      </c>
      <c r="F602" t="s">
        <v>923</v>
      </c>
      <c r="G602" t="s">
        <v>79</v>
      </c>
      <c r="H602">
        <v>2</v>
      </c>
      <c r="I602">
        <v>1</v>
      </c>
      <c r="J602" t="s">
        <v>743</v>
      </c>
      <c r="K602" t="str">
        <f t="shared" si="18"/>
        <v>W</v>
      </c>
      <c r="L602" t="str">
        <f t="shared" si="19"/>
        <v>L</v>
      </c>
      <c r="M602">
        <v>36194</v>
      </c>
      <c r="N602" t="s">
        <v>937</v>
      </c>
    </row>
    <row r="603" spans="1:14" x14ac:dyDescent="0.25">
      <c r="A603">
        <v>43950022</v>
      </c>
      <c r="B603">
        <v>43950100</v>
      </c>
      <c r="C603">
        <v>2002</v>
      </c>
      <c r="D603" t="s">
        <v>939</v>
      </c>
      <c r="E603" t="s">
        <v>399</v>
      </c>
      <c r="F603" t="s">
        <v>940</v>
      </c>
      <c r="G603" t="s">
        <v>86</v>
      </c>
      <c r="H603">
        <v>3</v>
      </c>
      <c r="I603">
        <v>1</v>
      </c>
      <c r="J603" t="s">
        <v>47</v>
      </c>
      <c r="K603" t="str">
        <f t="shared" si="18"/>
        <v>W</v>
      </c>
      <c r="L603" t="str">
        <f t="shared" si="19"/>
        <v>L</v>
      </c>
      <c r="M603">
        <v>24000</v>
      </c>
      <c r="N603" t="s">
        <v>832</v>
      </c>
    </row>
    <row r="604" spans="1:14" x14ac:dyDescent="0.25">
      <c r="A604">
        <v>43950023</v>
      </c>
      <c r="B604">
        <v>43950100</v>
      </c>
      <c r="C604">
        <v>2002</v>
      </c>
      <c r="D604" t="s">
        <v>938</v>
      </c>
      <c r="E604" t="s">
        <v>576</v>
      </c>
      <c r="F604" t="s">
        <v>893</v>
      </c>
      <c r="G604" t="s">
        <v>40</v>
      </c>
      <c r="H604">
        <v>0</v>
      </c>
      <c r="I604">
        <v>1</v>
      </c>
      <c r="J604" t="s">
        <v>134</v>
      </c>
      <c r="K604" t="str">
        <f t="shared" si="18"/>
        <v>L</v>
      </c>
      <c r="L604" t="str">
        <f t="shared" si="19"/>
        <v>W</v>
      </c>
      <c r="M604">
        <v>35927</v>
      </c>
      <c r="N604" t="s">
        <v>811</v>
      </c>
    </row>
    <row r="605" spans="1:14" x14ac:dyDescent="0.25">
      <c r="A605">
        <v>43950024</v>
      </c>
      <c r="B605">
        <v>43950100</v>
      </c>
      <c r="C605">
        <v>2002</v>
      </c>
      <c r="D605" t="s">
        <v>941</v>
      </c>
      <c r="E605" t="s">
        <v>399</v>
      </c>
      <c r="F605" t="s">
        <v>930</v>
      </c>
      <c r="G605" t="s">
        <v>802</v>
      </c>
      <c r="H605">
        <v>1</v>
      </c>
      <c r="I605">
        <v>0</v>
      </c>
      <c r="J605" t="s">
        <v>906</v>
      </c>
      <c r="K605" t="str">
        <f t="shared" si="18"/>
        <v>W</v>
      </c>
      <c r="L605" t="str">
        <f t="shared" si="19"/>
        <v>L</v>
      </c>
      <c r="M605">
        <v>47226</v>
      </c>
      <c r="N605" t="s">
        <v>942</v>
      </c>
    </row>
    <row r="606" spans="1:14" x14ac:dyDescent="0.25">
      <c r="A606">
        <v>43950025</v>
      </c>
      <c r="B606">
        <v>43950100</v>
      </c>
      <c r="C606">
        <v>2002</v>
      </c>
      <c r="D606" t="s">
        <v>946</v>
      </c>
      <c r="E606" t="s">
        <v>822</v>
      </c>
      <c r="F606" t="s">
        <v>896</v>
      </c>
      <c r="G606" t="s">
        <v>89</v>
      </c>
      <c r="H606">
        <v>1</v>
      </c>
      <c r="I606">
        <v>2</v>
      </c>
      <c r="J606" t="s">
        <v>819</v>
      </c>
      <c r="K606" t="str">
        <f t="shared" si="18"/>
        <v>L</v>
      </c>
      <c r="L606" t="str">
        <f t="shared" si="19"/>
        <v>W</v>
      </c>
      <c r="M606">
        <v>36472</v>
      </c>
      <c r="N606" t="s">
        <v>947</v>
      </c>
    </row>
    <row r="607" spans="1:14" x14ac:dyDescent="0.25">
      <c r="A607">
        <v>43950026</v>
      </c>
      <c r="B607">
        <v>43950100</v>
      </c>
      <c r="C607">
        <v>2002</v>
      </c>
      <c r="D607" t="s">
        <v>943</v>
      </c>
      <c r="E607" t="s">
        <v>560</v>
      </c>
      <c r="F607" t="s">
        <v>944</v>
      </c>
      <c r="G607" t="s">
        <v>30</v>
      </c>
      <c r="H607">
        <v>4</v>
      </c>
      <c r="I607">
        <v>0</v>
      </c>
      <c r="J607" t="s">
        <v>916</v>
      </c>
      <c r="K607" t="str">
        <f t="shared" si="18"/>
        <v>W</v>
      </c>
      <c r="L607" t="str">
        <f t="shared" si="19"/>
        <v>L</v>
      </c>
      <c r="M607">
        <v>36750</v>
      </c>
      <c r="N607" t="s">
        <v>945</v>
      </c>
    </row>
    <row r="608" spans="1:14" x14ac:dyDescent="0.25">
      <c r="A608">
        <v>43950027</v>
      </c>
      <c r="B608">
        <v>43950100</v>
      </c>
      <c r="C608">
        <v>2002</v>
      </c>
      <c r="D608" t="s">
        <v>954</v>
      </c>
      <c r="E608" t="s">
        <v>822</v>
      </c>
      <c r="F608" t="s">
        <v>955</v>
      </c>
      <c r="G608" t="s">
        <v>16</v>
      </c>
      <c r="H608">
        <v>2</v>
      </c>
      <c r="I608">
        <v>1</v>
      </c>
      <c r="J608" t="s">
        <v>911</v>
      </c>
      <c r="K608" t="str">
        <f t="shared" si="18"/>
        <v>W</v>
      </c>
      <c r="L608" t="str">
        <f t="shared" si="19"/>
        <v>L</v>
      </c>
      <c r="M608">
        <v>45610</v>
      </c>
      <c r="N608" t="s">
        <v>956</v>
      </c>
    </row>
    <row r="609" spans="1:14" x14ac:dyDescent="0.25">
      <c r="A609">
        <v>43950028</v>
      </c>
      <c r="B609">
        <v>43950100</v>
      </c>
      <c r="C609">
        <v>2002</v>
      </c>
      <c r="D609" t="s">
        <v>948</v>
      </c>
      <c r="E609" t="s">
        <v>560</v>
      </c>
      <c r="F609" t="s">
        <v>949</v>
      </c>
      <c r="G609" t="s">
        <v>660</v>
      </c>
      <c r="H609">
        <v>1</v>
      </c>
      <c r="I609">
        <v>1</v>
      </c>
      <c r="J609" t="s">
        <v>176</v>
      </c>
      <c r="K609" t="str">
        <f t="shared" si="18"/>
        <v>D</v>
      </c>
      <c r="L609" t="str">
        <f t="shared" si="19"/>
        <v>D</v>
      </c>
      <c r="M609">
        <v>42299</v>
      </c>
      <c r="N609" t="s">
        <v>950</v>
      </c>
    </row>
    <row r="610" spans="1:14" x14ac:dyDescent="0.25">
      <c r="A610">
        <v>43950029</v>
      </c>
      <c r="B610">
        <v>43950100</v>
      </c>
      <c r="C610">
        <v>2002</v>
      </c>
      <c r="D610" t="s">
        <v>951</v>
      </c>
      <c r="E610" t="s">
        <v>813</v>
      </c>
      <c r="F610" t="s">
        <v>952</v>
      </c>
      <c r="G610" t="s">
        <v>814</v>
      </c>
      <c r="H610">
        <v>1</v>
      </c>
      <c r="I610">
        <v>0</v>
      </c>
      <c r="J610" t="s">
        <v>736</v>
      </c>
      <c r="K610" t="str">
        <f t="shared" si="18"/>
        <v>W</v>
      </c>
      <c r="L610" t="str">
        <f t="shared" si="19"/>
        <v>L</v>
      </c>
      <c r="M610">
        <v>66108</v>
      </c>
      <c r="N610" t="s">
        <v>953</v>
      </c>
    </row>
    <row r="611" spans="1:14" x14ac:dyDescent="0.25">
      <c r="A611">
        <v>43950030</v>
      </c>
      <c r="B611">
        <v>43950100</v>
      </c>
      <c r="C611">
        <v>2002</v>
      </c>
      <c r="D611" t="s">
        <v>957</v>
      </c>
      <c r="E611" t="s">
        <v>565</v>
      </c>
      <c r="F611" t="s">
        <v>930</v>
      </c>
      <c r="G611" t="s">
        <v>178</v>
      </c>
      <c r="H611">
        <v>1</v>
      </c>
      <c r="I611">
        <v>1</v>
      </c>
      <c r="J611" t="s">
        <v>22</v>
      </c>
      <c r="K611" t="str">
        <f t="shared" si="18"/>
        <v>D</v>
      </c>
      <c r="L611" t="str">
        <f t="shared" si="19"/>
        <v>D</v>
      </c>
      <c r="M611">
        <v>60778</v>
      </c>
      <c r="N611" t="s">
        <v>853</v>
      </c>
    </row>
    <row r="612" spans="1:14" x14ac:dyDescent="0.25">
      <c r="A612">
        <v>43950031</v>
      </c>
      <c r="B612">
        <v>43950100</v>
      </c>
      <c r="C612">
        <v>2002</v>
      </c>
      <c r="D612" t="s">
        <v>959</v>
      </c>
      <c r="E612" t="s">
        <v>813</v>
      </c>
      <c r="F612" t="s">
        <v>960</v>
      </c>
      <c r="G612" t="s">
        <v>415</v>
      </c>
      <c r="H612">
        <v>1</v>
      </c>
      <c r="I612">
        <v>1</v>
      </c>
      <c r="J612" t="s">
        <v>23</v>
      </c>
      <c r="K612" t="str">
        <f t="shared" si="18"/>
        <v>D</v>
      </c>
      <c r="L612" t="str">
        <f t="shared" si="19"/>
        <v>D</v>
      </c>
      <c r="M612">
        <v>39700</v>
      </c>
      <c r="N612" t="s">
        <v>961</v>
      </c>
    </row>
    <row r="613" spans="1:14" x14ac:dyDescent="0.25">
      <c r="A613">
        <v>43950032</v>
      </c>
      <c r="B613">
        <v>43950100</v>
      </c>
      <c r="C613">
        <v>2002</v>
      </c>
      <c r="D613" t="s">
        <v>958</v>
      </c>
      <c r="E613" t="s">
        <v>565</v>
      </c>
      <c r="F613" t="s">
        <v>940</v>
      </c>
      <c r="G613" t="s">
        <v>290</v>
      </c>
      <c r="H613">
        <v>4</v>
      </c>
      <c r="I613">
        <v>0</v>
      </c>
      <c r="J613" t="s">
        <v>116</v>
      </c>
      <c r="K613" t="str">
        <f t="shared" si="18"/>
        <v>W</v>
      </c>
      <c r="L613" t="str">
        <f t="shared" si="19"/>
        <v>L</v>
      </c>
      <c r="M613">
        <v>31000</v>
      </c>
      <c r="N613" t="s">
        <v>845</v>
      </c>
    </row>
    <row r="614" spans="1:14" x14ac:dyDescent="0.25">
      <c r="A614">
        <v>43950033</v>
      </c>
      <c r="B614">
        <v>43950100</v>
      </c>
      <c r="C614">
        <v>2002</v>
      </c>
      <c r="D614" t="s">
        <v>962</v>
      </c>
      <c r="E614" t="s">
        <v>401</v>
      </c>
      <c r="F614" t="s">
        <v>949</v>
      </c>
      <c r="G614" t="s">
        <v>598</v>
      </c>
      <c r="H614">
        <v>2</v>
      </c>
      <c r="I614">
        <v>0</v>
      </c>
      <c r="J614" t="s">
        <v>15</v>
      </c>
      <c r="K614" t="str">
        <f t="shared" si="18"/>
        <v>W</v>
      </c>
      <c r="L614" t="str">
        <f t="shared" si="19"/>
        <v>L</v>
      </c>
      <c r="M614">
        <v>48100</v>
      </c>
      <c r="N614" t="s">
        <v>820</v>
      </c>
    </row>
    <row r="615" spans="1:14" x14ac:dyDescent="0.25">
      <c r="A615">
        <v>43950034</v>
      </c>
      <c r="B615">
        <v>43950100</v>
      </c>
      <c r="C615">
        <v>2002</v>
      </c>
      <c r="D615" t="s">
        <v>963</v>
      </c>
      <c r="E615" t="s">
        <v>401</v>
      </c>
      <c r="F615" t="s">
        <v>926</v>
      </c>
      <c r="G615" t="s">
        <v>885</v>
      </c>
      <c r="H615">
        <v>3</v>
      </c>
      <c r="I615">
        <v>3</v>
      </c>
      <c r="J615" t="s">
        <v>50</v>
      </c>
      <c r="K615" t="str">
        <f t="shared" si="18"/>
        <v>D</v>
      </c>
      <c r="L615" t="str">
        <f t="shared" si="19"/>
        <v>D</v>
      </c>
      <c r="M615">
        <v>33681</v>
      </c>
      <c r="N615" t="s">
        <v>964</v>
      </c>
    </row>
    <row r="616" spans="1:14" x14ac:dyDescent="0.25">
      <c r="A616">
        <v>43950035</v>
      </c>
      <c r="B616">
        <v>43950100</v>
      </c>
      <c r="C616">
        <v>2002</v>
      </c>
      <c r="D616" t="s">
        <v>965</v>
      </c>
      <c r="E616" t="s">
        <v>596</v>
      </c>
      <c r="F616" t="s">
        <v>967</v>
      </c>
      <c r="G616" t="s">
        <v>471</v>
      </c>
      <c r="H616">
        <v>0</v>
      </c>
      <c r="I616">
        <v>2</v>
      </c>
      <c r="J616" t="s">
        <v>83</v>
      </c>
      <c r="K616" t="str">
        <f t="shared" si="18"/>
        <v>L</v>
      </c>
      <c r="L616" t="str">
        <f t="shared" si="19"/>
        <v>W</v>
      </c>
      <c r="M616">
        <v>47085</v>
      </c>
      <c r="N616" t="s">
        <v>968</v>
      </c>
    </row>
    <row r="617" spans="1:14" x14ac:dyDescent="0.25">
      <c r="A617">
        <v>43950036</v>
      </c>
      <c r="B617">
        <v>43950100</v>
      </c>
      <c r="C617">
        <v>2002</v>
      </c>
      <c r="D617" t="s">
        <v>965</v>
      </c>
      <c r="E617" t="s">
        <v>596</v>
      </c>
      <c r="F617" t="s">
        <v>952</v>
      </c>
      <c r="G617" t="s">
        <v>732</v>
      </c>
      <c r="H617">
        <v>0</v>
      </c>
      <c r="I617">
        <v>3</v>
      </c>
      <c r="J617" t="s">
        <v>1262</v>
      </c>
      <c r="K617" t="str">
        <f t="shared" si="18"/>
        <v>L</v>
      </c>
      <c r="L617" t="str">
        <f t="shared" si="19"/>
        <v>W</v>
      </c>
      <c r="M617">
        <v>65320</v>
      </c>
      <c r="N617" t="s">
        <v>966</v>
      </c>
    </row>
    <row r="618" spans="1:14" x14ac:dyDescent="0.25">
      <c r="A618">
        <v>43950037</v>
      </c>
      <c r="B618">
        <v>43950100</v>
      </c>
      <c r="C618">
        <v>2002</v>
      </c>
      <c r="D618" t="s">
        <v>969</v>
      </c>
      <c r="E618" t="s">
        <v>576</v>
      </c>
      <c r="F618" t="s">
        <v>955</v>
      </c>
      <c r="G618" t="s">
        <v>79</v>
      </c>
      <c r="H618">
        <v>1</v>
      </c>
      <c r="I618">
        <v>1</v>
      </c>
      <c r="J618" t="s">
        <v>40</v>
      </c>
      <c r="K618" t="str">
        <f t="shared" si="18"/>
        <v>D</v>
      </c>
      <c r="L618" t="str">
        <f t="shared" si="19"/>
        <v>D</v>
      </c>
      <c r="M618">
        <v>45777</v>
      </c>
      <c r="N618" t="s">
        <v>763</v>
      </c>
    </row>
    <row r="619" spans="1:14" x14ac:dyDescent="0.25">
      <c r="A619">
        <v>43950038</v>
      </c>
      <c r="B619">
        <v>43950100</v>
      </c>
      <c r="C619">
        <v>2002</v>
      </c>
      <c r="D619" t="s">
        <v>969</v>
      </c>
      <c r="E619" t="s">
        <v>576</v>
      </c>
      <c r="F619" t="s">
        <v>970</v>
      </c>
      <c r="G619" t="s">
        <v>743</v>
      </c>
      <c r="H619">
        <v>0</v>
      </c>
      <c r="I619">
        <v>0</v>
      </c>
      <c r="J619" t="s">
        <v>134</v>
      </c>
      <c r="K619" t="str">
        <f t="shared" si="18"/>
        <v>D</v>
      </c>
      <c r="L619" t="str">
        <f t="shared" si="19"/>
        <v>D</v>
      </c>
      <c r="M619">
        <v>44864</v>
      </c>
      <c r="N619" t="s">
        <v>912</v>
      </c>
    </row>
    <row r="620" spans="1:14" x14ac:dyDescent="0.25">
      <c r="A620">
        <v>43950039</v>
      </c>
      <c r="B620">
        <v>43950100</v>
      </c>
      <c r="C620">
        <v>2002</v>
      </c>
      <c r="D620" t="s">
        <v>971</v>
      </c>
      <c r="E620" t="s">
        <v>399</v>
      </c>
      <c r="F620" t="s">
        <v>972</v>
      </c>
      <c r="G620" t="s">
        <v>802</v>
      </c>
      <c r="H620">
        <v>2</v>
      </c>
      <c r="I620">
        <v>3</v>
      </c>
      <c r="J620" t="s">
        <v>86</v>
      </c>
      <c r="K620" t="str">
        <f t="shared" si="18"/>
        <v>L</v>
      </c>
      <c r="L620" t="str">
        <f t="shared" si="19"/>
        <v>W</v>
      </c>
      <c r="M620">
        <v>31024</v>
      </c>
      <c r="N620" t="s">
        <v>888</v>
      </c>
    </row>
    <row r="621" spans="1:14" x14ac:dyDescent="0.25">
      <c r="A621">
        <v>43950040</v>
      </c>
      <c r="B621">
        <v>43950100</v>
      </c>
      <c r="C621">
        <v>2002</v>
      </c>
      <c r="D621" t="s">
        <v>971</v>
      </c>
      <c r="E621" t="s">
        <v>399</v>
      </c>
      <c r="F621" t="s">
        <v>944</v>
      </c>
      <c r="G621" t="s">
        <v>906</v>
      </c>
      <c r="H621">
        <v>1</v>
      </c>
      <c r="I621">
        <v>3</v>
      </c>
      <c r="J621" t="s">
        <v>47</v>
      </c>
      <c r="K621" t="str">
        <f t="shared" si="18"/>
        <v>L</v>
      </c>
      <c r="L621" t="str">
        <f t="shared" si="19"/>
        <v>W</v>
      </c>
      <c r="M621">
        <v>30176</v>
      </c>
      <c r="N621" t="s">
        <v>935</v>
      </c>
    </row>
    <row r="622" spans="1:14" x14ac:dyDescent="0.25">
      <c r="A622">
        <v>43950041</v>
      </c>
      <c r="B622">
        <v>43950100</v>
      </c>
      <c r="C622">
        <v>2002</v>
      </c>
      <c r="D622" t="s">
        <v>973</v>
      </c>
      <c r="E622" t="s">
        <v>560</v>
      </c>
      <c r="F622" t="s">
        <v>926</v>
      </c>
      <c r="G622" t="s">
        <v>660</v>
      </c>
      <c r="H622">
        <v>2</v>
      </c>
      <c r="I622">
        <v>5</v>
      </c>
      <c r="J622" t="s">
        <v>30</v>
      </c>
      <c r="K622" t="str">
        <f t="shared" si="18"/>
        <v>L</v>
      </c>
      <c r="L622" t="str">
        <f t="shared" si="19"/>
        <v>W</v>
      </c>
      <c r="M622">
        <v>38524</v>
      </c>
      <c r="N622" t="s">
        <v>832</v>
      </c>
    </row>
    <row r="623" spans="1:14" x14ac:dyDescent="0.25">
      <c r="A623">
        <v>43950042</v>
      </c>
      <c r="B623">
        <v>43950100</v>
      </c>
      <c r="C623">
        <v>2002</v>
      </c>
      <c r="D623" t="s">
        <v>973</v>
      </c>
      <c r="E623" t="s">
        <v>560</v>
      </c>
      <c r="F623" t="s">
        <v>884</v>
      </c>
      <c r="G623" t="s">
        <v>176</v>
      </c>
      <c r="H623">
        <v>3</v>
      </c>
      <c r="I623">
        <v>0</v>
      </c>
      <c r="J623" t="s">
        <v>916</v>
      </c>
      <c r="K623" t="str">
        <f t="shared" si="18"/>
        <v>W</v>
      </c>
      <c r="L623" t="str">
        <f t="shared" si="19"/>
        <v>L</v>
      </c>
      <c r="M623">
        <v>43605</v>
      </c>
      <c r="N623" t="s">
        <v>921</v>
      </c>
    </row>
    <row r="624" spans="1:14" x14ac:dyDescent="0.25">
      <c r="A624">
        <v>43950043</v>
      </c>
      <c r="B624">
        <v>43950100</v>
      </c>
      <c r="C624">
        <v>2002</v>
      </c>
      <c r="D624" t="s">
        <v>974</v>
      </c>
      <c r="E624" t="s">
        <v>822</v>
      </c>
      <c r="F624" t="s">
        <v>960</v>
      </c>
      <c r="G624" t="s">
        <v>16</v>
      </c>
      <c r="H624">
        <v>1</v>
      </c>
      <c r="I624">
        <v>1</v>
      </c>
      <c r="J624" t="s">
        <v>89</v>
      </c>
      <c r="K624" t="str">
        <f t="shared" si="18"/>
        <v>D</v>
      </c>
      <c r="L624" t="str">
        <f t="shared" si="19"/>
        <v>D</v>
      </c>
      <c r="M624">
        <v>39291</v>
      </c>
      <c r="N624" t="s">
        <v>903</v>
      </c>
    </row>
    <row r="625" spans="1:14" x14ac:dyDescent="0.25">
      <c r="A625">
        <v>43950044</v>
      </c>
      <c r="B625">
        <v>43950100</v>
      </c>
      <c r="C625">
        <v>2002</v>
      </c>
      <c r="D625" t="s">
        <v>974</v>
      </c>
      <c r="E625" t="s">
        <v>822</v>
      </c>
      <c r="F625" t="s">
        <v>952</v>
      </c>
      <c r="G625" t="s">
        <v>911</v>
      </c>
      <c r="H625">
        <v>1</v>
      </c>
      <c r="I625">
        <v>0</v>
      </c>
      <c r="J625" t="s">
        <v>819</v>
      </c>
      <c r="K625" t="str">
        <f t="shared" si="18"/>
        <v>W</v>
      </c>
      <c r="L625" t="str">
        <f t="shared" si="19"/>
        <v>L</v>
      </c>
      <c r="M625">
        <v>65862</v>
      </c>
      <c r="N625" t="s">
        <v>919</v>
      </c>
    </row>
    <row r="626" spans="1:14" x14ac:dyDescent="0.25">
      <c r="A626">
        <v>43950045</v>
      </c>
      <c r="B626">
        <v>43950100</v>
      </c>
      <c r="C626">
        <v>2002</v>
      </c>
      <c r="D626" t="s">
        <v>975</v>
      </c>
      <c r="E626" t="s">
        <v>813</v>
      </c>
      <c r="F626" t="s">
        <v>970</v>
      </c>
      <c r="G626" t="s">
        <v>415</v>
      </c>
      <c r="H626">
        <v>0</v>
      </c>
      <c r="I626">
        <v>2</v>
      </c>
      <c r="J626" t="s">
        <v>814</v>
      </c>
      <c r="K626" t="str">
        <f t="shared" si="18"/>
        <v>L</v>
      </c>
      <c r="L626" t="str">
        <f t="shared" si="19"/>
        <v>W</v>
      </c>
      <c r="M626">
        <v>45213</v>
      </c>
      <c r="N626" t="s">
        <v>897</v>
      </c>
    </row>
    <row r="627" spans="1:14" x14ac:dyDescent="0.25">
      <c r="A627">
        <v>43950046</v>
      </c>
      <c r="B627">
        <v>43950100</v>
      </c>
      <c r="C627">
        <v>2002</v>
      </c>
      <c r="D627" t="s">
        <v>975</v>
      </c>
      <c r="E627" t="s">
        <v>813</v>
      </c>
      <c r="F627" t="s">
        <v>967</v>
      </c>
      <c r="G627" t="s">
        <v>23</v>
      </c>
      <c r="H627">
        <v>3</v>
      </c>
      <c r="I627">
        <v>2</v>
      </c>
      <c r="J627" t="s">
        <v>736</v>
      </c>
      <c r="K627" t="str">
        <f t="shared" si="18"/>
        <v>W</v>
      </c>
      <c r="L627" t="str">
        <f t="shared" si="19"/>
        <v>L</v>
      </c>
      <c r="M627">
        <v>46640</v>
      </c>
      <c r="N627" t="s">
        <v>849</v>
      </c>
    </row>
    <row r="628" spans="1:14" x14ac:dyDescent="0.25">
      <c r="A628">
        <v>43950047</v>
      </c>
      <c r="B628">
        <v>43950100</v>
      </c>
      <c r="C628">
        <v>2002</v>
      </c>
      <c r="D628" t="s">
        <v>976</v>
      </c>
      <c r="E628" t="s">
        <v>565</v>
      </c>
      <c r="F628" t="s">
        <v>949</v>
      </c>
      <c r="G628" t="s">
        <v>290</v>
      </c>
      <c r="H628">
        <v>0</v>
      </c>
      <c r="I628">
        <v>1</v>
      </c>
      <c r="J628" t="s">
        <v>178</v>
      </c>
      <c r="K628" t="str">
        <f t="shared" si="18"/>
        <v>L</v>
      </c>
      <c r="L628" t="str">
        <f t="shared" si="19"/>
        <v>W</v>
      </c>
      <c r="M628">
        <v>50239</v>
      </c>
      <c r="N628" t="s">
        <v>942</v>
      </c>
    </row>
    <row r="629" spans="1:14" x14ac:dyDescent="0.25">
      <c r="A629">
        <v>43950048</v>
      </c>
      <c r="B629">
        <v>43950100</v>
      </c>
      <c r="C629">
        <v>2002</v>
      </c>
      <c r="D629" t="s">
        <v>976</v>
      </c>
      <c r="E629" t="s">
        <v>565</v>
      </c>
      <c r="F629" t="s">
        <v>972</v>
      </c>
      <c r="G629" t="s">
        <v>116</v>
      </c>
      <c r="H629">
        <v>3</v>
      </c>
      <c r="I629">
        <v>1</v>
      </c>
      <c r="J629" t="s">
        <v>22</v>
      </c>
      <c r="K629" t="str">
        <f t="shared" si="18"/>
        <v>W</v>
      </c>
      <c r="L629" t="str">
        <f t="shared" si="19"/>
        <v>L</v>
      </c>
      <c r="M629">
        <v>26482</v>
      </c>
      <c r="N629" t="s">
        <v>977</v>
      </c>
    </row>
    <row r="630" spans="1:14" x14ac:dyDescent="0.25">
      <c r="A630">
        <v>43950049</v>
      </c>
      <c r="B630">
        <v>43950200</v>
      </c>
      <c r="C630">
        <v>2002</v>
      </c>
      <c r="D630" t="s">
        <v>979</v>
      </c>
      <c r="E630" t="s">
        <v>624</v>
      </c>
      <c r="F630" t="s">
        <v>944</v>
      </c>
      <c r="G630" t="s">
        <v>83</v>
      </c>
      <c r="H630">
        <v>1</v>
      </c>
      <c r="I630">
        <v>0</v>
      </c>
      <c r="J630" t="s">
        <v>47</v>
      </c>
      <c r="K630" t="str">
        <f t="shared" si="18"/>
        <v>W</v>
      </c>
      <c r="L630" t="str">
        <f t="shared" si="19"/>
        <v>L</v>
      </c>
      <c r="M630">
        <v>25176</v>
      </c>
      <c r="N630" t="s">
        <v>931</v>
      </c>
    </row>
    <row r="631" spans="1:14" x14ac:dyDescent="0.25">
      <c r="A631">
        <v>43950050</v>
      </c>
      <c r="B631">
        <v>43950200</v>
      </c>
      <c r="C631">
        <v>2002</v>
      </c>
      <c r="D631" t="s">
        <v>978</v>
      </c>
      <c r="E631" t="s">
        <v>624</v>
      </c>
      <c r="F631" t="s">
        <v>890</v>
      </c>
      <c r="G631" t="s">
        <v>598</v>
      </c>
      <c r="H631">
        <v>0</v>
      </c>
      <c r="I631">
        <v>3</v>
      </c>
      <c r="J631" t="s">
        <v>134</v>
      </c>
      <c r="K631" t="str">
        <f t="shared" si="18"/>
        <v>L</v>
      </c>
      <c r="L631" t="str">
        <f t="shared" si="19"/>
        <v>W</v>
      </c>
      <c r="M631">
        <v>40582</v>
      </c>
      <c r="N631" t="s">
        <v>953</v>
      </c>
    </row>
    <row r="632" spans="1:14" x14ac:dyDescent="0.25">
      <c r="A632">
        <v>43950051</v>
      </c>
      <c r="B632">
        <v>43950200</v>
      </c>
      <c r="C632">
        <v>2002</v>
      </c>
      <c r="D632" t="s">
        <v>981</v>
      </c>
      <c r="E632" t="s">
        <v>624</v>
      </c>
      <c r="F632" t="s">
        <v>960</v>
      </c>
      <c r="G632" t="s">
        <v>79</v>
      </c>
      <c r="H632">
        <v>1</v>
      </c>
      <c r="I632">
        <v>2</v>
      </c>
      <c r="J632" t="s">
        <v>885</v>
      </c>
      <c r="K632" t="str">
        <f t="shared" si="18"/>
        <v>L</v>
      </c>
      <c r="L632" t="str">
        <f t="shared" si="19"/>
        <v>W</v>
      </c>
      <c r="M632">
        <v>39747</v>
      </c>
      <c r="N632" t="s">
        <v>894</v>
      </c>
    </row>
    <row r="633" spans="1:14" x14ac:dyDescent="0.25">
      <c r="A633">
        <v>43950052</v>
      </c>
      <c r="B633">
        <v>43950200</v>
      </c>
      <c r="C633">
        <v>2002</v>
      </c>
      <c r="D633" t="s">
        <v>980</v>
      </c>
      <c r="E633" t="s">
        <v>624</v>
      </c>
      <c r="F633" t="s">
        <v>926</v>
      </c>
      <c r="G633" t="s">
        <v>86</v>
      </c>
      <c r="H633">
        <v>1</v>
      </c>
      <c r="I633">
        <v>1</v>
      </c>
      <c r="J633" t="s">
        <v>1262</v>
      </c>
      <c r="K633" t="str">
        <f t="shared" si="18"/>
        <v>D</v>
      </c>
      <c r="L633" t="str">
        <f t="shared" si="19"/>
        <v>D</v>
      </c>
      <c r="M633">
        <v>38926</v>
      </c>
      <c r="N633" t="s">
        <v>945</v>
      </c>
    </row>
    <row r="634" spans="1:14" x14ac:dyDescent="0.25">
      <c r="A634">
        <v>43950053</v>
      </c>
      <c r="B634">
        <v>43950200</v>
      </c>
      <c r="C634">
        <v>2002</v>
      </c>
      <c r="D634" t="s">
        <v>983</v>
      </c>
      <c r="E634" t="s">
        <v>624</v>
      </c>
      <c r="F634" t="s">
        <v>940</v>
      </c>
      <c r="G634" t="s">
        <v>16</v>
      </c>
      <c r="H634">
        <v>0</v>
      </c>
      <c r="I634">
        <v>2</v>
      </c>
      <c r="J634" t="s">
        <v>22</v>
      </c>
      <c r="K634" t="str">
        <f t="shared" si="18"/>
        <v>L</v>
      </c>
      <c r="L634" t="str">
        <f t="shared" si="19"/>
        <v>W</v>
      </c>
      <c r="M634">
        <v>36380</v>
      </c>
      <c r="N634" t="s">
        <v>820</v>
      </c>
    </row>
    <row r="635" spans="1:14" x14ac:dyDescent="0.25">
      <c r="A635">
        <v>43950054</v>
      </c>
      <c r="B635">
        <v>43950200</v>
      </c>
      <c r="C635">
        <v>2002</v>
      </c>
      <c r="D635" t="s">
        <v>982</v>
      </c>
      <c r="E635" t="s">
        <v>624</v>
      </c>
      <c r="F635" t="s">
        <v>923</v>
      </c>
      <c r="G635" t="s">
        <v>30</v>
      </c>
      <c r="H635">
        <v>2</v>
      </c>
      <c r="I635">
        <v>0</v>
      </c>
      <c r="J635" t="s">
        <v>23</v>
      </c>
      <c r="K635" t="str">
        <f t="shared" si="18"/>
        <v>W</v>
      </c>
      <c r="L635" t="str">
        <f t="shared" si="19"/>
        <v>L</v>
      </c>
      <c r="M635">
        <v>40440</v>
      </c>
      <c r="N635" t="s">
        <v>924</v>
      </c>
    </row>
    <row r="636" spans="1:14" x14ac:dyDescent="0.25">
      <c r="A636">
        <v>43950055</v>
      </c>
      <c r="B636">
        <v>43950200</v>
      </c>
      <c r="C636">
        <v>2002</v>
      </c>
      <c r="D636" t="s">
        <v>984</v>
      </c>
      <c r="E636" t="s">
        <v>624</v>
      </c>
      <c r="F636" t="s">
        <v>955</v>
      </c>
      <c r="G636" t="s">
        <v>814</v>
      </c>
      <c r="H636">
        <v>0</v>
      </c>
      <c r="I636">
        <v>1</v>
      </c>
      <c r="J636" t="s">
        <v>176</v>
      </c>
      <c r="K636" t="str">
        <f t="shared" si="18"/>
        <v>L</v>
      </c>
      <c r="L636" t="str">
        <f t="shared" si="19"/>
        <v>W</v>
      </c>
      <c r="M636">
        <v>45666</v>
      </c>
      <c r="N636" t="s">
        <v>811</v>
      </c>
    </row>
    <row r="637" spans="1:14" x14ac:dyDescent="0.25">
      <c r="A637">
        <v>43950056</v>
      </c>
      <c r="B637">
        <v>43950200</v>
      </c>
      <c r="C637">
        <v>2002</v>
      </c>
      <c r="D637" t="s">
        <v>985</v>
      </c>
      <c r="E637" t="s">
        <v>624</v>
      </c>
      <c r="F637" t="s">
        <v>972</v>
      </c>
      <c r="G637" t="s">
        <v>178</v>
      </c>
      <c r="H637">
        <v>2</v>
      </c>
      <c r="I637">
        <v>1</v>
      </c>
      <c r="J637" t="s">
        <v>89</v>
      </c>
      <c r="K637" t="str">
        <f t="shared" si="18"/>
        <v>W</v>
      </c>
      <c r="L637" t="str">
        <f t="shared" si="19"/>
        <v>L</v>
      </c>
      <c r="M637">
        <v>38588</v>
      </c>
      <c r="N637" t="s">
        <v>927</v>
      </c>
    </row>
    <row r="638" spans="1:14" x14ac:dyDescent="0.25">
      <c r="A638">
        <v>43950057</v>
      </c>
      <c r="B638">
        <v>43950300</v>
      </c>
      <c r="C638">
        <v>2002</v>
      </c>
      <c r="D638" t="s">
        <v>986</v>
      </c>
      <c r="E638" t="s">
        <v>95</v>
      </c>
      <c r="F638" t="s">
        <v>967</v>
      </c>
      <c r="G638" t="s">
        <v>134</v>
      </c>
      <c r="H638">
        <v>1</v>
      </c>
      <c r="I638">
        <v>2</v>
      </c>
      <c r="J638" t="s">
        <v>30</v>
      </c>
      <c r="K638" t="str">
        <f t="shared" si="18"/>
        <v>L</v>
      </c>
      <c r="L638" t="str">
        <f t="shared" si="19"/>
        <v>W</v>
      </c>
      <c r="M638">
        <v>47436</v>
      </c>
      <c r="N638" t="s">
        <v>935</v>
      </c>
    </row>
    <row r="639" spans="1:14" x14ac:dyDescent="0.25">
      <c r="A639">
        <v>43950058</v>
      </c>
      <c r="B639">
        <v>43950300</v>
      </c>
      <c r="C639">
        <v>2002</v>
      </c>
      <c r="D639" t="s">
        <v>987</v>
      </c>
      <c r="E639" t="s">
        <v>95</v>
      </c>
      <c r="F639" t="s">
        <v>887</v>
      </c>
      <c r="G639" t="s">
        <v>83</v>
      </c>
      <c r="H639">
        <v>1</v>
      </c>
      <c r="I639">
        <v>0</v>
      </c>
      <c r="J639" t="s">
        <v>22</v>
      </c>
      <c r="K639" t="str">
        <f t="shared" si="18"/>
        <v>W</v>
      </c>
      <c r="L639" t="str">
        <f t="shared" si="19"/>
        <v>L</v>
      </c>
      <c r="M639">
        <v>37337</v>
      </c>
      <c r="N639" t="s">
        <v>845</v>
      </c>
    </row>
    <row r="640" spans="1:14" x14ac:dyDescent="0.25">
      <c r="A640">
        <v>43950059</v>
      </c>
      <c r="B640">
        <v>43950300</v>
      </c>
      <c r="C640">
        <v>2002</v>
      </c>
      <c r="D640" t="s">
        <v>989</v>
      </c>
      <c r="E640" t="s">
        <v>95</v>
      </c>
      <c r="F640" t="s">
        <v>905</v>
      </c>
      <c r="G640" t="s">
        <v>86</v>
      </c>
      <c r="H640">
        <v>0</v>
      </c>
      <c r="I640">
        <v>0</v>
      </c>
      <c r="J640" t="s">
        <v>178</v>
      </c>
      <c r="K640" t="str">
        <f t="shared" si="18"/>
        <v>D</v>
      </c>
      <c r="L640" t="str">
        <f t="shared" si="19"/>
        <v>D</v>
      </c>
      <c r="M640">
        <v>42114</v>
      </c>
      <c r="N640" t="s">
        <v>832</v>
      </c>
    </row>
    <row r="641" spans="1:14" x14ac:dyDescent="0.25">
      <c r="A641">
        <v>43950060</v>
      </c>
      <c r="B641">
        <v>43950300</v>
      </c>
      <c r="C641">
        <v>2002</v>
      </c>
      <c r="D641" t="s">
        <v>988</v>
      </c>
      <c r="E641" t="s">
        <v>95</v>
      </c>
      <c r="F641" t="s">
        <v>970</v>
      </c>
      <c r="G641" t="s">
        <v>885</v>
      </c>
      <c r="H641">
        <v>0</v>
      </c>
      <c r="I641">
        <v>1</v>
      </c>
      <c r="J641" t="s">
        <v>176</v>
      </c>
      <c r="K641" t="str">
        <f t="shared" si="18"/>
        <v>L</v>
      </c>
      <c r="L641" t="str">
        <f t="shared" si="19"/>
        <v>W</v>
      </c>
      <c r="M641">
        <v>44233</v>
      </c>
      <c r="N641" t="s">
        <v>921</v>
      </c>
    </row>
    <row r="642" spans="1:14" x14ac:dyDescent="0.25">
      <c r="A642">
        <v>43950061</v>
      </c>
      <c r="B642">
        <v>43950400</v>
      </c>
      <c r="C642">
        <v>2002</v>
      </c>
      <c r="D642" t="s">
        <v>990</v>
      </c>
      <c r="E642" t="s">
        <v>58</v>
      </c>
      <c r="F642" t="s">
        <v>884</v>
      </c>
      <c r="G642" t="s">
        <v>83</v>
      </c>
      <c r="H642">
        <v>1</v>
      </c>
      <c r="I642">
        <v>0</v>
      </c>
      <c r="J642" t="s">
        <v>178</v>
      </c>
      <c r="K642" t="str">
        <f t="shared" ref="K642:K705" si="20">IF(H642&gt;I642,"W",IF(I642&gt;H642, "L", "D"))</f>
        <v>W</v>
      </c>
      <c r="L642" t="str">
        <f t="shared" ref="L642:L705" si="21">IF(I642&gt;H642,"W",IF(H642&gt;I642, "L", "D"))</f>
        <v>L</v>
      </c>
      <c r="M642">
        <v>65256</v>
      </c>
      <c r="N642" t="s">
        <v>853</v>
      </c>
    </row>
    <row r="643" spans="1:14" x14ac:dyDescent="0.25">
      <c r="A643">
        <v>43950062</v>
      </c>
      <c r="B643">
        <v>43950400</v>
      </c>
      <c r="C643">
        <v>2002</v>
      </c>
      <c r="D643" t="s">
        <v>991</v>
      </c>
      <c r="E643" t="s">
        <v>58</v>
      </c>
      <c r="F643" t="s">
        <v>902</v>
      </c>
      <c r="G643" t="s">
        <v>30</v>
      </c>
      <c r="H643">
        <v>1</v>
      </c>
      <c r="I643">
        <v>0</v>
      </c>
      <c r="J643" t="s">
        <v>176</v>
      </c>
      <c r="K643" t="str">
        <f t="shared" si="20"/>
        <v>W</v>
      </c>
      <c r="L643" t="str">
        <f t="shared" si="21"/>
        <v>L</v>
      </c>
      <c r="M643">
        <v>61058</v>
      </c>
      <c r="N643" t="s">
        <v>849</v>
      </c>
    </row>
    <row r="644" spans="1:14" x14ac:dyDescent="0.25">
      <c r="A644">
        <v>43950063</v>
      </c>
      <c r="B644">
        <v>43950500</v>
      </c>
      <c r="C644">
        <v>2002</v>
      </c>
      <c r="D644" t="s">
        <v>992</v>
      </c>
      <c r="E644" t="s">
        <v>993</v>
      </c>
      <c r="F644" t="s">
        <v>930</v>
      </c>
      <c r="G644" t="s">
        <v>178</v>
      </c>
      <c r="H644">
        <v>2</v>
      </c>
      <c r="I644">
        <v>3</v>
      </c>
      <c r="J644" t="s">
        <v>176</v>
      </c>
      <c r="K644" t="str">
        <f t="shared" si="20"/>
        <v>L</v>
      </c>
      <c r="L644" t="str">
        <f t="shared" si="21"/>
        <v>W</v>
      </c>
      <c r="M644">
        <v>63483</v>
      </c>
      <c r="N644" t="s">
        <v>888</v>
      </c>
    </row>
    <row r="645" spans="1:14" x14ac:dyDescent="0.25">
      <c r="A645">
        <v>43950064</v>
      </c>
      <c r="B645">
        <v>43950600</v>
      </c>
      <c r="C645">
        <v>2002</v>
      </c>
      <c r="D645" t="s">
        <v>994</v>
      </c>
      <c r="E645" t="s">
        <v>61</v>
      </c>
      <c r="F645" t="s">
        <v>952</v>
      </c>
      <c r="G645" t="s">
        <v>83</v>
      </c>
      <c r="H645">
        <v>0</v>
      </c>
      <c r="I645">
        <v>2</v>
      </c>
      <c r="J645" t="s">
        <v>30</v>
      </c>
      <c r="K645" t="str">
        <f t="shared" si="20"/>
        <v>L</v>
      </c>
      <c r="L645" t="str">
        <f t="shared" si="21"/>
        <v>W</v>
      </c>
      <c r="M645">
        <v>69029</v>
      </c>
      <c r="N645" t="s">
        <v>811</v>
      </c>
    </row>
    <row r="646" spans="1:14" x14ac:dyDescent="0.25">
      <c r="A646">
        <v>97410001</v>
      </c>
      <c r="B646">
        <v>97410100</v>
      </c>
      <c r="C646">
        <v>2006</v>
      </c>
      <c r="D646" t="s">
        <v>995</v>
      </c>
      <c r="E646" t="s">
        <v>401</v>
      </c>
      <c r="F646" t="s">
        <v>996</v>
      </c>
      <c r="G646" t="s">
        <v>83</v>
      </c>
      <c r="H646">
        <v>4</v>
      </c>
      <c r="I646">
        <v>2</v>
      </c>
      <c r="J646" t="s">
        <v>660</v>
      </c>
      <c r="K646" t="str">
        <f t="shared" si="20"/>
        <v>W</v>
      </c>
      <c r="L646" t="str">
        <f t="shared" si="21"/>
        <v>L</v>
      </c>
      <c r="M646">
        <v>66000</v>
      </c>
      <c r="N646" t="s">
        <v>997</v>
      </c>
    </row>
    <row r="647" spans="1:14" x14ac:dyDescent="0.25">
      <c r="A647">
        <v>97410002</v>
      </c>
      <c r="B647">
        <v>97410100</v>
      </c>
      <c r="C647">
        <v>2006</v>
      </c>
      <c r="D647" t="s">
        <v>998</v>
      </c>
      <c r="E647" t="s">
        <v>401</v>
      </c>
      <c r="F647" t="s">
        <v>999</v>
      </c>
      <c r="G647" t="s">
        <v>116</v>
      </c>
      <c r="H647">
        <v>0</v>
      </c>
      <c r="I647">
        <v>2</v>
      </c>
      <c r="J647" t="s">
        <v>911</v>
      </c>
      <c r="K647" t="str">
        <f t="shared" si="20"/>
        <v>L</v>
      </c>
      <c r="L647" t="str">
        <f t="shared" si="21"/>
        <v>W</v>
      </c>
      <c r="M647">
        <v>52000</v>
      </c>
      <c r="N647" t="s">
        <v>891</v>
      </c>
    </row>
    <row r="648" spans="1:14" x14ac:dyDescent="0.25">
      <c r="A648">
        <v>97410003</v>
      </c>
      <c r="B648">
        <v>97410100</v>
      </c>
      <c r="C648">
        <v>2006</v>
      </c>
      <c r="D648" t="s">
        <v>1000</v>
      </c>
      <c r="E648" t="s">
        <v>399</v>
      </c>
      <c r="F648" t="s">
        <v>1001</v>
      </c>
      <c r="G648" t="s">
        <v>134</v>
      </c>
      <c r="H648">
        <v>1</v>
      </c>
      <c r="I648">
        <v>0</v>
      </c>
      <c r="J648" t="s">
        <v>47</v>
      </c>
      <c r="K648" t="str">
        <f t="shared" si="20"/>
        <v>W</v>
      </c>
      <c r="L648" t="str">
        <f t="shared" si="21"/>
        <v>L</v>
      </c>
      <c r="M648">
        <v>48000</v>
      </c>
      <c r="N648" t="s">
        <v>1002</v>
      </c>
    </row>
    <row r="649" spans="1:14" x14ac:dyDescent="0.25">
      <c r="A649">
        <v>97410004</v>
      </c>
      <c r="B649">
        <v>97410100</v>
      </c>
      <c r="C649">
        <v>2006</v>
      </c>
      <c r="D649" t="s">
        <v>1003</v>
      </c>
      <c r="E649" t="s">
        <v>399</v>
      </c>
      <c r="F649" t="s">
        <v>1004</v>
      </c>
      <c r="G649" t="s">
        <v>1263</v>
      </c>
      <c r="H649">
        <v>0</v>
      </c>
      <c r="I649">
        <v>0</v>
      </c>
      <c r="J649" t="s">
        <v>79</v>
      </c>
      <c r="K649" t="str">
        <f t="shared" si="20"/>
        <v>D</v>
      </c>
      <c r="L649" t="str">
        <f t="shared" si="21"/>
        <v>D</v>
      </c>
      <c r="M649">
        <v>62959</v>
      </c>
      <c r="N649" t="s">
        <v>1005</v>
      </c>
    </row>
    <row r="650" spans="1:14" x14ac:dyDescent="0.25">
      <c r="A650">
        <v>97410005</v>
      </c>
      <c r="B650">
        <v>97410100</v>
      </c>
      <c r="C650">
        <v>2006</v>
      </c>
      <c r="D650" t="s">
        <v>1006</v>
      </c>
      <c r="E650" t="s">
        <v>560</v>
      </c>
      <c r="F650" t="s">
        <v>1007</v>
      </c>
      <c r="G650" t="s">
        <v>40</v>
      </c>
      <c r="H650">
        <v>2</v>
      </c>
      <c r="I650">
        <v>1</v>
      </c>
      <c r="J650" t="s">
        <v>1266</v>
      </c>
      <c r="K650" t="str">
        <f t="shared" si="20"/>
        <v>W</v>
      </c>
      <c r="L650" t="str">
        <f t="shared" si="21"/>
        <v>L</v>
      </c>
      <c r="M650">
        <v>49480</v>
      </c>
      <c r="N650" t="s">
        <v>1008</v>
      </c>
    </row>
    <row r="651" spans="1:14" x14ac:dyDescent="0.25">
      <c r="A651">
        <v>97410006</v>
      </c>
      <c r="B651">
        <v>97410100</v>
      </c>
      <c r="C651">
        <v>2006</v>
      </c>
      <c r="D651" t="s">
        <v>1009</v>
      </c>
      <c r="E651" t="s">
        <v>560</v>
      </c>
      <c r="F651" t="s">
        <v>1010</v>
      </c>
      <c r="G651" t="s">
        <v>1264</v>
      </c>
      <c r="H651">
        <v>0</v>
      </c>
      <c r="I651">
        <v>1</v>
      </c>
      <c r="J651" t="s">
        <v>75</v>
      </c>
      <c r="K651" t="str">
        <f t="shared" si="20"/>
        <v>L</v>
      </c>
      <c r="L651" t="str">
        <f t="shared" si="21"/>
        <v>W</v>
      </c>
      <c r="M651">
        <v>43000</v>
      </c>
      <c r="N651" t="s">
        <v>953</v>
      </c>
    </row>
    <row r="652" spans="1:14" x14ac:dyDescent="0.25">
      <c r="A652">
        <v>97410007</v>
      </c>
      <c r="B652">
        <v>97410100</v>
      </c>
      <c r="C652">
        <v>2006</v>
      </c>
      <c r="D652" t="s">
        <v>1011</v>
      </c>
      <c r="E652" t="s">
        <v>565</v>
      </c>
      <c r="F652" t="s">
        <v>1012</v>
      </c>
      <c r="G652" t="s">
        <v>16</v>
      </c>
      <c r="H652">
        <v>3</v>
      </c>
      <c r="I652">
        <v>1</v>
      </c>
      <c r="J652" t="s">
        <v>448</v>
      </c>
      <c r="K652" t="str">
        <f t="shared" si="20"/>
        <v>W</v>
      </c>
      <c r="L652" t="str">
        <f t="shared" si="21"/>
        <v>L</v>
      </c>
      <c r="M652">
        <v>41000</v>
      </c>
      <c r="N652" t="s">
        <v>1013</v>
      </c>
    </row>
    <row r="653" spans="1:14" x14ac:dyDescent="0.25">
      <c r="A653">
        <v>97410008</v>
      </c>
      <c r="B653">
        <v>97410100</v>
      </c>
      <c r="C653">
        <v>2006</v>
      </c>
      <c r="D653" t="s">
        <v>1014</v>
      </c>
      <c r="E653" t="s">
        <v>565</v>
      </c>
      <c r="F653" t="s">
        <v>1015</v>
      </c>
      <c r="G653" t="s">
        <v>1016</v>
      </c>
      <c r="H653">
        <v>0</v>
      </c>
      <c r="I653">
        <v>1</v>
      </c>
      <c r="J653" t="s">
        <v>290</v>
      </c>
      <c r="K653" t="str">
        <f t="shared" si="20"/>
        <v>L</v>
      </c>
      <c r="L653" t="str">
        <f t="shared" si="21"/>
        <v>W</v>
      </c>
      <c r="M653">
        <v>45000</v>
      </c>
      <c r="N653" t="s">
        <v>1017</v>
      </c>
    </row>
    <row r="654" spans="1:14" x14ac:dyDescent="0.25">
      <c r="A654">
        <v>97410009</v>
      </c>
      <c r="B654">
        <v>97410100</v>
      </c>
      <c r="C654">
        <v>2006</v>
      </c>
      <c r="D654" t="s">
        <v>1024</v>
      </c>
      <c r="E654" t="s">
        <v>596</v>
      </c>
      <c r="F654" t="s">
        <v>1025</v>
      </c>
      <c r="G654" t="s">
        <v>89</v>
      </c>
      <c r="H654">
        <v>2</v>
      </c>
      <c r="I654">
        <v>0</v>
      </c>
      <c r="J654" t="s">
        <v>1026</v>
      </c>
      <c r="K654" t="str">
        <f t="shared" si="20"/>
        <v>W</v>
      </c>
      <c r="L654" t="str">
        <f t="shared" si="21"/>
        <v>L</v>
      </c>
      <c r="M654">
        <v>43000</v>
      </c>
      <c r="N654" t="s">
        <v>903</v>
      </c>
    </row>
    <row r="655" spans="1:14" x14ac:dyDescent="0.25">
      <c r="A655">
        <v>97410010</v>
      </c>
      <c r="B655">
        <v>97410100</v>
      </c>
      <c r="C655">
        <v>2006</v>
      </c>
      <c r="D655" t="s">
        <v>1021</v>
      </c>
      <c r="E655" t="s">
        <v>596</v>
      </c>
      <c r="F655" t="s">
        <v>999</v>
      </c>
      <c r="G655" t="s">
        <v>22</v>
      </c>
      <c r="H655">
        <v>0</v>
      </c>
      <c r="I655">
        <v>3</v>
      </c>
      <c r="J655" t="s">
        <v>1022</v>
      </c>
      <c r="K655" t="str">
        <f t="shared" si="20"/>
        <v>L</v>
      </c>
      <c r="L655" t="str">
        <f t="shared" si="21"/>
        <v>W</v>
      </c>
      <c r="M655">
        <v>52000</v>
      </c>
      <c r="N655" t="s">
        <v>1023</v>
      </c>
    </row>
    <row r="656" spans="1:14" x14ac:dyDescent="0.25">
      <c r="A656">
        <v>97410011</v>
      </c>
      <c r="B656">
        <v>97410100</v>
      </c>
      <c r="C656">
        <v>2006</v>
      </c>
      <c r="D656" t="s">
        <v>1031</v>
      </c>
      <c r="E656" t="s">
        <v>576</v>
      </c>
      <c r="F656" t="s">
        <v>355</v>
      </c>
      <c r="G656" t="s">
        <v>30</v>
      </c>
      <c r="H656">
        <v>1</v>
      </c>
      <c r="I656">
        <v>0</v>
      </c>
      <c r="J656" t="s">
        <v>819</v>
      </c>
      <c r="K656" t="str">
        <f t="shared" si="20"/>
        <v>W</v>
      </c>
      <c r="L656" t="str">
        <f t="shared" si="21"/>
        <v>L</v>
      </c>
      <c r="M656">
        <v>72000</v>
      </c>
      <c r="N656" t="s">
        <v>1032</v>
      </c>
    </row>
    <row r="657" spans="1:14" x14ac:dyDescent="0.25">
      <c r="A657">
        <v>97410012</v>
      </c>
      <c r="B657">
        <v>97410100</v>
      </c>
      <c r="C657">
        <v>2006</v>
      </c>
      <c r="D657" t="s">
        <v>1018</v>
      </c>
      <c r="E657" t="s">
        <v>576</v>
      </c>
      <c r="F657" t="s">
        <v>1019</v>
      </c>
      <c r="G657" t="s">
        <v>361</v>
      </c>
      <c r="H657">
        <v>3</v>
      </c>
      <c r="I657">
        <v>1</v>
      </c>
      <c r="J657" t="s">
        <v>814</v>
      </c>
      <c r="K657" t="str">
        <f t="shared" si="20"/>
        <v>W</v>
      </c>
      <c r="L657" t="str">
        <f t="shared" si="21"/>
        <v>L</v>
      </c>
      <c r="M657">
        <v>46000</v>
      </c>
      <c r="N657" t="s">
        <v>1020</v>
      </c>
    </row>
    <row r="658" spans="1:14" x14ac:dyDescent="0.25">
      <c r="A658">
        <v>97410013</v>
      </c>
      <c r="B658">
        <v>97410100</v>
      </c>
      <c r="C658">
        <v>2006</v>
      </c>
      <c r="D658" t="s">
        <v>1029</v>
      </c>
      <c r="E658" t="s">
        <v>822</v>
      </c>
      <c r="F658" t="s">
        <v>1030</v>
      </c>
      <c r="G658" t="s">
        <v>15</v>
      </c>
      <c r="H658">
        <v>0</v>
      </c>
      <c r="I658">
        <v>0</v>
      </c>
      <c r="J658" t="s">
        <v>74</v>
      </c>
      <c r="K658" t="str">
        <f t="shared" si="20"/>
        <v>D</v>
      </c>
      <c r="L658" t="str">
        <f t="shared" si="21"/>
        <v>D</v>
      </c>
      <c r="M658">
        <v>52000</v>
      </c>
      <c r="N658" t="s">
        <v>728</v>
      </c>
    </row>
    <row r="659" spans="1:14" x14ac:dyDescent="0.25">
      <c r="A659">
        <v>97410014</v>
      </c>
      <c r="B659">
        <v>97410100</v>
      </c>
      <c r="C659">
        <v>2006</v>
      </c>
      <c r="D659" t="s">
        <v>1027</v>
      </c>
      <c r="E659" t="s">
        <v>822</v>
      </c>
      <c r="F659" t="s">
        <v>1001</v>
      </c>
      <c r="G659" t="s">
        <v>178</v>
      </c>
      <c r="H659">
        <v>2</v>
      </c>
      <c r="I659">
        <v>1</v>
      </c>
      <c r="J659" t="s">
        <v>1028</v>
      </c>
      <c r="K659" t="str">
        <f t="shared" si="20"/>
        <v>W</v>
      </c>
      <c r="L659" t="str">
        <f t="shared" si="21"/>
        <v>L</v>
      </c>
      <c r="M659">
        <v>48000</v>
      </c>
      <c r="N659" t="s">
        <v>947</v>
      </c>
    </row>
    <row r="660" spans="1:14" x14ac:dyDescent="0.25">
      <c r="A660">
        <v>97410015</v>
      </c>
      <c r="B660">
        <v>97410100</v>
      </c>
      <c r="C660">
        <v>2006</v>
      </c>
      <c r="D660" t="s">
        <v>1033</v>
      </c>
      <c r="E660" t="s">
        <v>813</v>
      </c>
      <c r="F660" t="s">
        <v>1010</v>
      </c>
      <c r="G660" t="s">
        <v>86</v>
      </c>
      <c r="H660">
        <v>4</v>
      </c>
      <c r="I660">
        <v>0</v>
      </c>
      <c r="J660" t="s">
        <v>1034</v>
      </c>
      <c r="K660" t="str">
        <f t="shared" si="20"/>
        <v>W</v>
      </c>
      <c r="L660" t="str">
        <f t="shared" si="21"/>
        <v>L</v>
      </c>
      <c r="M660">
        <v>43000</v>
      </c>
      <c r="N660" t="s">
        <v>1035</v>
      </c>
    </row>
    <row r="661" spans="1:14" x14ac:dyDescent="0.25">
      <c r="A661">
        <v>97410016</v>
      </c>
      <c r="B661">
        <v>97410100</v>
      </c>
      <c r="C661">
        <v>2006</v>
      </c>
      <c r="D661" t="s">
        <v>1036</v>
      </c>
      <c r="E661" t="s">
        <v>813</v>
      </c>
      <c r="F661" t="s">
        <v>996</v>
      </c>
      <c r="G661" t="s">
        <v>415</v>
      </c>
      <c r="H661">
        <v>2</v>
      </c>
      <c r="I661">
        <v>2</v>
      </c>
      <c r="J661" t="s">
        <v>732</v>
      </c>
      <c r="K661" t="str">
        <f t="shared" si="20"/>
        <v>D</v>
      </c>
      <c r="L661" t="str">
        <f t="shared" si="21"/>
        <v>D</v>
      </c>
      <c r="M661">
        <v>66000</v>
      </c>
      <c r="N661" t="s">
        <v>961</v>
      </c>
    </row>
    <row r="662" spans="1:14" x14ac:dyDescent="0.25">
      <c r="A662">
        <v>97410017</v>
      </c>
      <c r="B662">
        <v>97410100</v>
      </c>
      <c r="C662">
        <v>2006</v>
      </c>
      <c r="D662" t="s">
        <v>1037</v>
      </c>
      <c r="E662" t="s">
        <v>401</v>
      </c>
      <c r="F662" t="s">
        <v>1004</v>
      </c>
      <c r="G662" t="s">
        <v>83</v>
      </c>
      <c r="H662">
        <v>1</v>
      </c>
      <c r="I662">
        <v>0</v>
      </c>
      <c r="J662" t="s">
        <v>116</v>
      </c>
      <c r="K662" t="str">
        <f t="shared" si="20"/>
        <v>W</v>
      </c>
      <c r="L662" t="str">
        <f t="shared" si="21"/>
        <v>L</v>
      </c>
      <c r="M662">
        <v>65000</v>
      </c>
      <c r="N662" t="s">
        <v>1038</v>
      </c>
    </row>
    <row r="663" spans="1:14" x14ac:dyDescent="0.25">
      <c r="A663">
        <v>97410018</v>
      </c>
      <c r="B663">
        <v>97410100</v>
      </c>
      <c r="C663">
        <v>2006</v>
      </c>
      <c r="D663" t="s">
        <v>1039</v>
      </c>
      <c r="E663" t="s">
        <v>401</v>
      </c>
      <c r="F663" t="s">
        <v>1007</v>
      </c>
      <c r="G663" t="s">
        <v>911</v>
      </c>
      <c r="H663">
        <v>3</v>
      </c>
      <c r="I663">
        <v>0</v>
      </c>
      <c r="J663" t="s">
        <v>660</v>
      </c>
      <c r="K663" t="str">
        <f t="shared" si="20"/>
        <v>W</v>
      </c>
      <c r="L663" t="str">
        <f t="shared" si="21"/>
        <v>L</v>
      </c>
      <c r="M663">
        <v>50000</v>
      </c>
      <c r="N663" t="s">
        <v>950</v>
      </c>
    </row>
    <row r="664" spans="1:14" x14ac:dyDescent="0.25">
      <c r="A664">
        <v>97410019</v>
      </c>
      <c r="B664">
        <v>97410100</v>
      </c>
      <c r="C664">
        <v>2006</v>
      </c>
      <c r="D664" t="s">
        <v>1040</v>
      </c>
      <c r="E664" t="s">
        <v>399</v>
      </c>
      <c r="F664" t="s">
        <v>1012</v>
      </c>
      <c r="G664" t="s">
        <v>134</v>
      </c>
      <c r="H664">
        <v>2</v>
      </c>
      <c r="I664">
        <v>0</v>
      </c>
      <c r="J664" t="s">
        <v>1263</v>
      </c>
      <c r="K664" t="str">
        <f t="shared" si="20"/>
        <v>W</v>
      </c>
      <c r="L664" t="str">
        <f t="shared" si="21"/>
        <v>L</v>
      </c>
      <c r="M664">
        <v>41000</v>
      </c>
      <c r="N664" t="s">
        <v>891</v>
      </c>
    </row>
    <row r="665" spans="1:14" x14ac:dyDescent="0.25">
      <c r="A665">
        <v>97410020</v>
      </c>
      <c r="B665">
        <v>97410100</v>
      </c>
      <c r="C665">
        <v>2006</v>
      </c>
      <c r="D665" t="s">
        <v>1041</v>
      </c>
      <c r="E665" t="s">
        <v>399</v>
      </c>
      <c r="F665" t="s">
        <v>355</v>
      </c>
      <c r="G665" t="s">
        <v>79</v>
      </c>
      <c r="H665">
        <v>1</v>
      </c>
      <c r="I665">
        <v>0</v>
      </c>
      <c r="J665" t="s">
        <v>47</v>
      </c>
      <c r="K665" t="str">
        <f t="shared" si="20"/>
        <v>W</v>
      </c>
      <c r="L665" t="str">
        <f t="shared" si="21"/>
        <v>L</v>
      </c>
      <c r="M665">
        <v>72000</v>
      </c>
      <c r="N665" t="s">
        <v>900</v>
      </c>
    </row>
    <row r="666" spans="1:14" x14ac:dyDescent="0.25">
      <c r="A666">
        <v>97410021</v>
      </c>
      <c r="B666">
        <v>97410100</v>
      </c>
      <c r="C666">
        <v>2006</v>
      </c>
      <c r="D666" t="s">
        <v>1042</v>
      </c>
      <c r="E666" t="s">
        <v>560</v>
      </c>
      <c r="F666" t="s">
        <v>999</v>
      </c>
      <c r="G666" t="s">
        <v>40</v>
      </c>
      <c r="H666">
        <v>6</v>
      </c>
      <c r="I666">
        <v>0</v>
      </c>
      <c r="J666" t="s">
        <v>1264</v>
      </c>
      <c r="K666" t="str">
        <f t="shared" si="20"/>
        <v>W</v>
      </c>
      <c r="L666" t="str">
        <f t="shared" si="21"/>
        <v>L</v>
      </c>
      <c r="M666">
        <v>52000</v>
      </c>
      <c r="N666" t="s">
        <v>1013</v>
      </c>
    </row>
    <row r="667" spans="1:14" x14ac:dyDescent="0.25">
      <c r="A667">
        <v>97410022</v>
      </c>
      <c r="B667">
        <v>97410100</v>
      </c>
      <c r="C667">
        <v>2006</v>
      </c>
      <c r="D667" t="s">
        <v>1043</v>
      </c>
      <c r="E667" t="s">
        <v>560</v>
      </c>
      <c r="F667" t="s">
        <v>1030</v>
      </c>
      <c r="G667" t="s">
        <v>75</v>
      </c>
      <c r="H667">
        <v>2</v>
      </c>
      <c r="I667">
        <v>1</v>
      </c>
      <c r="J667" t="s">
        <v>1266</v>
      </c>
      <c r="K667" t="str">
        <f t="shared" si="20"/>
        <v>W</v>
      </c>
      <c r="L667" t="str">
        <f t="shared" si="21"/>
        <v>L</v>
      </c>
      <c r="M667">
        <v>52000</v>
      </c>
      <c r="N667" t="s">
        <v>921</v>
      </c>
    </row>
    <row r="668" spans="1:14" x14ac:dyDescent="0.25">
      <c r="A668">
        <v>97410023</v>
      </c>
      <c r="B668">
        <v>97410100</v>
      </c>
      <c r="C668">
        <v>2006</v>
      </c>
      <c r="D668" t="s">
        <v>1044</v>
      </c>
      <c r="E668" t="s">
        <v>565</v>
      </c>
      <c r="F668" t="s">
        <v>1025</v>
      </c>
      <c r="G668" t="s">
        <v>16</v>
      </c>
      <c r="H668">
        <v>0</v>
      </c>
      <c r="I668">
        <v>0</v>
      </c>
      <c r="J668" t="s">
        <v>1016</v>
      </c>
      <c r="K668" t="str">
        <f t="shared" si="20"/>
        <v>D</v>
      </c>
      <c r="L668" t="str">
        <f t="shared" si="21"/>
        <v>D</v>
      </c>
      <c r="M668">
        <v>43000</v>
      </c>
      <c r="N668" t="s">
        <v>1005</v>
      </c>
    </row>
    <row r="669" spans="1:14" x14ac:dyDescent="0.25">
      <c r="A669">
        <v>97410024</v>
      </c>
      <c r="B669">
        <v>97410100</v>
      </c>
      <c r="C669">
        <v>2006</v>
      </c>
      <c r="D669" t="s">
        <v>1045</v>
      </c>
      <c r="E669" t="s">
        <v>565</v>
      </c>
      <c r="F669" t="s">
        <v>1001</v>
      </c>
      <c r="G669" t="s">
        <v>290</v>
      </c>
      <c r="H669">
        <v>2</v>
      </c>
      <c r="I669">
        <v>0</v>
      </c>
      <c r="J669" t="s">
        <v>429</v>
      </c>
      <c r="K669" t="str">
        <f t="shared" si="20"/>
        <v>W</v>
      </c>
      <c r="L669" t="str">
        <f t="shared" si="21"/>
        <v>L</v>
      </c>
      <c r="M669">
        <v>48000</v>
      </c>
      <c r="N669" t="s">
        <v>1046</v>
      </c>
    </row>
    <row r="670" spans="1:14" x14ac:dyDescent="0.25">
      <c r="A670">
        <v>97410025</v>
      </c>
      <c r="B670">
        <v>97410100</v>
      </c>
      <c r="C670">
        <v>2006</v>
      </c>
      <c r="D670" t="s">
        <v>1048</v>
      </c>
      <c r="E670" t="s">
        <v>596</v>
      </c>
      <c r="F670" t="s">
        <v>1019</v>
      </c>
      <c r="G670" t="s">
        <v>89</v>
      </c>
      <c r="H670">
        <v>1</v>
      </c>
      <c r="I670">
        <v>1</v>
      </c>
      <c r="J670" t="s">
        <v>22</v>
      </c>
      <c r="K670" t="str">
        <f t="shared" si="20"/>
        <v>D</v>
      </c>
      <c r="L670" t="str">
        <f t="shared" si="21"/>
        <v>D</v>
      </c>
      <c r="M670">
        <v>46000</v>
      </c>
      <c r="N670" t="s">
        <v>1017</v>
      </c>
    </row>
    <row r="671" spans="1:14" x14ac:dyDescent="0.25">
      <c r="A671">
        <v>97410026</v>
      </c>
      <c r="B671">
        <v>97410100</v>
      </c>
      <c r="C671">
        <v>2006</v>
      </c>
      <c r="D671" t="s">
        <v>1047</v>
      </c>
      <c r="E671" t="s">
        <v>596</v>
      </c>
      <c r="F671" t="s">
        <v>1015</v>
      </c>
      <c r="G671" t="s">
        <v>1022</v>
      </c>
      <c r="H671">
        <v>0</v>
      </c>
      <c r="I671">
        <v>2</v>
      </c>
      <c r="J671" t="s">
        <v>1026</v>
      </c>
      <c r="K671" t="str">
        <f t="shared" si="20"/>
        <v>L</v>
      </c>
      <c r="L671" t="str">
        <f t="shared" si="21"/>
        <v>W</v>
      </c>
      <c r="M671">
        <v>45000</v>
      </c>
      <c r="N671" t="s">
        <v>997</v>
      </c>
    </row>
    <row r="672" spans="1:14" x14ac:dyDescent="0.25">
      <c r="A672">
        <v>97410027</v>
      </c>
      <c r="B672">
        <v>97410100</v>
      </c>
      <c r="C672">
        <v>2006</v>
      </c>
      <c r="D672" t="s">
        <v>1050</v>
      </c>
      <c r="E672" t="s">
        <v>576</v>
      </c>
      <c r="F672" t="s">
        <v>996</v>
      </c>
      <c r="G672" t="s">
        <v>30</v>
      </c>
      <c r="H672">
        <v>2</v>
      </c>
      <c r="I672">
        <v>0</v>
      </c>
      <c r="J672" t="s">
        <v>361</v>
      </c>
      <c r="K672" t="str">
        <f t="shared" si="20"/>
        <v>W</v>
      </c>
      <c r="L672" t="str">
        <f t="shared" si="21"/>
        <v>L</v>
      </c>
      <c r="M672">
        <v>66000</v>
      </c>
      <c r="N672" t="s">
        <v>953</v>
      </c>
    </row>
    <row r="673" spans="1:14" x14ac:dyDescent="0.25">
      <c r="A673">
        <v>97410028</v>
      </c>
      <c r="B673">
        <v>97410100</v>
      </c>
      <c r="C673">
        <v>2006</v>
      </c>
      <c r="D673" t="s">
        <v>1049</v>
      </c>
      <c r="E673" t="s">
        <v>576</v>
      </c>
      <c r="F673" t="s">
        <v>1012</v>
      </c>
      <c r="G673" t="s">
        <v>814</v>
      </c>
      <c r="H673">
        <v>0</v>
      </c>
      <c r="I673">
        <v>0</v>
      </c>
      <c r="J673" t="s">
        <v>819</v>
      </c>
      <c r="K673" t="str">
        <f t="shared" si="20"/>
        <v>D</v>
      </c>
      <c r="L673" t="str">
        <f t="shared" si="21"/>
        <v>D</v>
      </c>
      <c r="M673">
        <v>41000</v>
      </c>
      <c r="N673" t="s">
        <v>1008</v>
      </c>
    </row>
    <row r="674" spans="1:14" x14ac:dyDescent="0.25">
      <c r="A674">
        <v>97410029</v>
      </c>
      <c r="B674">
        <v>97410100</v>
      </c>
      <c r="C674">
        <v>2006</v>
      </c>
      <c r="D674" t="s">
        <v>1051</v>
      </c>
      <c r="E674" t="s">
        <v>822</v>
      </c>
      <c r="F674" t="s">
        <v>1010</v>
      </c>
      <c r="G674" t="s">
        <v>15</v>
      </c>
      <c r="H674">
        <v>1</v>
      </c>
      <c r="I674">
        <v>1</v>
      </c>
      <c r="J674" t="s">
        <v>178</v>
      </c>
      <c r="K674" t="str">
        <f t="shared" si="20"/>
        <v>D</v>
      </c>
      <c r="L674" t="str">
        <f t="shared" si="21"/>
        <v>D</v>
      </c>
      <c r="M674">
        <v>43000</v>
      </c>
      <c r="N674" t="s">
        <v>1032</v>
      </c>
    </row>
    <row r="675" spans="1:14" x14ac:dyDescent="0.25">
      <c r="A675">
        <v>97410030</v>
      </c>
      <c r="B675">
        <v>97410100</v>
      </c>
      <c r="C675">
        <v>2006</v>
      </c>
      <c r="D675" t="s">
        <v>1052</v>
      </c>
      <c r="E675" t="s">
        <v>822</v>
      </c>
      <c r="F675" t="s">
        <v>1004</v>
      </c>
      <c r="G675" t="s">
        <v>1028</v>
      </c>
      <c r="H675">
        <v>0</v>
      </c>
      <c r="I675">
        <v>2</v>
      </c>
      <c r="J675" t="s">
        <v>74</v>
      </c>
      <c r="K675" t="str">
        <f t="shared" si="20"/>
        <v>L</v>
      </c>
      <c r="L675" t="str">
        <f t="shared" si="21"/>
        <v>W</v>
      </c>
      <c r="M675">
        <v>65000</v>
      </c>
      <c r="N675" t="s">
        <v>1023</v>
      </c>
    </row>
    <row r="676" spans="1:14" x14ac:dyDescent="0.25">
      <c r="A676">
        <v>97410031</v>
      </c>
      <c r="B676">
        <v>97410100</v>
      </c>
      <c r="C676">
        <v>2006</v>
      </c>
      <c r="D676" t="s">
        <v>1054</v>
      </c>
      <c r="E676" t="s">
        <v>813</v>
      </c>
      <c r="F676" t="s">
        <v>1030</v>
      </c>
      <c r="G676" t="s">
        <v>86</v>
      </c>
      <c r="H676">
        <v>3</v>
      </c>
      <c r="I676">
        <v>1</v>
      </c>
      <c r="J676" t="s">
        <v>415</v>
      </c>
      <c r="K676" t="str">
        <f t="shared" si="20"/>
        <v>W</v>
      </c>
      <c r="L676" t="str">
        <f t="shared" si="21"/>
        <v>L</v>
      </c>
      <c r="M676">
        <v>52000</v>
      </c>
      <c r="N676" t="s">
        <v>903</v>
      </c>
    </row>
    <row r="677" spans="1:14" x14ac:dyDescent="0.25">
      <c r="A677">
        <v>97410032</v>
      </c>
      <c r="B677">
        <v>97410100</v>
      </c>
      <c r="C677">
        <v>2006</v>
      </c>
      <c r="D677" t="s">
        <v>1053</v>
      </c>
      <c r="E677" t="s">
        <v>813</v>
      </c>
      <c r="F677" t="s">
        <v>1007</v>
      </c>
      <c r="G677" t="s">
        <v>732</v>
      </c>
      <c r="H677">
        <v>0</v>
      </c>
      <c r="I677">
        <v>4</v>
      </c>
      <c r="J677" t="s">
        <v>1034</v>
      </c>
      <c r="K677" t="str">
        <f t="shared" si="20"/>
        <v>L</v>
      </c>
      <c r="L677" t="str">
        <f t="shared" si="21"/>
        <v>W</v>
      </c>
      <c r="M677">
        <v>50000</v>
      </c>
      <c r="N677" t="s">
        <v>947</v>
      </c>
    </row>
    <row r="678" spans="1:14" x14ac:dyDescent="0.25">
      <c r="A678">
        <v>97410033</v>
      </c>
      <c r="B678">
        <v>97410100</v>
      </c>
      <c r="C678">
        <v>2006</v>
      </c>
      <c r="D678" t="s">
        <v>1055</v>
      </c>
      <c r="E678" t="s">
        <v>401</v>
      </c>
      <c r="F678" t="s">
        <v>355</v>
      </c>
      <c r="G678" t="s">
        <v>911</v>
      </c>
      <c r="H678">
        <v>0</v>
      </c>
      <c r="I678">
        <v>3</v>
      </c>
      <c r="J678" t="s">
        <v>83</v>
      </c>
      <c r="K678" t="str">
        <f t="shared" si="20"/>
        <v>L</v>
      </c>
      <c r="L678" t="str">
        <f t="shared" si="21"/>
        <v>W</v>
      </c>
      <c r="M678">
        <v>72000</v>
      </c>
      <c r="N678" t="s">
        <v>728</v>
      </c>
    </row>
    <row r="679" spans="1:14" x14ac:dyDescent="0.25">
      <c r="A679">
        <v>97410034</v>
      </c>
      <c r="B679">
        <v>97410100</v>
      </c>
      <c r="C679">
        <v>2006</v>
      </c>
      <c r="D679" t="s">
        <v>1055</v>
      </c>
      <c r="E679" t="s">
        <v>401</v>
      </c>
      <c r="F679" t="s">
        <v>1025</v>
      </c>
      <c r="G679" t="s">
        <v>660</v>
      </c>
      <c r="H679">
        <v>1</v>
      </c>
      <c r="I679">
        <v>2</v>
      </c>
      <c r="J679" t="s">
        <v>116</v>
      </c>
      <c r="K679" t="str">
        <f t="shared" si="20"/>
        <v>L</v>
      </c>
      <c r="L679" t="str">
        <f t="shared" si="21"/>
        <v>W</v>
      </c>
      <c r="M679">
        <v>43000</v>
      </c>
      <c r="N679" t="s">
        <v>1005</v>
      </c>
    </row>
    <row r="680" spans="1:14" x14ac:dyDescent="0.25">
      <c r="A680">
        <v>97410035</v>
      </c>
      <c r="B680">
        <v>97410100</v>
      </c>
      <c r="C680">
        <v>2006</v>
      </c>
      <c r="D680" t="s">
        <v>1056</v>
      </c>
      <c r="E680" t="s">
        <v>399</v>
      </c>
      <c r="F680" t="s">
        <v>1015</v>
      </c>
      <c r="G680" t="s">
        <v>79</v>
      </c>
      <c r="H680">
        <v>2</v>
      </c>
      <c r="I680">
        <v>2</v>
      </c>
      <c r="J680" t="s">
        <v>134</v>
      </c>
      <c r="K680" t="str">
        <f t="shared" si="20"/>
        <v>D</v>
      </c>
      <c r="L680" t="str">
        <f t="shared" si="21"/>
        <v>D</v>
      </c>
      <c r="M680">
        <v>45000</v>
      </c>
      <c r="N680" t="s">
        <v>1035</v>
      </c>
    </row>
    <row r="681" spans="1:14" x14ac:dyDescent="0.25">
      <c r="A681">
        <v>97410036</v>
      </c>
      <c r="B681">
        <v>97410100</v>
      </c>
      <c r="C681">
        <v>2006</v>
      </c>
      <c r="D681" t="s">
        <v>1056</v>
      </c>
      <c r="E681" t="s">
        <v>399</v>
      </c>
      <c r="F681" t="s">
        <v>1019</v>
      </c>
      <c r="G681" t="s">
        <v>47</v>
      </c>
      <c r="H681">
        <v>2</v>
      </c>
      <c r="I681">
        <v>0</v>
      </c>
      <c r="J681" t="s">
        <v>1263</v>
      </c>
      <c r="K681" t="str">
        <f t="shared" si="20"/>
        <v>W</v>
      </c>
      <c r="L681" t="str">
        <f t="shared" si="21"/>
        <v>L</v>
      </c>
      <c r="M681">
        <v>46000</v>
      </c>
      <c r="N681" t="s">
        <v>1013</v>
      </c>
    </row>
    <row r="682" spans="1:14" x14ac:dyDescent="0.25">
      <c r="A682">
        <v>97410037</v>
      </c>
      <c r="B682">
        <v>97410100</v>
      </c>
      <c r="C682">
        <v>2006</v>
      </c>
      <c r="D682" t="s">
        <v>1058</v>
      </c>
      <c r="E682" t="s">
        <v>560</v>
      </c>
      <c r="F682" t="s">
        <v>1001</v>
      </c>
      <c r="G682" t="s">
        <v>75</v>
      </c>
      <c r="H682">
        <v>0</v>
      </c>
      <c r="I682">
        <v>0</v>
      </c>
      <c r="J682" t="s">
        <v>40</v>
      </c>
      <c r="K682" t="str">
        <f t="shared" si="20"/>
        <v>D</v>
      </c>
      <c r="L682" t="str">
        <f t="shared" si="21"/>
        <v>D</v>
      </c>
      <c r="M682">
        <v>48000</v>
      </c>
      <c r="N682" t="s">
        <v>1038</v>
      </c>
    </row>
    <row r="683" spans="1:14" x14ac:dyDescent="0.25">
      <c r="A683">
        <v>97410038</v>
      </c>
      <c r="B683">
        <v>97410100</v>
      </c>
      <c r="C683">
        <v>2006</v>
      </c>
      <c r="D683" t="s">
        <v>1058</v>
      </c>
      <c r="E683" t="s">
        <v>560</v>
      </c>
      <c r="F683" t="s">
        <v>996</v>
      </c>
      <c r="G683" t="s">
        <v>1266</v>
      </c>
      <c r="H683">
        <v>3</v>
      </c>
      <c r="I683">
        <v>2</v>
      </c>
      <c r="J683" t="s">
        <v>1264</v>
      </c>
      <c r="K683" t="str">
        <f t="shared" si="20"/>
        <v>W</v>
      </c>
      <c r="L683" t="str">
        <f t="shared" si="21"/>
        <v>L</v>
      </c>
      <c r="M683">
        <v>66000</v>
      </c>
      <c r="N683" t="s">
        <v>1002</v>
      </c>
    </row>
    <row r="684" spans="1:14" x14ac:dyDescent="0.25">
      <c r="A684">
        <v>97410039</v>
      </c>
      <c r="B684">
        <v>97410100</v>
      </c>
      <c r="C684">
        <v>2006</v>
      </c>
      <c r="D684" t="s">
        <v>1057</v>
      </c>
      <c r="E684" t="s">
        <v>565</v>
      </c>
      <c r="F684" t="s">
        <v>999</v>
      </c>
      <c r="G684" t="s">
        <v>290</v>
      </c>
      <c r="H684">
        <v>2</v>
      </c>
      <c r="I684">
        <v>1</v>
      </c>
      <c r="J684" t="s">
        <v>16</v>
      </c>
      <c r="K684" t="str">
        <f t="shared" si="20"/>
        <v>W</v>
      </c>
      <c r="L684" t="str">
        <f t="shared" si="21"/>
        <v>L</v>
      </c>
      <c r="M684">
        <v>52000</v>
      </c>
      <c r="N684" t="s">
        <v>900</v>
      </c>
    </row>
    <row r="685" spans="1:14" x14ac:dyDescent="0.25">
      <c r="A685">
        <v>97410040</v>
      </c>
      <c r="B685">
        <v>97410100</v>
      </c>
      <c r="C685">
        <v>2006</v>
      </c>
      <c r="D685" t="s">
        <v>1057</v>
      </c>
      <c r="E685" t="s">
        <v>565</v>
      </c>
      <c r="F685" t="s">
        <v>1010</v>
      </c>
      <c r="G685" t="s">
        <v>448</v>
      </c>
      <c r="H685">
        <v>1</v>
      </c>
      <c r="I685">
        <v>1</v>
      </c>
      <c r="J685" t="s">
        <v>1016</v>
      </c>
      <c r="K685" t="str">
        <f t="shared" si="20"/>
        <v>D</v>
      </c>
      <c r="L685" t="str">
        <f t="shared" si="21"/>
        <v>D</v>
      </c>
      <c r="M685">
        <v>38000</v>
      </c>
      <c r="N685" t="s">
        <v>961</v>
      </c>
    </row>
    <row r="686" spans="1:14" x14ac:dyDescent="0.25">
      <c r="A686">
        <v>97410041</v>
      </c>
      <c r="B686">
        <v>97410100</v>
      </c>
      <c r="C686">
        <v>2006</v>
      </c>
      <c r="D686" t="s">
        <v>1059</v>
      </c>
      <c r="E686" t="s">
        <v>596</v>
      </c>
      <c r="F686" t="s">
        <v>1007</v>
      </c>
      <c r="G686" t="s">
        <v>1022</v>
      </c>
      <c r="H686">
        <v>0</v>
      </c>
      <c r="I686">
        <v>2</v>
      </c>
      <c r="J686" t="s">
        <v>89</v>
      </c>
      <c r="K686" t="str">
        <f t="shared" si="20"/>
        <v>L</v>
      </c>
      <c r="L686" t="str">
        <f t="shared" si="21"/>
        <v>W</v>
      </c>
      <c r="M686">
        <v>50000</v>
      </c>
      <c r="N686" t="s">
        <v>1032</v>
      </c>
    </row>
    <row r="687" spans="1:14" x14ac:dyDescent="0.25">
      <c r="A687">
        <v>97410042</v>
      </c>
      <c r="B687">
        <v>97410100</v>
      </c>
      <c r="C687">
        <v>2006</v>
      </c>
      <c r="D687" t="s">
        <v>1059</v>
      </c>
      <c r="E687" t="s">
        <v>596</v>
      </c>
      <c r="F687" t="s">
        <v>1012</v>
      </c>
      <c r="G687" t="s">
        <v>1026</v>
      </c>
      <c r="H687">
        <v>2</v>
      </c>
      <c r="I687">
        <v>1</v>
      </c>
      <c r="J687" t="s">
        <v>22</v>
      </c>
      <c r="K687" t="str">
        <f t="shared" si="20"/>
        <v>W</v>
      </c>
      <c r="L687" t="str">
        <f t="shared" si="21"/>
        <v>L</v>
      </c>
      <c r="M687">
        <v>41000</v>
      </c>
      <c r="N687" t="s">
        <v>953</v>
      </c>
    </row>
    <row r="688" spans="1:14" x14ac:dyDescent="0.25">
      <c r="A688">
        <v>97410043</v>
      </c>
      <c r="B688">
        <v>97410100</v>
      </c>
      <c r="C688">
        <v>2006</v>
      </c>
      <c r="D688" t="s">
        <v>1060</v>
      </c>
      <c r="E688" t="s">
        <v>576</v>
      </c>
      <c r="F688" t="s">
        <v>1004</v>
      </c>
      <c r="G688" t="s">
        <v>814</v>
      </c>
      <c r="H688">
        <v>1</v>
      </c>
      <c r="I688">
        <v>4</v>
      </c>
      <c r="J688" t="s">
        <v>30</v>
      </c>
      <c r="K688" t="str">
        <f t="shared" si="20"/>
        <v>L</v>
      </c>
      <c r="L688" t="str">
        <f t="shared" si="21"/>
        <v>W</v>
      </c>
      <c r="M688">
        <v>65000</v>
      </c>
      <c r="N688" t="s">
        <v>1046</v>
      </c>
    </row>
    <row r="689" spans="1:14" x14ac:dyDescent="0.25">
      <c r="A689">
        <v>97410044</v>
      </c>
      <c r="B689">
        <v>97410100</v>
      </c>
      <c r="C689">
        <v>2006</v>
      </c>
      <c r="D689" t="s">
        <v>1060</v>
      </c>
      <c r="E689" t="s">
        <v>576</v>
      </c>
      <c r="F689" t="s">
        <v>1030</v>
      </c>
      <c r="G689" t="s">
        <v>819</v>
      </c>
      <c r="H689">
        <v>2</v>
      </c>
      <c r="I689">
        <v>2</v>
      </c>
      <c r="J689" t="s">
        <v>361</v>
      </c>
      <c r="K689" t="str">
        <f t="shared" si="20"/>
        <v>D</v>
      </c>
      <c r="L689" t="str">
        <f t="shared" si="21"/>
        <v>D</v>
      </c>
      <c r="M689">
        <v>52000</v>
      </c>
      <c r="N689" t="s">
        <v>947</v>
      </c>
    </row>
    <row r="690" spans="1:14" x14ac:dyDescent="0.25">
      <c r="A690">
        <v>97410045</v>
      </c>
      <c r="B690">
        <v>97410100</v>
      </c>
      <c r="C690">
        <v>2006</v>
      </c>
      <c r="D690" t="s">
        <v>1062</v>
      </c>
      <c r="E690" t="s">
        <v>822</v>
      </c>
      <c r="F690" t="s">
        <v>1015</v>
      </c>
      <c r="G690" t="s">
        <v>1028</v>
      </c>
      <c r="H690">
        <v>0</v>
      </c>
      <c r="I690">
        <v>2</v>
      </c>
      <c r="J690" t="s">
        <v>15</v>
      </c>
      <c r="K690" t="str">
        <f t="shared" si="20"/>
        <v>L</v>
      </c>
      <c r="L690" t="str">
        <f t="shared" si="21"/>
        <v>W</v>
      </c>
      <c r="M690">
        <v>45000</v>
      </c>
      <c r="N690" t="s">
        <v>1017</v>
      </c>
    </row>
    <row r="691" spans="1:14" x14ac:dyDescent="0.25">
      <c r="A691">
        <v>97410046</v>
      </c>
      <c r="B691">
        <v>97410100</v>
      </c>
      <c r="C691">
        <v>2006</v>
      </c>
      <c r="D691" t="s">
        <v>1062</v>
      </c>
      <c r="E691" t="s">
        <v>822</v>
      </c>
      <c r="F691" t="s">
        <v>1025</v>
      </c>
      <c r="G691" t="s">
        <v>74</v>
      </c>
      <c r="H691">
        <v>2</v>
      </c>
      <c r="I691">
        <v>0</v>
      </c>
      <c r="J691" t="s">
        <v>178</v>
      </c>
      <c r="K691" t="str">
        <f t="shared" si="20"/>
        <v>W</v>
      </c>
      <c r="L691" t="str">
        <f t="shared" si="21"/>
        <v>L</v>
      </c>
      <c r="M691">
        <v>43000</v>
      </c>
      <c r="N691" t="s">
        <v>997</v>
      </c>
    </row>
    <row r="692" spans="1:14" x14ac:dyDescent="0.25">
      <c r="A692">
        <v>97410047</v>
      </c>
      <c r="B692">
        <v>97410100</v>
      </c>
      <c r="C692">
        <v>2006</v>
      </c>
      <c r="D692" t="s">
        <v>1061</v>
      </c>
      <c r="E692" t="s">
        <v>813</v>
      </c>
      <c r="F692" t="s">
        <v>1019</v>
      </c>
      <c r="G692" t="s">
        <v>732</v>
      </c>
      <c r="H692">
        <v>0</v>
      </c>
      <c r="I692">
        <v>1</v>
      </c>
      <c r="J692" t="s">
        <v>86</v>
      </c>
      <c r="K692" t="str">
        <f t="shared" si="20"/>
        <v>L</v>
      </c>
      <c r="L692" t="str">
        <f t="shared" si="21"/>
        <v>W</v>
      </c>
      <c r="M692">
        <v>46000</v>
      </c>
      <c r="N692" t="s">
        <v>950</v>
      </c>
    </row>
    <row r="693" spans="1:14" x14ac:dyDescent="0.25">
      <c r="A693">
        <v>97410048</v>
      </c>
      <c r="B693">
        <v>97410100</v>
      </c>
      <c r="C693">
        <v>2006</v>
      </c>
      <c r="D693" t="s">
        <v>1061</v>
      </c>
      <c r="E693" t="s">
        <v>813</v>
      </c>
      <c r="F693" t="s">
        <v>355</v>
      </c>
      <c r="G693" t="s">
        <v>1034</v>
      </c>
      <c r="H693">
        <v>1</v>
      </c>
      <c r="I693">
        <v>0</v>
      </c>
      <c r="J693" t="s">
        <v>415</v>
      </c>
      <c r="K693" t="str">
        <f t="shared" si="20"/>
        <v>W</v>
      </c>
      <c r="L693" t="str">
        <f t="shared" si="21"/>
        <v>L</v>
      </c>
      <c r="M693">
        <v>72000</v>
      </c>
      <c r="N693" t="s">
        <v>1023</v>
      </c>
    </row>
    <row r="694" spans="1:14" x14ac:dyDescent="0.25">
      <c r="A694">
        <v>97410049</v>
      </c>
      <c r="B694">
        <v>97410200</v>
      </c>
      <c r="C694">
        <v>2006</v>
      </c>
      <c r="D694" t="s">
        <v>1063</v>
      </c>
      <c r="E694" t="s">
        <v>624</v>
      </c>
      <c r="F694" t="s">
        <v>996</v>
      </c>
      <c r="G694" t="s">
        <v>83</v>
      </c>
      <c r="H694">
        <v>2</v>
      </c>
      <c r="I694">
        <v>0</v>
      </c>
      <c r="J694" t="s">
        <v>79</v>
      </c>
      <c r="K694" t="str">
        <f t="shared" si="20"/>
        <v>W</v>
      </c>
      <c r="L694" t="str">
        <f t="shared" si="21"/>
        <v>L</v>
      </c>
      <c r="M694">
        <v>66000</v>
      </c>
      <c r="N694" t="s">
        <v>903</v>
      </c>
    </row>
    <row r="695" spans="1:14" x14ac:dyDescent="0.25">
      <c r="A695">
        <v>97410050</v>
      </c>
      <c r="B695">
        <v>97410200</v>
      </c>
      <c r="C695">
        <v>2006</v>
      </c>
      <c r="D695" t="s">
        <v>1064</v>
      </c>
      <c r="E695" t="s">
        <v>624</v>
      </c>
      <c r="F695" t="s">
        <v>1010</v>
      </c>
      <c r="G695" t="s">
        <v>40</v>
      </c>
      <c r="H695">
        <v>2</v>
      </c>
      <c r="I695">
        <v>1</v>
      </c>
      <c r="J695" t="s">
        <v>16</v>
      </c>
      <c r="K695" t="str">
        <f t="shared" si="20"/>
        <v>W</v>
      </c>
      <c r="L695" t="str">
        <f t="shared" si="21"/>
        <v>L</v>
      </c>
      <c r="M695">
        <v>43000</v>
      </c>
      <c r="N695" t="s">
        <v>1035</v>
      </c>
    </row>
    <row r="696" spans="1:14" x14ac:dyDescent="0.25">
      <c r="A696">
        <v>97410051</v>
      </c>
      <c r="B696">
        <v>97410200</v>
      </c>
      <c r="C696">
        <v>2006</v>
      </c>
      <c r="D696" t="s">
        <v>1065</v>
      </c>
      <c r="E696" t="s">
        <v>624</v>
      </c>
      <c r="F696" t="s">
        <v>1030</v>
      </c>
      <c r="G696" t="s">
        <v>134</v>
      </c>
      <c r="H696">
        <v>1</v>
      </c>
      <c r="I696">
        <v>0</v>
      </c>
      <c r="J696" t="s">
        <v>911</v>
      </c>
      <c r="K696" t="str">
        <f t="shared" si="20"/>
        <v>W</v>
      </c>
      <c r="L696" t="str">
        <f t="shared" si="21"/>
        <v>L</v>
      </c>
      <c r="M696">
        <v>52000</v>
      </c>
      <c r="N696" t="s">
        <v>1008</v>
      </c>
    </row>
    <row r="697" spans="1:14" x14ac:dyDescent="0.25">
      <c r="A697">
        <v>97410052</v>
      </c>
      <c r="B697">
        <v>97410200</v>
      </c>
      <c r="C697">
        <v>2006</v>
      </c>
      <c r="D697" t="s">
        <v>1066</v>
      </c>
      <c r="E697" t="s">
        <v>624</v>
      </c>
      <c r="F697" t="s">
        <v>1012</v>
      </c>
      <c r="G697" t="s">
        <v>290</v>
      </c>
      <c r="H697">
        <v>1</v>
      </c>
      <c r="I697">
        <v>0</v>
      </c>
      <c r="J697" t="s">
        <v>75</v>
      </c>
      <c r="K697" t="str">
        <f t="shared" si="20"/>
        <v>W</v>
      </c>
      <c r="L697" t="str">
        <f t="shared" si="21"/>
        <v>L</v>
      </c>
      <c r="M697">
        <v>41000</v>
      </c>
      <c r="N697" t="s">
        <v>728</v>
      </c>
    </row>
    <row r="698" spans="1:14" x14ac:dyDescent="0.25">
      <c r="A698">
        <v>97410053</v>
      </c>
      <c r="B698">
        <v>97410200</v>
      </c>
      <c r="C698">
        <v>2006</v>
      </c>
      <c r="D698" t="s">
        <v>1067</v>
      </c>
      <c r="E698" t="s">
        <v>624</v>
      </c>
      <c r="F698" t="s">
        <v>1019</v>
      </c>
      <c r="G698" t="s">
        <v>89</v>
      </c>
      <c r="H698">
        <v>1</v>
      </c>
      <c r="I698">
        <v>0</v>
      </c>
      <c r="J698" t="s">
        <v>361</v>
      </c>
      <c r="K698" t="str">
        <f t="shared" si="20"/>
        <v>W</v>
      </c>
      <c r="L698" t="str">
        <f t="shared" si="21"/>
        <v>L</v>
      </c>
      <c r="M698">
        <v>46000</v>
      </c>
      <c r="N698" t="s">
        <v>1038</v>
      </c>
    </row>
    <row r="699" spans="1:14" x14ac:dyDescent="0.25">
      <c r="A699">
        <v>97410054</v>
      </c>
      <c r="B699">
        <v>97410200</v>
      </c>
      <c r="C699">
        <v>2006</v>
      </c>
      <c r="D699" t="s">
        <v>1068</v>
      </c>
      <c r="E699" t="s">
        <v>624</v>
      </c>
      <c r="F699" t="s">
        <v>1015</v>
      </c>
      <c r="G699" t="s">
        <v>74</v>
      </c>
      <c r="H699">
        <v>0</v>
      </c>
      <c r="I699">
        <v>0</v>
      </c>
      <c r="J699" t="s">
        <v>1034</v>
      </c>
      <c r="K699" t="str">
        <f t="shared" si="20"/>
        <v>D</v>
      </c>
      <c r="L699" t="str">
        <f t="shared" si="21"/>
        <v>D</v>
      </c>
      <c r="M699">
        <v>45000</v>
      </c>
      <c r="N699" t="s">
        <v>1032</v>
      </c>
    </row>
    <row r="700" spans="1:14" x14ac:dyDescent="0.25">
      <c r="A700">
        <v>97410055</v>
      </c>
      <c r="B700">
        <v>97410200</v>
      </c>
      <c r="C700">
        <v>2006</v>
      </c>
      <c r="D700" t="s">
        <v>1069</v>
      </c>
      <c r="E700" t="s">
        <v>624</v>
      </c>
      <c r="F700" t="s">
        <v>1004</v>
      </c>
      <c r="G700" t="s">
        <v>30</v>
      </c>
      <c r="H700">
        <v>3</v>
      </c>
      <c r="I700">
        <v>0</v>
      </c>
      <c r="J700" t="s">
        <v>1026</v>
      </c>
      <c r="K700" t="str">
        <f t="shared" si="20"/>
        <v>W</v>
      </c>
      <c r="L700" t="str">
        <f t="shared" si="21"/>
        <v>L</v>
      </c>
      <c r="M700">
        <v>65000</v>
      </c>
      <c r="N700" t="s">
        <v>900</v>
      </c>
    </row>
    <row r="701" spans="1:14" x14ac:dyDescent="0.25">
      <c r="A701">
        <v>97410056</v>
      </c>
      <c r="B701">
        <v>97410200</v>
      </c>
      <c r="C701">
        <v>2006</v>
      </c>
      <c r="D701" t="s">
        <v>1070</v>
      </c>
      <c r="E701" t="s">
        <v>624</v>
      </c>
      <c r="F701" t="s">
        <v>1025</v>
      </c>
      <c r="G701" t="s">
        <v>86</v>
      </c>
      <c r="H701">
        <v>1</v>
      </c>
      <c r="I701">
        <v>3</v>
      </c>
      <c r="J701" t="s">
        <v>15</v>
      </c>
      <c r="K701" t="str">
        <f t="shared" si="20"/>
        <v>L</v>
      </c>
      <c r="L701" t="str">
        <f t="shared" si="21"/>
        <v>W</v>
      </c>
      <c r="M701">
        <v>43000</v>
      </c>
      <c r="N701" t="s">
        <v>1013</v>
      </c>
    </row>
    <row r="702" spans="1:14" x14ac:dyDescent="0.25">
      <c r="A702">
        <v>97410057</v>
      </c>
      <c r="B702">
        <v>97410300</v>
      </c>
      <c r="C702">
        <v>2006</v>
      </c>
      <c r="D702" t="s">
        <v>1071</v>
      </c>
      <c r="E702" t="s">
        <v>95</v>
      </c>
      <c r="F702" t="s">
        <v>355</v>
      </c>
      <c r="G702" t="s">
        <v>83</v>
      </c>
      <c r="H702">
        <v>1</v>
      </c>
      <c r="I702">
        <v>1</v>
      </c>
      <c r="J702" t="s">
        <v>40</v>
      </c>
      <c r="K702" t="str">
        <f t="shared" si="20"/>
        <v>D</v>
      </c>
      <c r="L702" t="str">
        <f t="shared" si="21"/>
        <v>D</v>
      </c>
      <c r="M702">
        <v>72000</v>
      </c>
      <c r="N702" t="s">
        <v>900</v>
      </c>
    </row>
    <row r="703" spans="1:14" x14ac:dyDescent="0.25">
      <c r="A703">
        <v>97410058</v>
      </c>
      <c r="B703">
        <v>97410300</v>
      </c>
      <c r="C703">
        <v>2006</v>
      </c>
      <c r="D703" t="s">
        <v>1072</v>
      </c>
      <c r="E703" t="s">
        <v>95</v>
      </c>
      <c r="F703" t="s">
        <v>1007</v>
      </c>
      <c r="G703" t="s">
        <v>89</v>
      </c>
      <c r="H703">
        <v>3</v>
      </c>
      <c r="I703">
        <v>0</v>
      </c>
      <c r="J703" t="s">
        <v>1034</v>
      </c>
      <c r="K703" t="str">
        <f t="shared" si="20"/>
        <v>W</v>
      </c>
      <c r="L703" t="str">
        <f t="shared" si="21"/>
        <v>L</v>
      </c>
      <c r="M703">
        <v>50000</v>
      </c>
      <c r="N703" t="s">
        <v>1008</v>
      </c>
    </row>
    <row r="704" spans="1:14" x14ac:dyDescent="0.25">
      <c r="A704">
        <v>97410059</v>
      </c>
      <c r="B704">
        <v>97410300</v>
      </c>
      <c r="C704">
        <v>2006</v>
      </c>
      <c r="D704" t="s">
        <v>1073</v>
      </c>
      <c r="E704" t="s">
        <v>95</v>
      </c>
      <c r="F704" t="s">
        <v>999</v>
      </c>
      <c r="G704" t="s">
        <v>134</v>
      </c>
      <c r="H704">
        <v>0</v>
      </c>
      <c r="I704">
        <v>0</v>
      </c>
      <c r="J704" t="s">
        <v>290</v>
      </c>
      <c r="K704" t="str">
        <f t="shared" si="20"/>
        <v>D</v>
      </c>
      <c r="L704" t="str">
        <f t="shared" si="21"/>
        <v>D</v>
      </c>
      <c r="M704">
        <v>52000</v>
      </c>
      <c r="N704" t="s">
        <v>997</v>
      </c>
    </row>
    <row r="705" spans="1:14" x14ac:dyDescent="0.25">
      <c r="A705">
        <v>97410060</v>
      </c>
      <c r="B705">
        <v>97410300</v>
      </c>
      <c r="C705">
        <v>2006</v>
      </c>
      <c r="D705" t="s">
        <v>1074</v>
      </c>
      <c r="E705" t="s">
        <v>95</v>
      </c>
      <c r="F705" t="s">
        <v>1001</v>
      </c>
      <c r="G705" t="s">
        <v>30</v>
      </c>
      <c r="H705">
        <v>0</v>
      </c>
      <c r="I705">
        <v>1</v>
      </c>
      <c r="J705" t="s">
        <v>15</v>
      </c>
      <c r="K705" t="str">
        <f t="shared" si="20"/>
        <v>L</v>
      </c>
      <c r="L705" t="str">
        <f t="shared" si="21"/>
        <v>W</v>
      </c>
      <c r="M705">
        <v>48000</v>
      </c>
      <c r="N705" t="s">
        <v>1038</v>
      </c>
    </row>
    <row r="706" spans="1:14" x14ac:dyDescent="0.25">
      <c r="A706">
        <v>97410061</v>
      </c>
      <c r="B706">
        <v>97410400</v>
      </c>
      <c r="C706">
        <v>2006</v>
      </c>
      <c r="D706" t="s">
        <v>1075</v>
      </c>
      <c r="E706" t="s">
        <v>58</v>
      </c>
      <c r="F706" t="s">
        <v>1004</v>
      </c>
      <c r="G706" t="s">
        <v>83</v>
      </c>
      <c r="H706">
        <v>0</v>
      </c>
      <c r="I706">
        <v>2</v>
      </c>
      <c r="J706" t="s">
        <v>89</v>
      </c>
      <c r="K706" t="str">
        <f t="shared" ref="K706:K769" si="22">IF(H706&gt;I706,"W",IF(I706&gt;H706, "L", "D"))</f>
        <v>L</v>
      </c>
      <c r="L706" t="str">
        <f t="shared" ref="L706:L769" si="23">IF(I706&gt;H706,"W",IF(H706&gt;I706, "L", "D"))</f>
        <v>W</v>
      </c>
      <c r="M706">
        <v>65000</v>
      </c>
      <c r="N706" t="s">
        <v>1032</v>
      </c>
    </row>
    <row r="707" spans="1:14" x14ac:dyDescent="0.25">
      <c r="A707">
        <v>97410062</v>
      </c>
      <c r="B707">
        <v>97410400</v>
      </c>
      <c r="C707">
        <v>2006</v>
      </c>
      <c r="D707" t="s">
        <v>1076</v>
      </c>
      <c r="E707" t="s">
        <v>58</v>
      </c>
      <c r="F707" t="s">
        <v>996</v>
      </c>
      <c r="G707" t="s">
        <v>290</v>
      </c>
      <c r="H707">
        <v>0</v>
      </c>
      <c r="I707">
        <v>1</v>
      </c>
      <c r="J707" t="s">
        <v>15</v>
      </c>
      <c r="K707" t="str">
        <f t="shared" si="22"/>
        <v>L</v>
      </c>
      <c r="L707" t="str">
        <f t="shared" si="23"/>
        <v>W</v>
      </c>
      <c r="M707">
        <v>66000</v>
      </c>
      <c r="N707" t="s">
        <v>1017</v>
      </c>
    </row>
    <row r="708" spans="1:14" x14ac:dyDescent="0.25">
      <c r="A708">
        <v>97410063</v>
      </c>
      <c r="B708">
        <v>97410500</v>
      </c>
      <c r="C708">
        <v>2006</v>
      </c>
      <c r="D708" t="s">
        <v>1077</v>
      </c>
      <c r="E708" t="s">
        <v>993</v>
      </c>
      <c r="F708" t="s">
        <v>1030</v>
      </c>
      <c r="G708" t="s">
        <v>83</v>
      </c>
      <c r="H708">
        <v>3</v>
      </c>
      <c r="I708">
        <v>1</v>
      </c>
      <c r="J708" t="s">
        <v>290</v>
      </c>
      <c r="K708" t="str">
        <f t="shared" si="22"/>
        <v>W</v>
      </c>
      <c r="L708" t="str">
        <f t="shared" si="23"/>
        <v>L</v>
      </c>
      <c r="M708">
        <v>52000</v>
      </c>
      <c r="N708" t="s">
        <v>891</v>
      </c>
    </row>
    <row r="709" spans="1:14" x14ac:dyDescent="0.25">
      <c r="A709">
        <v>97410064</v>
      </c>
      <c r="B709">
        <v>97410600</v>
      </c>
      <c r="C709">
        <v>2006</v>
      </c>
      <c r="D709" t="s">
        <v>1078</v>
      </c>
      <c r="E709" t="s">
        <v>61</v>
      </c>
      <c r="F709" t="s">
        <v>355</v>
      </c>
      <c r="G709" t="s">
        <v>89</v>
      </c>
      <c r="H709">
        <v>1</v>
      </c>
      <c r="I709">
        <v>1</v>
      </c>
      <c r="J709" t="s">
        <v>15</v>
      </c>
      <c r="K709" t="str">
        <f t="shared" si="22"/>
        <v>D</v>
      </c>
      <c r="L709" t="str">
        <f t="shared" si="23"/>
        <v>D</v>
      </c>
      <c r="M709">
        <v>69000</v>
      </c>
      <c r="N709" t="s">
        <v>997</v>
      </c>
    </row>
    <row r="710" spans="1:14" x14ac:dyDescent="0.25">
      <c r="A710">
        <v>300061449</v>
      </c>
      <c r="B710">
        <v>249722</v>
      </c>
      <c r="C710">
        <v>2010</v>
      </c>
      <c r="D710" t="s">
        <v>1138</v>
      </c>
      <c r="E710" t="s">
        <v>401</v>
      </c>
      <c r="F710" t="s">
        <v>1104</v>
      </c>
      <c r="G710" t="s">
        <v>15</v>
      </c>
      <c r="H710">
        <v>1</v>
      </c>
      <c r="I710">
        <v>2</v>
      </c>
      <c r="J710" t="s">
        <v>802</v>
      </c>
      <c r="K710" t="str">
        <f t="shared" si="22"/>
        <v>L</v>
      </c>
      <c r="L710" t="str">
        <f t="shared" si="23"/>
        <v>W</v>
      </c>
      <c r="M710">
        <v>39415</v>
      </c>
      <c r="N710" t="s">
        <v>921</v>
      </c>
    </row>
    <row r="711" spans="1:14" x14ac:dyDescent="0.25">
      <c r="A711">
        <v>300061450</v>
      </c>
      <c r="B711">
        <v>249722</v>
      </c>
      <c r="C711">
        <v>2010</v>
      </c>
      <c r="D711" t="s">
        <v>1138</v>
      </c>
      <c r="E711" t="s">
        <v>401</v>
      </c>
      <c r="F711" t="s">
        <v>1092</v>
      </c>
      <c r="G711" t="s">
        <v>16</v>
      </c>
      <c r="H711">
        <v>0</v>
      </c>
      <c r="I711">
        <v>1</v>
      </c>
      <c r="J711" t="s">
        <v>50</v>
      </c>
      <c r="K711" t="str">
        <f t="shared" si="22"/>
        <v>L</v>
      </c>
      <c r="L711" t="str">
        <f t="shared" si="23"/>
        <v>W</v>
      </c>
      <c r="M711">
        <v>33425</v>
      </c>
      <c r="N711" t="s">
        <v>1112</v>
      </c>
    </row>
    <row r="712" spans="1:14" x14ac:dyDescent="0.25">
      <c r="A712">
        <v>300061451</v>
      </c>
      <c r="B712">
        <v>249722</v>
      </c>
      <c r="C712">
        <v>2010</v>
      </c>
      <c r="D712" t="s">
        <v>1121</v>
      </c>
      <c r="E712" t="s">
        <v>401</v>
      </c>
      <c r="F712" t="s">
        <v>1094</v>
      </c>
      <c r="G712" t="s">
        <v>15</v>
      </c>
      <c r="H712">
        <v>0</v>
      </c>
      <c r="I712">
        <v>2</v>
      </c>
      <c r="J712" t="s">
        <v>16</v>
      </c>
      <c r="K712" t="str">
        <f t="shared" si="22"/>
        <v>L</v>
      </c>
      <c r="L712" t="str">
        <f t="shared" si="23"/>
        <v>W</v>
      </c>
      <c r="M712">
        <v>35370</v>
      </c>
      <c r="N712" t="s">
        <v>1122</v>
      </c>
    </row>
    <row r="713" spans="1:14" x14ac:dyDescent="0.25">
      <c r="A713">
        <v>300061452</v>
      </c>
      <c r="B713">
        <v>249722</v>
      </c>
      <c r="C713">
        <v>2010</v>
      </c>
      <c r="D713" t="s">
        <v>1118</v>
      </c>
      <c r="E713" t="s">
        <v>401</v>
      </c>
      <c r="F713" t="s">
        <v>1096</v>
      </c>
      <c r="G713" t="s">
        <v>802</v>
      </c>
      <c r="H713">
        <v>0</v>
      </c>
      <c r="I713">
        <v>3</v>
      </c>
      <c r="J713" t="s">
        <v>50</v>
      </c>
      <c r="K713" t="str">
        <f t="shared" si="22"/>
        <v>L</v>
      </c>
      <c r="L713" t="str">
        <f t="shared" si="23"/>
        <v>W</v>
      </c>
      <c r="M713">
        <v>42658</v>
      </c>
      <c r="N713" t="s">
        <v>1035</v>
      </c>
    </row>
    <row r="714" spans="1:14" x14ac:dyDescent="0.25">
      <c r="A714">
        <v>300061453</v>
      </c>
      <c r="B714">
        <v>249722</v>
      </c>
      <c r="C714">
        <v>2010</v>
      </c>
      <c r="D714" t="s">
        <v>1082</v>
      </c>
      <c r="E714" t="s">
        <v>401</v>
      </c>
      <c r="F714" t="s">
        <v>1083</v>
      </c>
      <c r="G714" t="s">
        <v>50</v>
      </c>
      <c r="H714">
        <v>0</v>
      </c>
      <c r="I714">
        <v>0</v>
      </c>
      <c r="J714" t="s">
        <v>15</v>
      </c>
      <c r="K714" t="str">
        <f t="shared" si="22"/>
        <v>D</v>
      </c>
      <c r="L714" t="str">
        <f t="shared" si="23"/>
        <v>D</v>
      </c>
      <c r="M714">
        <v>64100</v>
      </c>
      <c r="N714" t="s">
        <v>1084</v>
      </c>
    </row>
    <row r="715" spans="1:14" x14ac:dyDescent="0.25">
      <c r="A715">
        <v>300061454</v>
      </c>
      <c r="B715">
        <v>249722</v>
      </c>
      <c r="C715">
        <v>2010</v>
      </c>
      <c r="D715" t="s">
        <v>1079</v>
      </c>
      <c r="E715" t="s">
        <v>401</v>
      </c>
      <c r="F715" t="s">
        <v>1080</v>
      </c>
      <c r="G715" t="s">
        <v>802</v>
      </c>
      <c r="H715">
        <v>1</v>
      </c>
      <c r="I715">
        <v>1</v>
      </c>
      <c r="J715" t="s">
        <v>16</v>
      </c>
      <c r="K715" t="str">
        <f t="shared" si="22"/>
        <v>D</v>
      </c>
      <c r="L715" t="str">
        <f t="shared" si="23"/>
        <v>D</v>
      </c>
      <c r="M715">
        <v>84490</v>
      </c>
      <c r="N715" t="s">
        <v>1081</v>
      </c>
    </row>
    <row r="716" spans="1:14" x14ac:dyDescent="0.25">
      <c r="A716">
        <v>300061455</v>
      </c>
      <c r="B716">
        <v>249722</v>
      </c>
      <c r="C716">
        <v>2010</v>
      </c>
      <c r="D716" t="s">
        <v>1139</v>
      </c>
      <c r="E716" t="s">
        <v>399</v>
      </c>
      <c r="F716" t="s">
        <v>1094</v>
      </c>
      <c r="G716" t="s">
        <v>740</v>
      </c>
      <c r="H716">
        <v>0</v>
      </c>
      <c r="I716">
        <v>2</v>
      </c>
      <c r="J716" t="s">
        <v>40</v>
      </c>
      <c r="K716" t="str">
        <f t="shared" si="22"/>
        <v>L</v>
      </c>
      <c r="L716" t="str">
        <f t="shared" si="23"/>
        <v>W</v>
      </c>
      <c r="M716">
        <v>38891</v>
      </c>
      <c r="N716" t="s">
        <v>1081</v>
      </c>
    </row>
    <row r="717" spans="1:14" x14ac:dyDescent="0.25">
      <c r="A717">
        <v>300061457</v>
      </c>
      <c r="B717">
        <v>249722</v>
      </c>
      <c r="C717">
        <v>2010</v>
      </c>
      <c r="D717" t="s">
        <v>1120</v>
      </c>
      <c r="E717" t="s">
        <v>399</v>
      </c>
      <c r="F717" t="s">
        <v>1104</v>
      </c>
      <c r="G717" t="s">
        <v>740</v>
      </c>
      <c r="H717">
        <v>2</v>
      </c>
      <c r="I717">
        <v>1</v>
      </c>
      <c r="J717" t="s">
        <v>743</v>
      </c>
      <c r="K717" t="str">
        <f t="shared" si="22"/>
        <v>W</v>
      </c>
      <c r="L717" t="str">
        <f t="shared" si="23"/>
        <v>L</v>
      </c>
      <c r="M717">
        <v>31593</v>
      </c>
      <c r="N717" t="s">
        <v>921</v>
      </c>
    </row>
    <row r="718" spans="1:14" x14ac:dyDescent="0.25">
      <c r="A718">
        <v>300061458</v>
      </c>
      <c r="B718">
        <v>249722</v>
      </c>
      <c r="C718">
        <v>2010</v>
      </c>
      <c r="D718" t="s">
        <v>1119</v>
      </c>
      <c r="E718" t="s">
        <v>399</v>
      </c>
      <c r="F718" t="s">
        <v>1080</v>
      </c>
      <c r="G718" t="s">
        <v>40</v>
      </c>
      <c r="H718">
        <v>4</v>
      </c>
      <c r="I718">
        <v>1</v>
      </c>
      <c r="J718" t="s">
        <v>178</v>
      </c>
      <c r="K718" t="str">
        <f t="shared" si="22"/>
        <v>W</v>
      </c>
      <c r="L718" t="str">
        <f t="shared" si="23"/>
        <v>L</v>
      </c>
      <c r="M718">
        <v>82174</v>
      </c>
      <c r="N718" t="s">
        <v>1008</v>
      </c>
    </row>
    <row r="719" spans="1:14" x14ac:dyDescent="0.25">
      <c r="A719">
        <v>300061459</v>
      </c>
      <c r="B719">
        <v>249722</v>
      </c>
      <c r="C719">
        <v>2010</v>
      </c>
      <c r="D719" t="s">
        <v>1085</v>
      </c>
      <c r="E719" t="s">
        <v>399</v>
      </c>
      <c r="F719" t="s">
        <v>1086</v>
      </c>
      <c r="G719" t="s">
        <v>178</v>
      </c>
      <c r="H719">
        <v>2</v>
      </c>
      <c r="I719">
        <v>0</v>
      </c>
      <c r="J719" t="s">
        <v>740</v>
      </c>
      <c r="K719" t="str">
        <f t="shared" si="22"/>
        <v>W</v>
      </c>
      <c r="L719" t="str">
        <f t="shared" si="23"/>
        <v>L</v>
      </c>
      <c r="M719">
        <v>31513</v>
      </c>
      <c r="N719" t="s">
        <v>1087</v>
      </c>
    </row>
    <row r="720" spans="1:14" x14ac:dyDescent="0.25">
      <c r="A720">
        <v>300061460</v>
      </c>
      <c r="B720">
        <v>249722</v>
      </c>
      <c r="C720">
        <v>2010</v>
      </c>
      <c r="D720" t="s">
        <v>1088</v>
      </c>
      <c r="E720" t="s">
        <v>399</v>
      </c>
      <c r="F720" t="s">
        <v>1089</v>
      </c>
      <c r="G720" t="s">
        <v>40</v>
      </c>
      <c r="H720">
        <v>1</v>
      </c>
      <c r="I720">
        <v>0</v>
      </c>
      <c r="J720" t="s">
        <v>743</v>
      </c>
      <c r="K720" t="str">
        <f t="shared" si="22"/>
        <v>W</v>
      </c>
      <c r="L720" t="str">
        <f t="shared" si="23"/>
        <v>L</v>
      </c>
      <c r="M720">
        <v>55686</v>
      </c>
      <c r="N720" t="s">
        <v>1090</v>
      </c>
    </row>
    <row r="721" spans="1:14" x14ac:dyDescent="0.25">
      <c r="A721">
        <v>300061461</v>
      </c>
      <c r="B721">
        <v>249722</v>
      </c>
      <c r="C721">
        <v>2010</v>
      </c>
      <c r="D721" t="s">
        <v>1140</v>
      </c>
      <c r="E721" t="s">
        <v>560</v>
      </c>
      <c r="F721" t="s">
        <v>1096</v>
      </c>
      <c r="G721" t="s">
        <v>22</v>
      </c>
      <c r="H721">
        <v>1</v>
      </c>
      <c r="I721">
        <v>0</v>
      </c>
      <c r="J721" t="s">
        <v>484</v>
      </c>
      <c r="K721" t="str">
        <f t="shared" si="22"/>
        <v>W</v>
      </c>
      <c r="L721" t="str">
        <f t="shared" si="23"/>
        <v>L</v>
      </c>
      <c r="M721">
        <v>35827</v>
      </c>
      <c r="N721" t="s">
        <v>1008</v>
      </c>
    </row>
    <row r="722" spans="1:14" x14ac:dyDescent="0.25">
      <c r="A722">
        <v>300061462</v>
      </c>
      <c r="B722">
        <v>249722</v>
      </c>
      <c r="C722">
        <v>2010</v>
      </c>
      <c r="D722" t="s">
        <v>1140</v>
      </c>
      <c r="E722" t="s">
        <v>560</v>
      </c>
      <c r="F722" t="s">
        <v>1086</v>
      </c>
      <c r="G722" t="s">
        <v>906</v>
      </c>
      <c r="H722">
        <v>0</v>
      </c>
      <c r="I722">
        <v>1</v>
      </c>
      <c r="J722" t="s">
        <v>134</v>
      </c>
      <c r="K722" t="str">
        <f t="shared" si="22"/>
        <v>L</v>
      </c>
      <c r="L722" t="str">
        <f t="shared" si="23"/>
        <v>W</v>
      </c>
      <c r="M722">
        <v>36893</v>
      </c>
      <c r="N722" t="s">
        <v>1090</v>
      </c>
    </row>
    <row r="723" spans="1:14" x14ac:dyDescent="0.25">
      <c r="A723">
        <v>300061463</v>
      </c>
      <c r="B723">
        <v>249722</v>
      </c>
      <c r="C723">
        <v>2010</v>
      </c>
      <c r="D723" t="s">
        <v>1125</v>
      </c>
      <c r="E723" t="s">
        <v>560</v>
      </c>
      <c r="F723" t="s">
        <v>1089</v>
      </c>
      <c r="G723" t="s">
        <v>906</v>
      </c>
      <c r="H723">
        <v>2</v>
      </c>
      <c r="I723">
        <v>2</v>
      </c>
      <c r="J723" t="s">
        <v>22</v>
      </c>
      <c r="K723" t="str">
        <f t="shared" si="22"/>
        <v>D</v>
      </c>
      <c r="L723" t="str">
        <f t="shared" si="23"/>
        <v>D</v>
      </c>
      <c r="M723">
        <v>45573</v>
      </c>
      <c r="N723" t="s">
        <v>1126</v>
      </c>
    </row>
    <row r="724" spans="1:14" x14ac:dyDescent="0.25">
      <c r="A724">
        <v>300061464</v>
      </c>
      <c r="B724">
        <v>249722</v>
      </c>
      <c r="C724">
        <v>2010</v>
      </c>
      <c r="D724" t="s">
        <v>1127</v>
      </c>
      <c r="E724" t="s">
        <v>560</v>
      </c>
      <c r="F724" t="s">
        <v>1083</v>
      </c>
      <c r="G724" t="s">
        <v>134</v>
      </c>
      <c r="H724">
        <v>0</v>
      </c>
      <c r="I724">
        <v>0</v>
      </c>
      <c r="J724" t="s">
        <v>484</v>
      </c>
      <c r="K724" t="str">
        <f t="shared" si="22"/>
        <v>D</v>
      </c>
      <c r="L724" t="str">
        <f t="shared" si="23"/>
        <v>D</v>
      </c>
      <c r="M724">
        <v>64100</v>
      </c>
      <c r="N724" t="s">
        <v>1081</v>
      </c>
    </row>
    <row r="725" spans="1:14" x14ac:dyDescent="0.25">
      <c r="A725">
        <v>300061465</v>
      </c>
      <c r="B725">
        <v>249722</v>
      </c>
      <c r="C725">
        <v>2010</v>
      </c>
      <c r="D725" t="s">
        <v>1093</v>
      </c>
      <c r="E725" t="s">
        <v>560</v>
      </c>
      <c r="F725" t="s">
        <v>1094</v>
      </c>
      <c r="G725" t="s">
        <v>484</v>
      </c>
      <c r="H725">
        <v>0</v>
      </c>
      <c r="I725">
        <v>1</v>
      </c>
      <c r="J725" t="s">
        <v>906</v>
      </c>
      <c r="K725" t="str">
        <f t="shared" si="22"/>
        <v>L</v>
      </c>
      <c r="L725" t="str">
        <f t="shared" si="23"/>
        <v>W</v>
      </c>
      <c r="M725">
        <v>30325</v>
      </c>
      <c r="N725" t="s">
        <v>931</v>
      </c>
    </row>
    <row r="726" spans="1:14" x14ac:dyDescent="0.25">
      <c r="A726">
        <v>300061466</v>
      </c>
      <c r="B726">
        <v>249722</v>
      </c>
      <c r="C726">
        <v>2010</v>
      </c>
      <c r="D726" t="s">
        <v>1091</v>
      </c>
      <c r="E726" t="s">
        <v>560</v>
      </c>
      <c r="F726" t="s">
        <v>1092</v>
      </c>
      <c r="G726" t="s">
        <v>134</v>
      </c>
      <c r="H726">
        <v>1</v>
      </c>
      <c r="I726">
        <v>1</v>
      </c>
      <c r="J726" t="s">
        <v>22</v>
      </c>
      <c r="K726" t="str">
        <f t="shared" si="22"/>
        <v>D</v>
      </c>
      <c r="L726" t="str">
        <f t="shared" si="23"/>
        <v>D</v>
      </c>
      <c r="M726">
        <v>38646</v>
      </c>
      <c r="N726" t="s">
        <v>903</v>
      </c>
    </row>
    <row r="727" spans="1:14" x14ac:dyDescent="0.25">
      <c r="A727">
        <v>300061467</v>
      </c>
      <c r="B727">
        <v>249722</v>
      </c>
      <c r="C727">
        <v>2010</v>
      </c>
      <c r="D727" t="s">
        <v>1141</v>
      </c>
      <c r="E727" t="s">
        <v>565</v>
      </c>
      <c r="F727" t="s">
        <v>1114</v>
      </c>
      <c r="G727" t="s">
        <v>361</v>
      </c>
      <c r="H727">
        <v>2</v>
      </c>
      <c r="I727">
        <v>1</v>
      </c>
      <c r="J727" t="s">
        <v>1097</v>
      </c>
      <c r="K727" t="str">
        <f t="shared" si="22"/>
        <v>W</v>
      </c>
      <c r="L727" t="str">
        <f t="shared" si="23"/>
        <v>L</v>
      </c>
      <c r="M727">
        <v>37836</v>
      </c>
      <c r="N727" t="s">
        <v>1017</v>
      </c>
    </row>
    <row r="728" spans="1:14" x14ac:dyDescent="0.25">
      <c r="A728">
        <v>300061468</v>
      </c>
      <c r="B728">
        <v>249722</v>
      </c>
      <c r="C728">
        <v>2010</v>
      </c>
      <c r="D728" t="s">
        <v>1141</v>
      </c>
      <c r="E728" t="s">
        <v>565</v>
      </c>
      <c r="F728" t="s">
        <v>1080</v>
      </c>
      <c r="G728" t="s">
        <v>1026</v>
      </c>
      <c r="H728">
        <v>0</v>
      </c>
      <c r="I728">
        <v>1</v>
      </c>
      <c r="J728" t="s">
        <v>83</v>
      </c>
      <c r="K728" t="str">
        <f t="shared" si="22"/>
        <v>L</v>
      </c>
      <c r="L728" t="str">
        <f t="shared" si="23"/>
        <v>W</v>
      </c>
      <c r="M728">
        <v>83391</v>
      </c>
      <c r="N728" t="s">
        <v>903</v>
      </c>
    </row>
    <row r="729" spans="1:14" x14ac:dyDescent="0.25">
      <c r="A729">
        <v>300061469</v>
      </c>
      <c r="B729">
        <v>249722</v>
      </c>
      <c r="C729">
        <v>2010</v>
      </c>
      <c r="D729" t="s">
        <v>1129</v>
      </c>
      <c r="E729" t="s">
        <v>565</v>
      </c>
      <c r="F729" t="s">
        <v>1092</v>
      </c>
      <c r="G729" t="s">
        <v>1026</v>
      </c>
      <c r="H729">
        <v>1</v>
      </c>
      <c r="I729">
        <v>1</v>
      </c>
      <c r="J729" t="s">
        <v>361</v>
      </c>
      <c r="K729" t="str">
        <f t="shared" si="22"/>
        <v>D</v>
      </c>
      <c r="L729" t="str">
        <f t="shared" si="23"/>
        <v>D</v>
      </c>
      <c r="M729">
        <v>34812</v>
      </c>
      <c r="N729" t="s">
        <v>1013</v>
      </c>
    </row>
    <row r="730" spans="1:14" x14ac:dyDescent="0.25">
      <c r="A730">
        <v>300061470</v>
      </c>
      <c r="B730">
        <v>249722</v>
      </c>
      <c r="C730">
        <v>2010</v>
      </c>
      <c r="D730" t="s">
        <v>1123</v>
      </c>
      <c r="E730" t="s">
        <v>565</v>
      </c>
      <c r="F730" t="s">
        <v>1086</v>
      </c>
      <c r="G730" t="s">
        <v>83</v>
      </c>
      <c r="H730">
        <v>0</v>
      </c>
      <c r="I730">
        <v>1</v>
      </c>
      <c r="J730" t="s">
        <v>1097</v>
      </c>
      <c r="K730" t="str">
        <f t="shared" si="22"/>
        <v>L</v>
      </c>
      <c r="L730" t="str">
        <f t="shared" si="23"/>
        <v>W</v>
      </c>
      <c r="M730">
        <v>38294</v>
      </c>
      <c r="N730" t="s">
        <v>1124</v>
      </c>
    </row>
    <row r="731" spans="1:14" x14ac:dyDescent="0.25">
      <c r="A731">
        <v>300061471</v>
      </c>
      <c r="B731">
        <v>249722</v>
      </c>
      <c r="C731">
        <v>2010</v>
      </c>
      <c r="D731" t="s">
        <v>1095</v>
      </c>
      <c r="E731" t="s">
        <v>565</v>
      </c>
      <c r="F731" t="s">
        <v>1096</v>
      </c>
      <c r="G731" t="s">
        <v>1097</v>
      </c>
      <c r="H731">
        <v>0</v>
      </c>
      <c r="I731">
        <v>1</v>
      </c>
      <c r="J731" t="s">
        <v>1026</v>
      </c>
      <c r="K731" t="str">
        <f t="shared" si="22"/>
        <v>L</v>
      </c>
      <c r="L731" t="str">
        <f t="shared" si="23"/>
        <v>W</v>
      </c>
      <c r="M731">
        <v>38833</v>
      </c>
      <c r="N731" t="s">
        <v>1098</v>
      </c>
    </row>
    <row r="732" spans="1:14" x14ac:dyDescent="0.25">
      <c r="A732">
        <v>300061473</v>
      </c>
      <c r="B732">
        <v>249722</v>
      </c>
      <c r="C732">
        <v>2010</v>
      </c>
      <c r="D732" t="s">
        <v>1143</v>
      </c>
      <c r="E732" t="s">
        <v>596</v>
      </c>
      <c r="F732" t="s">
        <v>1083</v>
      </c>
      <c r="G732" t="s">
        <v>471</v>
      </c>
      <c r="H732">
        <v>1</v>
      </c>
      <c r="I732">
        <v>2</v>
      </c>
      <c r="J732" t="s">
        <v>75</v>
      </c>
      <c r="K732" t="str">
        <f t="shared" si="22"/>
        <v>L</v>
      </c>
      <c r="L732" t="str">
        <f t="shared" si="23"/>
        <v>W</v>
      </c>
      <c r="M732">
        <v>63093</v>
      </c>
      <c r="N732" t="s">
        <v>1135</v>
      </c>
    </row>
    <row r="733" spans="1:14" x14ac:dyDescent="0.25">
      <c r="A733">
        <v>300061474</v>
      </c>
      <c r="B733">
        <v>249722</v>
      </c>
      <c r="C733">
        <v>2010</v>
      </c>
      <c r="D733" t="s">
        <v>1143</v>
      </c>
      <c r="E733" t="s">
        <v>596</v>
      </c>
      <c r="F733" t="s">
        <v>1092</v>
      </c>
      <c r="G733" t="s">
        <v>598</v>
      </c>
      <c r="H733">
        <v>1</v>
      </c>
      <c r="I733">
        <v>3</v>
      </c>
      <c r="J733" t="s">
        <v>814</v>
      </c>
      <c r="K733" t="str">
        <f t="shared" si="22"/>
        <v>L</v>
      </c>
      <c r="L733" t="str">
        <f t="shared" si="23"/>
        <v>W</v>
      </c>
      <c r="M733">
        <v>27967</v>
      </c>
      <c r="N733" t="s">
        <v>1109</v>
      </c>
    </row>
    <row r="734" spans="1:14" x14ac:dyDescent="0.25">
      <c r="A734">
        <v>300061475</v>
      </c>
      <c r="B734">
        <v>249722</v>
      </c>
      <c r="C734">
        <v>2010</v>
      </c>
      <c r="D734" t="s">
        <v>1130</v>
      </c>
      <c r="E734" t="s">
        <v>596</v>
      </c>
      <c r="F734" t="s">
        <v>1096</v>
      </c>
      <c r="G734" t="s">
        <v>471</v>
      </c>
      <c r="H734">
        <v>1</v>
      </c>
      <c r="I734">
        <v>2</v>
      </c>
      <c r="J734" t="s">
        <v>598</v>
      </c>
      <c r="K734" t="str">
        <f t="shared" si="22"/>
        <v>L</v>
      </c>
      <c r="L734" t="str">
        <f t="shared" si="23"/>
        <v>W</v>
      </c>
      <c r="M734">
        <v>38074</v>
      </c>
      <c r="N734" t="s">
        <v>1017</v>
      </c>
    </row>
    <row r="735" spans="1:14" x14ac:dyDescent="0.25">
      <c r="A735">
        <v>300061477</v>
      </c>
      <c r="B735">
        <v>249722</v>
      </c>
      <c r="C735">
        <v>2010</v>
      </c>
      <c r="D735" t="s">
        <v>1103</v>
      </c>
      <c r="E735" t="s">
        <v>596</v>
      </c>
      <c r="F735" t="s">
        <v>1104</v>
      </c>
      <c r="G735" t="s">
        <v>814</v>
      </c>
      <c r="H735">
        <v>1</v>
      </c>
      <c r="I735">
        <v>0</v>
      </c>
      <c r="J735" t="s">
        <v>471</v>
      </c>
      <c r="K735" t="str">
        <f t="shared" si="22"/>
        <v>W</v>
      </c>
      <c r="L735" t="str">
        <f t="shared" si="23"/>
        <v>L</v>
      </c>
      <c r="M735">
        <v>30620</v>
      </c>
      <c r="N735" t="s">
        <v>1105</v>
      </c>
    </row>
    <row r="736" spans="1:14" x14ac:dyDescent="0.25">
      <c r="A736">
        <v>300061478</v>
      </c>
      <c r="B736">
        <v>249722</v>
      </c>
      <c r="C736">
        <v>2010</v>
      </c>
      <c r="D736" t="s">
        <v>1101</v>
      </c>
      <c r="E736" t="s">
        <v>596</v>
      </c>
      <c r="F736" t="s">
        <v>1080</v>
      </c>
      <c r="G736" t="s">
        <v>75</v>
      </c>
      <c r="H736">
        <v>2</v>
      </c>
      <c r="I736">
        <v>0</v>
      </c>
      <c r="J736" t="s">
        <v>598</v>
      </c>
      <c r="K736" t="str">
        <f t="shared" si="22"/>
        <v>W</v>
      </c>
      <c r="L736" t="str">
        <f t="shared" si="23"/>
        <v>L</v>
      </c>
      <c r="M736">
        <v>83465</v>
      </c>
      <c r="N736" t="s">
        <v>1102</v>
      </c>
    </row>
    <row r="737" spans="1:14" x14ac:dyDescent="0.25">
      <c r="A737">
        <v>300061479</v>
      </c>
      <c r="B737">
        <v>249722</v>
      </c>
      <c r="C737">
        <v>2010</v>
      </c>
      <c r="D737" t="s">
        <v>1142</v>
      </c>
      <c r="E737" t="s">
        <v>576</v>
      </c>
      <c r="F737" t="s">
        <v>1094</v>
      </c>
      <c r="G737" t="s">
        <v>47</v>
      </c>
      <c r="H737">
        <v>0</v>
      </c>
      <c r="I737">
        <v>0</v>
      </c>
      <c r="J737" t="s">
        <v>478</v>
      </c>
      <c r="K737" t="str">
        <f t="shared" si="22"/>
        <v>D</v>
      </c>
      <c r="L737" t="str">
        <f t="shared" si="23"/>
        <v>D</v>
      </c>
      <c r="M737">
        <v>34850</v>
      </c>
      <c r="N737" t="s">
        <v>1084</v>
      </c>
    </row>
    <row r="738" spans="1:14" x14ac:dyDescent="0.25">
      <c r="A738">
        <v>300061480</v>
      </c>
      <c r="B738">
        <v>249722</v>
      </c>
      <c r="C738">
        <v>2010</v>
      </c>
      <c r="D738" t="s">
        <v>1142</v>
      </c>
      <c r="E738" t="s">
        <v>576</v>
      </c>
      <c r="F738" t="s">
        <v>1089</v>
      </c>
      <c r="G738" t="s">
        <v>1108</v>
      </c>
      <c r="H738">
        <v>3</v>
      </c>
      <c r="I738">
        <v>2</v>
      </c>
      <c r="J738" t="s">
        <v>89</v>
      </c>
      <c r="K738" t="str">
        <f t="shared" si="22"/>
        <v>W</v>
      </c>
      <c r="L738" t="str">
        <f t="shared" si="23"/>
        <v>L</v>
      </c>
      <c r="M738">
        <v>53412</v>
      </c>
      <c r="N738" t="s">
        <v>1117</v>
      </c>
    </row>
    <row r="739" spans="1:14" x14ac:dyDescent="0.25">
      <c r="A739">
        <v>300061481</v>
      </c>
      <c r="B739">
        <v>249722</v>
      </c>
      <c r="C739">
        <v>2010</v>
      </c>
      <c r="D739" t="s">
        <v>1131</v>
      </c>
      <c r="E739" t="s">
        <v>576</v>
      </c>
      <c r="F739" t="s">
        <v>1104</v>
      </c>
      <c r="G739" t="s">
        <v>1108</v>
      </c>
      <c r="H739">
        <v>0</v>
      </c>
      <c r="I739">
        <v>2</v>
      </c>
      <c r="J739" t="s">
        <v>47</v>
      </c>
      <c r="K739" t="str">
        <f t="shared" si="22"/>
        <v>L</v>
      </c>
      <c r="L739" t="str">
        <f t="shared" si="23"/>
        <v>W</v>
      </c>
      <c r="M739">
        <v>26643</v>
      </c>
      <c r="N739" t="s">
        <v>1115</v>
      </c>
    </row>
    <row r="740" spans="1:14" x14ac:dyDescent="0.25">
      <c r="A740">
        <v>300061482</v>
      </c>
      <c r="B740">
        <v>249722</v>
      </c>
      <c r="C740">
        <v>2010</v>
      </c>
      <c r="D740" t="s">
        <v>1132</v>
      </c>
      <c r="E740" t="s">
        <v>576</v>
      </c>
      <c r="F740" t="s">
        <v>1114</v>
      </c>
      <c r="G740" t="s">
        <v>89</v>
      </c>
      <c r="H740">
        <v>1</v>
      </c>
      <c r="I740">
        <v>1</v>
      </c>
      <c r="J740" t="s">
        <v>478</v>
      </c>
      <c r="K740" t="str">
        <f t="shared" si="22"/>
        <v>D</v>
      </c>
      <c r="L740" t="str">
        <f t="shared" si="23"/>
        <v>D</v>
      </c>
      <c r="M740">
        <v>38229</v>
      </c>
      <c r="N740" t="s">
        <v>931</v>
      </c>
    </row>
    <row r="741" spans="1:14" x14ac:dyDescent="0.25">
      <c r="A741">
        <v>300061483</v>
      </c>
      <c r="B741">
        <v>249722</v>
      </c>
      <c r="C741">
        <v>2010</v>
      </c>
      <c r="D741" t="s">
        <v>1107</v>
      </c>
      <c r="E741" t="s">
        <v>576</v>
      </c>
      <c r="F741" t="s">
        <v>1092</v>
      </c>
      <c r="G741" t="s">
        <v>478</v>
      </c>
      <c r="H741">
        <v>1</v>
      </c>
      <c r="I741">
        <v>1</v>
      </c>
      <c r="J741" t="s">
        <v>1108</v>
      </c>
      <c r="K741" t="str">
        <f t="shared" si="22"/>
        <v>D</v>
      </c>
      <c r="L741" t="str">
        <f t="shared" si="23"/>
        <v>D</v>
      </c>
      <c r="M741">
        <v>23871</v>
      </c>
      <c r="N741" t="s">
        <v>1109</v>
      </c>
    </row>
    <row r="742" spans="1:14" x14ac:dyDescent="0.25">
      <c r="A742">
        <v>300061484</v>
      </c>
      <c r="B742">
        <v>249722</v>
      </c>
      <c r="C742">
        <v>2010</v>
      </c>
      <c r="D742" t="s">
        <v>1106</v>
      </c>
      <c r="E742" t="s">
        <v>576</v>
      </c>
      <c r="F742" t="s">
        <v>1083</v>
      </c>
      <c r="G742" t="s">
        <v>89</v>
      </c>
      <c r="H742">
        <v>1</v>
      </c>
      <c r="I742">
        <v>1</v>
      </c>
      <c r="J742" t="s">
        <v>47</v>
      </c>
      <c r="K742" t="str">
        <f t="shared" si="22"/>
        <v>D</v>
      </c>
      <c r="L742" t="str">
        <f t="shared" si="23"/>
        <v>D</v>
      </c>
      <c r="M742">
        <v>62869</v>
      </c>
      <c r="N742" t="s">
        <v>1032</v>
      </c>
    </row>
    <row r="743" spans="1:14" x14ac:dyDescent="0.25">
      <c r="A743">
        <v>300061486</v>
      </c>
      <c r="B743">
        <v>249722</v>
      </c>
      <c r="C743">
        <v>2010</v>
      </c>
      <c r="D743" t="s">
        <v>1144</v>
      </c>
      <c r="E743" t="s">
        <v>822</v>
      </c>
      <c r="F743" t="s">
        <v>1114</v>
      </c>
      <c r="G743" t="s">
        <v>285</v>
      </c>
      <c r="H743">
        <v>0</v>
      </c>
      <c r="I743">
        <v>3</v>
      </c>
      <c r="J743" t="s">
        <v>1266</v>
      </c>
      <c r="K743" t="str">
        <f t="shared" si="22"/>
        <v>L</v>
      </c>
      <c r="L743" t="str">
        <f t="shared" si="23"/>
        <v>W</v>
      </c>
      <c r="M743">
        <v>34763</v>
      </c>
      <c r="N743" t="s">
        <v>1124</v>
      </c>
    </row>
    <row r="744" spans="1:14" x14ac:dyDescent="0.25">
      <c r="A744">
        <v>300061487</v>
      </c>
      <c r="B744">
        <v>249722</v>
      </c>
      <c r="C744">
        <v>2010</v>
      </c>
      <c r="D744" t="s">
        <v>1134</v>
      </c>
      <c r="E744" t="s">
        <v>822</v>
      </c>
      <c r="F744" t="s">
        <v>1083</v>
      </c>
      <c r="G744" t="s">
        <v>290</v>
      </c>
      <c r="H744">
        <v>7</v>
      </c>
      <c r="I744">
        <v>0</v>
      </c>
      <c r="J744" t="s">
        <v>285</v>
      </c>
      <c r="K744" t="str">
        <f t="shared" si="22"/>
        <v>W</v>
      </c>
      <c r="L744" t="str">
        <f t="shared" si="23"/>
        <v>L</v>
      </c>
      <c r="M744">
        <v>63644</v>
      </c>
      <c r="N744" t="s">
        <v>1135</v>
      </c>
    </row>
    <row r="745" spans="1:14" x14ac:dyDescent="0.25">
      <c r="A745">
        <v>300061488</v>
      </c>
      <c r="B745">
        <v>249722</v>
      </c>
      <c r="C745">
        <v>2010</v>
      </c>
      <c r="D745" t="s">
        <v>1133</v>
      </c>
      <c r="E745" t="s">
        <v>822</v>
      </c>
      <c r="F745" t="s">
        <v>1080</v>
      </c>
      <c r="G745" t="s">
        <v>30</v>
      </c>
      <c r="H745">
        <v>3</v>
      </c>
      <c r="I745">
        <v>1</v>
      </c>
      <c r="J745" t="s">
        <v>1266</v>
      </c>
      <c r="K745" t="str">
        <f t="shared" si="22"/>
        <v>W</v>
      </c>
      <c r="L745" t="str">
        <f t="shared" si="23"/>
        <v>L</v>
      </c>
      <c r="M745">
        <v>84455</v>
      </c>
      <c r="N745" t="s">
        <v>1102</v>
      </c>
    </row>
    <row r="746" spans="1:14" x14ac:dyDescent="0.25">
      <c r="A746">
        <v>300061489</v>
      </c>
      <c r="B746">
        <v>249722</v>
      </c>
      <c r="C746">
        <v>2010</v>
      </c>
      <c r="D746" t="s">
        <v>1110</v>
      </c>
      <c r="E746" t="s">
        <v>822</v>
      </c>
      <c r="F746" t="s">
        <v>1086</v>
      </c>
      <c r="G746" t="s">
        <v>1266</v>
      </c>
      <c r="H746">
        <v>0</v>
      </c>
      <c r="I746">
        <v>0</v>
      </c>
      <c r="J746" t="s">
        <v>290</v>
      </c>
      <c r="K746" t="str">
        <f t="shared" si="22"/>
        <v>D</v>
      </c>
      <c r="L746" t="str">
        <f t="shared" si="23"/>
        <v>D</v>
      </c>
      <c r="M746">
        <v>37034</v>
      </c>
      <c r="N746" t="s">
        <v>1017</v>
      </c>
    </row>
    <row r="747" spans="1:14" x14ac:dyDescent="0.25">
      <c r="A747">
        <v>300061490</v>
      </c>
      <c r="B747">
        <v>249722</v>
      </c>
      <c r="C747">
        <v>2010</v>
      </c>
      <c r="D747" t="s">
        <v>1111</v>
      </c>
      <c r="E747" t="s">
        <v>822</v>
      </c>
      <c r="F747" t="s">
        <v>1089</v>
      </c>
      <c r="G747" t="s">
        <v>30</v>
      </c>
      <c r="H747">
        <v>2</v>
      </c>
      <c r="I747">
        <v>1</v>
      </c>
      <c r="J747" t="s">
        <v>285</v>
      </c>
      <c r="K747" t="str">
        <f t="shared" si="22"/>
        <v>W</v>
      </c>
      <c r="L747" t="str">
        <f t="shared" si="23"/>
        <v>L</v>
      </c>
      <c r="M747">
        <v>54331</v>
      </c>
      <c r="N747" t="s">
        <v>1112</v>
      </c>
    </row>
    <row r="748" spans="1:14" x14ac:dyDescent="0.25">
      <c r="A748">
        <v>300061491</v>
      </c>
      <c r="B748">
        <v>249722</v>
      </c>
      <c r="C748">
        <v>2010</v>
      </c>
      <c r="D748" t="s">
        <v>1145</v>
      </c>
      <c r="E748" t="s">
        <v>813</v>
      </c>
      <c r="F748" t="s">
        <v>1096</v>
      </c>
      <c r="G748" t="s">
        <v>43</v>
      </c>
      <c r="H748">
        <v>1</v>
      </c>
      <c r="I748">
        <v>2</v>
      </c>
      <c r="J748" t="s">
        <v>86</v>
      </c>
      <c r="K748" t="str">
        <f t="shared" si="22"/>
        <v>L</v>
      </c>
      <c r="L748" t="str">
        <f t="shared" si="23"/>
        <v>W</v>
      </c>
      <c r="M748">
        <v>41958</v>
      </c>
      <c r="N748" t="s">
        <v>1002</v>
      </c>
    </row>
    <row r="749" spans="1:14" x14ac:dyDescent="0.25">
      <c r="A749">
        <v>300061492</v>
      </c>
      <c r="B749">
        <v>249722</v>
      </c>
      <c r="C749">
        <v>2010</v>
      </c>
      <c r="D749" t="s">
        <v>1145</v>
      </c>
      <c r="E749" t="s">
        <v>813</v>
      </c>
      <c r="F749" t="s">
        <v>1104</v>
      </c>
      <c r="G749" t="s">
        <v>74</v>
      </c>
      <c r="H749">
        <v>0</v>
      </c>
      <c r="I749">
        <v>0</v>
      </c>
      <c r="J749" t="s">
        <v>493</v>
      </c>
      <c r="K749" t="str">
        <f t="shared" si="22"/>
        <v>D</v>
      </c>
      <c r="L749" t="str">
        <f t="shared" si="23"/>
        <v>D</v>
      </c>
      <c r="M749">
        <v>28042</v>
      </c>
      <c r="N749" t="s">
        <v>1098</v>
      </c>
    </row>
    <row r="750" spans="1:14" x14ac:dyDescent="0.25">
      <c r="A750">
        <v>300061493</v>
      </c>
      <c r="B750">
        <v>249722</v>
      </c>
      <c r="C750">
        <v>2010</v>
      </c>
      <c r="D750" t="s">
        <v>1136</v>
      </c>
      <c r="E750" t="s">
        <v>813</v>
      </c>
      <c r="F750" t="s">
        <v>1086</v>
      </c>
      <c r="G750" t="s">
        <v>43</v>
      </c>
      <c r="H750">
        <v>1</v>
      </c>
      <c r="I750">
        <v>0</v>
      </c>
      <c r="J750" t="s">
        <v>74</v>
      </c>
      <c r="K750" t="str">
        <f t="shared" si="22"/>
        <v>W</v>
      </c>
      <c r="L750" t="str">
        <f t="shared" si="23"/>
        <v>L</v>
      </c>
      <c r="M750">
        <v>34872</v>
      </c>
      <c r="N750" t="s">
        <v>1122</v>
      </c>
    </row>
    <row r="751" spans="1:14" x14ac:dyDescent="0.25">
      <c r="A751">
        <v>300061494</v>
      </c>
      <c r="B751">
        <v>249722</v>
      </c>
      <c r="C751">
        <v>2010</v>
      </c>
      <c r="D751" t="s">
        <v>1137</v>
      </c>
      <c r="E751" t="s">
        <v>813</v>
      </c>
      <c r="F751" t="s">
        <v>1089</v>
      </c>
      <c r="G751" t="s">
        <v>86</v>
      </c>
      <c r="H751">
        <v>2</v>
      </c>
      <c r="I751">
        <v>0</v>
      </c>
      <c r="J751" t="s">
        <v>493</v>
      </c>
      <c r="K751" t="str">
        <f t="shared" si="22"/>
        <v>W</v>
      </c>
      <c r="L751" t="str">
        <f t="shared" si="23"/>
        <v>L</v>
      </c>
      <c r="M751">
        <v>54386</v>
      </c>
      <c r="N751" t="s">
        <v>1084</v>
      </c>
    </row>
    <row r="752" spans="1:14" x14ac:dyDescent="0.25">
      <c r="A752">
        <v>300061495</v>
      </c>
      <c r="B752">
        <v>249722</v>
      </c>
      <c r="C752">
        <v>2010</v>
      </c>
      <c r="D752" t="s">
        <v>1113</v>
      </c>
      <c r="E752" t="s">
        <v>813</v>
      </c>
      <c r="F752" t="s">
        <v>1114</v>
      </c>
      <c r="G752" t="s">
        <v>493</v>
      </c>
      <c r="H752">
        <v>0</v>
      </c>
      <c r="I752">
        <v>1</v>
      </c>
      <c r="J752" t="s">
        <v>43</v>
      </c>
      <c r="K752" t="str">
        <f t="shared" si="22"/>
        <v>L</v>
      </c>
      <c r="L752" t="str">
        <f t="shared" si="23"/>
        <v>W</v>
      </c>
      <c r="M752">
        <v>32664</v>
      </c>
      <c r="N752" t="s">
        <v>1115</v>
      </c>
    </row>
    <row r="753" spans="1:14" x14ac:dyDescent="0.25">
      <c r="A753">
        <v>300061497</v>
      </c>
      <c r="B753">
        <v>249717</v>
      </c>
      <c r="C753">
        <v>2010</v>
      </c>
      <c r="D753" t="s">
        <v>1152</v>
      </c>
      <c r="E753" t="s">
        <v>624</v>
      </c>
      <c r="F753" t="s">
        <v>1096</v>
      </c>
      <c r="G753" t="s">
        <v>47</v>
      </c>
      <c r="H753">
        <v>0</v>
      </c>
      <c r="I753">
        <v>0</v>
      </c>
      <c r="J753" t="s">
        <v>814</v>
      </c>
      <c r="K753" t="str">
        <f t="shared" si="22"/>
        <v>D</v>
      </c>
      <c r="L753" t="str">
        <f t="shared" si="23"/>
        <v>D</v>
      </c>
      <c r="M753">
        <v>36742</v>
      </c>
      <c r="N753" t="s">
        <v>1008</v>
      </c>
    </row>
    <row r="754" spans="1:14" x14ac:dyDescent="0.25">
      <c r="A754">
        <v>300061498</v>
      </c>
      <c r="B754">
        <v>249717</v>
      </c>
      <c r="C754">
        <v>2010</v>
      </c>
      <c r="D754" t="s">
        <v>1153</v>
      </c>
      <c r="E754" t="s">
        <v>624</v>
      </c>
      <c r="F754" t="s">
        <v>1083</v>
      </c>
      <c r="G754" t="s">
        <v>86</v>
      </c>
      <c r="H754">
        <v>1</v>
      </c>
      <c r="I754">
        <v>0</v>
      </c>
      <c r="J754" t="s">
        <v>290</v>
      </c>
      <c r="K754" t="str">
        <f t="shared" si="22"/>
        <v>W</v>
      </c>
      <c r="L754" t="str">
        <f t="shared" si="23"/>
        <v>L</v>
      </c>
      <c r="M754">
        <v>62955</v>
      </c>
      <c r="N754" t="s">
        <v>1098</v>
      </c>
    </row>
    <row r="755" spans="1:14" x14ac:dyDescent="0.25">
      <c r="A755">
        <v>300061500</v>
      </c>
      <c r="B755">
        <v>249717</v>
      </c>
      <c r="C755">
        <v>2010</v>
      </c>
      <c r="D755" t="s">
        <v>1151</v>
      </c>
      <c r="E755" t="s">
        <v>624</v>
      </c>
      <c r="F755" t="s">
        <v>1089</v>
      </c>
      <c r="G755" t="s">
        <v>30</v>
      </c>
      <c r="H755">
        <v>3</v>
      </c>
      <c r="I755">
        <v>0</v>
      </c>
      <c r="J755" t="s">
        <v>43</v>
      </c>
      <c r="K755" t="str">
        <f t="shared" si="22"/>
        <v>W</v>
      </c>
      <c r="L755" t="str">
        <f t="shared" si="23"/>
        <v>L</v>
      </c>
      <c r="M755">
        <v>54096</v>
      </c>
      <c r="N755" t="s">
        <v>1117</v>
      </c>
    </row>
    <row r="756" spans="1:14" x14ac:dyDescent="0.25">
      <c r="A756">
        <v>300061501</v>
      </c>
      <c r="B756">
        <v>249717</v>
      </c>
      <c r="C756">
        <v>2010</v>
      </c>
      <c r="D756" t="s">
        <v>1148</v>
      </c>
      <c r="E756" t="s">
        <v>624</v>
      </c>
      <c r="F756" t="s">
        <v>1104</v>
      </c>
      <c r="G756" t="s">
        <v>83</v>
      </c>
      <c r="H756">
        <v>4</v>
      </c>
      <c r="I756">
        <v>1</v>
      </c>
      <c r="J756" t="s">
        <v>134</v>
      </c>
      <c r="K756" t="str">
        <f t="shared" si="22"/>
        <v>W</v>
      </c>
      <c r="L756" t="str">
        <f t="shared" si="23"/>
        <v>L</v>
      </c>
      <c r="M756">
        <v>40510</v>
      </c>
      <c r="N756" t="s">
        <v>1017</v>
      </c>
    </row>
    <row r="757" spans="1:14" x14ac:dyDescent="0.25">
      <c r="A757">
        <v>300061502</v>
      </c>
      <c r="B757">
        <v>249717</v>
      </c>
      <c r="C757">
        <v>2010</v>
      </c>
      <c r="D757" t="s">
        <v>1149</v>
      </c>
      <c r="E757" t="s">
        <v>624</v>
      </c>
      <c r="F757" t="s">
        <v>1080</v>
      </c>
      <c r="G757" t="s">
        <v>40</v>
      </c>
      <c r="H757">
        <v>3</v>
      </c>
      <c r="I757">
        <v>1</v>
      </c>
      <c r="J757" t="s">
        <v>16</v>
      </c>
      <c r="K757" t="str">
        <f t="shared" si="22"/>
        <v>W</v>
      </c>
      <c r="L757" t="str">
        <f t="shared" si="23"/>
        <v>L</v>
      </c>
      <c r="M757">
        <v>84377</v>
      </c>
      <c r="N757" t="s">
        <v>1013</v>
      </c>
    </row>
    <row r="758" spans="1:14" x14ac:dyDescent="0.25">
      <c r="A758">
        <v>300061503</v>
      </c>
      <c r="B758">
        <v>249717</v>
      </c>
      <c r="C758">
        <v>2010</v>
      </c>
      <c r="D758" t="s">
        <v>1147</v>
      </c>
      <c r="E758" t="s">
        <v>624</v>
      </c>
      <c r="F758" t="s">
        <v>1092</v>
      </c>
      <c r="G758" t="s">
        <v>22</v>
      </c>
      <c r="H758">
        <v>1</v>
      </c>
      <c r="I758">
        <v>2</v>
      </c>
      <c r="J758" t="s">
        <v>1026</v>
      </c>
      <c r="K758" t="str">
        <f t="shared" si="22"/>
        <v>L</v>
      </c>
      <c r="L758" t="str">
        <f t="shared" si="23"/>
        <v>W</v>
      </c>
      <c r="M758">
        <v>34976</v>
      </c>
      <c r="N758" t="s">
        <v>1112</v>
      </c>
    </row>
    <row r="759" spans="1:14" x14ac:dyDescent="0.25">
      <c r="A759">
        <v>300061504</v>
      </c>
      <c r="B759">
        <v>249717</v>
      </c>
      <c r="C759">
        <v>2010</v>
      </c>
      <c r="D759" t="s">
        <v>1146</v>
      </c>
      <c r="E759" t="s">
        <v>624</v>
      </c>
      <c r="F759" t="s">
        <v>1086</v>
      </c>
      <c r="G759" t="s">
        <v>50</v>
      </c>
      <c r="H759">
        <v>2</v>
      </c>
      <c r="I759">
        <v>1</v>
      </c>
      <c r="J759" t="s">
        <v>178</v>
      </c>
      <c r="K759" t="str">
        <f t="shared" si="22"/>
        <v>W</v>
      </c>
      <c r="L759" t="str">
        <f t="shared" si="23"/>
        <v>L</v>
      </c>
      <c r="M759">
        <v>30597</v>
      </c>
      <c r="N759" t="s">
        <v>1090</v>
      </c>
    </row>
    <row r="760" spans="1:14" x14ac:dyDescent="0.25">
      <c r="A760">
        <v>300061505</v>
      </c>
      <c r="B760">
        <v>249718</v>
      </c>
      <c r="C760">
        <v>2010</v>
      </c>
      <c r="D760" t="s">
        <v>1156</v>
      </c>
      <c r="E760" t="s">
        <v>95</v>
      </c>
      <c r="F760" t="s">
        <v>1083</v>
      </c>
      <c r="G760" t="s">
        <v>40</v>
      </c>
      <c r="H760">
        <v>0</v>
      </c>
      <c r="I760">
        <v>4</v>
      </c>
      <c r="J760" t="s">
        <v>83</v>
      </c>
      <c r="K760" t="str">
        <f t="shared" si="22"/>
        <v>L</v>
      </c>
      <c r="L760" t="str">
        <f t="shared" si="23"/>
        <v>W</v>
      </c>
      <c r="M760">
        <v>64100</v>
      </c>
      <c r="N760" t="s">
        <v>1081</v>
      </c>
    </row>
    <row r="761" spans="1:14" x14ac:dyDescent="0.25">
      <c r="A761">
        <v>300061506</v>
      </c>
      <c r="B761">
        <v>249718</v>
      </c>
      <c r="C761">
        <v>2010</v>
      </c>
      <c r="D761" t="s">
        <v>1157</v>
      </c>
      <c r="E761" t="s">
        <v>95</v>
      </c>
      <c r="F761" t="s">
        <v>1089</v>
      </c>
      <c r="G761" t="s">
        <v>47</v>
      </c>
      <c r="H761">
        <v>0</v>
      </c>
      <c r="I761">
        <v>1</v>
      </c>
      <c r="J761" t="s">
        <v>86</v>
      </c>
      <c r="K761" t="str">
        <f t="shared" si="22"/>
        <v>L</v>
      </c>
      <c r="L761" t="str">
        <f t="shared" si="23"/>
        <v>W</v>
      </c>
      <c r="M761">
        <v>55359</v>
      </c>
      <c r="N761" t="s">
        <v>931</v>
      </c>
    </row>
    <row r="762" spans="1:14" x14ac:dyDescent="0.25">
      <c r="A762">
        <v>300061507</v>
      </c>
      <c r="B762">
        <v>249718</v>
      </c>
      <c r="C762">
        <v>2010</v>
      </c>
      <c r="D762" t="s">
        <v>1154</v>
      </c>
      <c r="E762" t="s">
        <v>95</v>
      </c>
      <c r="F762" t="s">
        <v>1086</v>
      </c>
      <c r="G762" t="s">
        <v>75</v>
      </c>
      <c r="H762">
        <v>2</v>
      </c>
      <c r="I762">
        <v>1</v>
      </c>
      <c r="J762" t="s">
        <v>30</v>
      </c>
      <c r="K762" t="str">
        <f t="shared" si="22"/>
        <v>W</v>
      </c>
      <c r="L762" t="str">
        <f t="shared" si="23"/>
        <v>L</v>
      </c>
      <c r="M762">
        <v>40186</v>
      </c>
      <c r="N762" t="s">
        <v>1084</v>
      </c>
    </row>
    <row r="763" spans="1:14" x14ac:dyDescent="0.25">
      <c r="A763">
        <v>300061508</v>
      </c>
      <c r="B763">
        <v>249718</v>
      </c>
      <c r="C763">
        <v>2010</v>
      </c>
      <c r="D763" t="s">
        <v>1155</v>
      </c>
      <c r="E763" t="s">
        <v>95</v>
      </c>
      <c r="F763" t="s">
        <v>1080</v>
      </c>
      <c r="G763" t="s">
        <v>50</v>
      </c>
      <c r="H763">
        <v>1</v>
      </c>
      <c r="I763">
        <v>1</v>
      </c>
      <c r="J763" t="s">
        <v>1026</v>
      </c>
      <c r="K763" t="str">
        <f t="shared" si="22"/>
        <v>D</v>
      </c>
      <c r="L763" t="str">
        <f t="shared" si="23"/>
        <v>D</v>
      </c>
      <c r="M763">
        <v>84017</v>
      </c>
      <c r="N763" t="s">
        <v>1105</v>
      </c>
    </row>
    <row r="764" spans="1:14" x14ac:dyDescent="0.25">
      <c r="A764">
        <v>300061509</v>
      </c>
      <c r="B764">
        <v>249721</v>
      </c>
      <c r="C764">
        <v>2010</v>
      </c>
      <c r="D764" t="s">
        <v>1161</v>
      </c>
      <c r="E764" t="s">
        <v>61</v>
      </c>
      <c r="F764" t="s">
        <v>1080</v>
      </c>
      <c r="G764" t="s">
        <v>75</v>
      </c>
      <c r="H764">
        <v>0</v>
      </c>
      <c r="I764">
        <v>1</v>
      </c>
      <c r="J764" t="s">
        <v>86</v>
      </c>
      <c r="K764" t="str">
        <f t="shared" si="22"/>
        <v>L</v>
      </c>
      <c r="L764" t="str">
        <f t="shared" si="23"/>
        <v>W</v>
      </c>
      <c r="M764">
        <v>84490</v>
      </c>
      <c r="N764" t="s">
        <v>1117</v>
      </c>
    </row>
    <row r="765" spans="1:14" x14ac:dyDescent="0.25">
      <c r="A765">
        <v>300061510</v>
      </c>
      <c r="B765">
        <v>249720</v>
      </c>
      <c r="C765">
        <v>2010</v>
      </c>
      <c r="D765" t="s">
        <v>1160</v>
      </c>
      <c r="E765" t="s">
        <v>99</v>
      </c>
      <c r="F765" t="s">
        <v>1086</v>
      </c>
      <c r="G765" t="s">
        <v>50</v>
      </c>
      <c r="H765">
        <v>2</v>
      </c>
      <c r="I765">
        <v>3</v>
      </c>
      <c r="J765" t="s">
        <v>83</v>
      </c>
      <c r="K765" t="str">
        <f t="shared" si="22"/>
        <v>L</v>
      </c>
      <c r="L765" t="str">
        <f t="shared" si="23"/>
        <v>W</v>
      </c>
      <c r="M765">
        <v>36254</v>
      </c>
      <c r="N765" t="s">
        <v>1032</v>
      </c>
    </row>
    <row r="766" spans="1:14" x14ac:dyDescent="0.25">
      <c r="A766">
        <v>300061512</v>
      </c>
      <c r="B766">
        <v>249719</v>
      </c>
      <c r="C766">
        <v>2010</v>
      </c>
      <c r="D766" t="s">
        <v>1158</v>
      </c>
      <c r="E766" t="s">
        <v>58</v>
      </c>
      <c r="F766" t="s">
        <v>1083</v>
      </c>
      <c r="G766" t="s">
        <v>50</v>
      </c>
      <c r="H766">
        <v>2</v>
      </c>
      <c r="I766">
        <v>3</v>
      </c>
      <c r="J766" t="s">
        <v>75</v>
      </c>
      <c r="K766" t="str">
        <f t="shared" si="22"/>
        <v>L</v>
      </c>
      <c r="L766" t="str">
        <f t="shared" si="23"/>
        <v>W</v>
      </c>
      <c r="M766">
        <v>62479</v>
      </c>
      <c r="N766" t="s">
        <v>1081</v>
      </c>
    </row>
    <row r="767" spans="1:14" x14ac:dyDescent="0.25">
      <c r="A767">
        <v>300111111</v>
      </c>
      <c r="B767">
        <v>249722</v>
      </c>
      <c r="C767">
        <v>2010</v>
      </c>
      <c r="D767" t="s">
        <v>1144</v>
      </c>
      <c r="E767" t="s">
        <v>822</v>
      </c>
      <c r="F767" t="s">
        <v>1100</v>
      </c>
      <c r="G767" t="s">
        <v>290</v>
      </c>
      <c r="H767">
        <v>0</v>
      </c>
      <c r="I767">
        <v>0</v>
      </c>
      <c r="J767" t="s">
        <v>30</v>
      </c>
      <c r="K767" t="str">
        <f t="shared" si="22"/>
        <v>D</v>
      </c>
      <c r="L767" t="str">
        <f t="shared" si="23"/>
        <v>D</v>
      </c>
      <c r="M767">
        <v>62712</v>
      </c>
      <c r="N767" t="s">
        <v>1032</v>
      </c>
    </row>
    <row r="768" spans="1:14" x14ac:dyDescent="0.25">
      <c r="A768">
        <v>300111112</v>
      </c>
      <c r="B768">
        <v>249722</v>
      </c>
      <c r="C768">
        <v>2010</v>
      </c>
      <c r="D768" t="s">
        <v>1116</v>
      </c>
      <c r="E768" t="s">
        <v>813</v>
      </c>
      <c r="F768" t="s">
        <v>1100</v>
      </c>
      <c r="G768" t="s">
        <v>86</v>
      </c>
      <c r="H768">
        <v>0</v>
      </c>
      <c r="I768">
        <v>1</v>
      </c>
      <c r="J768" t="s">
        <v>74</v>
      </c>
      <c r="K768" t="str">
        <f t="shared" si="22"/>
        <v>L</v>
      </c>
      <c r="L768" t="str">
        <f t="shared" si="23"/>
        <v>W</v>
      </c>
      <c r="M768">
        <v>62453</v>
      </c>
      <c r="N768" t="s">
        <v>1117</v>
      </c>
    </row>
    <row r="769" spans="1:14" x14ac:dyDescent="0.25">
      <c r="A769">
        <v>300111113</v>
      </c>
      <c r="B769">
        <v>249717</v>
      </c>
      <c r="C769">
        <v>2010</v>
      </c>
      <c r="D769" t="s">
        <v>1150</v>
      </c>
      <c r="E769" t="s">
        <v>624</v>
      </c>
      <c r="F769" t="s">
        <v>1100</v>
      </c>
      <c r="G769" t="s">
        <v>75</v>
      </c>
      <c r="H769">
        <v>2</v>
      </c>
      <c r="I769">
        <v>1</v>
      </c>
      <c r="J769" t="s">
        <v>1108</v>
      </c>
      <c r="K769" t="str">
        <f t="shared" si="22"/>
        <v>W</v>
      </c>
      <c r="L769" t="str">
        <f t="shared" si="23"/>
        <v>L</v>
      </c>
      <c r="M769">
        <v>61962</v>
      </c>
      <c r="N769" t="s">
        <v>1124</v>
      </c>
    </row>
    <row r="770" spans="1:14" x14ac:dyDescent="0.25">
      <c r="A770">
        <v>300111114</v>
      </c>
      <c r="B770">
        <v>249719</v>
      </c>
      <c r="C770">
        <v>2010</v>
      </c>
      <c r="D770" t="s">
        <v>1159</v>
      </c>
      <c r="E770" t="s">
        <v>58</v>
      </c>
      <c r="F770" t="s">
        <v>1100</v>
      </c>
      <c r="G770" t="s">
        <v>83</v>
      </c>
      <c r="H770">
        <v>0</v>
      </c>
      <c r="I770">
        <v>1</v>
      </c>
      <c r="J770" t="s">
        <v>86</v>
      </c>
      <c r="K770" t="str">
        <f t="shared" ref="K770:K833" si="24">IF(H770&gt;I770,"W",IF(I770&gt;H770, "L", "D"))</f>
        <v>L</v>
      </c>
      <c r="L770" t="str">
        <f t="shared" ref="L770:L833" si="25">IF(I770&gt;H770,"W",IF(H770&gt;I770, "L", "D"))</f>
        <v>W</v>
      </c>
      <c r="M770">
        <v>60960</v>
      </c>
      <c r="N770" t="s">
        <v>1112</v>
      </c>
    </row>
    <row r="771" spans="1:14" x14ac:dyDescent="0.25">
      <c r="A771">
        <v>300111115</v>
      </c>
      <c r="B771">
        <v>249722</v>
      </c>
      <c r="C771">
        <v>2010</v>
      </c>
      <c r="D771" t="s">
        <v>1139</v>
      </c>
      <c r="E771" t="s">
        <v>399</v>
      </c>
      <c r="F771" t="s">
        <v>1100</v>
      </c>
      <c r="G771" t="s">
        <v>743</v>
      </c>
      <c r="H771">
        <v>2</v>
      </c>
      <c r="I771">
        <v>2</v>
      </c>
      <c r="J771" t="s">
        <v>178</v>
      </c>
      <c r="K771" t="str">
        <f t="shared" si="24"/>
        <v>D</v>
      </c>
      <c r="L771" t="str">
        <f t="shared" si="25"/>
        <v>D</v>
      </c>
      <c r="M771">
        <v>61874</v>
      </c>
      <c r="N771" t="s">
        <v>1105</v>
      </c>
    </row>
    <row r="772" spans="1:14" x14ac:dyDescent="0.25">
      <c r="A772">
        <v>300111116</v>
      </c>
      <c r="B772">
        <v>249722</v>
      </c>
      <c r="C772">
        <v>2010</v>
      </c>
      <c r="D772" t="s">
        <v>1099</v>
      </c>
      <c r="E772" t="s">
        <v>565</v>
      </c>
      <c r="F772" t="s">
        <v>1100</v>
      </c>
      <c r="G772" t="s">
        <v>83</v>
      </c>
      <c r="H772">
        <v>4</v>
      </c>
      <c r="I772">
        <v>0</v>
      </c>
      <c r="J772" t="s">
        <v>361</v>
      </c>
      <c r="K772" t="str">
        <f t="shared" si="24"/>
        <v>W</v>
      </c>
      <c r="L772" t="str">
        <f t="shared" si="25"/>
        <v>L</v>
      </c>
      <c r="M772">
        <v>62660</v>
      </c>
      <c r="N772" t="s">
        <v>1002</v>
      </c>
    </row>
    <row r="773" spans="1:14" x14ac:dyDescent="0.25">
      <c r="A773">
        <v>300111117</v>
      </c>
      <c r="B773">
        <v>249722</v>
      </c>
      <c r="C773">
        <v>2010</v>
      </c>
      <c r="D773" t="s">
        <v>1128</v>
      </c>
      <c r="E773" t="s">
        <v>596</v>
      </c>
      <c r="F773" t="s">
        <v>1100</v>
      </c>
      <c r="G773" t="s">
        <v>75</v>
      </c>
      <c r="H773">
        <v>1</v>
      </c>
      <c r="I773">
        <v>0</v>
      </c>
      <c r="J773" t="s">
        <v>814</v>
      </c>
      <c r="K773" t="str">
        <f t="shared" si="24"/>
        <v>W</v>
      </c>
      <c r="L773" t="str">
        <f t="shared" si="25"/>
        <v>L</v>
      </c>
      <c r="M773">
        <v>62010</v>
      </c>
      <c r="N773" t="s">
        <v>1098</v>
      </c>
    </row>
    <row r="774" spans="1:14" x14ac:dyDescent="0.25">
      <c r="A774">
        <v>300186452</v>
      </c>
      <c r="B774">
        <v>255931</v>
      </c>
      <c r="C774">
        <v>2014</v>
      </c>
      <c r="D774" t="s">
        <v>1228</v>
      </c>
      <c r="E774" t="s">
        <v>401</v>
      </c>
      <c r="F774" t="s">
        <v>1183</v>
      </c>
      <c r="G774" t="s">
        <v>819</v>
      </c>
      <c r="H774">
        <v>1</v>
      </c>
      <c r="I774">
        <v>3</v>
      </c>
      <c r="J774" t="s">
        <v>16</v>
      </c>
      <c r="K774" t="str">
        <f t="shared" si="24"/>
        <v>L</v>
      </c>
      <c r="L774" t="str">
        <f t="shared" si="25"/>
        <v>W</v>
      </c>
      <c r="M774">
        <v>41212</v>
      </c>
      <c r="N774" t="s">
        <v>1081</v>
      </c>
    </row>
    <row r="775" spans="1:14" x14ac:dyDescent="0.25">
      <c r="A775">
        <v>300186453</v>
      </c>
      <c r="B775">
        <v>255931</v>
      </c>
      <c r="C775">
        <v>2014</v>
      </c>
      <c r="D775" t="s">
        <v>1208</v>
      </c>
      <c r="E775" t="s">
        <v>401</v>
      </c>
      <c r="F775" t="s">
        <v>1180</v>
      </c>
      <c r="G775" t="s">
        <v>471</v>
      </c>
      <c r="H775">
        <v>0</v>
      </c>
      <c r="I775">
        <v>4</v>
      </c>
      <c r="J775" t="s">
        <v>819</v>
      </c>
      <c r="K775" t="str">
        <f t="shared" si="24"/>
        <v>L</v>
      </c>
      <c r="L775" t="str">
        <f t="shared" si="25"/>
        <v>W</v>
      </c>
      <c r="M775">
        <v>39982</v>
      </c>
      <c r="N775" t="s">
        <v>1209</v>
      </c>
    </row>
    <row r="776" spans="1:14" x14ac:dyDescent="0.25">
      <c r="A776">
        <v>300186454</v>
      </c>
      <c r="B776">
        <v>255931</v>
      </c>
      <c r="C776">
        <v>2014</v>
      </c>
      <c r="D776" t="s">
        <v>1213</v>
      </c>
      <c r="E776" t="s">
        <v>560</v>
      </c>
      <c r="F776" t="s">
        <v>1165</v>
      </c>
      <c r="G776" t="s">
        <v>814</v>
      </c>
      <c r="H776">
        <v>0</v>
      </c>
      <c r="I776">
        <v>0</v>
      </c>
      <c r="J776" t="s">
        <v>740</v>
      </c>
      <c r="K776" t="str">
        <f t="shared" si="24"/>
        <v>D</v>
      </c>
      <c r="L776" t="str">
        <f t="shared" si="25"/>
        <v>D</v>
      </c>
      <c r="M776">
        <v>39485</v>
      </c>
      <c r="N776" t="s">
        <v>1192</v>
      </c>
    </row>
    <row r="777" spans="1:14" x14ac:dyDescent="0.25">
      <c r="A777">
        <v>300186455</v>
      </c>
      <c r="B777">
        <v>255931</v>
      </c>
      <c r="C777">
        <v>2014</v>
      </c>
      <c r="D777" t="s">
        <v>1231</v>
      </c>
      <c r="E777" t="s">
        <v>560</v>
      </c>
      <c r="F777" t="s">
        <v>1177</v>
      </c>
      <c r="G777" t="s">
        <v>740</v>
      </c>
      <c r="H777">
        <v>2</v>
      </c>
      <c r="I777">
        <v>1</v>
      </c>
      <c r="J777" t="s">
        <v>1266</v>
      </c>
      <c r="K777" t="str">
        <f t="shared" si="24"/>
        <v>W</v>
      </c>
      <c r="L777" t="str">
        <f t="shared" si="25"/>
        <v>L</v>
      </c>
      <c r="M777">
        <v>59095</v>
      </c>
      <c r="N777" t="s">
        <v>1197</v>
      </c>
    </row>
    <row r="778" spans="1:14" x14ac:dyDescent="0.25">
      <c r="A778">
        <v>300186456</v>
      </c>
      <c r="B778">
        <v>255931</v>
      </c>
      <c r="C778">
        <v>2014</v>
      </c>
      <c r="D778" t="s">
        <v>1162</v>
      </c>
      <c r="E778" t="s">
        <v>401</v>
      </c>
      <c r="F778" t="s">
        <v>1163</v>
      </c>
      <c r="G778" t="s">
        <v>30</v>
      </c>
      <c r="H778">
        <v>3</v>
      </c>
      <c r="I778">
        <v>1</v>
      </c>
      <c r="J778" t="s">
        <v>819</v>
      </c>
      <c r="K778" t="str">
        <f t="shared" si="24"/>
        <v>W</v>
      </c>
      <c r="L778" t="str">
        <f t="shared" si="25"/>
        <v>L</v>
      </c>
      <c r="M778">
        <v>62103</v>
      </c>
      <c r="N778" t="s">
        <v>1084</v>
      </c>
    </row>
    <row r="779" spans="1:14" x14ac:dyDescent="0.25">
      <c r="A779">
        <v>300186457</v>
      </c>
      <c r="B779">
        <v>255931</v>
      </c>
      <c r="C779">
        <v>2014</v>
      </c>
      <c r="D779" t="s">
        <v>1230</v>
      </c>
      <c r="E779" t="s">
        <v>560</v>
      </c>
      <c r="F779" t="s">
        <v>1171</v>
      </c>
      <c r="G779" t="s">
        <v>814</v>
      </c>
      <c r="H779">
        <v>1</v>
      </c>
      <c r="I779">
        <v>4</v>
      </c>
      <c r="J779" t="s">
        <v>245</v>
      </c>
      <c r="K779" t="str">
        <f t="shared" si="24"/>
        <v>L</v>
      </c>
      <c r="L779" t="str">
        <f t="shared" si="25"/>
        <v>W</v>
      </c>
      <c r="M779">
        <v>40340</v>
      </c>
      <c r="N779" t="s">
        <v>1209</v>
      </c>
    </row>
    <row r="780" spans="1:14" x14ac:dyDescent="0.25">
      <c r="A780">
        <v>300186458</v>
      </c>
      <c r="B780">
        <v>255931</v>
      </c>
      <c r="C780">
        <v>2014</v>
      </c>
      <c r="D780" t="s">
        <v>1232</v>
      </c>
      <c r="E780" t="s">
        <v>576</v>
      </c>
      <c r="F780" t="s">
        <v>1188</v>
      </c>
      <c r="G780" t="s">
        <v>743</v>
      </c>
      <c r="H780">
        <v>2</v>
      </c>
      <c r="I780">
        <v>3</v>
      </c>
      <c r="J780" t="s">
        <v>40</v>
      </c>
      <c r="K780" t="str">
        <f t="shared" si="24"/>
        <v>L</v>
      </c>
      <c r="L780" t="str">
        <f t="shared" si="25"/>
        <v>W</v>
      </c>
      <c r="M780">
        <v>43285</v>
      </c>
      <c r="N780" t="s">
        <v>1169</v>
      </c>
    </row>
    <row r="781" spans="1:14" x14ac:dyDescent="0.25">
      <c r="A781">
        <v>300186459</v>
      </c>
      <c r="B781">
        <v>255951</v>
      </c>
      <c r="C781">
        <v>2014</v>
      </c>
      <c r="D781" t="s">
        <v>1251</v>
      </c>
      <c r="E781" t="s">
        <v>624</v>
      </c>
      <c r="F781" t="s">
        <v>1183</v>
      </c>
      <c r="G781" t="s">
        <v>660</v>
      </c>
      <c r="H781">
        <v>1</v>
      </c>
      <c r="I781">
        <v>1</v>
      </c>
      <c r="J781" t="s">
        <v>740</v>
      </c>
      <c r="K781" t="str">
        <f t="shared" si="24"/>
        <v>D</v>
      </c>
      <c r="L781" t="str">
        <f t="shared" si="25"/>
        <v>D</v>
      </c>
      <c r="M781">
        <v>41242</v>
      </c>
      <c r="N781" t="s">
        <v>1217</v>
      </c>
    </row>
    <row r="782" spans="1:14" x14ac:dyDescent="0.25">
      <c r="A782">
        <v>300186459</v>
      </c>
      <c r="B782">
        <v>255951</v>
      </c>
      <c r="C782">
        <v>2014</v>
      </c>
      <c r="D782" t="s">
        <v>1251</v>
      </c>
      <c r="E782" t="s">
        <v>624</v>
      </c>
      <c r="F782" t="s">
        <v>1183</v>
      </c>
      <c r="G782" t="s">
        <v>660</v>
      </c>
      <c r="H782">
        <v>1</v>
      </c>
      <c r="I782">
        <v>1</v>
      </c>
      <c r="J782" t="s">
        <v>740</v>
      </c>
      <c r="K782" t="str">
        <f t="shared" si="24"/>
        <v>D</v>
      </c>
      <c r="L782" t="str">
        <f t="shared" si="25"/>
        <v>D</v>
      </c>
      <c r="M782">
        <v>41242</v>
      </c>
      <c r="N782" t="s">
        <v>1217</v>
      </c>
    </row>
    <row r="783" spans="1:14" x14ac:dyDescent="0.25">
      <c r="A783">
        <v>300186460</v>
      </c>
      <c r="B783">
        <v>255951</v>
      </c>
      <c r="C783">
        <v>2014</v>
      </c>
      <c r="D783" t="s">
        <v>1240</v>
      </c>
      <c r="E783" t="s">
        <v>624</v>
      </c>
      <c r="F783" t="s">
        <v>1188</v>
      </c>
      <c r="G783" t="s">
        <v>83</v>
      </c>
      <c r="H783">
        <v>2</v>
      </c>
      <c r="I783">
        <v>1</v>
      </c>
      <c r="J783" t="s">
        <v>484</v>
      </c>
      <c r="K783" t="str">
        <f t="shared" si="24"/>
        <v>W</v>
      </c>
      <c r="L783" t="str">
        <f t="shared" si="25"/>
        <v>L</v>
      </c>
      <c r="N783" t="s">
        <v>1189</v>
      </c>
    </row>
    <row r="784" spans="1:14" x14ac:dyDescent="0.25">
      <c r="A784">
        <v>300186460</v>
      </c>
      <c r="B784">
        <v>255951</v>
      </c>
      <c r="C784">
        <v>2014</v>
      </c>
      <c r="D784" t="s">
        <v>1240</v>
      </c>
      <c r="E784" t="s">
        <v>624</v>
      </c>
      <c r="F784" t="s">
        <v>1188</v>
      </c>
      <c r="G784" t="s">
        <v>83</v>
      </c>
      <c r="H784">
        <v>2</v>
      </c>
      <c r="I784">
        <v>1</v>
      </c>
      <c r="J784" t="s">
        <v>484</v>
      </c>
      <c r="K784" t="str">
        <f t="shared" si="24"/>
        <v>W</v>
      </c>
      <c r="L784" t="str">
        <f t="shared" si="25"/>
        <v>L</v>
      </c>
      <c r="N784" t="s">
        <v>1189</v>
      </c>
    </row>
    <row r="785" spans="1:14" x14ac:dyDescent="0.25">
      <c r="A785">
        <v>300186461</v>
      </c>
      <c r="B785">
        <v>255953</v>
      </c>
      <c r="C785">
        <v>2014</v>
      </c>
      <c r="D785" t="s">
        <v>1241</v>
      </c>
      <c r="E785" t="s">
        <v>95</v>
      </c>
      <c r="F785" t="s">
        <v>1177</v>
      </c>
      <c r="G785" t="s">
        <v>30</v>
      </c>
      <c r="H785">
        <v>2</v>
      </c>
      <c r="I785">
        <v>1</v>
      </c>
      <c r="J785" t="s">
        <v>245</v>
      </c>
      <c r="K785" t="str">
        <f t="shared" si="24"/>
        <v>W</v>
      </c>
      <c r="L785" t="str">
        <f t="shared" si="25"/>
        <v>L</v>
      </c>
      <c r="M785">
        <v>60342</v>
      </c>
      <c r="N785" t="s">
        <v>1212</v>
      </c>
    </row>
    <row r="786" spans="1:14" x14ac:dyDescent="0.25">
      <c r="A786">
        <v>300186461</v>
      </c>
      <c r="B786">
        <v>255953</v>
      </c>
      <c r="C786">
        <v>2014</v>
      </c>
      <c r="D786" t="s">
        <v>1241</v>
      </c>
      <c r="E786" t="s">
        <v>95</v>
      </c>
      <c r="F786" t="s">
        <v>1177</v>
      </c>
      <c r="G786" t="s">
        <v>30</v>
      </c>
      <c r="H786">
        <v>2</v>
      </c>
      <c r="I786">
        <v>1</v>
      </c>
      <c r="J786" t="s">
        <v>245</v>
      </c>
      <c r="K786" t="str">
        <f t="shared" si="24"/>
        <v>W</v>
      </c>
      <c r="L786" t="str">
        <f t="shared" si="25"/>
        <v>L</v>
      </c>
      <c r="M786">
        <v>60342</v>
      </c>
      <c r="N786" t="s">
        <v>1212</v>
      </c>
    </row>
    <row r="787" spans="1:14" x14ac:dyDescent="0.25">
      <c r="A787">
        <v>300186462</v>
      </c>
      <c r="B787">
        <v>255951</v>
      </c>
      <c r="C787">
        <v>2014</v>
      </c>
      <c r="D787" t="s">
        <v>1239</v>
      </c>
      <c r="E787" t="s">
        <v>624</v>
      </c>
      <c r="F787" t="s">
        <v>1186</v>
      </c>
      <c r="G787" t="s">
        <v>15</v>
      </c>
      <c r="H787">
        <v>2</v>
      </c>
      <c r="I787">
        <v>0</v>
      </c>
      <c r="J787" t="s">
        <v>743</v>
      </c>
      <c r="K787" t="str">
        <f t="shared" si="24"/>
        <v>W</v>
      </c>
      <c r="L787" t="str">
        <f t="shared" si="25"/>
        <v>L</v>
      </c>
      <c r="M787">
        <v>67882</v>
      </c>
      <c r="N787" t="s">
        <v>1175</v>
      </c>
    </row>
    <row r="788" spans="1:14" x14ac:dyDescent="0.25">
      <c r="A788">
        <v>300186462</v>
      </c>
      <c r="B788">
        <v>255951</v>
      </c>
      <c r="C788">
        <v>2014</v>
      </c>
      <c r="D788" t="s">
        <v>1239</v>
      </c>
      <c r="E788" t="s">
        <v>624</v>
      </c>
      <c r="F788" t="s">
        <v>1186</v>
      </c>
      <c r="G788" t="s">
        <v>15</v>
      </c>
      <c r="H788">
        <v>2</v>
      </c>
      <c r="I788">
        <v>0</v>
      </c>
      <c r="J788" t="s">
        <v>743</v>
      </c>
      <c r="K788" t="str">
        <f t="shared" si="24"/>
        <v>W</v>
      </c>
      <c r="L788" t="str">
        <f t="shared" si="25"/>
        <v>L</v>
      </c>
      <c r="M788">
        <v>67882</v>
      </c>
      <c r="N788" t="s">
        <v>1175</v>
      </c>
    </row>
    <row r="789" spans="1:14" x14ac:dyDescent="0.25">
      <c r="A789">
        <v>300186463</v>
      </c>
      <c r="B789">
        <v>255931</v>
      </c>
      <c r="C789">
        <v>2014</v>
      </c>
      <c r="D789" t="s">
        <v>1216</v>
      </c>
      <c r="E789" t="s">
        <v>596</v>
      </c>
      <c r="F789" t="s">
        <v>1196</v>
      </c>
      <c r="G789" t="s">
        <v>493</v>
      </c>
      <c r="H789">
        <v>1</v>
      </c>
      <c r="I789">
        <v>2</v>
      </c>
      <c r="J789" t="s">
        <v>911</v>
      </c>
      <c r="K789" t="str">
        <f t="shared" si="24"/>
        <v>L</v>
      </c>
      <c r="L789" t="str">
        <f t="shared" si="25"/>
        <v>W</v>
      </c>
      <c r="M789">
        <v>39224</v>
      </c>
      <c r="N789" t="s">
        <v>1217</v>
      </c>
    </row>
    <row r="790" spans="1:14" x14ac:dyDescent="0.25">
      <c r="A790">
        <v>300186464</v>
      </c>
      <c r="B790">
        <v>255931</v>
      </c>
      <c r="C790">
        <v>2014</v>
      </c>
      <c r="D790" t="s">
        <v>1232</v>
      </c>
      <c r="E790" t="s">
        <v>576</v>
      </c>
      <c r="F790" t="s">
        <v>1168</v>
      </c>
      <c r="G790" t="s">
        <v>1265</v>
      </c>
      <c r="H790">
        <v>3</v>
      </c>
      <c r="I790">
        <v>1</v>
      </c>
      <c r="J790" t="s">
        <v>429</v>
      </c>
      <c r="K790" t="str">
        <f t="shared" si="24"/>
        <v>W</v>
      </c>
      <c r="L790" t="str">
        <f t="shared" si="25"/>
        <v>L</v>
      </c>
      <c r="M790">
        <v>48011</v>
      </c>
      <c r="N790" t="s">
        <v>1212</v>
      </c>
    </row>
    <row r="791" spans="1:14" x14ac:dyDescent="0.25">
      <c r="A791">
        <v>300186465</v>
      </c>
      <c r="B791">
        <v>255931</v>
      </c>
      <c r="C791">
        <v>2014</v>
      </c>
      <c r="D791" t="s">
        <v>1229</v>
      </c>
      <c r="E791" t="s">
        <v>565</v>
      </c>
      <c r="F791" t="s">
        <v>1165</v>
      </c>
      <c r="G791" t="s">
        <v>89</v>
      </c>
      <c r="H791">
        <v>0</v>
      </c>
      <c r="I791">
        <v>1</v>
      </c>
      <c r="J791" t="s">
        <v>50</v>
      </c>
      <c r="K791" t="str">
        <f t="shared" si="24"/>
        <v>L</v>
      </c>
      <c r="L791" t="str">
        <f t="shared" si="25"/>
        <v>W</v>
      </c>
      <c r="M791">
        <v>39706</v>
      </c>
      <c r="N791" t="s">
        <v>1002</v>
      </c>
    </row>
    <row r="792" spans="1:14" x14ac:dyDescent="0.25">
      <c r="A792">
        <v>300186466</v>
      </c>
      <c r="B792">
        <v>255931</v>
      </c>
      <c r="C792">
        <v>2014</v>
      </c>
      <c r="D792" t="s">
        <v>1218</v>
      </c>
      <c r="E792" t="s">
        <v>576</v>
      </c>
      <c r="F792" t="s">
        <v>1174</v>
      </c>
      <c r="G792" t="s">
        <v>40</v>
      </c>
      <c r="H792">
        <v>1</v>
      </c>
      <c r="I792">
        <v>0</v>
      </c>
      <c r="J792" t="s">
        <v>429</v>
      </c>
      <c r="K792" t="str">
        <f t="shared" si="24"/>
        <v>W</v>
      </c>
      <c r="L792" t="str">
        <f t="shared" si="25"/>
        <v>L</v>
      </c>
      <c r="M792">
        <v>57698</v>
      </c>
      <c r="N792" t="s">
        <v>1194</v>
      </c>
    </row>
    <row r="793" spans="1:14" x14ac:dyDescent="0.25">
      <c r="A793">
        <v>300186467</v>
      </c>
      <c r="B793">
        <v>255931</v>
      </c>
      <c r="C793">
        <v>2014</v>
      </c>
      <c r="D793" t="s">
        <v>1225</v>
      </c>
      <c r="E793" t="s">
        <v>399</v>
      </c>
      <c r="F793" t="s">
        <v>1196</v>
      </c>
      <c r="G793" t="s">
        <v>361</v>
      </c>
      <c r="H793">
        <v>0</v>
      </c>
      <c r="I793">
        <v>3</v>
      </c>
      <c r="J793" t="s">
        <v>86</v>
      </c>
      <c r="K793" t="str">
        <f t="shared" si="24"/>
        <v>L</v>
      </c>
      <c r="L793" t="str">
        <f t="shared" si="25"/>
        <v>W</v>
      </c>
      <c r="M793">
        <v>39375</v>
      </c>
      <c r="N793" t="s">
        <v>1226</v>
      </c>
    </row>
    <row r="794" spans="1:14" x14ac:dyDescent="0.25">
      <c r="A794">
        <v>300186468</v>
      </c>
      <c r="B794">
        <v>255931</v>
      </c>
      <c r="C794">
        <v>2014</v>
      </c>
      <c r="D794" t="s">
        <v>1210</v>
      </c>
      <c r="E794" t="s">
        <v>560</v>
      </c>
      <c r="F794" t="s">
        <v>1186</v>
      </c>
      <c r="G794" t="s">
        <v>245</v>
      </c>
      <c r="H794">
        <v>2</v>
      </c>
      <c r="I794">
        <v>1</v>
      </c>
      <c r="J794" t="s">
        <v>1266</v>
      </c>
      <c r="K794" t="str">
        <f t="shared" si="24"/>
        <v>W</v>
      </c>
      <c r="L794" t="str">
        <f t="shared" si="25"/>
        <v>L</v>
      </c>
      <c r="M794">
        <v>68748</v>
      </c>
      <c r="N794" t="s">
        <v>1117</v>
      </c>
    </row>
    <row r="795" spans="1:14" x14ac:dyDescent="0.25">
      <c r="A795">
        <v>300186469</v>
      </c>
      <c r="B795">
        <v>255931</v>
      </c>
      <c r="C795">
        <v>2014</v>
      </c>
      <c r="D795" t="s">
        <v>1235</v>
      </c>
      <c r="E795" t="s">
        <v>822</v>
      </c>
      <c r="F795" t="s">
        <v>1183</v>
      </c>
      <c r="G795" t="s">
        <v>22</v>
      </c>
      <c r="H795">
        <v>0</v>
      </c>
      <c r="I795">
        <v>1</v>
      </c>
      <c r="J795" t="s">
        <v>83</v>
      </c>
      <c r="K795" t="str">
        <f t="shared" si="24"/>
        <v>L</v>
      </c>
      <c r="L795" t="str">
        <f t="shared" si="25"/>
        <v>W</v>
      </c>
      <c r="M795">
        <v>41876</v>
      </c>
      <c r="N795" t="s">
        <v>1081</v>
      </c>
    </row>
    <row r="796" spans="1:14" x14ac:dyDescent="0.25">
      <c r="A796">
        <v>300186470</v>
      </c>
      <c r="B796">
        <v>255931</v>
      </c>
      <c r="C796">
        <v>2014</v>
      </c>
      <c r="D796" t="s">
        <v>1225</v>
      </c>
      <c r="E796" t="s">
        <v>399</v>
      </c>
      <c r="F796" t="s">
        <v>1163</v>
      </c>
      <c r="G796" t="s">
        <v>75</v>
      </c>
      <c r="H796">
        <v>2</v>
      </c>
      <c r="I796">
        <v>0</v>
      </c>
      <c r="J796" t="s">
        <v>43</v>
      </c>
      <c r="K796" t="str">
        <f t="shared" si="24"/>
        <v>W</v>
      </c>
      <c r="L796" t="str">
        <f t="shared" si="25"/>
        <v>L</v>
      </c>
      <c r="M796">
        <v>62996</v>
      </c>
      <c r="N796" t="s">
        <v>1227</v>
      </c>
    </row>
    <row r="797" spans="1:14" x14ac:dyDescent="0.25">
      <c r="A797">
        <v>300186471</v>
      </c>
      <c r="B797">
        <v>255931</v>
      </c>
      <c r="C797">
        <v>2014</v>
      </c>
      <c r="D797" t="s">
        <v>1173</v>
      </c>
      <c r="E797" t="s">
        <v>560</v>
      </c>
      <c r="F797" t="s">
        <v>1174</v>
      </c>
      <c r="G797" t="s">
        <v>245</v>
      </c>
      <c r="H797">
        <v>3</v>
      </c>
      <c r="I797">
        <v>0</v>
      </c>
      <c r="J797" t="s">
        <v>740</v>
      </c>
      <c r="K797" t="str">
        <f t="shared" si="24"/>
        <v>W</v>
      </c>
      <c r="L797" t="str">
        <f t="shared" si="25"/>
        <v>L</v>
      </c>
      <c r="M797">
        <v>57174</v>
      </c>
      <c r="N797" t="s">
        <v>1175</v>
      </c>
    </row>
    <row r="798" spans="1:14" x14ac:dyDescent="0.25">
      <c r="A798">
        <v>300186472</v>
      </c>
      <c r="B798">
        <v>255931</v>
      </c>
      <c r="C798">
        <v>2014</v>
      </c>
      <c r="D798" t="s">
        <v>1228</v>
      </c>
      <c r="E798" t="s">
        <v>401</v>
      </c>
      <c r="F798" t="s">
        <v>1186</v>
      </c>
      <c r="G798" t="s">
        <v>471</v>
      </c>
      <c r="H798">
        <v>1</v>
      </c>
      <c r="I798">
        <v>4</v>
      </c>
      <c r="J798" t="s">
        <v>30</v>
      </c>
      <c r="K798" t="str">
        <f t="shared" si="24"/>
        <v>L</v>
      </c>
      <c r="L798" t="str">
        <f t="shared" si="25"/>
        <v>W</v>
      </c>
      <c r="M798">
        <v>69112</v>
      </c>
      <c r="N798" t="s">
        <v>1199</v>
      </c>
    </row>
    <row r="799" spans="1:14" x14ac:dyDescent="0.25">
      <c r="A799">
        <v>300186473</v>
      </c>
      <c r="B799">
        <v>255931</v>
      </c>
      <c r="C799">
        <v>2014</v>
      </c>
      <c r="D799" t="s">
        <v>1170</v>
      </c>
      <c r="E799" t="s">
        <v>399</v>
      </c>
      <c r="F799" t="s">
        <v>1171</v>
      </c>
      <c r="G799" t="s">
        <v>43</v>
      </c>
      <c r="H799">
        <v>3</v>
      </c>
      <c r="I799">
        <v>1</v>
      </c>
      <c r="J799" t="s">
        <v>361</v>
      </c>
      <c r="K799" t="str">
        <f t="shared" si="24"/>
        <v>W</v>
      </c>
      <c r="L799" t="str">
        <f t="shared" si="25"/>
        <v>L</v>
      </c>
      <c r="M799">
        <v>40275</v>
      </c>
      <c r="N799" t="s">
        <v>1172</v>
      </c>
    </row>
    <row r="800" spans="1:14" x14ac:dyDescent="0.25">
      <c r="A800">
        <v>300186474</v>
      </c>
      <c r="B800">
        <v>255955</v>
      </c>
      <c r="C800">
        <v>2014</v>
      </c>
      <c r="D800" t="s">
        <v>1243</v>
      </c>
      <c r="E800" t="s">
        <v>58</v>
      </c>
      <c r="F800" t="s">
        <v>1174</v>
      </c>
      <c r="G800" t="s">
        <v>30</v>
      </c>
      <c r="H800">
        <v>1</v>
      </c>
      <c r="I800">
        <v>7</v>
      </c>
      <c r="J800" t="s">
        <v>83</v>
      </c>
      <c r="K800" t="str">
        <f t="shared" si="24"/>
        <v>L</v>
      </c>
      <c r="L800" t="str">
        <f t="shared" si="25"/>
        <v>W</v>
      </c>
      <c r="M800">
        <v>58141</v>
      </c>
      <c r="N800" t="s">
        <v>1002</v>
      </c>
    </row>
    <row r="801" spans="1:14" x14ac:dyDescent="0.25">
      <c r="A801">
        <v>300186474</v>
      </c>
      <c r="B801">
        <v>255955</v>
      </c>
      <c r="C801">
        <v>2014</v>
      </c>
      <c r="D801" t="s">
        <v>1243</v>
      </c>
      <c r="E801" t="s">
        <v>58</v>
      </c>
      <c r="F801" t="s">
        <v>1174</v>
      </c>
      <c r="G801" t="s">
        <v>30</v>
      </c>
      <c r="H801">
        <v>1</v>
      </c>
      <c r="I801">
        <v>7</v>
      </c>
      <c r="J801" t="s">
        <v>83</v>
      </c>
      <c r="K801" t="str">
        <f t="shared" si="24"/>
        <v>L</v>
      </c>
      <c r="L801" t="str">
        <f t="shared" si="25"/>
        <v>W</v>
      </c>
      <c r="M801">
        <v>58141</v>
      </c>
      <c r="N801" t="s">
        <v>1002</v>
      </c>
    </row>
    <row r="802" spans="1:14" x14ac:dyDescent="0.25">
      <c r="A802">
        <v>300186475</v>
      </c>
      <c r="B802">
        <v>255931</v>
      </c>
      <c r="C802">
        <v>2014</v>
      </c>
      <c r="D802" t="s">
        <v>1193</v>
      </c>
      <c r="E802" t="s">
        <v>822</v>
      </c>
      <c r="F802" t="s">
        <v>1168</v>
      </c>
      <c r="G802" t="s">
        <v>83</v>
      </c>
      <c r="H802">
        <v>4</v>
      </c>
      <c r="I802">
        <v>0</v>
      </c>
      <c r="J802" t="s">
        <v>290</v>
      </c>
      <c r="K802" t="str">
        <f t="shared" si="24"/>
        <v>W</v>
      </c>
      <c r="L802" t="str">
        <f t="shared" si="25"/>
        <v>L</v>
      </c>
      <c r="M802">
        <v>51081</v>
      </c>
      <c r="N802" t="s">
        <v>1194</v>
      </c>
    </row>
    <row r="803" spans="1:14" x14ac:dyDescent="0.25">
      <c r="A803">
        <v>300186476</v>
      </c>
      <c r="B803">
        <v>255931</v>
      </c>
      <c r="C803">
        <v>2014</v>
      </c>
      <c r="D803" t="s">
        <v>1235</v>
      </c>
      <c r="E803" t="s">
        <v>822</v>
      </c>
      <c r="F803" t="s">
        <v>1186</v>
      </c>
      <c r="G803" t="s">
        <v>290</v>
      </c>
      <c r="H803">
        <v>2</v>
      </c>
      <c r="I803">
        <v>1</v>
      </c>
      <c r="J803" t="s">
        <v>1026</v>
      </c>
      <c r="K803" t="str">
        <f t="shared" si="24"/>
        <v>W</v>
      </c>
      <c r="L803" t="str">
        <f t="shared" si="25"/>
        <v>L</v>
      </c>
      <c r="M803">
        <v>67540</v>
      </c>
      <c r="N803" t="s">
        <v>1226</v>
      </c>
    </row>
    <row r="804" spans="1:14" x14ac:dyDescent="0.25">
      <c r="A804">
        <v>300186477</v>
      </c>
      <c r="B804">
        <v>255931</v>
      </c>
      <c r="C804">
        <v>2014</v>
      </c>
      <c r="D804" t="s">
        <v>1190</v>
      </c>
      <c r="E804" t="s">
        <v>576</v>
      </c>
      <c r="F804" t="s">
        <v>1191</v>
      </c>
      <c r="G804" t="s">
        <v>40</v>
      </c>
      <c r="H804">
        <v>2</v>
      </c>
      <c r="I804">
        <v>1</v>
      </c>
      <c r="J804" t="s">
        <v>1265</v>
      </c>
      <c r="K804" t="str">
        <f t="shared" si="24"/>
        <v>W</v>
      </c>
      <c r="L804" t="str">
        <f t="shared" si="25"/>
        <v>L</v>
      </c>
      <c r="M804">
        <v>74738</v>
      </c>
      <c r="N804" t="s">
        <v>1192</v>
      </c>
    </row>
    <row r="805" spans="1:14" x14ac:dyDescent="0.25">
      <c r="A805">
        <v>300186478</v>
      </c>
      <c r="B805">
        <v>255931</v>
      </c>
      <c r="C805">
        <v>2014</v>
      </c>
      <c r="D805" t="s">
        <v>1205</v>
      </c>
      <c r="E805" t="s">
        <v>399</v>
      </c>
      <c r="F805" t="s">
        <v>1188</v>
      </c>
      <c r="G805" t="s">
        <v>361</v>
      </c>
      <c r="H805">
        <v>2</v>
      </c>
      <c r="I805">
        <v>3</v>
      </c>
      <c r="J805" t="s">
        <v>75</v>
      </c>
      <c r="K805" t="str">
        <f t="shared" si="24"/>
        <v>L</v>
      </c>
      <c r="L805" t="str">
        <f t="shared" si="25"/>
        <v>W</v>
      </c>
      <c r="M805">
        <v>42877</v>
      </c>
      <c r="N805" t="s">
        <v>1206</v>
      </c>
    </row>
    <row r="806" spans="1:14" x14ac:dyDescent="0.25">
      <c r="A806">
        <v>300186479</v>
      </c>
      <c r="B806">
        <v>255931</v>
      </c>
      <c r="C806">
        <v>2014</v>
      </c>
      <c r="D806" t="s">
        <v>1200</v>
      </c>
      <c r="E806" t="s">
        <v>813</v>
      </c>
      <c r="F806" t="s">
        <v>1174</v>
      </c>
      <c r="G806" t="s">
        <v>23</v>
      </c>
      <c r="H806">
        <v>2</v>
      </c>
      <c r="I806">
        <v>1</v>
      </c>
      <c r="J806" t="s">
        <v>484</v>
      </c>
      <c r="K806" t="str">
        <f t="shared" si="24"/>
        <v>W</v>
      </c>
      <c r="L806" t="str">
        <f t="shared" si="25"/>
        <v>L</v>
      </c>
      <c r="M806">
        <v>56800</v>
      </c>
      <c r="N806" t="s">
        <v>1002</v>
      </c>
    </row>
    <row r="807" spans="1:14" x14ac:dyDescent="0.25">
      <c r="A807">
        <v>300186480</v>
      </c>
      <c r="B807">
        <v>255931</v>
      </c>
      <c r="C807">
        <v>2014</v>
      </c>
      <c r="D807" t="s">
        <v>1236</v>
      </c>
      <c r="E807" t="s">
        <v>813</v>
      </c>
      <c r="F807" t="s">
        <v>1163</v>
      </c>
      <c r="G807" t="s">
        <v>178</v>
      </c>
      <c r="H807">
        <v>0</v>
      </c>
      <c r="I807">
        <v>1</v>
      </c>
      <c r="J807" t="s">
        <v>23</v>
      </c>
      <c r="K807" t="str">
        <f t="shared" si="24"/>
        <v>L</v>
      </c>
      <c r="L807" t="str">
        <f t="shared" si="25"/>
        <v>W</v>
      </c>
      <c r="M807">
        <v>61397</v>
      </c>
      <c r="N807" t="s">
        <v>1217</v>
      </c>
    </row>
    <row r="808" spans="1:14" x14ac:dyDescent="0.25">
      <c r="A808">
        <v>300186481</v>
      </c>
      <c r="B808">
        <v>255931</v>
      </c>
      <c r="C808">
        <v>2014</v>
      </c>
      <c r="D808" t="s">
        <v>1222</v>
      </c>
      <c r="E808" t="s">
        <v>813</v>
      </c>
      <c r="F808" t="s">
        <v>1191</v>
      </c>
      <c r="G808" t="s">
        <v>23</v>
      </c>
      <c r="H808">
        <v>1</v>
      </c>
      <c r="I808">
        <v>0</v>
      </c>
      <c r="J808" t="s">
        <v>736</v>
      </c>
      <c r="K808" t="str">
        <f t="shared" si="24"/>
        <v>W</v>
      </c>
      <c r="L808" t="str">
        <f t="shared" si="25"/>
        <v>L</v>
      </c>
      <c r="M808">
        <v>73819</v>
      </c>
      <c r="N808" t="s">
        <v>1178</v>
      </c>
    </row>
    <row r="809" spans="1:14" x14ac:dyDescent="0.25">
      <c r="A809">
        <v>300186482</v>
      </c>
      <c r="B809">
        <v>255931</v>
      </c>
      <c r="C809">
        <v>2014</v>
      </c>
      <c r="D809" t="s">
        <v>1233</v>
      </c>
      <c r="E809" t="s">
        <v>596</v>
      </c>
      <c r="F809" t="s">
        <v>1180</v>
      </c>
      <c r="G809" t="s">
        <v>493</v>
      </c>
      <c r="H809">
        <v>0</v>
      </c>
      <c r="I809">
        <v>3</v>
      </c>
      <c r="J809" t="s">
        <v>74</v>
      </c>
      <c r="K809" t="str">
        <f t="shared" si="24"/>
        <v>L</v>
      </c>
      <c r="L809" t="str">
        <f t="shared" si="25"/>
        <v>W</v>
      </c>
      <c r="M809">
        <v>40322</v>
      </c>
      <c r="N809" t="s">
        <v>1204</v>
      </c>
    </row>
    <row r="810" spans="1:14" x14ac:dyDescent="0.25">
      <c r="A810">
        <v>300186483</v>
      </c>
      <c r="B810">
        <v>255931</v>
      </c>
      <c r="C810">
        <v>2014</v>
      </c>
      <c r="D810" t="s">
        <v>1224</v>
      </c>
      <c r="E810" t="s">
        <v>822</v>
      </c>
      <c r="F810" t="s">
        <v>1180</v>
      </c>
      <c r="G810" t="s">
        <v>22</v>
      </c>
      <c r="H810">
        <v>2</v>
      </c>
      <c r="I810">
        <v>2</v>
      </c>
      <c r="J810" t="s">
        <v>290</v>
      </c>
      <c r="K810" t="str">
        <f t="shared" si="24"/>
        <v>D</v>
      </c>
      <c r="L810" t="str">
        <f t="shared" si="25"/>
        <v>D</v>
      </c>
      <c r="M810">
        <v>40123</v>
      </c>
      <c r="N810" t="s">
        <v>1204</v>
      </c>
    </row>
    <row r="811" spans="1:14" x14ac:dyDescent="0.25">
      <c r="A811">
        <v>300186484</v>
      </c>
      <c r="B811">
        <v>255931</v>
      </c>
      <c r="C811">
        <v>2014</v>
      </c>
      <c r="D811" t="s">
        <v>1229</v>
      </c>
      <c r="E811" t="s">
        <v>565</v>
      </c>
      <c r="F811" t="s">
        <v>1174</v>
      </c>
      <c r="G811" t="s">
        <v>660</v>
      </c>
      <c r="H811">
        <v>0</v>
      </c>
      <c r="I811">
        <v>0</v>
      </c>
      <c r="J811" t="s">
        <v>134</v>
      </c>
      <c r="K811" t="str">
        <f t="shared" si="24"/>
        <v>D</v>
      </c>
      <c r="L811" t="str">
        <f t="shared" si="25"/>
        <v>D</v>
      </c>
      <c r="M811">
        <v>57823</v>
      </c>
      <c r="N811" t="s">
        <v>1206</v>
      </c>
    </row>
    <row r="812" spans="1:14" x14ac:dyDescent="0.25">
      <c r="A812">
        <v>300186485</v>
      </c>
      <c r="B812">
        <v>255953</v>
      </c>
      <c r="C812">
        <v>2014</v>
      </c>
      <c r="D812" t="s">
        <v>1242</v>
      </c>
      <c r="E812" t="s">
        <v>95</v>
      </c>
      <c r="F812" t="s">
        <v>1191</v>
      </c>
      <c r="G812" t="s">
        <v>15</v>
      </c>
      <c r="H812">
        <v>0</v>
      </c>
      <c r="I812">
        <v>1</v>
      </c>
      <c r="J812" t="s">
        <v>83</v>
      </c>
      <c r="K812" t="str">
        <f t="shared" si="24"/>
        <v>L</v>
      </c>
      <c r="L812" t="str">
        <f t="shared" si="25"/>
        <v>W</v>
      </c>
      <c r="M812">
        <v>74240</v>
      </c>
      <c r="N812" t="s">
        <v>1204</v>
      </c>
    </row>
    <row r="813" spans="1:14" x14ac:dyDescent="0.25">
      <c r="A813">
        <v>300186485</v>
      </c>
      <c r="B813">
        <v>255953</v>
      </c>
      <c r="C813">
        <v>2014</v>
      </c>
      <c r="D813" t="s">
        <v>1242</v>
      </c>
      <c r="E813" t="s">
        <v>95</v>
      </c>
      <c r="F813" t="s">
        <v>1191</v>
      </c>
      <c r="G813" t="s">
        <v>15</v>
      </c>
      <c r="H813">
        <v>0</v>
      </c>
      <c r="I813">
        <v>1</v>
      </c>
      <c r="J813" t="s">
        <v>83</v>
      </c>
      <c r="K813" t="str">
        <f t="shared" si="24"/>
        <v>L</v>
      </c>
      <c r="L813" t="str">
        <f t="shared" si="25"/>
        <v>W</v>
      </c>
      <c r="M813">
        <v>74240</v>
      </c>
      <c r="N813" t="s">
        <v>1204</v>
      </c>
    </row>
    <row r="814" spans="1:14" x14ac:dyDescent="0.25">
      <c r="A814">
        <v>300186486</v>
      </c>
      <c r="B814">
        <v>255931</v>
      </c>
      <c r="C814">
        <v>2014</v>
      </c>
      <c r="D814" t="s">
        <v>1211</v>
      </c>
      <c r="E814" t="s">
        <v>565</v>
      </c>
      <c r="F814" t="s">
        <v>1163</v>
      </c>
      <c r="G814" t="s">
        <v>50</v>
      </c>
      <c r="H814">
        <v>2</v>
      </c>
      <c r="I814">
        <v>1</v>
      </c>
      <c r="J814" t="s">
        <v>134</v>
      </c>
      <c r="K814" t="str">
        <f t="shared" si="24"/>
        <v>W</v>
      </c>
      <c r="L814" t="str">
        <f t="shared" si="25"/>
        <v>L</v>
      </c>
      <c r="M814">
        <v>62575</v>
      </c>
      <c r="N814" t="s">
        <v>1212</v>
      </c>
    </row>
    <row r="815" spans="1:14" x14ac:dyDescent="0.25">
      <c r="A815">
        <v>300186487</v>
      </c>
      <c r="B815">
        <v>255951</v>
      </c>
      <c r="C815">
        <v>2014</v>
      </c>
      <c r="D815" t="s">
        <v>1237</v>
      </c>
      <c r="E815" t="s">
        <v>624</v>
      </c>
      <c r="F815" t="s">
        <v>1174</v>
      </c>
      <c r="G815" t="s">
        <v>30</v>
      </c>
      <c r="H815">
        <v>1</v>
      </c>
      <c r="I815">
        <v>1</v>
      </c>
      <c r="J815" t="s">
        <v>43</v>
      </c>
      <c r="K815" t="str">
        <f t="shared" si="24"/>
        <v>D</v>
      </c>
      <c r="L815" t="str">
        <f t="shared" si="25"/>
        <v>D</v>
      </c>
      <c r="M815">
        <v>57714</v>
      </c>
      <c r="N815" t="s">
        <v>1117</v>
      </c>
    </row>
    <row r="816" spans="1:14" x14ac:dyDescent="0.25">
      <c r="A816">
        <v>300186487</v>
      </c>
      <c r="B816">
        <v>255951</v>
      </c>
      <c r="C816">
        <v>2014</v>
      </c>
      <c r="D816" t="s">
        <v>1237</v>
      </c>
      <c r="E816" t="s">
        <v>624</v>
      </c>
      <c r="F816" t="s">
        <v>1174</v>
      </c>
      <c r="G816" t="s">
        <v>30</v>
      </c>
      <c r="H816">
        <v>1</v>
      </c>
      <c r="I816">
        <v>1</v>
      </c>
      <c r="J816" t="s">
        <v>43</v>
      </c>
      <c r="K816" t="str">
        <f t="shared" si="24"/>
        <v>D</v>
      </c>
      <c r="L816" t="str">
        <f t="shared" si="25"/>
        <v>D</v>
      </c>
      <c r="M816">
        <v>57714</v>
      </c>
      <c r="N816" t="s">
        <v>1117</v>
      </c>
    </row>
    <row r="817" spans="1:14" x14ac:dyDescent="0.25">
      <c r="A817">
        <v>300186488</v>
      </c>
      <c r="B817">
        <v>255953</v>
      </c>
      <c r="C817">
        <v>2014</v>
      </c>
      <c r="D817" t="s">
        <v>1248</v>
      </c>
      <c r="E817" t="s">
        <v>95</v>
      </c>
      <c r="F817" t="s">
        <v>1168</v>
      </c>
      <c r="G817" t="s">
        <v>75</v>
      </c>
      <c r="H817">
        <v>0</v>
      </c>
      <c r="I817">
        <v>0</v>
      </c>
      <c r="J817" t="s">
        <v>660</v>
      </c>
      <c r="K817" t="str">
        <f t="shared" si="24"/>
        <v>D</v>
      </c>
      <c r="L817" t="str">
        <f t="shared" si="25"/>
        <v>D</v>
      </c>
      <c r="M817">
        <v>51179</v>
      </c>
      <c r="N817" t="s">
        <v>1081</v>
      </c>
    </row>
    <row r="818" spans="1:14" x14ac:dyDescent="0.25">
      <c r="A818">
        <v>300186488</v>
      </c>
      <c r="B818">
        <v>255953</v>
      </c>
      <c r="C818">
        <v>2014</v>
      </c>
      <c r="D818" t="s">
        <v>1248</v>
      </c>
      <c r="E818" t="s">
        <v>95</v>
      </c>
      <c r="F818" t="s">
        <v>1168</v>
      </c>
      <c r="G818" t="s">
        <v>75</v>
      </c>
      <c r="H818">
        <v>0</v>
      </c>
      <c r="I818">
        <v>0</v>
      </c>
      <c r="J818" t="s">
        <v>660</v>
      </c>
      <c r="K818" t="str">
        <f t="shared" si="24"/>
        <v>D</v>
      </c>
      <c r="L818" t="str">
        <f t="shared" si="25"/>
        <v>D</v>
      </c>
      <c r="M818">
        <v>51179</v>
      </c>
      <c r="N818" t="s">
        <v>1081</v>
      </c>
    </row>
    <row r="819" spans="1:14" x14ac:dyDescent="0.25">
      <c r="A819">
        <v>300186489</v>
      </c>
      <c r="B819">
        <v>255931</v>
      </c>
      <c r="C819">
        <v>2014</v>
      </c>
      <c r="D819" t="s">
        <v>1176</v>
      </c>
      <c r="E819" t="s">
        <v>565</v>
      </c>
      <c r="F819" t="s">
        <v>1177</v>
      </c>
      <c r="G819" t="s">
        <v>50</v>
      </c>
      <c r="H819">
        <v>1</v>
      </c>
      <c r="I819">
        <v>3</v>
      </c>
      <c r="J819" t="s">
        <v>660</v>
      </c>
      <c r="K819" t="str">
        <f t="shared" si="24"/>
        <v>L</v>
      </c>
      <c r="L819" t="str">
        <f t="shared" si="25"/>
        <v>W</v>
      </c>
      <c r="M819">
        <v>58679</v>
      </c>
      <c r="N819" t="s">
        <v>1178</v>
      </c>
    </row>
    <row r="820" spans="1:14" x14ac:dyDescent="0.25">
      <c r="A820">
        <v>300186490</v>
      </c>
      <c r="B820">
        <v>255955</v>
      </c>
      <c r="C820">
        <v>2014</v>
      </c>
      <c r="D820" t="s">
        <v>1247</v>
      </c>
      <c r="E820" t="s">
        <v>58</v>
      </c>
      <c r="F820" t="s">
        <v>1163</v>
      </c>
      <c r="G820" t="s">
        <v>75</v>
      </c>
      <c r="H820">
        <v>0</v>
      </c>
      <c r="I820">
        <v>0</v>
      </c>
      <c r="J820" t="s">
        <v>40</v>
      </c>
      <c r="K820" t="str">
        <f t="shared" si="24"/>
        <v>D</v>
      </c>
      <c r="L820" t="str">
        <f t="shared" si="25"/>
        <v>D</v>
      </c>
      <c r="M820">
        <v>63267</v>
      </c>
      <c r="N820" t="s">
        <v>1202</v>
      </c>
    </row>
    <row r="821" spans="1:14" x14ac:dyDescent="0.25">
      <c r="A821">
        <v>300186490</v>
      </c>
      <c r="B821">
        <v>255955</v>
      </c>
      <c r="C821">
        <v>2014</v>
      </c>
      <c r="D821" t="s">
        <v>1247</v>
      </c>
      <c r="E821" t="s">
        <v>58</v>
      </c>
      <c r="F821" t="s">
        <v>1163</v>
      </c>
      <c r="G821" t="s">
        <v>75</v>
      </c>
      <c r="H821">
        <v>0</v>
      </c>
      <c r="I821">
        <v>0</v>
      </c>
      <c r="J821" t="s">
        <v>40</v>
      </c>
      <c r="K821" t="str">
        <f t="shared" si="24"/>
        <v>D</v>
      </c>
      <c r="L821" t="str">
        <f t="shared" si="25"/>
        <v>D</v>
      </c>
      <c r="M821">
        <v>63267</v>
      </c>
      <c r="N821" t="s">
        <v>1202</v>
      </c>
    </row>
    <row r="822" spans="1:14" x14ac:dyDescent="0.25">
      <c r="A822">
        <v>300186491</v>
      </c>
      <c r="B822">
        <v>255951</v>
      </c>
      <c r="C822">
        <v>2014</v>
      </c>
      <c r="D822" t="s">
        <v>1238</v>
      </c>
      <c r="E822" t="s">
        <v>624</v>
      </c>
      <c r="F822" t="s">
        <v>1191</v>
      </c>
      <c r="G822" t="s">
        <v>245</v>
      </c>
      <c r="H822">
        <v>2</v>
      </c>
      <c r="I822">
        <v>0</v>
      </c>
      <c r="J822" t="s">
        <v>50</v>
      </c>
      <c r="K822" t="str">
        <f t="shared" si="24"/>
        <v>W</v>
      </c>
      <c r="L822" t="str">
        <f t="shared" si="25"/>
        <v>L</v>
      </c>
      <c r="M822">
        <v>73804</v>
      </c>
      <c r="N822" t="s">
        <v>1181</v>
      </c>
    </row>
    <row r="823" spans="1:14" x14ac:dyDescent="0.25">
      <c r="A823">
        <v>300186491</v>
      </c>
      <c r="B823">
        <v>255951</v>
      </c>
      <c r="C823">
        <v>2014</v>
      </c>
      <c r="D823" t="s">
        <v>1238</v>
      </c>
      <c r="E823" t="s">
        <v>624</v>
      </c>
      <c r="F823" t="s">
        <v>1191</v>
      </c>
      <c r="G823" t="s">
        <v>245</v>
      </c>
      <c r="H823">
        <v>2</v>
      </c>
      <c r="I823">
        <v>0</v>
      </c>
      <c r="J823" t="s">
        <v>50</v>
      </c>
      <c r="K823" t="str">
        <f t="shared" si="24"/>
        <v>W</v>
      </c>
      <c r="L823" t="str">
        <f t="shared" si="25"/>
        <v>L</v>
      </c>
      <c r="M823">
        <v>73804</v>
      </c>
      <c r="N823" t="s">
        <v>1181</v>
      </c>
    </row>
    <row r="824" spans="1:14" x14ac:dyDescent="0.25">
      <c r="A824">
        <v>300186492</v>
      </c>
      <c r="B824">
        <v>255931</v>
      </c>
      <c r="C824">
        <v>2014</v>
      </c>
      <c r="D824" t="s">
        <v>1164</v>
      </c>
      <c r="E824" t="s">
        <v>401</v>
      </c>
      <c r="F824" t="s">
        <v>1165</v>
      </c>
      <c r="G824" t="s">
        <v>16</v>
      </c>
      <c r="H824">
        <v>1</v>
      </c>
      <c r="I824">
        <v>0</v>
      </c>
      <c r="J824" t="s">
        <v>471</v>
      </c>
      <c r="K824" t="str">
        <f t="shared" si="24"/>
        <v>W</v>
      </c>
      <c r="L824" t="str">
        <f t="shared" si="25"/>
        <v>L</v>
      </c>
      <c r="M824">
        <v>39216</v>
      </c>
      <c r="N824" t="s">
        <v>1166</v>
      </c>
    </row>
    <row r="825" spans="1:14" x14ac:dyDescent="0.25">
      <c r="A825">
        <v>300186493</v>
      </c>
      <c r="B825">
        <v>255931</v>
      </c>
      <c r="C825">
        <v>2014</v>
      </c>
      <c r="D825" t="s">
        <v>1219</v>
      </c>
      <c r="E825" t="s">
        <v>822</v>
      </c>
      <c r="F825" t="s">
        <v>1177</v>
      </c>
      <c r="G825" t="s">
        <v>83</v>
      </c>
      <c r="H825">
        <v>2</v>
      </c>
      <c r="I825">
        <v>2</v>
      </c>
      <c r="J825" t="s">
        <v>1026</v>
      </c>
      <c r="K825" t="str">
        <f t="shared" si="24"/>
        <v>D</v>
      </c>
      <c r="L825" t="str">
        <f t="shared" si="25"/>
        <v>D</v>
      </c>
      <c r="M825">
        <v>59621</v>
      </c>
      <c r="N825" t="s">
        <v>1189</v>
      </c>
    </row>
    <row r="826" spans="1:14" x14ac:dyDescent="0.25">
      <c r="A826">
        <v>300186494</v>
      </c>
      <c r="B826">
        <v>255931</v>
      </c>
      <c r="C826">
        <v>2014</v>
      </c>
      <c r="D826" t="s">
        <v>1185</v>
      </c>
      <c r="E826" t="s">
        <v>596</v>
      </c>
      <c r="F826" t="s">
        <v>1186</v>
      </c>
      <c r="G826" t="s">
        <v>74</v>
      </c>
      <c r="H826">
        <v>2</v>
      </c>
      <c r="I826">
        <v>1</v>
      </c>
      <c r="J826" t="s">
        <v>911</v>
      </c>
      <c r="K826" t="str">
        <f t="shared" si="24"/>
        <v>W</v>
      </c>
      <c r="L826" t="str">
        <f t="shared" si="25"/>
        <v>L</v>
      </c>
      <c r="M826">
        <v>68351</v>
      </c>
      <c r="N826" t="s">
        <v>1081</v>
      </c>
    </row>
    <row r="827" spans="1:14" x14ac:dyDescent="0.25">
      <c r="A827">
        <v>300186495</v>
      </c>
      <c r="B827">
        <v>255931</v>
      </c>
      <c r="C827">
        <v>2014</v>
      </c>
      <c r="D827" t="s">
        <v>1223</v>
      </c>
      <c r="E827" t="s">
        <v>813</v>
      </c>
      <c r="F827" t="s">
        <v>1188</v>
      </c>
      <c r="G827" t="s">
        <v>178</v>
      </c>
      <c r="H827">
        <v>2</v>
      </c>
      <c r="I827">
        <v>4</v>
      </c>
      <c r="J827" t="s">
        <v>484</v>
      </c>
      <c r="K827" t="str">
        <f t="shared" si="24"/>
        <v>L</v>
      </c>
      <c r="L827" t="str">
        <f t="shared" si="25"/>
        <v>W</v>
      </c>
      <c r="M827">
        <v>42732</v>
      </c>
      <c r="N827" t="s">
        <v>1166</v>
      </c>
    </row>
    <row r="828" spans="1:14" x14ac:dyDescent="0.25">
      <c r="A828">
        <v>300186496</v>
      </c>
      <c r="B828">
        <v>255931</v>
      </c>
      <c r="C828">
        <v>2014</v>
      </c>
      <c r="D828" t="s">
        <v>1187</v>
      </c>
      <c r="E828" t="s">
        <v>596</v>
      </c>
      <c r="F828" t="s">
        <v>1188</v>
      </c>
      <c r="G828" t="s">
        <v>15</v>
      </c>
      <c r="H828">
        <v>3</v>
      </c>
      <c r="I828">
        <v>0</v>
      </c>
      <c r="J828" t="s">
        <v>493</v>
      </c>
      <c r="K828" t="str">
        <f t="shared" si="24"/>
        <v>W</v>
      </c>
      <c r="L828" t="str">
        <f t="shared" si="25"/>
        <v>L</v>
      </c>
      <c r="M828">
        <v>43012</v>
      </c>
      <c r="N828" t="s">
        <v>1189</v>
      </c>
    </row>
    <row r="829" spans="1:14" x14ac:dyDescent="0.25">
      <c r="A829">
        <v>300186497</v>
      </c>
      <c r="B829">
        <v>255951</v>
      </c>
      <c r="C829">
        <v>2014</v>
      </c>
      <c r="D829" t="s">
        <v>1253</v>
      </c>
      <c r="E829" t="s">
        <v>624</v>
      </c>
      <c r="F829" t="s">
        <v>1168</v>
      </c>
      <c r="G829" t="s">
        <v>23</v>
      </c>
      <c r="H829">
        <v>2</v>
      </c>
      <c r="I829">
        <v>1</v>
      </c>
      <c r="J829" t="s">
        <v>22</v>
      </c>
      <c r="K829" t="str">
        <f t="shared" si="24"/>
        <v>W</v>
      </c>
      <c r="L829" t="str">
        <f t="shared" si="25"/>
        <v>L</v>
      </c>
      <c r="M829">
        <v>51227</v>
      </c>
      <c r="N829" t="s">
        <v>1206</v>
      </c>
    </row>
    <row r="830" spans="1:14" x14ac:dyDescent="0.25">
      <c r="A830">
        <v>300186497</v>
      </c>
      <c r="B830">
        <v>255951</v>
      </c>
      <c r="C830">
        <v>2014</v>
      </c>
      <c r="D830" t="s">
        <v>1253</v>
      </c>
      <c r="E830" t="s">
        <v>624</v>
      </c>
      <c r="F830" t="s">
        <v>1168</v>
      </c>
      <c r="G830" t="s">
        <v>23</v>
      </c>
      <c r="H830">
        <v>2</v>
      </c>
      <c r="I830">
        <v>1</v>
      </c>
      <c r="J830" t="s">
        <v>22</v>
      </c>
      <c r="K830" t="str">
        <f t="shared" si="24"/>
        <v>W</v>
      </c>
      <c r="L830" t="str">
        <f t="shared" si="25"/>
        <v>L</v>
      </c>
      <c r="M830">
        <v>51227</v>
      </c>
      <c r="N830" t="s">
        <v>1206</v>
      </c>
    </row>
    <row r="831" spans="1:14" x14ac:dyDescent="0.25">
      <c r="A831">
        <v>300186498</v>
      </c>
      <c r="B831">
        <v>255931</v>
      </c>
      <c r="C831">
        <v>2014</v>
      </c>
      <c r="D831" t="s">
        <v>1207</v>
      </c>
      <c r="E831" t="s">
        <v>399</v>
      </c>
      <c r="F831" t="s">
        <v>1191</v>
      </c>
      <c r="G831" t="s">
        <v>86</v>
      </c>
      <c r="H831">
        <v>0</v>
      </c>
      <c r="I831">
        <v>2</v>
      </c>
      <c r="J831" t="s">
        <v>43</v>
      </c>
      <c r="K831" t="str">
        <f t="shared" si="24"/>
        <v>L</v>
      </c>
      <c r="L831" t="str">
        <f t="shared" si="25"/>
        <v>W</v>
      </c>
      <c r="M831">
        <v>74101</v>
      </c>
      <c r="N831" t="s">
        <v>1175</v>
      </c>
    </row>
    <row r="832" spans="1:14" x14ac:dyDescent="0.25">
      <c r="A832">
        <v>300186499</v>
      </c>
      <c r="B832">
        <v>255931</v>
      </c>
      <c r="C832">
        <v>2014</v>
      </c>
      <c r="D832" t="s">
        <v>1203</v>
      </c>
      <c r="E832" t="s">
        <v>813</v>
      </c>
      <c r="F832" t="s">
        <v>1171</v>
      </c>
      <c r="G832" t="s">
        <v>736</v>
      </c>
      <c r="H832">
        <v>1</v>
      </c>
      <c r="I832">
        <v>1</v>
      </c>
      <c r="J832" t="s">
        <v>178</v>
      </c>
      <c r="K832" t="str">
        <f t="shared" si="24"/>
        <v>D</v>
      </c>
      <c r="L832" t="str">
        <f t="shared" si="25"/>
        <v>D</v>
      </c>
      <c r="M832">
        <v>37603</v>
      </c>
      <c r="N832" t="s">
        <v>1204</v>
      </c>
    </row>
    <row r="833" spans="1:14" x14ac:dyDescent="0.25">
      <c r="A833">
        <v>300186500</v>
      </c>
      <c r="B833">
        <v>255931</v>
      </c>
      <c r="C833">
        <v>2014</v>
      </c>
      <c r="D833" t="s">
        <v>1214</v>
      </c>
      <c r="E833" t="s">
        <v>565</v>
      </c>
      <c r="F833" t="s">
        <v>1183</v>
      </c>
      <c r="G833" t="s">
        <v>89</v>
      </c>
      <c r="H833">
        <v>0</v>
      </c>
      <c r="I833">
        <v>1</v>
      </c>
      <c r="J833" t="s">
        <v>660</v>
      </c>
      <c r="K833" t="str">
        <f t="shared" si="24"/>
        <v>L</v>
      </c>
      <c r="L833" t="str">
        <f t="shared" si="25"/>
        <v>W</v>
      </c>
      <c r="M833">
        <v>40285</v>
      </c>
      <c r="N833" t="s">
        <v>1184</v>
      </c>
    </row>
    <row r="834" spans="1:14" x14ac:dyDescent="0.25">
      <c r="A834">
        <v>300186501</v>
      </c>
      <c r="B834">
        <v>255959</v>
      </c>
      <c r="C834">
        <v>2014</v>
      </c>
      <c r="D834" t="s">
        <v>1246</v>
      </c>
      <c r="E834" t="s">
        <v>61</v>
      </c>
      <c r="F834" t="s">
        <v>1191</v>
      </c>
      <c r="G834" t="s">
        <v>83</v>
      </c>
      <c r="H834">
        <v>1</v>
      </c>
      <c r="I834">
        <v>0</v>
      </c>
      <c r="J834" t="s">
        <v>40</v>
      </c>
      <c r="K834" t="str">
        <f t="shared" ref="K834:K853" si="26">IF(H834&gt;I834,"W",IF(I834&gt;H834, "L", "D"))</f>
        <v>W</v>
      </c>
      <c r="L834" t="str">
        <f t="shared" ref="L834:L853" si="27">IF(I834&gt;H834,"W",IF(H834&gt;I834, "L", "D"))</f>
        <v>L</v>
      </c>
      <c r="M834">
        <v>74738</v>
      </c>
      <c r="N834" t="s">
        <v>1169</v>
      </c>
    </row>
    <row r="835" spans="1:14" x14ac:dyDescent="0.25">
      <c r="A835">
        <v>300186501</v>
      </c>
      <c r="B835">
        <v>255959</v>
      </c>
      <c r="C835">
        <v>2014</v>
      </c>
      <c r="D835" t="s">
        <v>1246</v>
      </c>
      <c r="E835" t="s">
        <v>61</v>
      </c>
      <c r="F835" t="s">
        <v>1191</v>
      </c>
      <c r="G835" t="s">
        <v>83</v>
      </c>
      <c r="H835">
        <v>1</v>
      </c>
      <c r="I835">
        <v>0</v>
      </c>
      <c r="J835" t="s">
        <v>40</v>
      </c>
      <c r="K835" t="str">
        <f t="shared" si="26"/>
        <v>W</v>
      </c>
      <c r="L835" t="str">
        <f t="shared" si="27"/>
        <v>L</v>
      </c>
      <c r="M835">
        <v>74738</v>
      </c>
      <c r="N835" t="s">
        <v>1169</v>
      </c>
    </row>
    <row r="836" spans="1:14" x14ac:dyDescent="0.25">
      <c r="A836">
        <v>300186502</v>
      </c>
      <c r="B836">
        <v>255957</v>
      </c>
      <c r="C836">
        <v>2014</v>
      </c>
      <c r="D836" t="s">
        <v>1244</v>
      </c>
      <c r="E836" t="s">
        <v>1245</v>
      </c>
      <c r="F836" t="s">
        <v>1186</v>
      </c>
      <c r="G836" t="s">
        <v>30</v>
      </c>
      <c r="H836">
        <v>0</v>
      </c>
      <c r="I836">
        <v>3</v>
      </c>
      <c r="J836" t="s">
        <v>75</v>
      </c>
      <c r="K836" t="str">
        <f t="shared" si="26"/>
        <v>L</v>
      </c>
      <c r="L836" t="str">
        <f t="shared" si="27"/>
        <v>W</v>
      </c>
      <c r="M836">
        <v>68034</v>
      </c>
      <c r="N836" t="s">
        <v>1206</v>
      </c>
    </row>
    <row r="837" spans="1:14" x14ac:dyDescent="0.25">
      <c r="A837">
        <v>300186502</v>
      </c>
      <c r="B837">
        <v>255957</v>
      </c>
      <c r="C837">
        <v>2014</v>
      </c>
      <c r="D837" t="s">
        <v>1244</v>
      </c>
      <c r="E837" t="s">
        <v>1245</v>
      </c>
      <c r="F837" t="s">
        <v>1186</v>
      </c>
      <c r="G837" t="s">
        <v>30</v>
      </c>
      <c r="H837">
        <v>0</v>
      </c>
      <c r="I837">
        <v>3</v>
      </c>
      <c r="J837" t="s">
        <v>75</v>
      </c>
      <c r="K837" t="str">
        <f t="shared" si="26"/>
        <v>L</v>
      </c>
      <c r="L837" t="str">
        <f t="shared" si="27"/>
        <v>W</v>
      </c>
      <c r="M837">
        <v>68034</v>
      </c>
      <c r="N837" t="s">
        <v>1206</v>
      </c>
    </row>
    <row r="838" spans="1:14" x14ac:dyDescent="0.25">
      <c r="A838">
        <v>300186503</v>
      </c>
      <c r="B838">
        <v>255951</v>
      </c>
      <c r="C838">
        <v>2014</v>
      </c>
      <c r="D838" t="s">
        <v>1252</v>
      </c>
      <c r="E838" t="s">
        <v>624</v>
      </c>
      <c r="F838" t="s">
        <v>1163</v>
      </c>
      <c r="G838" t="s">
        <v>40</v>
      </c>
      <c r="H838">
        <v>1</v>
      </c>
      <c r="I838">
        <v>0</v>
      </c>
      <c r="J838" t="s">
        <v>74</v>
      </c>
      <c r="K838" t="str">
        <f t="shared" si="26"/>
        <v>W</v>
      </c>
      <c r="L838" t="str">
        <f t="shared" si="27"/>
        <v>L</v>
      </c>
      <c r="M838">
        <v>63255</v>
      </c>
      <c r="N838" t="s">
        <v>1199</v>
      </c>
    </row>
    <row r="839" spans="1:14" x14ac:dyDescent="0.25">
      <c r="A839">
        <v>300186503</v>
      </c>
      <c r="B839">
        <v>255951</v>
      </c>
      <c r="C839">
        <v>2014</v>
      </c>
      <c r="D839" t="s">
        <v>1252</v>
      </c>
      <c r="E839" t="s">
        <v>624</v>
      </c>
      <c r="F839" t="s">
        <v>1163</v>
      </c>
      <c r="G839" t="s">
        <v>40</v>
      </c>
      <c r="H839">
        <v>1</v>
      </c>
      <c r="I839">
        <v>0</v>
      </c>
      <c r="J839" t="s">
        <v>74</v>
      </c>
      <c r="K839" t="str">
        <f t="shared" si="26"/>
        <v>W</v>
      </c>
      <c r="L839" t="str">
        <f t="shared" si="27"/>
        <v>L</v>
      </c>
      <c r="M839">
        <v>63255</v>
      </c>
      <c r="N839" t="s">
        <v>1199</v>
      </c>
    </row>
    <row r="840" spans="1:14" x14ac:dyDescent="0.25">
      <c r="A840">
        <v>300186504</v>
      </c>
      <c r="B840">
        <v>255953</v>
      </c>
      <c r="C840">
        <v>2014</v>
      </c>
      <c r="D840" t="s">
        <v>1249</v>
      </c>
      <c r="E840" t="s">
        <v>95</v>
      </c>
      <c r="F840" t="s">
        <v>1186</v>
      </c>
      <c r="G840" t="s">
        <v>40</v>
      </c>
      <c r="H840">
        <v>1</v>
      </c>
      <c r="I840">
        <v>0</v>
      </c>
      <c r="J840" t="s">
        <v>23</v>
      </c>
      <c r="K840" t="str">
        <f t="shared" si="26"/>
        <v>W</v>
      </c>
      <c r="L840" t="str">
        <f t="shared" si="27"/>
        <v>L</v>
      </c>
      <c r="M840">
        <v>68551</v>
      </c>
      <c r="N840" t="s">
        <v>1169</v>
      </c>
    </row>
    <row r="841" spans="1:14" x14ac:dyDescent="0.25">
      <c r="A841">
        <v>300186504</v>
      </c>
      <c r="B841">
        <v>255953</v>
      </c>
      <c r="C841">
        <v>2014</v>
      </c>
      <c r="D841" t="s">
        <v>1249</v>
      </c>
      <c r="E841" t="s">
        <v>95</v>
      </c>
      <c r="F841" t="s">
        <v>1186</v>
      </c>
      <c r="G841" t="s">
        <v>40</v>
      </c>
      <c r="H841">
        <v>1</v>
      </c>
      <c r="I841">
        <v>0</v>
      </c>
      <c r="J841" t="s">
        <v>23</v>
      </c>
      <c r="K841" t="str">
        <f t="shared" si="26"/>
        <v>W</v>
      </c>
      <c r="L841" t="str">
        <f t="shared" si="27"/>
        <v>L</v>
      </c>
      <c r="M841">
        <v>68551</v>
      </c>
      <c r="N841" t="s">
        <v>1169</v>
      </c>
    </row>
    <row r="842" spans="1:14" x14ac:dyDescent="0.25">
      <c r="A842">
        <v>300186505</v>
      </c>
      <c r="B842">
        <v>255931</v>
      </c>
      <c r="C842">
        <v>2014</v>
      </c>
      <c r="D842" t="s">
        <v>1195</v>
      </c>
      <c r="E842" t="s">
        <v>576</v>
      </c>
      <c r="F842" t="s">
        <v>1196</v>
      </c>
      <c r="G842" t="s">
        <v>429</v>
      </c>
      <c r="H842">
        <v>0</v>
      </c>
      <c r="I842">
        <v>0</v>
      </c>
      <c r="J842" t="s">
        <v>743</v>
      </c>
      <c r="K842" t="str">
        <f t="shared" si="26"/>
        <v>D</v>
      </c>
      <c r="L842" t="str">
        <f t="shared" si="27"/>
        <v>D</v>
      </c>
      <c r="M842">
        <v>39081</v>
      </c>
      <c r="N842" t="s">
        <v>1197</v>
      </c>
    </row>
    <row r="843" spans="1:14" x14ac:dyDescent="0.25">
      <c r="A843">
        <v>300186506</v>
      </c>
      <c r="B843">
        <v>255931</v>
      </c>
      <c r="C843">
        <v>2014</v>
      </c>
      <c r="D843" t="s">
        <v>1236</v>
      </c>
      <c r="E843" t="s">
        <v>813</v>
      </c>
      <c r="F843" t="s">
        <v>1196</v>
      </c>
      <c r="G843" t="s">
        <v>484</v>
      </c>
      <c r="H843">
        <v>1</v>
      </c>
      <c r="I843">
        <v>1</v>
      </c>
      <c r="J843" t="s">
        <v>736</v>
      </c>
      <c r="K843" t="str">
        <f t="shared" si="26"/>
        <v>D</v>
      </c>
      <c r="L843" t="str">
        <f t="shared" si="27"/>
        <v>D</v>
      </c>
      <c r="M843">
        <v>39311</v>
      </c>
      <c r="N843" t="s">
        <v>1202</v>
      </c>
    </row>
    <row r="844" spans="1:14" x14ac:dyDescent="0.25">
      <c r="A844">
        <v>300186507</v>
      </c>
      <c r="B844">
        <v>255931</v>
      </c>
      <c r="C844">
        <v>2014</v>
      </c>
      <c r="D844" t="s">
        <v>1182</v>
      </c>
      <c r="E844" t="s">
        <v>560</v>
      </c>
      <c r="F844" t="s">
        <v>1183</v>
      </c>
      <c r="G844" t="s">
        <v>1266</v>
      </c>
      <c r="H844">
        <v>2</v>
      </c>
      <c r="I844">
        <v>1</v>
      </c>
      <c r="J844" t="s">
        <v>814</v>
      </c>
      <c r="K844" t="str">
        <f t="shared" si="26"/>
        <v>W</v>
      </c>
      <c r="L844" t="str">
        <f t="shared" si="27"/>
        <v>L</v>
      </c>
      <c r="M844">
        <v>40267</v>
      </c>
      <c r="N844" t="s">
        <v>1184</v>
      </c>
    </row>
    <row r="845" spans="1:14" x14ac:dyDescent="0.25">
      <c r="A845">
        <v>300186508</v>
      </c>
      <c r="B845">
        <v>255951</v>
      </c>
      <c r="C845">
        <v>2014</v>
      </c>
      <c r="D845" t="s">
        <v>1250</v>
      </c>
      <c r="E845" t="s">
        <v>624</v>
      </c>
      <c r="F845" t="s">
        <v>1177</v>
      </c>
      <c r="G845" t="s">
        <v>75</v>
      </c>
      <c r="H845">
        <v>2</v>
      </c>
      <c r="I845">
        <v>1</v>
      </c>
      <c r="J845" t="s">
        <v>16</v>
      </c>
      <c r="K845" t="str">
        <f t="shared" si="26"/>
        <v>W</v>
      </c>
      <c r="L845" t="str">
        <f t="shared" si="27"/>
        <v>L</v>
      </c>
      <c r="M845">
        <v>58817</v>
      </c>
      <c r="N845" t="s">
        <v>1209</v>
      </c>
    </row>
    <row r="846" spans="1:14" x14ac:dyDescent="0.25">
      <c r="A846">
        <v>300186508</v>
      </c>
      <c r="B846">
        <v>255951</v>
      </c>
      <c r="C846">
        <v>2014</v>
      </c>
      <c r="D846" t="s">
        <v>1250</v>
      </c>
      <c r="E846" t="s">
        <v>624</v>
      </c>
      <c r="F846" t="s">
        <v>1177</v>
      </c>
      <c r="G846" t="s">
        <v>75</v>
      </c>
      <c r="H846">
        <v>2</v>
      </c>
      <c r="I846">
        <v>1</v>
      </c>
      <c r="J846" t="s">
        <v>16</v>
      </c>
      <c r="K846" t="str">
        <f t="shared" si="26"/>
        <v>W</v>
      </c>
      <c r="L846" t="str">
        <f t="shared" si="27"/>
        <v>L</v>
      </c>
      <c r="M846">
        <v>58817</v>
      </c>
      <c r="N846" t="s">
        <v>1209</v>
      </c>
    </row>
    <row r="847" spans="1:14" x14ac:dyDescent="0.25">
      <c r="A847">
        <v>300186509</v>
      </c>
      <c r="B847">
        <v>255931</v>
      </c>
      <c r="C847">
        <v>2014</v>
      </c>
      <c r="D847" t="s">
        <v>1201</v>
      </c>
      <c r="E847" t="s">
        <v>401</v>
      </c>
      <c r="F847" t="s">
        <v>1177</v>
      </c>
      <c r="G847" t="s">
        <v>30</v>
      </c>
      <c r="H847">
        <v>0</v>
      </c>
      <c r="I847">
        <v>0</v>
      </c>
      <c r="J847" t="s">
        <v>16</v>
      </c>
      <c r="K847" t="str">
        <f t="shared" si="26"/>
        <v>D</v>
      </c>
      <c r="L847" t="str">
        <f t="shared" si="27"/>
        <v>D</v>
      </c>
      <c r="M847">
        <v>60342</v>
      </c>
      <c r="N847" t="s">
        <v>1202</v>
      </c>
    </row>
    <row r="848" spans="1:14" x14ac:dyDescent="0.25">
      <c r="A848">
        <v>300186510</v>
      </c>
      <c r="B848">
        <v>255931</v>
      </c>
      <c r="C848">
        <v>2014</v>
      </c>
      <c r="D848" t="s">
        <v>1167</v>
      </c>
      <c r="E848" t="s">
        <v>399</v>
      </c>
      <c r="F848" t="s">
        <v>1168</v>
      </c>
      <c r="G848" t="s">
        <v>86</v>
      </c>
      <c r="H848">
        <v>1</v>
      </c>
      <c r="I848">
        <v>5</v>
      </c>
      <c r="J848" t="s">
        <v>75</v>
      </c>
      <c r="K848" t="str">
        <f t="shared" si="26"/>
        <v>L</v>
      </c>
      <c r="L848" t="str">
        <f t="shared" si="27"/>
        <v>W</v>
      </c>
      <c r="M848">
        <v>48173</v>
      </c>
      <c r="N848" t="s">
        <v>1169</v>
      </c>
    </row>
    <row r="849" spans="1:14" x14ac:dyDescent="0.25">
      <c r="A849">
        <v>300186511</v>
      </c>
      <c r="B849">
        <v>255931</v>
      </c>
      <c r="C849">
        <v>2014</v>
      </c>
      <c r="D849" t="s">
        <v>1220</v>
      </c>
      <c r="E849" t="s">
        <v>576</v>
      </c>
      <c r="F849" t="s">
        <v>1171</v>
      </c>
      <c r="G849" t="s">
        <v>743</v>
      </c>
      <c r="H849">
        <v>1</v>
      </c>
      <c r="I849">
        <v>0</v>
      </c>
      <c r="J849" t="s">
        <v>1265</v>
      </c>
      <c r="K849" t="str">
        <f t="shared" si="26"/>
        <v>W</v>
      </c>
      <c r="L849" t="str">
        <f t="shared" si="27"/>
        <v>L</v>
      </c>
      <c r="M849">
        <v>40499</v>
      </c>
      <c r="N849" t="s">
        <v>1221</v>
      </c>
    </row>
    <row r="850" spans="1:14" x14ac:dyDescent="0.25">
      <c r="A850">
        <v>300186512</v>
      </c>
      <c r="B850">
        <v>255931</v>
      </c>
      <c r="C850">
        <v>2014</v>
      </c>
      <c r="D850" t="s">
        <v>1198</v>
      </c>
      <c r="E850" t="s">
        <v>822</v>
      </c>
      <c r="F850" t="s">
        <v>1165</v>
      </c>
      <c r="G850" t="s">
        <v>1026</v>
      </c>
      <c r="H850">
        <v>1</v>
      </c>
      <c r="I850">
        <v>2</v>
      </c>
      <c r="J850" t="s">
        <v>22</v>
      </c>
      <c r="K850" t="str">
        <f t="shared" si="26"/>
        <v>L</v>
      </c>
      <c r="L850" t="str">
        <f t="shared" si="27"/>
        <v>W</v>
      </c>
      <c r="M850">
        <v>39760</v>
      </c>
      <c r="N850" t="s">
        <v>1199</v>
      </c>
    </row>
    <row r="851" spans="1:14" x14ac:dyDescent="0.25">
      <c r="A851">
        <v>300186513</v>
      </c>
      <c r="B851">
        <v>255931</v>
      </c>
      <c r="C851">
        <v>2014</v>
      </c>
      <c r="D851" t="s">
        <v>1179</v>
      </c>
      <c r="E851" t="s">
        <v>565</v>
      </c>
      <c r="F851" t="s">
        <v>1180</v>
      </c>
      <c r="G851" t="s">
        <v>134</v>
      </c>
      <c r="H851">
        <v>1</v>
      </c>
      <c r="I851">
        <v>2</v>
      </c>
      <c r="J851" t="s">
        <v>89</v>
      </c>
      <c r="K851" t="str">
        <f t="shared" si="26"/>
        <v>L</v>
      </c>
      <c r="L851" t="str">
        <f t="shared" si="27"/>
        <v>W</v>
      </c>
      <c r="M851">
        <v>39800</v>
      </c>
      <c r="N851" t="s">
        <v>1181</v>
      </c>
    </row>
    <row r="852" spans="1:14" x14ac:dyDescent="0.25">
      <c r="A852">
        <v>300186514</v>
      </c>
      <c r="B852">
        <v>255931</v>
      </c>
      <c r="C852">
        <v>2014</v>
      </c>
      <c r="D852" t="s">
        <v>1215</v>
      </c>
      <c r="E852" t="s">
        <v>596</v>
      </c>
      <c r="F852" t="s">
        <v>1168</v>
      </c>
      <c r="G852" t="s">
        <v>74</v>
      </c>
      <c r="H852">
        <v>2</v>
      </c>
      <c r="I852">
        <v>5</v>
      </c>
      <c r="J852" t="s">
        <v>15</v>
      </c>
      <c r="K852" t="str">
        <f t="shared" si="26"/>
        <v>L</v>
      </c>
      <c r="L852" t="str">
        <f t="shared" si="27"/>
        <v>W</v>
      </c>
      <c r="M852">
        <v>51003</v>
      </c>
      <c r="N852" t="s">
        <v>1181</v>
      </c>
    </row>
    <row r="853" spans="1:14" x14ac:dyDescent="0.25">
      <c r="A853">
        <v>300186515</v>
      </c>
      <c r="B853">
        <v>255931</v>
      </c>
      <c r="C853">
        <v>2014</v>
      </c>
      <c r="D853" t="s">
        <v>1234</v>
      </c>
      <c r="E853" t="s">
        <v>596</v>
      </c>
      <c r="F853" t="s">
        <v>1191</v>
      </c>
      <c r="G853" t="s">
        <v>911</v>
      </c>
      <c r="H853">
        <v>0</v>
      </c>
      <c r="I853">
        <v>0</v>
      </c>
      <c r="J853" t="s">
        <v>15</v>
      </c>
      <c r="K853" t="str">
        <f t="shared" si="26"/>
        <v>D</v>
      </c>
      <c r="L853" t="str">
        <f t="shared" si="27"/>
        <v>D</v>
      </c>
      <c r="M853">
        <v>73749</v>
      </c>
      <c r="N853" t="s">
        <v>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D46A-89E0-476C-A32A-4BDAB5EF6162}">
  <dimension ref="A1:J22"/>
  <sheetViews>
    <sheetView workbookViewId="0">
      <selection activeCell="F17" sqref="F17"/>
    </sheetView>
  </sheetViews>
  <sheetFormatPr defaultRowHeight="15" x14ac:dyDescent="0.25"/>
  <cols>
    <col min="1" max="1" width="5" bestFit="1" customWidth="1"/>
    <col min="2" max="2" width="12" bestFit="1" customWidth="1"/>
    <col min="3" max="3" width="11.5703125" bestFit="1" customWidth="1"/>
    <col min="4" max="4" width="14.5703125" bestFit="1" customWidth="1"/>
    <col min="5" max="5" width="12" bestFit="1" customWidth="1"/>
    <col min="6" max="6" width="14.42578125" bestFit="1" customWidth="1"/>
    <col min="7" max="7" width="12" bestFit="1" customWidth="1"/>
    <col min="8" max="8" width="15.140625" bestFit="1" customWidth="1"/>
    <col min="9" max="9" width="14.7109375" bestFit="1" customWidth="1"/>
    <col min="10" max="10" width="11.28515625" bestFit="1" customWidth="1"/>
  </cols>
  <sheetData>
    <row r="1" spans="1:10" s="1" customFormat="1" x14ac:dyDescent="0.25">
      <c r="A1" s="1" t="s">
        <v>0</v>
      </c>
      <c r="B1" s="1" t="s">
        <v>1280</v>
      </c>
      <c r="C1" s="1" t="s">
        <v>1281</v>
      </c>
      <c r="D1" s="1" t="s">
        <v>1282</v>
      </c>
      <c r="E1" s="1" t="s">
        <v>1283</v>
      </c>
      <c r="F1" s="1" t="s">
        <v>1284</v>
      </c>
      <c r="G1" s="1" t="s">
        <v>1285</v>
      </c>
      <c r="H1" s="1" t="s">
        <v>1286</v>
      </c>
      <c r="I1" s="1" t="s">
        <v>1287</v>
      </c>
      <c r="J1" s="1" t="s">
        <v>8</v>
      </c>
    </row>
    <row r="2" spans="1:10" x14ac:dyDescent="0.25">
      <c r="A2">
        <v>1930</v>
      </c>
      <c r="B2" t="s">
        <v>50</v>
      </c>
      <c r="C2" t="s">
        <v>50</v>
      </c>
      <c r="D2" t="s">
        <v>40</v>
      </c>
      <c r="E2" t="s">
        <v>22</v>
      </c>
      <c r="F2" t="s">
        <v>29</v>
      </c>
      <c r="G2">
        <v>70</v>
      </c>
      <c r="H2">
        <v>13</v>
      </c>
      <c r="I2">
        <v>18</v>
      </c>
      <c r="J2">
        <v>590.54899999999998</v>
      </c>
    </row>
    <row r="3" spans="1:10" x14ac:dyDescent="0.25">
      <c r="A3">
        <v>1934</v>
      </c>
      <c r="B3" t="s">
        <v>89</v>
      </c>
      <c r="C3" t="s">
        <v>89</v>
      </c>
      <c r="D3" t="s">
        <v>92</v>
      </c>
      <c r="E3" t="s">
        <v>83</v>
      </c>
      <c r="F3" t="s">
        <v>65</v>
      </c>
      <c r="G3">
        <v>70</v>
      </c>
      <c r="H3">
        <v>16</v>
      </c>
      <c r="I3">
        <v>17</v>
      </c>
      <c r="J3">
        <v>363</v>
      </c>
    </row>
    <row r="4" spans="1:10" x14ac:dyDescent="0.25">
      <c r="A4">
        <v>1938</v>
      </c>
      <c r="B4" t="s">
        <v>15</v>
      </c>
      <c r="C4" t="s">
        <v>89</v>
      </c>
      <c r="D4" t="s">
        <v>69</v>
      </c>
      <c r="E4" t="s">
        <v>30</v>
      </c>
      <c r="F4" t="s">
        <v>79</v>
      </c>
      <c r="G4">
        <v>84</v>
      </c>
      <c r="H4">
        <v>15</v>
      </c>
      <c r="I4">
        <v>18</v>
      </c>
      <c r="J4">
        <v>375.7</v>
      </c>
    </row>
    <row r="5" spans="1:10" x14ac:dyDescent="0.25">
      <c r="A5">
        <v>1950</v>
      </c>
      <c r="B5" t="s">
        <v>30</v>
      </c>
      <c r="C5" t="s">
        <v>50</v>
      </c>
      <c r="D5" t="s">
        <v>30</v>
      </c>
      <c r="E5" t="s">
        <v>79</v>
      </c>
      <c r="F5" t="s">
        <v>86</v>
      </c>
      <c r="G5">
        <v>88</v>
      </c>
      <c r="H5">
        <v>13</v>
      </c>
      <c r="I5">
        <v>22</v>
      </c>
      <c r="J5" t="s">
        <v>1288</v>
      </c>
    </row>
    <row r="6" spans="1:10" x14ac:dyDescent="0.25">
      <c r="A6">
        <v>1954</v>
      </c>
      <c r="B6" t="s">
        <v>74</v>
      </c>
      <c r="C6" t="s">
        <v>83</v>
      </c>
      <c r="D6" t="s">
        <v>69</v>
      </c>
      <c r="E6" t="s">
        <v>65</v>
      </c>
      <c r="F6" t="s">
        <v>50</v>
      </c>
      <c r="G6">
        <v>140</v>
      </c>
      <c r="H6">
        <v>16</v>
      </c>
      <c r="I6">
        <v>26</v>
      </c>
      <c r="J6">
        <v>768.60699999999997</v>
      </c>
    </row>
    <row r="7" spans="1:10" x14ac:dyDescent="0.25">
      <c r="A7">
        <v>1958</v>
      </c>
      <c r="B7" t="s">
        <v>79</v>
      </c>
      <c r="C7" t="s">
        <v>30</v>
      </c>
      <c r="D7" t="s">
        <v>79</v>
      </c>
      <c r="E7" t="s">
        <v>15</v>
      </c>
      <c r="F7" t="s">
        <v>83</v>
      </c>
      <c r="G7">
        <v>126</v>
      </c>
      <c r="H7">
        <v>16</v>
      </c>
      <c r="I7">
        <v>35</v>
      </c>
      <c r="J7">
        <v>819.81</v>
      </c>
    </row>
    <row r="8" spans="1:10" x14ac:dyDescent="0.25">
      <c r="A8">
        <v>1962</v>
      </c>
      <c r="B8" t="s">
        <v>43</v>
      </c>
      <c r="C8" t="s">
        <v>30</v>
      </c>
      <c r="D8" t="s">
        <v>92</v>
      </c>
      <c r="E8" t="s">
        <v>43</v>
      </c>
      <c r="F8" t="s">
        <v>29</v>
      </c>
      <c r="G8">
        <v>89</v>
      </c>
      <c r="H8">
        <v>16</v>
      </c>
      <c r="I8">
        <v>32</v>
      </c>
      <c r="J8">
        <v>893.17200000000003</v>
      </c>
    </row>
    <row r="9" spans="1:10" x14ac:dyDescent="0.25">
      <c r="A9">
        <v>1966</v>
      </c>
      <c r="B9" t="s">
        <v>134</v>
      </c>
      <c r="C9" t="s">
        <v>134</v>
      </c>
      <c r="D9" t="s">
        <v>83</v>
      </c>
      <c r="E9" t="s">
        <v>290</v>
      </c>
      <c r="F9" t="s">
        <v>208</v>
      </c>
      <c r="G9">
        <v>89</v>
      </c>
      <c r="H9">
        <v>16</v>
      </c>
      <c r="I9">
        <v>32</v>
      </c>
      <c r="J9" t="s">
        <v>1289</v>
      </c>
    </row>
    <row r="10" spans="1:10" x14ac:dyDescent="0.25">
      <c r="A10">
        <v>1970</v>
      </c>
      <c r="B10" t="s">
        <v>16</v>
      </c>
      <c r="C10" t="s">
        <v>30</v>
      </c>
      <c r="D10" t="s">
        <v>89</v>
      </c>
      <c r="E10" t="s">
        <v>83</v>
      </c>
      <c r="F10" t="s">
        <v>50</v>
      </c>
      <c r="G10">
        <v>95</v>
      </c>
      <c r="H10">
        <v>16</v>
      </c>
      <c r="I10">
        <v>32</v>
      </c>
      <c r="J10" t="s">
        <v>1290</v>
      </c>
    </row>
    <row r="11" spans="1:10" x14ac:dyDescent="0.25">
      <c r="A11">
        <v>1974</v>
      </c>
      <c r="B11" t="s">
        <v>83</v>
      </c>
      <c r="C11" t="s">
        <v>83</v>
      </c>
      <c r="D11" t="s">
        <v>75</v>
      </c>
      <c r="E11" t="s">
        <v>116</v>
      </c>
      <c r="F11" t="s">
        <v>30</v>
      </c>
      <c r="G11">
        <v>97</v>
      </c>
      <c r="H11">
        <v>16</v>
      </c>
      <c r="I11">
        <v>38</v>
      </c>
      <c r="J11" t="s">
        <v>1291</v>
      </c>
    </row>
    <row r="12" spans="1:10" x14ac:dyDescent="0.25">
      <c r="A12">
        <v>1978</v>
      </c>
      <c r="B12" t="s">
        <v>40</v>
      </c>
      <c r="C12" t="s">
        <v>40</v>
      </c>
      <c r="D12" t="s">
        <v>75</v>
      </c>
      <c r="E12" t="s">
        <v>30</v>
      </c>
      <c r="F12" t="s">
        <v>89</v>
      </c>
      <c r="G12">
        <v>102</v>
      </c>
      <c r="H12">
        <v>16</v>
      </c>
      <c r="I12">
        <v>38</v>
      </c>
      <c r="J12" t="s">
        <v>1292</v>
      </c>
    </row>
    <row r="13" spans="1:10" x14ac:dyDescent="0.25">
      <c r="A13">
        <v>1982</v>
      </c>
      <c r="B13" t="s">
        <v>86</v>
      </c>
      <c r="C13" t="s">
        <v>89</v>
      </c>
      <c r="D13" t="s">
        <v>83</v>
      </c>
      <c r="E13" t="s">
        <v>116</v>
      </c>
      <c r="F13" t="s">
        <v>15</v>
      </c>
      <c r="G13">
        <v>146</v>
      </c>
      <c r="H13">
        <v>24</v>
      </c>
      <c r="I13">
        <v>52</v>
      </c>
      <c r="J13" t="s">
        <v>1293</v>
      </c>
    </row>
    <row r="14" spans="1:10" x14ac:dyDescent="0.25">
      <c r="A14">
        <v>1986</v>
      </c>
      <c r="B14" t="s">
        <v>16</v>
      </c>
      <c r="C14" t="s">
        <v>40</v>
      </c>
      <c r="D14" t="s">
        <v>83</v>
      </c>
      <c r="E14" t="s">
        <v>15</v>
      </c>
      <c r="F14" t="s">
        <v>23</v>
      </c>
      <c r="G14">
        <v>132</v>
      </c>
      <c r="H14">
        <v>24</v>
      </c>
      <c r="I14">
        <v>52</v>
      </c>
      <c r="J14" t="s">
        <v>1294</v>
      </c>
    </row>
    <row r="15" spans="1:10" x14ac:dyDescent="0.25">
      <c r="A15">
        <v>1990</v>
      </c>
      <c r="B15" t="s">
        <v>89</v>
      </c>
      <c r="C15" t="s">
        <v>83</v>
      </c>
      <c r="D15" t="s">
        <v>40</v>
      </c>
      <c r="E15" t="s">
        <v>89</v>
      </c>
      <c r="F15" t="s">
        <v>134</v>
      </c>
      <c r="G15">
        <v>115</v>
      </c>
      <c r="H15">
        <v>24</v>
      </c>
      <c r="I15">
        <v>52</v>
      </c>
      <c r="J15" t="s">
        <v>1295</v>
      </c>
    </row>
    <row r="16" spans="1:10" x14ac:dyDescent="0.25">
      <c r="A16">
        <v>1994</v>
      </c>
      <c r="B16" t="s">
        <v>22</v>
      </c>
      <c r="C16" t="s">
        <v>30</v>
      </c>
      <c r="D16" t="s">
        <v>89</v>
      </c>
      <c r="E16" t="s">
        <v>79</v>
      </c>
      <c r="F16" t="s">
        <v>253</v>
      </c>
      <c r="G16">
        <v>141</v>
      </c>
      <c r="H16">
        <v>24</v>
      </c>
      <c r="I16">
        <v>52</v>
      </c>
      <c r="J16" t="s">
        <v>1296</v>
      </c>
    </row>
    <row r="17" spans="1:10" x14ac:dyDescent="0.25">
      <c r="A17">
        <v>1998</v>
      </c>
      <c r="B17" t="s">
        <v>15</v>
      </c>
      <c r="C17" t="s">
        <v>15</v>
      </c>
      <c r="D17" t="s">
        <v>30</v>
      </c>
      <c r="E17" t="s">
        <v>819</v>
      </c>
      <c r="F17" t="s">
        <v>75</v>
      </c>
      <c r="G17">
        <v>171</v>
      </c>
      <c r="H17">
        <v>32</v>
      </c>
      <c r="I17">
        <v>64</v>
      </c>
      <c r="J17" t="s">
        <v>1297</v>
      </c>
    </row>
    <row r="18" spans="1:10" x14ac:dyDescent="0.25">
      <c r="A18">
        <v>2002</v>
      </c>
      <c r="B18" t="s">
        <v>1298</v>
      </c>
      <c r="C18" t="s">
        <v>30</v>
      </c>
      <c r="D18" t="s">
        <v>83</v>
      </c>
      <c r="E18" t="s">
        <v>176</v>
      </c>
      <c r="F18" t="s">
        <v>178</v>
      </c>
      <c r="G18">
        <v>161</v>
      </c>
      <c r="H18">
        <v>32</v>
      </c>
      <c r="I18">
        <v>64</v>
      </c>
      <c r="J18" t="s">
        <v>1299</v>
      </c>
    </row>
    <row r="19" spans="1:10" x14ac:dyDescent="0.25">
      <c r="A19">
        <v>2006</v>
      </c>
      <c r="B19" t="s">
        <v>83</v>
      </c>
      <c r="C19" t="s">
        <v>89</v>
      </c>
      <c r="D19" t="s">
        <v>15</v>
      </c>
      <c r="E19" t="s">
        <v>83</v>
      </c>
      <c r="F19" t="s">
        <v>290</v>
      </c>
      <c r="G19">
        <v>147</v>
      </c>
      <c r="H19">
        <v>32</v>
      </c>
      <c r="I19">
        <v>64</v>
      </c>
      <c r="J19" t="s">
        <v>1300</v>
      </c>
    </row>
    <row r="20" spans="1:10" x14ac:dyDescent="0.25">
      <c r="A20">
        <v>2010</v>
      </c>
      <c r="B20" t="s">
        <v>802</v>
      </c>
      <c r="C20" t="s">
        <v>86</v>
      </c>
      <c r="D20" t="s">
        <v>75</v>
      </c>
      <c r="E20" t="s">
        <v>83</v>
      </c>
      <c r="F20" t="s">
        <v>50</v>
      </c>
      <c r="G20">
        <v>145</v>
      </c>
      <c r="H20">
        <v>32</v>
      </c>
      <c r="I20">
        <v>64</v>
      </c>
      <c r="J20" t="s">
        <v>1301</v>
      </c>
    </row>
    <row r="21" spans="1:10" x14ac:dyDescent="0.25">
      <c r="A21">
        <v>2014</v>
      </c>
      <c r="B21" t="s">
        <v>30</v>
      </c>
      <c r="C21" t="s">
        <v>83</v>
      </c>
      <c r="D21" t="s">
        <v>40</v>
      </c>
      <c r="E21" t="s">
        <v>75</v>
      </c>
      <c r="F21" t="s">
        <v>30</v>
      </c>
      <c r="G21">
        <v>171</v>
      </c>
      <c r="H21">
        <v>32</v>
      </c>
      <c r="I21">
        <v>64</v>
      </c>
      <c r="J21" t="s">
        <v>1302</v>
      </c>
    </row>
    <row r="22" spans="1:10" x14ac:dyDescent="0.25">
      <c r="A22">
        <v>2018</v>
      </c>
      <c r="B22" t="s">
        <v>736</v>
      </c>
      <c r="C22" t="s">
        <v>15</v>
      </c>
      <c r="D22" t="s">
        <v>819</v>
      </c>
      <c r="E22" t="s">
        <v>23</v>
      </c>
      <c r="F22" t="s">
        <v>134</v>
      </c>
      <c r="G22">
        <v>-1</v>
      </c>
      <c r="H22">
        <v>-1</v>
      </c>
      <c r="I22">
        <v>-1</v>
      </c>
      <c r="J2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6BF3-17C2-4B3A-A9B8-2705B9E12039}">
  <dimension ref="A1:M114"/>
  <sheetViews>
    <sheetView topLeftCell="F1" workbookViewId="0">
      <selection activeCell="K10" sqref="K10"/>
    </sheetView>
  </sheetViews>
  <sheetFormatPr defaultRowHeight="15" x14ac:dyDescent="0.25"/>
  <cols>
    <col min="6" max="6" width="17.5703125" bestFit="1" customWidth="1"/>
    <col min="7" max="7" width="17.28515625" bestFit="1" customWidth="1"/>
    <col min="8" max="8" width="16.7109375" bestFit="1" customWidth="1"/>
    <col min="9" max="9" width="17" bestFit="1" customWidth="1"/>
    <col min="10" max="10" width="11.5703125" bestFit="1" customWidth="1"/>
    <col min="11" max="11" width="20.85546875" bestFit="1" customWidth="1"/>
    <col min="12" max="12" width="11.28515625" bestFit="1" customWidth="1"/>
    <col min="13" max="13" width="35.42578125" bestFit="1" customWidth="1"/>
  </cols>
  <sheetData>
    <row r="1" spans="1:13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1361</v>
      </c>
      <c r="K1" s="1" t="s">
        <v>1362</v>
      </c>
      <c r="L1" s="1" t="s">
        <v>8</v>
      </c>
      <c r="M1" s="1" t="s">
        <v>9</v>
      </c>
    </row>
    <row r="2" spans="1:13" x14ac:dyDescent="0.25">
      <c r="A2">
        <v>1091</v>
      </c>
      <c r="B2">
        <v>201</v>
      </c>
      <c r="C2">
        <v>1930</v>
      </c>
      <c r="D2" t="s">
        <v>28</v>
      </c>
      <c r="E2" t="s">
        <v>49</v>
      </c>
      <c r="F2" t="s">
        <v>30</v>
      </c>
      <c r="G2">
        <v>4</v>
      </c>
      <c r="H2">
        <v>0</v>
      </c>
      <c r="I2" t="s">
        <v>45</v>
      </c>
      <c r="J2" t="s">
        <v>1269</v>
      </c>
      <c r="K2">
        <v>4</v>
      </c>
      <c r="L2">
        <v>25466</v>
      </c>
      <c r="M2" t="s">
        <v>33</v>
      </c>
    </row>
    <row r="3" spans="1:13" x14ac:dyDescent="0.25">
      <c r="A3">
        <v>1093</v>
      </c>
      <c r="B3">
        <v>201</v>
      </c>
      <c r="C3">
        <v>1930</v>
      </c>
      <c r="D3" t="s">
        <v>28</v>
      </c>
      <c r="E3" t="s">
        <v>21</v>
      </c>
      <c r="F3" t="s">
        <v>29</v>
      </c>
      <c r="G3">
        <v>2</v>
      </c>
      <c r="H3">
        <v>1</v>
      </c>
      <c r="I3" t="s">
        <v>30</v>
      </c>
      <c r="J3" t="s">
        <v>1270</v>
      </c>
      <c r="K3">
        <v>-1</v>
      </c>
      <c r="L3">
        <v>24059</v>
      </c>
      <c r="M3" t="s">
        <v>31</v>
      </c>
    </row>
    <row r="4" spans="1:13" x14ac:dyDescent="0.25">
      <c r="A4">
        <v>1111</v>
      </c>
      <c r="B4">
        <v>204</v>
      </c>
      <c r="C4">
        <v>1934</v>
      </c>
      <c r="D4" t="s">
        <v>63</v>
      </c>
      <c r="E4" t="s">
        <v>85</v>
      </c>
      <c r="F4" t="s">
        <v>86</v>
      </c>
      <c r="G4">
        <v>3</v>
      </c>
      <c r="H4">
        <v>1</v>
      </c>
      <c r="I4" t="s">
        <v>30</v>
      </c>
      <c r="J4" t="s">
        <v>1270</v>
      </c>
      <c r="K4">
        <v>-2</v>
      </c>
      <c r="L4">
        <v>21000</v>
      </c>
      <c r="M4" t="s">
        <v>87</v>
      </c>
    </row>
    <row r="5" spans="1:13" x14ac:dyDescent="0.25">
      <c r="A5">
        <v>1150</v>
      </c>
      <c r="B5">
        <v>206</v>
      </c>
      <c r="C5">
        <v>1938</v>
      </c>
      <c r="D5" t="s">
        <v>102</v>
      </c>
      <c r="E5" t="s">
        <v>115</v>
      </c>
      <c r="F5" t="s">
        <v>30</v>
      </c>
      <c r="G5">
        <v>6</v>
      </c>
      <c r="H5">
        <v>5</v>
      </c>
      <c r="I5" t="s">
        <v>116</v>
      </c>
      <c r="J5" t="s">
        <v>1269</v>
      </c>
      <c r="K5">
        <v>1</v>
      </c>
      <c r="L5">
        <v>13452</v>
      </c>
      <c r="M5" t="s">
        <v>76</v>
      </c>
    </row>
    <row r="6" spans="1:13" x14ac:dyDescent="0.25">
      <c r="A6">
        <v>1151</v>
      </c>
      <c r="B6">
        <v>3488</v>
      </c>
      <c r="C6">
        <v>1938</v>
      </c>
      <c r="D6" t="s">
        <v>99</v>
      </c>
      <c r="E6" t="s">
        <v>122</v>
      </c>
      <c r="F6" t="s">
        <v>30</v>
      </c>
      <c r="G6">
        <v>4</v>
      </c>
      <c r="H6">
        <v>2</v>
      </c>
      <c r="I6" t="s">
        <v>79</v>
      </c>
      <c r="J6" t="s">
        <v>1269</v>
      </c>
      <c r="K6">
        <v>2</v>
      </c>
      <c r="L6">
        <v>12000</v>
      </c>
      <c r="M6" t="s">
        <v>38</v>
      </c>
    </row>
    <row r="7" spans="1:13" x14ac:dyDescent="0.25">
      <c r="A7">
        <v>1152</v>
      </c>
      <c r="B7">
        <v>429</v>
      </c>
      <c r="C7">
        <v>1938</v>
      </c>
      <c r="D7" t="s">
        <v>95</v>
      </c>
      <c r="E7" t="s">
        <v>122</v>
      </c>
      <c r="F7" t="s">
        <v>30</v>
      </c>
      <c r="G7">
        <v>1</v>
      </c>
      <c r="H7">
        <v>1</v>
      </c>
      <c r="I7" t="s">
        <v>92</v>
      </c>
      <c r="J7" t="s">
        <v>1271</v>
      </c>
      <c r="K7">
        <v>0</v>
      </c>
      <c r="L7">
        <v>22021</v>
      </c>
      <c r="M7" t="s">
        <v>123</v>
      </c>
    </row>
    <row r="8" spans="1:13" x14ac:dyDescent="0.25">
      <c r="A8">
        <v>1153</v>
      </c>
      <c r="B8">
        <v>429</v>
      </c>
      <c r="C8">
        <v>1938</v>
      </c>
      <c r="D8" t="s">
        <v>95</v>
      </c>
      <c r="E8" t="s">
        <v>122</v>
      </c>
      <c r="F8" t="s">
        <v>30</v>
      </c>
      <c r="G8">
        <v>2</v>
      </c>
      <c r="H8">
        <v>1</v>
      </c>
      <c r="I8" t="s">
        <v>92</v>
      </c>
      <c r="J8" t="s">
        <v>1269</v>
      </c>
      <c r="K8">
        <v>1</v>
      </c>
      <c r="L8">
        <v>18141</v>
      </c>
      <c r="M8" t="s">
        <v>127</v>
      </c>
    </row>
    <row r="9" spans="1:13" x14ac:dyDescent="0.25">
      <c r="A9">
        <v>1149</v>
      </c>
      <c r="B9">
        <v>3489</v>
      </c>
      <c r="C9">
        <v>1938</v>
      </c>
      <c r="D9" t="s">
        <v>58</v>
      </c>
      <c r="E9" t="s">
        <v>1260</v>
      </c>
      <c r="F9" t="s">
        <v>89</v>
      </c>
      <c r="G9">
        <v>2</v>
      </c>
      <c r="H9">
        <v>1</v>
      </c>
      <c r="I9" t="s">
        <v>30</v>
      </c>
      <c r="J9" t="s">
        <v>1270</v>
      </c>
      <c r="K9">
        <v>-1</v>
      </c>
      <c r="L9">
        <v>33000</v>
      </c>
      <c r="M9" t="s">
        <v>109</v>
      </c>
    </row>
    <row r="10" spans="1:13" x14ac:dyDescent="0.25">
      <c r="A10">
        <v>1186</v>
      </c>
      <c r="B10">
        <v>209</v>
      </c>
      <c r="C10">
        <v>1950</v>
      </c>
      <c r="D10" t="s">
        <v>161</v>
      </c>
      <c r="E10" t="s">
        <v>1254</v>
      </c>
      <c r="F10" t="s">
        <v>30</v>
      </c>
      <c r="G10">
        <v>6</v>
      </c>
      <c r="H10">
        <v>1</v>
      </c>
      <c r="I10" t="s">
        <v>86</v>
      </c>
      <c r="J10" t="s">
        <v>1269</v>
      </c>
      <c r="K10">
        <v>5</v>
      </c>
      <c r="L10">
        <v>152772</v>
      </c>
      <c r="M10" t="s">
        <v>148</v>
      </c>
    </row>
    <row r="11" spans="1:13" x14ac:dyDescent="0.25">
      <c r="A11">
        <v>1187</v>
      </c>
      <c r="B11">
        <v>208</v>
      </c>
      <c r="C11">
        <v>1950</v>
      </c>
      <c r="D11" t="s">
        <v>13</v>
      </c>
      <c r="E11" t="s">
        <v>1254</v>
      </c>
      <c r="F11" t="s">
        <v>30</v>
      </c>
      <c r="G11">
        <v>4</v>
      </c>
      <c r="H11">
        <v>0</v>
      </c>
      <c r="I11" t="s">
        <v>16</v>
      </c>
      <c r="J11" t="s">
        <v>1269</v>
      </c>
      <c r="K11">
        <v>4</v>
      </c>
      <c r="L11">
        <v>81649</v>
      </c>
      <c r="M11" t="s">
        <v>131</v>
      </c>
    </row>
    <row r="12" spans="1:13" x14ac:dyDescent="0.25">
      <c r="A12">
        <v>1188</v>
      </c>
      <c r="B12">
        <v>208</v>
      </c>
      <c r="C12">
        <v>1950</v>
      </c>
      <c r="D12" t="s">
        <v>13</v>
      </c>
      <c r="E12" t="s">
        <v>140</v>
      </c>
      <c r="F12" t="s">
        <v>30</v>
      </c>
      <c r="G12">
        <v>2</v>
      </c>
      <c r="H12">
        <v>2</v>
      </c>
      <c r="I12" t="s">
        <v>74</v>
      </c>
      <c r="J12" t="s">
        <v>1271</v>
      </c>
      <c r="K12">
        <v>0</v>
      </c>
      <c r="L12">
        <v>42032</v>
      </c>
      <c r="M12" t="s">
        <v>145</v>
      </c>
    </row>
    <row r="13" spans="1:13" x14ac:dyDescent="0.25">
      <c r="A13">
        <v>1189</v>
      </c>
      <c r="B13">
        <v>209</v>
      </c>
      <c r="C13">
        <v>1950</v>
      </c>
      <c r="D13" t="s">
        <v>161</v>
      </c>
      <c r="E13" t="s">
        <v>1254</v>
      </c>
      <c r="F13" t="s">
        <v>30</v>
      </c>
      <c r="G13">
        <v>7</v>
      </c>
      <c r="H13">
        <v>1</v>
      </c>
      <c r="I13" t="s">
        <v>79</v>
      </c>
      <c r="J13" t="s">
        <v>1269</v>
      </c>
      <c r="K13">
        <v>6</v>
      </c>
      <c r="L13">
        <v>138886</v>
      </c>
      <c r="M13" t="s">
        <v>157</v>
      </c>
    </row>
    <row r="14" spans="1:13" x14ac:dyDescent="0.25">
      <c r="A14">
        <v>1191</v>
      </c>
      <c r="B14">
        <v>208</v>
      </c>
      <c r="C14">
        <v>1950</v>
      </c>
      <c r="D14" t="s">
        <v>13</v>
      </c>
      <c r="E14" t="s">
        <v>1254</v>
      </c>
      <c r="F14" t="s">
        <v>30</v>
      </c>
      <c r="G14">
        <v>2</v>
      </c>
      <c r="H14">
        <v>0</v>
      </c>
      <c r="I14" t="s">
        <v>29</v>
      </c>
      <c r="J14" t="s">
        <v>1269</v>
      </c>
      <c r="K14">
        <v>2</v>
      </c>
      <c r="L14">
        <v>142429</v>
      </c>
      <c r="M14" t="s">
        <v>132</v>
      </c>
    </row>
    <row r="15" spans="1:13" x14ac:dyDescent="0.25">
      <c r="A15">
        <v>1190</v>
      </c>
      <c r="B15">
        <v>209</v>
      </c>
      <c r="C15">
        <v>1950</v>
      </c>
      <c r="D15" t="s">
        <v>161</v>
      </c>
      <c r="E15" t="s">
        <v>1254</v>
      </c>
      <c r="F15" t="s">
        <v>50</v>
      </c>
      <c r="G15">
        <v>2</v>
      </c>
      <c r="H15">
        <v>1</v>
      </c>
      <c r="I15" t="s">
        <v>30</v>
      </c>
      <c r="J15" t="s">
        <v>1270</v>
      </c>
      <c r="K15">
        <v>-1</v>
      </c>
      <c r="L15">
        <v>173850</v>
      </c>
      <c r="M15" t="s">
        <v>131</v>
      </c>
    </row>
    <row r="16" spans="1:13" x14ac:dyDescent="0.25">
      <c r="A16">
        <v>1249</v>
      </c>
      <c r="B16">
        <v>211</v>
      </c>
      <c r="C16">
        <v>1954</v>
      </c>
      <c r="D16" t="s">
        <v>13</v>
      </c>
      <c r="E16" t="s">
        <v>170</v>
      </c>
      <c r="F16" t="s">
        <v>30</v>
      </c>
      <c r="G16">
        <v>5</v>
      </c>
      <c r="H16">
        <v>0</v>
      </c>
      <c r="I16" t="s">
        <v>16</v>
      </c>
      <c r="J16" t="s">
        <v>1269</v>
      </c>
      <c r="K16">
        <v>5</v>
      </c>
      <c r="L16">
        <v>13470</v>
      </c>
      <c r="M16" t="s">
        <v>171</v>
      </c>
    </row>
    <row r="17" spans="1:13" x14ac:dyDescent="0.25">
      <c r="A17">
        <v>1252</v>
      </c>
      <c r="B17">
        <v>211</v>
      </c>
      <c r="C17">
        <v>1954</v>
      </c>
      <c r="D17" t="s">
        <v>13</v>
      </c>
      <c r="E17" t="s">
        <v>172</v>
      </c>
      <c r="F17" t="s">
        <v>30</v>
      </c>
      <c r="G17">
        <v>1</v>
      </c>
      <c r="H17">
        <v>1</v>
      </c>
      <c r="I17" t="s">
        <v>29</v>
      </c>
      <c r="J17" t="s">
        <v>1271</v>
      </c>
      <c r="K17">
        <v>0</v>
      </c>
      <c r="L17">
        <v>24637</v>
      </c>
      <c r="M17" t="s">
        <v>190</v>
      </c>
    </row>
    <row r="18" spans="1:13" x14ac:dyDescent="0.25">
      <c r="A18">
        <v>1248</v>
      </c>
      <c r="B18">
        <v>212</v>
      </c>
      <c r="C18">
        <v>1954</v>
      </c>
      <c r="D18" t="s">
        <v>95</v>
      </c>
      <c r="E18" t="s">
        <v>165</v>
      </c>
      <c r="F18" t="s">
        <v>69</v>
      </c>
      <c r="G18">
        <v>4</v>
      </c>
      <c r="H18">
        <v>2</v>
      </c>
      <c r="I18" t="s">
        <v>30</v>
      </c>
      <c r="J18" t="s">
        <v>1270</v>
      </c>
      <c r="K18">
        <v>-2</v>
      </c>
      <c r="L18">
        <v>40000</v>
      </c>
      <c r="M18" t="s">
        <v>157</v>
      </c>
    </row>
    <row r="19" spans="1:13" x14ac:dyDescent="0.25">
      <c r="A19">
        <v>1326</v>
      </c>
      <c r="B19">
        <v>220</v>
      </c>
      <c r="C19">
        <v>1958</v>
      </c>
      <c r="D19" t="s">
        <v>20</v>
      </c>
      <c r="E19" t="s">
        <v>221</v>
      </c>
      <c r="F19" t="s">
        <v>30</v>
      </c>
      <c r="G19">
        <v>3</v>
      </c>
      <c r="H19">
        <v>0</v>
      </c>
      <c r="I19" t="s">
        <v>65</v>
      </c>
      <c r="J19" t="s">
        <v>1269</v>
      </c>
      <c r="K19">
        <v>3</v>
      </c>
      <c r="L19">
        <v>17788</v>
      </c>
      <c r="M19" t="s">
        <v>222</v>
      </c>
    </row>
    <row r="20" spans="1:13" x14ac:dyDescent="0.25">
      <c r="A20">
        <v>1339</v>
      </c>
      <c r="B20">
        <v>220</v>
      </c>
      <c r="C20">
        <v>1958</v>
      </c>
      <c r="D20" t="s">
        <v>20</v>
      </c>
      <c r="E20" t="s">
        <v>207</v>
      </c>
      <c r="F20" t="s">
        <v>30</v>
      </c>
      <c r="G20">
        <v>0</v>
      </c>
      <c r="H20">
        <v>0</v>
      </c>
      <c r="I20" t="s">
        <v>134</v>
      </c>
      <c r="J20" t="s">
        <v>1271</v>
      </c>
      <c r="K20">
        <v>0</v>
      </c>
      <c r="L20">
        <v>40895</v>
      </c>
      <c r="M20" t="s">
        <v>223</v>
      </c>
    </row>
    <row r="21" spans="1:13" x14ac:dyDescent="0.25">
      <c r="A21">
        <v>1340</v>
      </c>
      <c r="B21">
        <v>488</v>
      </c>
      <c r="C21">
        <v>1958</v>
      </c>
      <c r="D21" t="s">
        <v>58</v>
      </c>
      <c r="E21" t="s">
        <v>202</v>
      </c>
      <c r="F21" t="s">
        <v>30</v>
      </c>
      <c r="G21">
        <v>5</v>
      </c>
      <c r="H21">
        <v>2</v>
      </c>
      <c r="I21" t="s">
        <v>15</v>
      </c>
      <c r="J21" t="s">
        <v>1269</v>
      </c>
      <c r="K21">
        <v>3</v>
      </c>
      <c r="L21">
        <v>27100</v>
      </c>
      <c r="M21" t="s">
        <v>132</v>
      </c>
    </row>
    <row r="22" spans="1:13" x14ac:dyDescent="0.25">
      <c r="A22">
        <v>1343</v>
      </c>
      <c r="B22">
        <v>3482</v>
      </c>
      <c r="C22">
        <v>1958</v>
      </c>
      <c r="D22" t="s">
        <v>61</v>
      </c>
      <c r="E22" t="s">
        <v>202</v>
      </c>
      <c r="F22" t="s">
        <v>30</v>
      </c>
      <c r="G22">
        <v>5</v>
      </c>
      <c r="H22">
        <v>2</v>
      </c>
      <c r="I22" t="s">
        <v>79</v>
      </c>
      <c r="J22" t="s">
        <v>1269</v>
      </c>
      <c r="K22">
        <v>3</v>
      </c>
      <c r="L22">
        <v>49737</v>
      </c>
      <c r="M22" t="s">
        <v>222</v>
      </c>
    </row>
    <row r="23" spans="1:13" x14ac:dyDescent="0.25">
      <c r="A23">
        <v>1344</v>
      </c>
      <c r="B23">
        <v>220</v>
      </c>
      <c r="C23">
        <v>1958</v>
      </c>
      <c r="D23" t="s">
        <v>20</v>
      </c>
      <c r="E23" t="s">
        <v>207</v>
      </c>
      <c r="F23" t="s">
        <v>30</v>
      </c>
      <c r="G23">
        <v>2</v>
      </c>
      <c r="H23">
        <v>0</v>
      </c>
      <c r="I23" t="s">
        <v>208</v>
      </c>
      <c r="J23" t="s">
        <v>1269</v>
      </c>
      <c r="K23">
        <v>2</v>
      </c>
      <c r="L23">
        <v>50928</v>
      </c>
      <c r="M23" t="s">
        <v>222</v>
      </c>
    </row>
    <row r="24" spans="1:13" x14ac:dyDescent="0.25">
      <c r="A24">
        <v>1345</v>
      </c>
      <c r="B24">
        <v>221</v>
      </c>
      <c r="C24">
        <v>1958</v>
      </c>
      <c r="D24" t="s">
        <v>95</v>
      </c>
      <c r="E24" t="s">
        <v>207</v>
      </c>
      <c r="F24" t="s">
        <v>30</v>
      </c>
      <c r="G24">
        <v>1</v>
      </c>
      <c r="H24">
        <v>0</v>
      </c>
      <c r="I24" t="s">
        <v>213</v>
      </c>
      <c r="J24" t="s">
        <v>1269</v>
      </c>
      <c r="K24">
        <v>1</v>
      </c>
      <c r="L24">
        <v>25923</v>
      </c>
      <c r="M24" t="s">
        <v>227</v>
      </c>
    </row>
    <row r="25" spans="1:13" x14ac:dyDescent="0.25">
      <c r="A25">
        <v>1458</v>
      </c>
      <c r="B25">
        <v>514</v>
      </c>
      <c r="C25">
        <v>1962</v>
      </c>
      <c r="D25" t="s">
        <v>58</v>
      </c>
      <c r="E25" t="s">
        <v>254</v>
      </c>
      <c r="F25" t="s">
        <v>30</v>
      </c>
      <c r="G25">
        <v>4</v>
      </c>
      <c r="H25">
        <v>2</v>
      </c>
      <c r="I25" t="s">
        <v>43</v>
      </c>
      <c r="J25" t="s">
        <v>1269</v>
      </c>
      <c r="K25">
        <v>2</v>
      </c>
      <c r="L25">
        <v>76594</v>
      </c>
      <c r="M25" t="s">
        <v>257</v>
      </c>
    </row>
    <row r="26" spans="1:13" x14ac:dyDescent="0.25">
      <c r="A26">
        <v>1459</v>
      </c>
      <c r="B26">
        <v>232</v>
      </c>
      <c r="C26">
        <v>1962</v>
      </c>
      <c r="D26" t="s">
        <v>95</v>
      </c>
      <c r="E26" t="s">
        <v>249</v>
      </c>
      <c r="F26" t="s">
        <v>30</v>
      </c>
      <c r="G26">
        <v>3</v>
      </c>
      <c r="H26">
        <v>1</v>
      </c>
      <c r="I26" t="s">
        <v>134</v>
      </c>
      <c r="J26" t="s">
        <v>1269</v>
      </c>
      <c r="K26">
        <v>2</v>
      </c>
      <c r="L26">
        <v>17736</v>
      </c>
      <c r="M26" t="s">
        <v>251</v>
      </c>
    </row>
    <row r="27" spans="1:13" x14ac:dyDescent="0.25">
      <c r="A27">
        <v>1460</v>
      </c>
      <c r="B27">
        <v>231</v>
      </c>
      <c r="C27">
        <v>1962</v>
      </c>
      <c r="D27" t="s">
        <v>35</v>
      </c>
      <c r="E27" t="s">
        <v>249</v>
      </c>
      <c r="F27" t="s">
        <v>30</v>
      </c>
      <c r="G27">
        <v>2</v>
      </c>
      <c r="H27">
        <v>1</v>
      </c>
      <c r="I27" t="s">
        <v>86</v>
      </c>
      <c r="J27" t="s">
        <v>1269</v>
      </c>
      <c r="K27">
        <v>1</v>
      </c>
      <c r="L27">
        <v>18715</v>
      </c>
      <c r="M27" t="s">
        <v>146</v>
      </c>
    </row>
    <row r="28" spans="1:13" x14ac:dyDescent="0.25">
      <c r="A28">
        <v>1461</v>
      </c>
      <c r="B28">
        <v>231</v>
      </c>
      <c r="C28">
        <v>1962</v>
      </c>
      <c r="D28" t="s">
        <v>35</v>
      </c>
      <c r="E28" t="s">
        <v>249</v>
      </c>
      <c r="F28" t="s">
        <v>30</v>
      </c>
      <c r="G28">
        <v>2</v>
      </c>
      <c r="H28">
        <v>0</v>
      </c>
      <c r="I28" t="s">
        <v>16</v>
      </c>
      <c r="J28" t="s">
        <v>1269</v>
      </c>
      <c r="K28">
        <v>2</v>
      </c>
      <c r="L28">
        <v>10484</v>
      </c>
      <c r="M28" t="s">
        <v>250</v>
      </c>
    </row>
    <row r="29" spans="1:13" x14ac:dyDescent="0.25">
      <c r="A29">
        <v>1462</v>
      </c>
      <c r="B29">
        <v>231</v>
      </c>
      <c r="C29">
        <v>1962</v>
      </c>
      <c r="D29" t="s">
        <v>35</v>
      </c>
      <c r="E29" t="s">
        <v>249</v>
      </c>
      <c r="F29" t="s">
        <v>30</v>
      </c>
      <c r="G29">
        <v>0</v>
      </c>
      <c r="H29">
        <v>0</v>
      </c>
      <c r="I29" t="s">
        <v>92</v>
      </c>
      <c r="J29" t="s">
        <v>1271</v>
      </c>
      <c r="K29">
        <v>0</v>
      </c>
      <c r="L29">
        <v>14903</v>
      </c>
      <c r="M29" t="s">
        <v>251</v>
      </c>
    </row>
    <row r="30" spans="1:13" x14ac:dyDescent="0.25">
      <c r="A30">
        <v>1463</v>
      </c>
      <c r="B30">
        <v>3480</v>
      </c>
      <c r="C30">
        <v>1962</v>
      </c>
      <c r="D30" t="s">
        <v>61</v>
      </c>
      <c r="E30" t="s">
        <v>254</v>
      </c>
      <c r="F30" t="s">
        <v>30</v>
      </c>
      <c r="G30">
        <v>3</v>
      </c>
      <c r="H30">
        <v>1</v>
      </c>
      <c r="I30" t="s">
        <v>92</v>
      </c>
      <c r="J30" t="s">
        <v>1269</v>
      </c>
      <c r="K30">
        <v>2</v>
      </c>
      <c r="L30">
        <v>68679</v>
      </c>
      <c r="M30" t="s">
        <v>203</v>
      </c>
    </row>
    <row r="31" spans="1:13" x14ac:dyDescent="0.25">
      <c r="A31">
        <v>1596</v>
      </c>
      <c r="B31">
        <v>238</v>
      </c>
      <c r="C31">
        <v>1966</v>
      </c>
      <c r="D31" t="s">
        <v>35</v>
      </c>
      <c r="E31" t="s">
        <v>280</v>
      </c>
      <c r="F31" t="s">
        <v>30</v>
      </c>
      <c r="G31">
        <v>2</v>
      </c>
      <c r="H31">
        <v>0</v>
      </c>
      <c r="I31" t="s">
        <v>253</v>
      </c>
      <c r="J31" t="s">
        <v>1269</v>
      </c>
      <c r="K31">
        <v>2</v>
      </c>
      <c r="L31">
        <v>47308</v>
      </c>
      <c r="M31" t="s">
        <v>281</v>
      </c>
    </row>
    <row r="32" spans="1:13" x14ac:dyDescent="0.25">
      <c r="A32">
        <v>1597</v>
      </c>
      <c r="B32">
        <v>238</v>
      </c>
      <c r="C32">
        <v>1966</v>
      </c>
      <c r="D32" t="s">
        <v>35</v>
      </c>
      <c r="E32" t="s">
        <v>280</v>
      </c>
      <c r="F32" t="s">
        <v>69</v>
      </c>
      <c r="G32">
        <v>3</v>
      </c>
      <c r="H32">
        <v>1</v>
      </c>
      <c r="I32" t="s">
        <v>30</v>
      </c>
      <c r="J32" t="s">
        <v>1270</v>
      </c>
      <c r="K32">
        <v>-2</v>
      </c>
      <c r="L32">
        <v>51387</v>
      </c>
      <c r="M32" t="s">
        <v>300</v>
      </c>
    </row>
    <row r="33" spans="1:13" x14ac:dyDescent="0.25">
      <c r="A33">
        <v>1598</v>
      </c>
      <c r="B33">
        <v>238</v>
      </c>
      <c r="C33">
        <v>1966</v>
      </c>
      <c r="D33" t="s">
        <v>35</v>
      </c>
      <c r="E33" t="s">
        <v>280</v>
      </c>
      <c r="F33" t="s">
        <v>290</v>
      </c>
      <c r="G33">
        <v>3</v>
      </c>
      <c r="H33">
        <v>1</v>
      </c>
      <c r="I33" t="s">
        <v>30</v>
      </c>
      <c r="J33" t="s">
        <v>1270</v>
      </c>
      <c r="K33">
        <v>-2</v>
      </c>
      <c r="L33">
        <v>58479</v>
      </c>
      <c r="M33" t="s">
        <v>282</v>
      </c>
    </row>
    <row r="34" spans="1:13" x14ac:dyDescent="0.25">
      <c r="A34">
        <v>1764</v>
      </c>
      <c r="B34">
        <v>250</v>
      </c>
      <c r="C34">
        <v>1970</v>
      </c>
      <c r="D34" t="s">
        <v>35</v>
      </c>
      <c r="E34" t="s">
        <v>322</v>
      </c>
      <c r="F34" t="s">
        <v>30</v>
      </c>
      <c r="G34">
        <v>1</v>
      </c>
      <c r="H34">
        <v>0</v>
      </c>
      <c r="I34" t="s">
        <v>134</v>
      </c>
      <c r="J34" t="s">
        <v>1269</v>
      </c>
      <c r="K34">
        <v>1</v>
      </c>
      <c r="L34">
        <v>66843</v>
      </c>
      <c r="M34" t="s">
        <v>332</v>
      </c>
    </row>
    <row r="35" spans="1:13" x14ac:dyDescent="0.25">
      <c r="A35">
        <v>1765</v>
      </c>
      <c r="B35">
        <v>3476</v>
      </c>
      <c r="C35">
        <v>1970</v>
      </c>
      <c r="D35" t="s">
        <v>61</v>
      </c>
      <c r="E35" t="s">
        <v>314</v>
      </c>
      <c r="F35" t="s">
        <v>30</v>
      </c>
      <c r="G35">
        <v>4</v>
      </c>
      <c r="H35">
        <v>1</v>
      </c>
      <c r="I35" t="s">
        <v>89</v>
      </c>
      <c r="J35" t="s">
        <v>1269</v>
      </c>
      <c r="K35">
        <v>3</v>
      </c>
      <c r="L35">
        <v>107412</v>
      </c>
      <c r="M35" t="s">
        <v>335</v>
      </c>
    </row>
    <row r="36" spans="1:13" x14ac:dyDescent="0.25">
      <c r="A36">
        <v>1768</v>
      </c>
      <c r="B36">
        <v>251</v>
      </c>
      <c r="C36">
        <v>1970</v>
      </c>
      <c r="D36" t="s">
        <v>95</v>
      </c>
      <c r="E36" t="s">
        <v>322</v>
      </c>
      <c r="F36" t="s">
        <v>30</v>
      </c>
      <c r="G36">
        <v>4</v>
      </c>
      <c r="H36">
        <v>2</v>
      </c>
      <c r="I36" t="s">
        <v>37</v>
      </c>
      <c r="J36" t="s">
        <v>1269</v>
      </c>
      <c r="K36">
        <v>2</v>
      </c>
      <c r="L36">
        <v>54233</v>
      </c>
      <c r="M36" t="s">
        <v>323</v>
      </c>
    </row>
    <row r="37" spans="1:13" x14ac:dyDescent="0.25">
      <c r="A37">
        <v>1769</v>
      </c>
      <c r="B37">
        <v>250</v>
      </c>
      <c r="C37">
        <v>1970</v>
      </c>
      <c r="D37" t="s">
        <v>35</v>
      </c>
      <c r="E37" t="s">
        <v>322</v>
      </c>
      <c r="F37" t="s">
        <v>30</v>
      </c>
      <c r="G37">
        <v>3</v>
      </c>
      <c r="H37">
        <v>2</v>
      </c>
      <c r="I37" t="s">
        <v>36</v>
      </c>
      <c r="J37" t="s">
        <v>1269</v>
      </c>
      <c r="K37">
        <v>1</v>
      </c>
      <c r="L37">
        <v>50804</v>
      </c>
      <c r="M37" t="s">
        <v>341</v>
      </c>
    </row>
    <row r="38" spans="1:13" x14ac:dyDescent="0.25">
      <c r="A38">
        <v>1770</v>
      </c>
      <c r="B38">
        <v>250</v>
      </c>
      <c r="C38">
        <v>1970</v>
      </c>
      <c r="D38" t="s">
        <v>35</v>
      </c>
      <c r="E38" t="s">
        <v>322</v>
      </c>
      <c r="F38" t="s">
        <v>30</v>
      </c>
      <c r="G38">
        <v>4</v>
      </c>
      <c r="H38">
        <v>1</v>
      </c>
      <c r="I38" t="s">
        <v>92</v>
      </c>
      <c r="J38" t="s">
        <v>1269</v>
      </c>
      <c r="K38">
        <v>3</v>
      </c>
      <c r="L38">
        <v>52897</v>
      </c>
      <c r="M38" t="s">
        <v>331</v>
      </c>
    </row>
    <row r="39" spans="1:13" x14ac:dyDescent="0.25">
      <c r="A39">
        <v>1771</v>
      </c>
      <c r="B39">
        <v>569</v>
      </c>
      <c r="C39">
        <v>1970</v>
      </c>
      <c r="D39" t="s">
        <v>58</v>
      </c>
      <c r="E39" t="s">
        <v>322</v>
      </c>
      <c r="F39" t="s">
        <v>30</v>
      </c>
      <c r="G39">
        <v>3</v>
      </c>
      <c r="H39">
        <v>1</v>
      </c>
      <c r="I39" t="s">
        <v>50</v>
      </c>
      <c r="J39" t="s">
        <v>1269</v>
      </c>
      <c r="K39">
        <v>2</v>
      </c>
      <c r="L39">
        <v>51261</v>
      </c>
      <c r="M39" t="s">
        <v>330</v>
      </c>
    </row>
    <row r="40" spans="1:13" x14ac:dyDescent="0.25">
      <c r="A40">
        <v>1945</v>
      </c>
      <c r="B40">
        <v>263</v>
      </c>
      <c r="C40">
        <v>1974</v>
      </c>
      <c r="D40" t="s">
        <v>401</v>
      </c>
      <c r="E40" t="s">
        <v>371</v>
      </c>
      <c r="F40" t="s">
        <v>40</v>
      </c>
      <c r="G40">
        <v>1</v>
      </c>
      <c r="H40">
        <v>2</v>
      </c>
      <c r="I40" t="s">
        <v>30</v>
      </c>
      <c r="J40" t="s">
        <v>1269</v>
      </c>
      <c r="K40">
        <v>1</v>
      </c>
      <c r="L40">
        <v>39400</v>
      </c>
      <c r="M40" t="s">
        <v>323</v>
      </c>
    </row>
    <row r="41" spans="1:13" x14ac:dyDescent="0.25">
      <c r="A41">
        <v>1982</v>
      </c>
      <c r="B41">
        <v>263</v>
      </c>
      <c r="C41">
        <v>1974</v>
      </c>
      <c r="D41" t="s">
        <v>401</v>
      </c>
      <c r="E41" t="s">
        <v>371</v>
      </c>
      <c r="F41" t="s">
        <v>30</v>
      </c>
      <c r="G41">
        <v>1</v>
      </c>
      <c r="H41">
        <v>0</v>
      </c>
      <c r="I41" t="s">
        <v>360</v>
      </c>
      <c r="J41" t="s">
        <v>1269</v>
      </c>
      <c r="K41">
        <v>1</v>
      </c>
      <c r="L41">
        <v>59863</v>
      </c>
      <c r="M41" t="s">
        <v>384</v>
      </c>
    </row>
    <row r="42" spans="1:13" x14ac:dyDescent="0.25">
      <c r="A42">
        <v>1984</v>
      </c>
      <c r="B42">
        <v>264</v>
      </c>
      <c r="C42">
        <v>1974</v>
      </c>
      <c r="D42" t="s">
        <v>99</v>
      </c>
      <c r="E42" t="s">
        <v>355</v>
      </c>
      <c r="F42" t="s">
        <v>30</v>
      </c>
      <c r="G42">
        <v>0</v>
      </c>
      <c r="H42">
        <v>1</v>
      </c>
      <c r="I42" t="s">
        <v>116</v>
      </c>
      <c r="J42" t="s">
        <v>1270</v>
      </c>
      <c r="K42">
        <v>-1</v>
      </c>
      <c r="L42">
        <v>77100</v>
      </c>
      <c r="M42" t="s">
        <v>390</v>
      </c>
    </row>
    <row r="43" spans="1:13" x14ac:dyDescent="0.25">
      <c r="A43">
        <v>1986</v>
      </c>
      <c r="B43">
        <v>262</v>
      </c>
      <c r="C43">
        <v>1974</v>
      </c>
      <c r="D43" t="s">
        <v>28</v>
      </c>
      <c r="E43" t="s">
        <v>352</v>
      </c>
      <c r="F43" t="s">
        <v>30</v>
      </c>
      <c r="G43">
        <v>0</v>
      </c>
      <c r="H43">
        <v>0</v>
      </c>
      <c r="I43" t="s">
        <v>29</v>
      </c>
      <c r="J43" t="s">
        <v>1271</v>
      </c>
      <c r="K43">
        <v>0</v>
      </c>
      <c r="L43">
        <v>62000</v>
      </c>
      <c r="M43" t="s">
        <v>318</v>
      </c>
    </row>
    <row r="44" spans="1:13" x14ac:dyDescent="0.25">
      <c r="A44">
        <v>1983</v>
      </c>
      <c r="B44">
        <v>263</v>
      </c>
      <c r="C44">
        <v>1974</v>
      </c>
      <c r="D44" t="s">
        <v>401</v>
      </c>
      <c r="E44" t="s">
        <v>365</v>
      </c>
      <c r="F44" t="s">
        <v>75</v>
      </c>
      <c r="G44">
        <v>2</v>
      </c>
      <c r="H44">
        <v>0</v>
      </c>
      <c r="I44" t="s">
        <v>30</v>
      </c>
      <c r="J44" t="s">
        <v>1270</v>
      </c>
      <c r="K44">
        <v>-2</v>
      </c>
      <c r="L44">
        <v>53700</v>
      </c>
      <c r="M44" t="s">
        <v>281</v>
      </c>
    </row>
    <row r="45" spans="1:13" x14ac:dyDescent="0.25">
      <c r="A45">
        <v>1985</v>
      </c>
      <c r="B45">
        <v>262</v>
      </c>
      <c r="C45">
        <v>1974</v>
      </c>
      <c r="D45" t="s">
        <v>28</v>
      </c>
      <c r="E45" t="s">
        <v>352</v>
      </c>
      <c r="F45" t="s">
        <v>168</v>
      </c>
      <c r="G45">
        <v>0</v>
      </c>
      <c r="H45">
        <v>0</v>
      </c>
      <c r="I45" t="s">
        <v>30</v>
      </c>
      <c r="J45" t="s">
        <v>1271</v>
      </c>
      <c r="K45">
        <v>0</v>
      </c>
      <c r="L45">
        <v>62000</v>
      </c>
      <c r="M45" t="s">
        <v>388</v>
      </c>
    </row>
    <row r="46" spans="1:13" x14ac:dyDescent="0.25">
      <c r="A46">
        <v>1987</v>
      </c>
      <c r="B46">
        <v>262</v>
      </c>
      <c r="C46">
        <v>1974</v>
      </c>
      <c r="D46" t="s">
        <v>28</v>
      </c>
      <c r="E46" t="s">
        <v>391</v>
      </c>
      <c r="F46" t="s">
        <v>366</v>
      </c>
      <c r="G46">
        <v>0</v>
      </c>
      <c r="H46">
        <v>3</v>
      </c>
      <c r="I46" t="s">
        <v>30</v>
      </c>
      <c r="J46" t="s">
        <v>1269</v>
      </c>
      <c r="K46">
        <v>3</v>
      </c>
      <c r="L46">
        <v>36200</v>
      </c>
      <c r="M46" t="s">
        <v>374</v>
      </c>
    </row>
    <row r="47" spans="1:13" x14ac:dyDescent="0.25">
      <c r="A47">
        <v>2196</v>
      </c>
      <c r="B47">
        <v>279</v>
      </c>
      <c r="C47">
        <v>1978</v>
      </c>
      <c r="D47" t="s">
        <v>399</v>
      </c>
      <c r="E47" t="s">
        <v>414</v>
      </c>
      <c r="F47" t="s">
        <v>40</v>
      </c>
      <c r="G47">
        <v>0</v>
      </c>
      <c r="H47">
        <v>0</v>
      </c>
      <c r="I47" t="s">
        <v>30</v>
      </c>
      <c r="J47" t="s">
        <v>1271</v>
      </c>
      <c r="K47">
        <v>0</v>
      </c>
      <c r="L47">
        <v>37326</v>
      </c>
      <c r="M47" t="s">
        <v>372</v>
      </c>
    </row>
    <row r="48" spans="1:13" x14ac:dyDescent="0.25">
      <c r="A48">
        <v>2215</v>
      </c>
      <c r="B48">
        <v>278</v>
      </c>
      <c r="C48">
        <v>1978</v>
      </c>
      <c r="D48" t="s">
        <v>35</v>
      </c>
      <c r="E48" t="s">
        <v>1257</v>
      </c>
      <c r="F48" t="s">
        <v>30</v>
      </c>
      <c r="G48">
        <v>1</v>
      </c>
      <c r="H48">
        <v>0</v>
      </c>
      <c r="I48" t="s">
        <v>65</v>
      </c>
      <c r="J48" t="s">
        <v>1269</v>
      </c>
      <c r="K48">
        <v>1</v>
      </c>
      <c r="L48">
        <v>35221</v>
      </c>
      <c r="M48" t="s">
        <v>430</v>
      </c>
    </row>
    <row r="49" spans="1:13" x14ac:dyDescent="0.25">
      <c r="A49">
        <v>2246</v>
      </c>
      <c r="B49">
        <v>278</v>
      </c>
      <c r="C49">
        <v>1978</v>
      </c>
      <c r="D49" t="s">
        <v>35</v>
      </c>
      <c r="E49" t="s">
        <v>1257</v>
      </c>
      <c r="F49" t="s">
        <v>30</v>
      </c>
      <c r="G49">
        <v>0</v>
      </c>
      <c r="H49">
        <v>0</v>
      </c>
      <c r="I49" t="s">
        <v>86</v>
      </c>
      <c r="J49" t="s">
        <v>1271</v>
      </c>
      <c r="K49">
        <v>0</v>
      </c>
      <c r="L49">
        <v>34771</v>
      </c>
      <c r="M49" t="s">
        <v>418</v>
      </c>
    </row>
    <row r="50" spans="1:13" x14ac:dyDescent="0.25">
      <c r="A50">
        <v>2247</v>
      </c>
      <c r="B50">
        <v>280</v>
      </c>
      <c r="C50">
        <v>1978</v>
      </c>
      <c r="D50" t="s">
        <v>99</v>
      </c>
      <c r="E50" t="s">
        <v>409</v>
      </c>
      <c r="F50" t="s">
        <v>30</v>
      </c>
      <c r="G50">
        <v>2</v>
      </c>
      <c r="H50">
        <v>1</v>
      </c>
      <c r="I50" t="s">
        <v>89</v>
      </c>
      <c r="J50" t="s">
        <v>1269</v>
      </c>
      <c r="K50">
        <v>1</v>
      </c>
      <c r="L50">
        <v>69659</v>
      </c>
      <c r="M50" t="s">
        <v>332</v>
      </c>
    </row>
    <row r="51" spans="1:13" x14ac:dyDescent="0.25">
      <c r="A51">
        <v>2251</v>
      </c>
      <c r="B51">
        <v>279</v>
      </c>
      <c r="C51">
        <v>1978</v>
      </c>
      <c r="D51" t="s">
        <v>399</v>
      </c>
      <c r="E51" t="s">
        <v>428</v>
      </c>
      <c r="F51" t="s">
        <v>30</v>
      </c>
      <c r="G51">
        <v>3</v>
      </c>
      <c r="H51">
        <v>0</v>
      </c>
      <c r="I51" t="s">
        <v>37</v>
      </c>
      <c r="J51" t="s">
        <v>1269</v>
      </c>
      <c r="K51">
        <v>3</v>
      </c>
      <c r="L51">
        <v>31278</v>
      </c>
      <c r="M51" t="s">
        <v>374</v>
      </c>
    </row>
    <row r="52" spans="1:13" x14ac:dyDescent="0.25">
      <c r="A52">
        <v>2252</v>
      </c>
      <c r="B52">
        <v>279</v>
      </c>
      <c r="C52">
        <v>1978</v>
      </c>
      <c r="D52" t="s">
        <v>399</v>
      </c>
      <c r="E52" t="s">
        <v>428</v>
      </c>
      <c r="F52" t="s">
        <v>30</v>
      </c>
      <c r="G52">
        <v>3</v>
      </c>
      <c r="H52">
        <v>1</v>
      </c>
      <c r="I52" t="s">
        <v>116</v>
      </c>
      <c r="J52" t="s">
        <v>1269</v>
      </c>
      <c r="K52">
        <v>2</v>
      </c>
      <c r="L52">
        <v>39586</v>
      </c>
      <c r="M52" t="s">
        <v>412</v>
      </c>
    </row>
    <row r="53" spans="1:13" x14ac:dyDescent="0.25">
      <c r="A53">
        <v>2253</v>
      </c>
      <c r="B53">
        <v>278</v>
      </c>
      <c r="C53">
        <v>1978</v>
      </c>
      <c r="D53" t="s">
        <v>35</v>
      </c>
      <c r="E53" t="s">
        <v>1257</v>
      </c>
      <c r="F53" t="s">
        <v>79</v>
      </c>
      <c r="G53">
        <v>1</v>
      </c>
      <c r="H53">
        <v>1</v>
      </c>
      <c r="I53" t="s">
        <v>30</v>
      </c>
      <c r="J53" t="s">
        <v>1271</v>
      </c>
      <c r="K53">
        <v>0</v>
      </c>
      <c r="L53">
        <v>32569</v>
      </c>
      <c r="M53" t="s">
        <v>384</v>
      </c>
    </row>
    <row r="54" spans="1:13" x14ac:dyDescent="0.25">
      <c r="A54">
        <v>750</v>
      </c>
      <c r="B54">
        <v>294</v>
      </c>
      <c r="C54">
        <v>1982</v>
      </c>
      <c r="D54" t="s">
        <v>35</v>
      </c>
      <c r="E54" t="s">
        <v>541</v>
      </c>
      <c r="F54" t="s">
        <v>40</v>
      </c>
      <c r="G54">
        <v>1</v>
      </c>
      <c r="H54">
        <v>3</v>
      </c>
      <c r="I54" t="s">
        <v>30</v>
      </c>
      <c r="J54" t="s">
        <v>1269</v>
      </c>
      <c r="K54">
        <v>2</v>
      </c>
      <c r="L54">
        <v>44000</v>
      </c>
      <c r="M54" t="s">
        <v>510</v>
      </c>
    </row>
    <row r="55" spans="1:13" x14ac:dyDescent="0.25">
      <c r="A55">
        <v>789</v>
      </c>
      <c r="B55">
        <v>293</v>
      </c>
      <c r="C55">
        <v>1982</v>
      </c>
      <c r="D55" t="s">
        <v>161</v>
      </c>
      <c r="E55" t="s">
        <v>514</v>
      </c>
      <c r="F55" t="s">
        <v>30</v>
      </c>
      <c r="G55">
        <v>4</v>
      </c>
      <c r="H55">
        <v>0</v>
      </c>
      <c r="I55" t="s">
        <v>478</v>
      </c>
      <c r="J55" t="s">
        <v>1269</v>
      </c>
      <c r="K55">
        <v>4</v>
      </c>
      <c r="L55">
        <v>43000</v>
      </c>
      <c r="M55" t="s">
        <v>526</v>
      </c>
    </row>
    <row r="56" spans="1:13" x14ac:dyDescent="0.25">
      <c r="A56">
        <v>790</v>
      </c>
      <c r="B56">
        <v>293</v>
      </c>
      <c r="C56">
        <v>1982</v>
      </c>
      <c r="D56" t="s">
        <v>161</v>
      </c>
      <c r="E56" t="s">
        <v>514</v>
      </c>
      <c r="F56" t="s">
        <v>30</v>
      </c>
      <c r="G56">
        <v>4</v>
      </c>
      <c r="H56">
        <v>1</v>
      </c>
      <c r="I56" t="s">
        <v>168</v>
      </c>
      <c r="J56" t="s">
        <v>1269</v>
      </c>
      <c r="K56">
        <v>3</v>
      </c>
      <c r="L56">
        <v>47379</v>
      </c>
      <c r="M56" t="s">
        <v>515</v>
      </c>
    </row>
    <row r="57" spans="1:13" x14ac:dyDescent="0.25">
      <c r="A57">
        <v>791</v>
      </c>
      <c r="B57">
        <v>293</v>
      </c>
      <c r="C57">
        <v>1982</v>
      </c>
      <c r="D57" t="s">
        <v>161</v>
      </c>
      <c r="E57" t="s">
        <v>466</v>
      </c>
      <c r="F57" t="s">
        <v>30</v>
      </c>
      <c r="G57">
        <v>2</v>
      </c>
      <c r="H57">
        <v>1</v>
      </c>
      <c r="I57" t="s">
        <v>208</v>
      </c>
      <c r="J57" t="s">
        <v>1269</v>
      </c>
      <c r="K57">
        <v>1</v>
      </c>
      <c r="L57">
        <v>68000</v>
      </c>
      <c r="M57" t="s">
        <v>467</v>
      </c>
    </row>
    <row r="58" spans="1:13" x14ac:dyDescent="0.25">
      <c r="A58">
        <v>788</v>
      </c>
      <c r="B58">
        <v>294</v>
      </c>
      <c r="C58">
        <v>1982</v>
      </c>
      <c r="D58" t="s">
        <v>35</v>
      </c>
      <c r="E58" t="s">
        <v>541</v>
      </c>
      <c r="F58" t="s">
        <v>89</v>
      </c>
      <c r="G58">
        <v>3</v>
      </c>
      <c r="H58">
        <v>2</v>
      </c>
      <c r="I58" t="s">
        <v>30</v>
      </c>
      <c r="J58" t="s">
        <v>1270</v>
      </c>
      <c r="K58">
        <v>-1</v>
      </c>
      <c r="L58">
        <v>44000</v>
      </c>
      <c r="M58" t="s">
        <v>332</v>
      </c>
    </row>
    <row r="59" spans="1:13" x14ac:dyDescent="0.25">
      <c r="A59">
        <v>377</v>
      </c>
      <c r="B59">
        <v>308</v>
      </c>
      <c r="C59">
        <v>1986</v>
      </c>
      <c r="D59" t="s">
        <v>565</v>
      </c>
      <c r="E59" t="s">
        <v>322</v>
      </c>
      <c r="F59" t="s">
        <v>30</v>
      </c>
      <c r="G59">
        <v>1</v>
      </c>
      <c r="H59">
        <v>0</v>
      </c>
      <c r="I59" t="s">
        <v>484</v>
      </c>
      <c r="J59" t="s">
        <v>1269</v>
      </c>
      <c r="K59">
        <v>1</v>
      </c>
      <c r="L59">
        <v>48000</v>
      </c>
      <c r="M59" t="s">
        <v>503</v>
      </c>
    </row>
    <row r="60" spans="1:13" x14ac:dyDescent="0.25">
      <c r="A60">
        <v>440</v>
      </c>
      <c r="B60">
        <v>714</v>
      </c>
      <c r="C60">
        <v>1986</v>
      </c>
      <c r="D60" t="s">
        <v>95</v>
      </c>
      <c r="E60" t="s">
        <v>322</v>
      </c>
      <c r="F60" t="s">
        <v>30</v>
      </c>
      <c r="G60">
        <v>1</v>
      </c>
      <c r="H60">
        <v>1</v>
      </c>
      <c r="I60" t="s">
        <v>15</v>
      </c>
      <c r="J60" t="s">
        <v>1271</v>
      </c>
      <c r="K60">
        <v>0</v>
      </c>
      <c r="L60">
        <v>65000</v>
      </c>
      <c r="M60" t="s">
        <v>609</v>
      </c>
    </row>
    <row r="61" spans="1:13" x14ac:dyDescent="0.25">
      <c r="A61">
        <v>444</v>
      </c>
      <c r="B61">
        <v>309</v>
      </c>
      <c r="C61">
        <v>1986</v>
      </c>
      <c r="D61" t="s">
        <v>624</v>
      </c>
      <c r="E61" t="s">
        <v>322</v>
      </c>
      <c r="F61" t="s">
        <v>30</v>
      </c>
      <c r="G61">
        <v>4</v>
      </c>
      <c r="H61">
        <v>0</v>
      </c>
      <c r="I61" t="s">
        <v>116</v>
      </c>
      <c r="J61" t="s">
        <v>1269</v>
      </c>
      <c r="K61">
        <v>4</v>
      </c>
      <c r="L61">
        <v>45000</v>
      </c>
      <c r="M61" t="s">
        <v>558</v>
      </c>
    </row>
    <row r="62" spans="1:13" x14ac:dyDescent="0.25">
      <c r="A62">
        <v>441</v>
      </c>
      <c r="B62">
        <v>308</v>
      </c>
      <c r="C62">
        <v>1986</v>
      </c>
      <c r="D62" t="s">
        <v>565</v>
      </c>
      <c r="E62" t="s">
        <v>322</v>
      </c>
      <c r="F62" t="s">
        <v>226</v>
      </c>
      <c r="G62">
        <v>0</v>
      </c>
      <c r="H62">
        <v>3</v>
      </c>
      <c r="I62" t="s">
        <v>30</v>
      </c>
      <c r="J62" t="s">
        <v>1269</v>
      </c>
      <c r="K62">
        <v>3</v>
      </c>
      <c r="L62">
        <v>51000</v>
      </c>
      <c r="M62" t="s">
        <v>600</v>
      </c>
    </row>
    <row r="63" spans="1:13" x14ac:dyDescent="0.25">
      <c r="A63">
        <v>439</v>
      </c>
      <c r="B63">
        <v>308</v>
      </c>
      <c r="C63">
        <v>1986</v>
      </c>
      <c r="D63" t="s">
        <v>565</v>
      </c>
      <c r="E63" t="s">
        <v>322</v>
      </c>
      <c r="F63" t="s">
        <v>86</v>
      </c>
      <c r="G63">
        <v>0</v>
      </c>
      <c r="H63">
        <v>1</v>
      </c>
      <c r="I63" t="s">
        <v>30</v>
      </c>
      <c r="J63" t="s">
        <v>1269</v>
      </c>
      <c r="K63">
        <v>1</v>
      </c>
      <c r="L63">
        <v>35748</v>
      </c>
      <c r="M63" t="s">
        <v>566</v>
      </c>
    </row>
    <row r="64" spans="1:13" x14ac:dyDescent="0.25">
      <c r="A64">
        <v>25</v>
      </c>
      <c r="B64">
        <v>323</v>
      </c>
      <c r="C64">
        <v>1990</v>
      </c>
      <c r="D64" t="s">
        <v>624</v>
      </c>
      <c r="E64" t="s">
        <v>655</v>
      </c>
      <c r="F64" t="s">
        <v>30</v>
      </c>
      <c r="G64">
        <v>0</v>
      </c>
      <c r="H64">
        <v>1</v>
      </c>
      <c r="I64" t="s">
        <v>40</v>
      </c>
      <c r="J64" t="s">
        <v>1270</v>
      </c>
      <c r="K64">
        <v>-1</v>
      </c>
      <c r="L64">
        <v>61381</v>
      </c>
      <c r="M64" t="s">
        <v>579</v>
      </c>
    </row>
    <row r="65" spans="1:13" x14ac:dyDescent="0.25">
      <c r="A65">
        <v>73</v>
      </c>
      <c r="B65">
        <v>322</v>
      </c>
      <c r="C65">
        <v>1990</v>
      </c>
      <c r="D65" t="s">
        <v>560</v>
      </c>
      <c r="E65" t="s">
        <v>655</v>
      </c>
      <c r="F65" t="s">
        <v>30</v>
      </c>
      <c r="G65">
        <v>1</v>
      </c>
      <c r="H65">
        <v>0</v>
      </c>
      <c r="I65" t="s">
        <v>660</v>
      </c>
      <c r="J65" t="s">
        <v>1269</v>
      </c>
      <c r="K65">
        <v>1</v>
      </c>
      <c r="L65">
        <v>58007</v>
      </c>
      <c r="M65" t="s">
        <v>657</v>
      </c>
    </row>
    <row r="66" spans="1:13" x14ac:dyDescent="0.25">
      <c r="A66">
        <v>74</v>
      </c>
      <c r="B66">
        <v>322</v>
      </c>
      <c r="C66">
        <v>1990</v>
      </c>
      <c r="D66" t="s">
        <v>560</v>
      </c>
      <c r="E66" t="s">
        <v>655</v>
      </c>
      <c r="F66" t="s">
        <v>30</v>
      </c>
      <c r="G66">
        <v>1</v>
      </c>
      <c r="H66">
        <v>0</v>
      </c>
      <c r="I66" t="s">
        <v>168</v>
      </c>
      <c r="J66" t="s">
        <v>1269</v>
      </c>
      <c r="K66">
        <v>1</v>
      </c>
      <c r="L66">
        <v>62502</v>
      </c>
      <c r="M66" t="s">
        <v>672</v>
      </c>
    </row>
    <row r="67" spans="1:13" x14ac:dyDescent="0.25">
      <c r="A67">
        <v>75</v>
      </c>
      <c r="B67">
        <v>322</v>
      </c>
      <c r="C67">
        <v>1990</v>
      </c>
      <c r="D67" t="s">
        <v>560</v>
      </c>
      <c r="E67" t="s">
        <v>655</v>
      </c>
      <c r="F67" t="s">
        <v>30</v>
      </c>
      <c r="G67">
        <v>2</v>
      </c>
      <c r="H67">
        <v>1</v>
      </c>
      <c r="I67" t="s">
        <v>79</v>
      </c>
      <c r="J67" t="s">
        <v>1269</v>
      </c>
      <c r="K67">
        <v>1</v>
      </c>
      <c r="L67">
        <v>62628</v>
      </c>
      <c r="M67" t="s">
        <v>656</v>
      </c>
    </row>
    <row r="68" spans="1:13" x14ac:dyDescent="0.25">
      <c r="A68">
        <v>3057</v>
      </c>
      <c r="B68">
        <v>337</v>
      </c>
      <c r="C68">
        <v>1994</v>
      </c>
      <c r="D68" t="s">
        <v>399</v>
      </c>
      <c r="E68" t="s">
        <v>735</v>
      </c>
      <c r="F68" t="s">
        <v>30</v>
      </c>
      <c r="G68">
        <v>2</v>
      </c>
      <c r="H68">
        <v>0</v>
      </c>
      <c r="I68" t="s">
        <v>736</v>
      </c>
      <c r="J68" t="s">
        <v>1269</v>
      </c>
      <c r="K68">
        <v>2</v>
      </c>
      <c r="L68">
        <v>81061</v>
      </c>
      <c r="M68" t="s">
        <v>737</v>
      </c>
    </row>
    <row r="69" spans="1:13" x14ac:dyDescent="0.25">
      <c r="A69">
        <v>3067</v>
      </c>
      <c r="B69">
        <v>337</v>
      </c>
      <c r="C69">
        <v>1994</v>
      </c>
      <c r="D69" t="s">
        <v>399</v>
      </c>
      <c r="E69" t="s">
        <v>735</v>
      </c>
      <c r="F69" t="s">
        <v>30</v>
      </c>
      <c r="G69">
        <v>3</v>
      </c>
      <c r="H69">
        <v>0</v>
      </c>
      <c r="I69" t="s">
        <v>471</v>
      </c>
      <c r="J69" t="s">
        <v>1269</v>
      </c>
      <c r="K69">
        <v>3</v>
      </c>
      <c r="L69">
        <v>83401</v>
      </c>
      <c r="M69" t="s">
        <v>713</v>
      </c>
    </row>
    <row r="70" spans="1:13" x14ac:dyDescent="0.25">
      <c r="A70">
        <v>3080</v>
      </c>
      <c r="B70">
        <v>337</v>
      </c>
      <c r="C70">
        <v>1994</v>
      </c>
      <c r="D70" t="s">
        <v>399</v>
      </c>
      <c r="E70" t="s">
        <v>715</v>
      </c>
      <c r="F70" t="s">
        <v>30</v>
      </c>
      <c r="G70">
        <v>1</v>
      </c>
      <c r="H70">
        <v>1</v>
      </c>
      <c r="I70" t="s">
        <v>79</v>
      </c>
      <c r="J70" t="s">
        <v>1271</v>
      </c>
      <c r="K70">
        <v>0</v>
      </c>
      <c r="L70">
        <v>77217</v>
      </c>
      <c r="M70" t="s">
        <v>727</v>
      </c>
    </row>
    <row r="71" spans="1:13" x14ac:dyDescent="0.25">
      <c r="A71">
        <v>3090</v>
      </c>
      <c r="B71">
        <v>338</v>
      </c>
      <c r="C71">
        <v>1994</v>
      </c>
      <c r="D71" t="s">
        <v>624</v>
      </c>
      <c r="E71" t="s">
        <v>735</v>
      </c>
      <c r="F71" t="s">
        <v>30</v>
      </c>
      <c r="G71">
        <v>1</v>
      </c>
      <c r="H71">
        <v>0</v>
      </c>
      <c r="I71" t="s">
        <v>22</v>
      </c>
      <c r="J71" t="s">
        <v>1269</v>
      </c>
      <c r="K71">
        <v>1</v>
      </c>
      <c r="L71">
        <v>84147</v>
      </c>
      <c r="M71" t="s">
        <v>579</v>
      </c>
    </row>
    <row r="72" spans="1:13" x14ac:dyDescent="0.25">
      <c r="A72">
        <v>3104</v>
      </c>
      <c r="B72">
        <v>3459</v>
      </c>
      <c r="C72">
        <v>1994</v>
      </c>
      <c r="D72" t="s">
        <v>61</v>
      </c>
      <c r="E72" t="s">
        <v>721</v>
      </c>
      <c r="F72" t="s">
        <v>30</v>
      </c>
      <c r="G72">
        <v>0</v>
      </c>
      <c r="H72">
        <v>0</v>
      </c>
      <c r="I72" t="s">
        <v>89</v>
      </c>
      <c r="J72" t="s">
        <v>1271</v>
      </c>
      <c r="K72">
        <v>0</v>
      </c>
      <c r="L72">
        <v>94194</v>
      </c>
      <c r="M72" t="s">
        <v>727</v>
      </c>
    </row>
    <row r="73" spans="1:13" x14ac:dyDescent="0.25">
      <c r="A73">
        <v>3098</v>
      </c>
      <c r="B73">
        <v>796</v>
      </c>
      <c r="C73">
        <v>1994</v>
      </c>
      <c r="D73" t="s">
        <v>95</v>
      </c>
      <c r="E73" t="s">
        <v>710</v>
      </c>
      <c r="F73" t="s">
        <v>75</v>
      </c>
      <c r="G73">
        <v>2</v>
      </c>
      <c r="H73">
        <v>3</v>
      </c>
      <c r="I73" t="s">
        <v>30</v>
      </c>
      <c r="J73" t="s">
        <v>1269</v>
      </c>
      <c r="K73">
        <v>1</v>
      </c>
      <c r="L73">
        <v>63500</v>
      </c>
      <c r="M73" t="s">
        <v>744</v>
      </c>
    </row>
    <row r="74" spans="1:13" x14ac:dyDescent="0.25">
      <c r="A74">
        <v>3099</v>
      </c>
      <c r="B74">
        <v>3461</v>
      </c>
      <c r="C74">
        <v>1994</v>
      </c>
      <c r="D74" t="s">
        <v>58</v>
      </c>
      <c r="E74" t="s">
        <v>721</v>
      </c>
      <c r="F74" t="s">
        <v>79</v>
      </c>
      <c r="G74">
        <v>0</v>
      </c>
      <c r="H74">
        <v>1</v>
      </c>
      <c r="I74" t="s">
        <v>30</v>
      </c>
      <c r="J74" t="s">
        <v>1269</v>
      </c>
      <c r="K74">
        <v>1</v>
      </c>
      <c r="L74">
        <v>91856</v>
      </c>
      <c r="M74" t="s">
        <v>724</v>
      </c>
    </row>
    <row r="75" spans="1:13" x14ac:dyDescent="0.25">
      <c r="A75">
        <v>4000</v>
      </c>
      <c r="B75">
        <v>1014</v>
      </c>
      <c r="C75">
        <v>1998</v>
      </c>
      <c r="D75" t="s">
        <v>401</v>
      </c>
      <c r="E75" t="s">
        <v>787</v>
      </c>
      <c r="F75" t="s">
        <v>30</v>
      </c>
      <c r="G75">
        <v>2</v>
      </c>
      <c r="H75">
        <v>1</v>
      </c>
      <c r="I75" t="s">
        <v>168</v>
      </c>
      <c r="J75" t="s">
        <v>1269</v>
      </c>
      <c r="K75">
        <v>1</v>
      </c>
      <c r="L75">
        <v>80000</v>
      </c>
      <c r="M75" t="s">
        <v>788</v>
      </c>
    </row>
    <row r="76" spans="1:13" x14ac:dyDescent="0.25">
      <c r="A76">
        <v>8742</v>
      </c>
      <c r="B76">
        <v>1014</v>
      </c>
      <c r="C76">
        <v>1998</v>
      </c>
      <c r="D76" t="s">
        <v>401</v>
      </c>
      <c r="E76" t="s">
        <v>805</v>
      </c>
      <c r="F76" t="s">
        <v>30</v>
      </c>
      <c r="G76">
        <v>3</v>
      </c>
      <c r="H76">
        <v>0</v>
      </c>
      <c r="I76" t="s">
        <v>328</v>
      </c>
      <c r="J76" t="s">
        <v>1269</v>
      </c>
      <c r="K76">
        <v>3</v>
      </c>
      <c r="L76">
        <v>35500</v>
      </c>
      <c r="M76" t="s">
        <v>830</v>
      </c>
    </row>
    <row r="77" spans="1:13" x14ac:dyDescent="0.25">
      <c r="A77">
        <v>8759</v>
      </c>
      <c r="B77">
        <v>1014</v>
      </c>
      <c r="C77">
        <v>1998</v>
      </c>
      <c r="D77" t="s">
        <v>401</v>
      </c>
      <c r="E77" t="s">
        <v>1260</v>
      </c>
      <c r="F77" t="s">
        <v>30</v>
      </c>
      <c r="G77">
        <v>1</v>
      </c>
      <c r="H77">
        <v>2</v>
      </c>
      <c r="I77" t="s">
        <v>113</v>
      </c>
      <c r="J77" t="s">
        <v>1270</v>
      </c>
      <c r="K77">
        <v>-1</v>
      </c>
      <c r="L77">
        <v>55000</v>
      </c>
      <c r="M77" t="s">
        <v>806</v>
      </c>
    </row>
    <row r="78" spans="1:13" x14ac:dyDescent="0.25">
      <c r="A78">
        <v>8773</v>
      </c>
      <c r="B78">
        <v>1024</v>
      </c>
      <c r="C78">
        <v>1998</v>
      </c>
      <c r="D78" t="s">
        <v>624</v>
      </c>
      <c r="E78" t="s">
        <v>103</v>
      </c>
      <c r="F78" t="s">
        <v>30</v>
      </c>
      <c r="G78">
        <v>4</v>
      </c>
      <c r="H78">
        <v>1</v>
      </c>
      <c r="I78" t="s">
        <v>43</v>
      </c>
      <c r="J78" t="s">
        <v>1269</v>
      </c>
      <c r="K78">
        <v>3</v>
      </c>
      <c r="L78">
        <v>45500</v>
      </c>
      <c r="M78" t="s">
        <v>857</v>
      </c>
    </row>
    <row r="79" spans="1:13" x14ac:dyDescent="0.25">
      <c r="A79">
        <v>8782</v>
      </c>
      <c r="B79">
        <v>1025</v>
      </c>
      <c r="C79">
        <v>1998</v>
      </c>
      <c r="D79" t="s">
        <v>95</v>
      </c>
      <c r="E79" t="s">
        <v>805</v>
      </c>
      <c r="F79" t="s">
        <v>30</v>
      </c>
      <c r="G79">
        <v>3</v>
      </c>
      <c r="H79">
        <v>2</v>
      </c>
      <c r="I79" t="s">
        <v>598</v>
      </c>
      <c r="J79" t="s">
        <v>1269</v>
      </c>
      <c r="K79">
        <v>1</v>
      </c>
      <c r="L79">
        <v>35500</v>
      </c>
      <c r="M79" t="s">
        <v>832</v>
      </c>
    </row>
    <row r="80" spans="1:13" x14ac:dyDescent="0.25">
      <c r="A80">
        <v>8785</v>
      </c>
      <c r="B80">
        <v>1026</v>
      </c>
      <c r="C80">
        <v>1998</v>
      </c>
      <c r="D80" t="s">
        <v>58</v>
      </c>
      <c r="E80" t="s">
        <v>1260</v>
      </c>
      <c r="F80" t="s">
        <v>30</v>
      </c>
      <c r="G80">
        <v>1</v>
      </c>
      <c r="H80">
        <v>1</v>
      </c>
      <c r="I80" t="s">
        <v>75</v>
      </c>
      <c r="J80" t="s">
        <v>1271</v>
      </c>
      <c r="K80">
        <v>0</v>
      </c>
      <c r="L80">
        <v>54000</v>
      </c>
      <c r="M80" t="s">
        <v>763</v>
      </c>
    </row>
    <row r="81" spans="1:13" x14ac:dyDescent="0.25">
      <c r="A81">
        <v>8788</v>
      </c>
      <c r="B81">
        <v>1027</v>
      </c>
      <c r="C81">
        <v>1998</v>
      </c>
      <c r="D81" t="s">
        <v>61</v>
      </c>
      <c r="E81" t="s">
        <v>787</v>
      </c>
      <c r="F81" t="s">
        <v>30</v>
      </c>
      <c r="G81">
        <v>0</v>
      </c>
      <c r="H81">
        <v>3</v>
      </c>
      <c r="I81" t="s">
        <v>15</v>
      </c>
      <c r="J81" t="s">
        <v>1270</v>
      </c>
      <c r="K81">
        <v>-3</v>
      </c>
      <c r="L81">
        <v>80000</v>
      </c>
      <c r="M81" t="s">
        <v>826</v>
      </c>
    </row>
    <row r="82" spans="1:13" x14ac:dyDescent="0.25">
      <c r="A82">
        <v>43950010</v>
      </c>
      <c r="B82">
        <v>43950100</v>
      </c>
      <c r="C82">
        <v>2002</v>
      </c>
      <c r="D82" t="s">
        <v>560</v>
      </c>
      <c r="E82" t="s">
        <v>887</v>
      </c>
      <c r="F82" t="s">
        <v>30</v>
      </c>
      <c r="G82">
        <v>2</v>
      </c>
      <c r="H82">
        <v>1</v>
      </c>
      <c r="I82" t="s">
        <v>176</v>
      </c>
      <c r="J82" t="s">
        <v>1269</v>
      </c>
      <c r="K82">
        <v>1</v>
      </c>
      <c r="L82">
        <v>33842</v>
      </c>
      <c r="M82" t="s">
        <v>909</v>
      </c>
    </row>
    <row r="83" spans="1:13" x14ac:dyDescent="0.25">
      <c r="A83">
        <v>43950026</v>
      </c>
      <c r="B83">
        <v>43950100</v>
      </c>
      <c r="C83">
        <v>2002</v>
      </c>
      <c r="D83" t="s">
        <v>560</v>
      </c>
      <c r="E83" t="s">
        <v>944</v>
      </c>
      <c r="F83" t="s">
        <v>30</v>
      </c>
      <c r="G83">
        <v>4</v>
      </c>
      <c r="H83">
        <v>0</v>
      </c>
      <c r="I83" t="s">
        <v>916</v>
      </c>
      <c r="J83" t="s">
        <v>1269</v>
      </c>
      <c r="K83">
        <v>4</v>
      </c>
      <c r="L83">
        <v>36750</v>
      </c>
      <c r="M83" t="s">
        <v>945</v>
      </c>
    </row>
    <row r="84" spans="1:13" x14ac:dyDescent="0.25">
      <c r="A84">
        <v>43950054</v>
      </c>
      <c r="B84">
        <v>43950200</v>
      </c>
      <c r="C84">
        <v>2002</v>
      </c>
      <c r="D84" t="s">
        <v>624</v>
      </c>
      <c r="E84" t="s">
        <v>923</v>
      </c>
      <c r="F84" t="s">
        <v>30</v>
      </c>
      <c r="G84">
        <v>2</v>
      </c>
      <c r="H84">
        <v>0</v>
      </c>
      <c r="I84" t="s">
        <v>23</v>
      </c>
      <c r="J84" t="s">
        <v>1269</v>
      </c>
      <c r="K84">
        <v>2</v>
      </c>
      <c r="L84">
        <v>40440</v>
      </c>
      <c r="M84" t="s">
        <v>924</v>
      </c>
    </row>
    <row r="85" spans="1:13" x14ac:dyDescent="0.25">
      <c r="A85">
        <v>43950062</v>
      </c>
      <c r="B85">
        <v>43950400</v>
      </c>
      <c r="C85">
        <v>2002</v>
      </c>
      <c r="D85" t="s">
        <v>58</v>
      </c>
      <c r="E85" t="s">
        <v>902</v>
      </c>
      <c r="F85" t="s">
        <v>30</v>
      </c>
      <c r="G85">
        <v>1</v>
      </c>
      <c r="H85">
        <v>0</v>
      </c>
      <c r="I85" t="s">
        <v>176</v>
      </c>
      <c r="J85" t="s">
        <v>1269</v>
      </c>
      <c r="K85">
        <v>1</v>
      </c>
      <c r="L85">
        <v>61058</v>
      </c>
      <c r="M85" t="s">
        <v>849</v>
      </c>
    </row>
    <row r="86" spans="1:13" x14ac:dyDescent="0.25">
      <c r="A86">
        <v>43950041</v>
      </c>
      <c r="B86">
        <v>43950100</v>
      </c>
      <c r="C86">
        <v>2002</v>
      </c>
      <c r="D86" t="s">
        <v>560</v>
      </c>
      <c r="E86" t="s">
        <v>926</v>
      </c>
      <c r="F86" t="s">
        <v>660</v>
      </c>
      <c r="G86">
        <v>2</v>
      </c>
      <c r="H86">
        <v>5</v>
      </c>
      <c r="I86" t="s">
        <v>30</v>
      </c>
      <c r="J86" t="s">
        <v>1269</v>
      </c>
      <c r="K86">
        <v>3</v>
      </c>
      <c r="L86">
        <v>38524</v>
      </c>
      <c r="M86" t="s">
        <v>832</v>
      </c>
    </row>
    <row r="87" spans="1:13" x14ac:dyDescent="0.25">
      <c r="A87">
        <v>43950057</v>
      </c>
      <c r="B87">
        <v>43950300</v>
      </c>
      <c r="C87">
        <v>2002</v>
      </c>
      <c r="D87" t="s">
        <v>95</v>
      </c>
      <c r="E87" t="s">
        <v>967</v>
      </c>
      <c r="F87" t="s">
        <v>134</v>
      </c>
      <c r="G87">
        <v>1</v>
      </c>
      <c r="H87">
        <v>2</v>
      </c>
      <c r="I87" t="s">
        <v>30</v>
      </c>
      <c r="J87" t="s">
        <v>1269</v>
      </c>
      <c r="K87">
        <v>1</v>
      </c>
      <c r="L87">
        <v>47436</v>
      </c>
      <c r="M87" t="s">
        <v>935</v>
      </c>
    </row>
    <row r="88" spans="1:13" x14ac:dyDescent="0.25">
      <c r="A88">
        <v>43950064</v>
      </c>
      <c r="B88">
        <v>43950600</v>
      </c>
      <c r="C88">
        <v>2002</v>
      </c>
      <c r="D88" t="s">
        <v>61</v>
      </c>
      <c r="E88" t="s">
        <v>952</v>
      </c>
      <c r="F88" t="s">
        <v>83</v>
      </c>
      <c r="G88">
        <v>0</v>
      </c>
      <c r="H88">
        <v>2</v>
      </c>
      <c r="I88" t="s">
        <v>30</v>
      </c>
      <c r="J88" t="s">
        <v>1269</v>
      </c>
      <c r="K88">
        <v>2</v>
      </c>
      <c r="L88">
        <v>69029</v>
      </c>
      <c r="M88" t="s">
        <v>811</v>
      </c>
    </row>
    <row r="89" spans="1:13" x14ac:dyDescent="0.25">
      <c r="A89">
        <v>97410011</v>
      </c>
      <c r="B89">
        <v>97410100</v>
      </c>
      <c r="C89">
        <v>2006</v>
      </c>
      <c r="D89" t="s">
        <v>576</v>
      </c>
      <c r="E89" t="s">
        <v>355</v>
      </c>
      <c r="F89" t="s">
        <v>30</v>
      </c>
      <c r="G89">
        <v>1</v>
      </c>
      <c r="H89">
        <v>0</v>
      </c>
      <c r="I89" t="s">
        <v>819</v>
      </c>
      <c r="J89" t="s">
        <v>1269</v>
      </c>
      <c r="K89">
        <v>1</v>
      </c>
      <c r="L89">
        <v>72000</v>
      </c>
      <c r="M89" t="s">
        <v>1032</v>
      </c>
    </row>
    <row r="90" spans="1:13" x14ac:dyDescent="0.25">
      <c r="A90">
        <v>97410027</v>
      </c>
      <c r="B90">
        <v>97410100</v>
      </c>
      <c r="C90">
        <v>2006</v>
      </c>
      <c r="D90" t="s">
        <v>576</v>
      </c>
      <c r="E90" t="s">
        <v>996</v>
      </c>
      <c r="F90" t="s">
        <v>30</v>
      </c>
      <c r="G90">
        <v>2</v>
      </c>
      <c r="H90">
        <v>0</v>
      </c>
      <c r="I90" t="s">
        <v>361</v>
      </c>
      <c r="J90" t="s">
        <v>1269</v>
      </c>
      <c r="K90">
        <v>2</v>
      </c>
      <c r="L90">
        <v>66000</v>
      </c>
      <c r="M90" t="s">
        <v>953</v>
      </c>
    </row>
    <row r="91" spans="1:13" x14ac:dyDescent="0.25">
      <c r="A91">
        <v>97410055</v>
      </c>
      <c r="B91">
        <v>97410200</v>
      </c>
      <c r="C91">
        <v>2006</v>
      </c>
      <c r="D91" t="s">
        <v>624</v>
      </c>
      <c r="E91" t="s">
        <v>1004</v>
      </c>
      <c r="F91" t="s">
        <v>30</v>
      </c>
      <c r="G91">
        <v>3</v>
      </c>
      <c r="H91">
        <v>0</v>
      </c>
      <c r="I91" t="s">
        <v>1026</v>
      </c>
      <c r="J91" t="s">
        <v>1269</v>
      </c>
      <c r="K91">
        <v>3</v>
      </c>
      <c r="L91">
        <v>65000</v>
      </c>
      <c r="M91" t="s">
        <v>900</v>
      </c>
    </row>
    <row r="92" spans="1:13" x14ac:dyDescent="0.25">
      <c r="A92">
        <v>97410060</v>
      </c>
      <c r="B92">
        <v>97410300</v>
      </c>
      <c r="C92">
        <v>2006</v>
      </c>
      <c r="D92" t="s">
        <v>95</v>
      </c>
      <c r="E92" t="s">
        <v>1001</v>
      </c>
      <c r="F92" t="s">
        <v>30</v>
      </c>
      <c r="G92">
        <v>0</v>
      </c>
      <c r="H92">
        <v>1</v>
      </c>
      <c r="I92" t="s">
        <v>15</v>
      </c>
      <c r="J92" t="s">
        <v>1270</v>
      </c>
      <c r="K92">
        <v>-1</v>
      </c>
      <c r="L92">
        <v>48000</v>
      </c>
      <c r="M92" t="s">
        <v>1038</v>
      </c>
    </row>
    <row r="93" spans="1:13" x14ac:dyDescent="0.25">
      <c r="A93">
        <v>97410043</v>
      </c>
      <c r="B93">
        <v>97410100</v>
      </c>
      <c r="C93">
        <v>2006</v>
      </c>
      <c r="D93" t="s">
        <v>576</v>
      </c>
      <c r="E93" t="s">
        <v>1004</v>
      </c>
      <c r="F93" t="s">
        <v>814</v>
      </c>
      <c r="G93">
        <v>1</v>
      </c>
      <c r="H93">
        <v>4</v>
      </c>
      <c r="I93" t="s">
        <v>30</v>
      </c>
      <c r="J93" t="s">
        <v>1269</v>
      </c>
      <c r="K93">
        <v>3</v>
      </c>
      <c r="L93">
        <v>65000</v>
      </c>
      <c r="M93" t="s">
        <v>1046</v>
      </c>
    </row>
    <row r="94" spans="1:13" x14ac:dyDescent="0.25">
      <c r="A94">
        <v>300061488</v>
      </c>
      <c r="B94">
        <v>249722</v>
      </c>
      <c r="C94">
        <v>2010</v>
      </c>
      <c r="D94" t="s">
        <v>822</v>
      </c>
      <c r="E94" t="s">
        <v>1080</v>
      </c>
      <c r="F94" t="s">
        <v>30</v>
      </c>
      <c r="G94">
        <v>3</v>
      </c>
      <c r="H94">
        <v>1</v>
      </c>
      <c r="I94" t="s">
        <v>1266</v>
      </c>
      <c r="J94" t="s">
        <v>1269</v>
      </c>
      <c r="K94">
        <v>2</v>
      </c>
      <c r="L94">
        <v>84455</v>
      </c>
      <c r="M94" t="s">
        <v>1102</v>
      </c>
    </row>
    <row r="95" spans="1:13" x14ac:dyDescent="0.25">
      <c r="A95">
        <v>300061490</v>
      </c>
      <c r="B95">
        <v>249722</v>
      </c>
      <c r="C95">
        <v>2010</v>
      </c>
      <c r="D95" t="s">
        <v>822</v>
      </c>
      <c r="E95" t="s">
        <v>1089</v>
      </c>
      <c r="F95" t="s">
        <v>30</v>
      </c>
      <c r="G95">
        <v>2</v>
      </c>
      <c r="H95">
        <v>1</v>
      </c>
      <c r="I95" t="s">
        <v>285</v>
      </c>
      <c r="J95" t="s">
        <v>1269</v>
      </c>
      <c r="K95">
        <v>1</v>
      </c>
      <c r="L95">
        <v>54331</v>
      </c>
      <c r="M95" t="s">
        <v>1112</v>
      </c>
    </row>
    <row r="96" spans="1:13" x14ac:dyDescent="0.25">
      <c r="A96">
        <v>300061500</v>
      </c>
      <c r="B96">
        <v>249717</v>
      </c>
      <c r="C96">
        <v>2010</v>
      </c>
      <c r="D96" t="s">
        <v>624</v>
      </c>
      <c r="E96" t="s">
        <v>1089</v>
      </c>
      <c r="F96" t="s">
        <v>30</v>
      </c>
      <c r="G96">
        <v>3</v>
      </c>
      <c r="H96">
        <v>0</v>
      </c>
      <c r="I96" t="s">
        <v>43</v>
      </c>
      <c r="J96" t="s">
        <v>1269</v>
      </c>
      <c r="K96">
        <v>3</v>
      </c>
      <c r="L96">
        <v>54096</v>
      </c>
      <c r="M96" t="s">
        <v>1117</v>
      </c>
    </row>
    <row r="97" spans="1:13" x14ac:dyDescent="0.25">
      <c r="A97">
        <v>300061507</v>
      </c>
      <c r="B97">
        <v>249718</v>
      </c>
      <c r="C97">
        <v>2010</v>
      </c>
      <c r="D97" t="s">
        <v>95</v>
      </c>
      <c r="E97" t="s">
        <v>1086</v>
      </c>
      <c r="F97" t="s">
        <v>75</v>
      </c>
      <c r="G97">
        <v>2</v>
      </c>
      <c r="H97">
        <v>1</v>
      </c>
      <c r="I97" t="s">
        <v>30</v>
      </c>
      <c r="J97" t="s">
        <v>1270</v>
      </c>
      <c r="K97">
        <v>-1</v>
      </c>
      <c r="L97">
        <v>40186</v>
      </c>
      <c r="M97" t="s">
        <v>1084</v>
      </c>
    </row>
    <row r="98" spans="1:13" x14ac:dyDescent="0.25">
      <c r="A98">
        <v>300111111</v>
      </c>
      <c r="B98">
        <v>249722</v>
      </c>
      <c r="C98">
        <v>2010</v>
      </c>
      <c r="D98" t="s">
        <v>822</v>
      </c>
      <c r="E98" t="s">
        <v>1100</v>
      </c>
      <c r="F98" t="s">
        <v>290</v>
      </c>
      <c r="G98">
        <v>0</v>
      </c>
      <c r="H98">
        <v>0</v>
      </c>
      <c r="I98" t="s">
        <v>30</v>
      </c>
      <c r="J98" t="s">
        <v>1271</v>
      </c>
      <c r="K98">
        <v>0</v>
      </c>
      <c r="L98">
        <v>62712</v>
      </c>
      <c r="M98" t="s">
        <v>1032</v>
      </c>
    </row>
    <row r="99" spans="1:13" x14ac:dyDescent="0.25">
      <c r="A99">
        <v>300186456</v>
      </c>
      <c r="B99">
        <v>255931</v>
      </c>
      <c r="C99">
        <v>2014</v>
      </c>
      <c r="D99" t="s">
        <v>401</v>
      </c>
      <c r="E99" t="s">
        <v>1163</v>
      </c>
      <c r="F99" t="s">
        <v>30</v>
      </c>
      <c r="G99">
        <v>3</v>
      </c>
      <c r="H99">
        <v>1</v>
      </c>
      <c r="I99" t="s">
        <v>819</v>
      </c>
      <c r="J99" t="s">
        <v>1269</v>
      </c>
      <c r="K99">
        <v>2</v>
      </c>
      <c r="L99">
        <v>62103</v>
      </c>
      <c r="M99" t="s">
        <v>1084</v>
      </c>
    </row>
    <row r="100" spans="1:13" x14ac:dyDescent="0.25">
      <c r="A100">
        <v>300186461</v>
      </c>
      <c r="B100">
        <v>255953</v>
      </c>
      <c r="C100">
        <v>2014</v>
      </c>
      <c r="D100" t="s">
        <v>95</v>
      </c>
      <c r="E100" t="s">
        <v>1177</v>
      </c>
      <c r="F100" t="s">
        <v>30</v>
      </c>
      <c r="G100">
        <v>2</v>
      </c>
      <c r="H100">
        <v>1</v>
      </c>
      <c r="I100" t="s">
        <v>245</v>
      </c>
      <c r="J100" t="s">
        <v>1269</v>
      </c>
      <c r="K100">
        <v>1</v>
      </c>
      <c r="L100">
        <v>60342</v>
      </c>
      <c r="M100" t="s">
        <v>1212</v>
      </c>
    </row>
    <row r="101" spans="1:13" x14ac:dyDescent="0.25">
      <c r="A101">
        <v>300186461</v>
      </c>
      <c r="B101">
        <v>255953</v>
      </c>
      <c r="C101">
        <v>2014</v>
      </c>
      <c r="D101" t="s">
        <v>95</v>
      </c>
      <c r="E101" t="s">
        <v>1177</v>
      </c>
      <c r="F101" t="s">
        <v>30</v>
      </c>
      <c r="G101">
        <v>2</v>
      </c>
      <c r="H101">
        <v>1</v>
      </c>
      <c r="I101" t="s">
        <v>245</v>
      </c>
      <c r="J101" t="s">
        <v>1269</v>
      </c>
      <c r="K101">
        <v>1</v>
      </c>
      <c r="L101">
        <v>60342</v>
      </c>
      <c r="M101" t="s">
        <v>1212</v>
      </c>
    </row>
    <row r="102" spans="1:13" x14ac:dyDescent="0.25">
      <c r="A102">
        <v>300186474</v>
      </c>
      <c r="B102">
        <v>255955</v>
      </c>
      <c r="C102">
        <v>2014</v>
      </c>
      <c r="D102" t="s">
        <v>58</v>
      </c>
      <c r="E102" t="s">
        <v>1174</v>
      </c>
      <c r="F102" t="s">
        <v>30</v>
      </c>
      <c r="G102">
        <v>1</v>
      </c>
      <c r="H102">
        <v>7</v>
      </c>
      <c r="I102" t="s">
        <v>83</v>
      </c>
      <c r="J102" t="s">
        <v>1270</v>
      </c>
      <c r="K102">
        <v>-6</v>
      </c>
      <c r="L102">
        <v>58141</v>
      </c>
      <c r="M102" t="s">
        <v>1002</v>
      </c>
    </row>
    <row r="103" spans="1:13" x14ac:dyDescent="0.25">
      <c r="A103">
        <v>300186474</v>
      </c>
      <c r="B103">
        <v>255955</v>
      </c>
      <c r="C103">
        <v>2014</v>
      </c>
      <c r="D103" t="s">
        <v>58</v>
      </c>
      <c r="E103" t="s">
        <v>1174</v>
      </c>
      <c r="F103" t="s">
        <v>30</v>
      </c>
      <c r="G103">
        <v>1</v>
      </c>
      <c r="H103">
        <v>7</v>
      </c>
      <c r="I103" t="s">
        <v>83</v>
      </c>
      <c r="J103" t="s">
        <v>1270</v>
      </c>
      <c r="K103">
        <v>-6</v>
      </c>
      <c r="L103">
        <v>58141</v>
      </c>
      <c r="M103" t="s">
        <v>1002</v>
      </c>
    </row>
    <row r="104" spans="1:13" x14ac:dyDescent="0.25">
      <c r="A104">
        <v>300186487</v>
      </c>
      <c r="B104">
        <v>255951</v>
      </c>
      <c r="C104">
        <v>2014</v>
      </c>
      <c r="D104" t="s">
        <v>624</v>
      </c>
      <c r="E104" t="s">
        <v>1174</v>
      </c>
      <c r="F104" t="s">
        <v>30</v>
      </c>
      <c r="G104">
        <v>1</v>
      </c>
      <c r="H104">
        <v>1</v>
      </c>
      <c r="I104" t="s">
        <v>43</v>
      </c>
      <c r="J104" t="s">
        <v>1271</v>
      </c>
      <c r="K104">
        <v>0</v>
      </c>
      <c r="L104">
        <v>57714</v>
      </c>
      <c r="M104" t="s">
        <v>1117</v>
      </c>
    </row>
    <row r="105" spans="1:13" x14ac:dyDescent="0.25">
      <c r="A105">
        <v>300186487</v>
      </c>
      <c r="B105">
        <v>255951</v>
      </c>
      <c r="C105">
        <v>2014</v>
      </c>
      <c r="D105" t="s">
        <v>624</v>
      </c>
      <c r="E105" t="s">
        <v>1174</v>
      </c>
      <c r="F105" t="s">
        <v>30</v>
      </c>
      <c r="G105">
        <v>1</v>
      </c>
      <c r="H105">
        <v>1</v>
      </c>
      <c r="I105" t="s">
        <v>43</v>
      </c>
      <c r="J105" t="s">
        <v>1271</v>
      </c>
      <c r="K105">
        <v>0</v>
      </c>
      <c r="L105">
        <v>57714</v>
      </c>
      <c r="M105" t="s">
        <v>1117</v>
      </c>
    </row>
    <row r="106" spans="1:13" x14ac:dyDescent="0.25">
      <c r="A106">
        <v>300186502</v>
      </c>
      <c r="B106">
        <v>255957</v>
      </c>
      <c r="C106">
        <v>2014</v>
      </c>
      <c r="D106" t="s">
        <v>1245</v>
      </c>
      <c r="E106" t="s">
        <v>1186</v>
      </c>
      <c r="F106" t="s">
        <v>30</v>
      </c>
      <c r="G106">
        <v>0</v>
      </c>
      <c r="H106">
        <v>3</v>
      </c>
      <c r="I106" t="s">
        <v>75</v>
      </c>
      <c r="J106" t="s">
        <v>1270</v>
      </c>
      <c r="K106">
        <v>-3</v>
      </c>
      <c r="L106">
        <v>68034</v>
      </c>
      <c r="M106" t="s">
        <v>1206</v>
      </c>
    </row>
    <row r="107" spans="1:13" x14ac:dyDescent="0.25">
      <c r="A107">
        <v>300186502</v>
      </c>
      <c r="B107">
        <v>255957</v>
      </c>
      <c r="C107">
        <v>2014</v>
      </c>
      <c r="D107" t="s">
        <v>1245</v>
      </c>
      <c r="E107" t="s">
        <v>1186</v>
      </c>
      <c r="F107" t="s">
        <v>30</v>
      </c>
      <c r="G107">
        <v>0</v>
      </c>
      <c r="H107">
        <v>3</v>
      </c>
      <c r="I107" t="s">
        <v>75</v>
      </c>
      <c r="J107" t="s">
        <v>1270</v>
      </c>
      <c r="K107">
        <v>-3</v>
      </c>
      <c r="L107">
        <v>68034</v>
      </c>
      <c r="M107" t="s">
        <v>1206</v>
      </c>
    </row>
    <row r="108" spans="1:13" x14ac:dyDescent="0.25">
      <c r="A108">
        <v>300186509</v>
      </c>
      <c r="B108">
        <v>255931</v>
      </c>
      <c r="C108">
        <v>2014</v>
      </c>
      <c r="D108" t="s">
        <v>401</v>
      </c>
      <c r="E108" t="s">
        <v>1177</v>
      </c>
      <c r="F108" t="s">
        <v>30</v>
      </c>
      <c r="G108">
        <v>0</v>
      </c>
      <c r="H108">
        <v>0</v>
      </c>
      <c r="I108" t="s">
        <v>16</v>
      </c>
      <c r="J108" t="s">
        <v>1271</v>
      </c>
      <c r="K108">
        <v>0</v>
      </c>
      <c r="L108">
        <v>60342</v>
      </c>
      <c r="M108" t="s">
        <v>1202</v>
      </c>
    </row>
    <row r="109" spans="1:13" x14ac:dyDescent="0.25">
      <c r="A109">
        <v>300186472</v>
      </c>
      <c r="B109">
        <v>255931</v>
      </c>
      <c r="C109">
        <v>2014</v>
      </c>
      <c r="D109" t="s">
        <v>401</v>
      </c>
      <c r="E109" t="s">
        <v>1186</v>
      </c>
      <c r="F109" t="s">
        <v>471</v>
      </c>
      <c r="G109">
        <v>1</v>
      </c>
      <c r="H109">
        <v>4</v>
      </c>
      <c r="I109" t="s">
        <v>30</v>
      </c>
      <c r="J109" t="s">
        <v>1269</v>
      </c>
      <c r="K109">
        <v>3</v>
      </c>
      <c r="L109">
        <v>69112</v>
      </c>
      <c r="M109" t="s">
        <v>1199</v>
      </c>
    </row>
    <row r="110" spans="1:13" x14ac:dyDescent="0.25">
      <c r="A110">
        <v>-1</v>
      </c>
      <c r="B110">
        <v>-1</v>
      </c>
      <c r="C110">
        <v>2018</v>
      </c>
      <c r="D110" t="s">
        <v>1358</v>
      </c>
      <c r="E110" t="s">
        <v>1358</v>
      </c>
      <c r="F110" t="s">
        <v>30</v>
      </c>
      <c r="G110">
        <v>1</v>
      </c>
      <c r="H110">
        <v>1</v>
      </c>
      <c r="I110" t="s">
        <v>74</v>
      </c>
      <c r="J110" t="s">
        <v>1271</v>
      </c>
      <c r="K110">
        <f>G110-H110</f>
        <v>0</v>
      </c>
      <c r="L110" t="s">
        <v>1358</v>
      </c>
      <c r="M110" t="s">
        <v>1358</v>
      </c>
    </row>
    <row r="111" spans="1:13" x14ac:dyDescent="0.25">
      <c r="A111">
        <v>-1</v>
      </c>
      <c r="B111">
        <v>-1</v>
      </c>
      <c r="C111">
        <v>2018</v>
      </c>
      <c r="D111" t="s">
        <v>1358</v>
      </c>
      <c r="E111" t="s">
        <v>1358</v>
      </c>
      <c r="F111" t="s">
        <v>30</v>
      </c>
      <c r="G111">
        <v>2</v>
      </c>
      <c r="H111">
        <v>0</v>
      </c>
      <c r="I111" t="s">
        <v>660</v>
      </c>
      <c r="J111" t="s">
        <v>1269</v>
      </c>
      <c r="K111">
        <f>G111-H111</f>
        <v>2</v>
      </c>
      <c r="L111" t="s">
        <v>1358</v>
      </c>
      <c r="M111" t="s">
        <v>1358</v>
      </c>
    </row>
    <row r="112" spans="1:13" x14ac:dyDescent="0.25">
      <c r="A112">
        <v>-1</v>
      </c>
      <c r="B112">
        <v>-1</v>
      </c>
      <c r="C112">
        <v>2018</v>
      </c>
      <c r="D112" t="s">
        <v>1358</v>
      </c>
      <c r="E112" t="s">
        <v>1358</v>
      </c>
      <c r="F112" t="s">
        <v>30</v>
      </c>
      <c r="G112">
        <v>2</v>
      </c>
      <c r="H112">
        <v>0</v>
      </c>
      <c r="I112" t="s">
        <v>16</v>
      </c>
      <c r="J112" t="s">
        <v>1269</v>
      </c>
      <c r="K112">
        <f>G112-H112</f>
        <v>2</v>
      </c>
      <c r="L112" t="s">
        <v>1358</v>
      </c>
      <c r="M112" t="s">
        <v>1358</v>
      </c>
    </row>
    <row r="113" spans="1:13" x14ac:dyDescent="0.25">
      <c r="A113">
        <v>-1</v>
      </c>
      <c r="B113">
        <v>-1</v>
      </c>
      <c r="C113">
        <v>2018</v>
      </c>
      <c r="D113" t="s">
        <v>1358</v>
      </c>
      <c r="E113" t="s">
        <v>1358</v>
      </c>
      <c r="F113" t="s">
        <v>30</v>
      </c>
      <c r="G113">
        <v>1</v>
      </c>
      <c r="H113">
        <v>2</v>
      </c>
      <c r="I113" t="s">
        <v>23</v>
      </c>
      <c r="J113" t="s">
        <v>1270</v>
      </c>
      <c r="K113">
        <f>G113-H113</f>
        <v>-1</v>
      </c>
      <c r="L113" t="s">
        <v>1358</v>
      </c>
      <c r="M113" t="s">
        <v>1358</v>
      </c>
    </row>
    <row r="114" spans="1:13" x14ac:dyDescent="0.25">
      <c r="A114">
        <v>-1</v>
      </c>
      <c r="B114">
        <v>-1</v>
      </c>
      <c r="C114">
        <v>2018</v>
      </c>
      <c r="D114" t="s">
        <v>1358</v>
      </c>
      <c r="E114" t="s">
        <v>1358</v>
      </c>
      <c r="F114" t="s">
        <v>1097</v>
      </c>
      <c r="G114">
        <v>0</v>
      </c>
      <c r="H114">
        <v>2</v>
      </c>
      <c r="I114" t="s">
        <v>30</v>
      </c>
      <c r="J114" t="s">
        <v>1269</v>
      </c>
      <c r="K114">
        <f>H114-G114</f>
        <v>2</v>
      </c>
      <c r="L114" t="s">
        <v>1358</v>
      </c>
      <c r="M114" t="s">
        <v>1358</v>
      </c>
    </row>
  </sheetData>
  <sortState xmlns:xlrd2="http://schemas.microsoft.com/office/spreadsheetml/2017/richdata2" ref="A2:M114">
    <sortCondition ref="C2:C1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6D36-585E-4DED-A5A3-5A4FF8E7F1B8}">
  <dimension ref="A1:M69"/>
  <sheetViews>
    <sheetView topLeftCell="G34" workbookViewId="0">
      <selection activeCell="J62" sqref="J62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50.710937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7" bestFit="1" customWidth="1"/>
    <col min="10" max="10" width="11.42578125" bestFit="1" customWidth="1"/>
    <col min="11" max="11" width="14.42578125" bestFit="1" customWidth="1"/>
    <col min="12" max="12" width="11.28515625" bestFit="1" customWidth="1"/>
    <col min="13" max="13" width="35.425781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1273</v>
      </c>
      <c r="K1" s="1" t="s">
        <v>1274</v>
      </c>
      <c r="L1" s="1" t="s">
        <v>8</v>
      </c>
      <c r="M1" s="1" t="s">
        <v>9</v>
      </c>
    </row>
    <row r="2" spans="1:13" x14ac:dyDescent="0.25">
      <c r="A2">
        <v>1096</v>
      </c>
      <c r="B2">
        <v>201</v>
      </c>
      <c r="C2">
        <v>1930</v>
      </c>
      <c r="D2" t="s">
        <v>13</v>
      </c>
      <c r="E2" t="s">
        <v>14</v>
      </c>
      <c r="F2" t="s">
        <v>15</v>
      </c>
      <c r="G2">
        <v>4</v>
      </c>
      <c r="H2">
        <v>1</v>
      </c>
      <c r="I2" t="s">
        <v>16</v>
      </c>
      <c r="J2" t="s">
        <v>1269</v>
      </c>
      <c r="K2">
        <v>3</v>
      </c>
      <c r="L2">
        <v>4444</v>
      </c>
      <c r="M2" t="s">
        <v>17</v>
      </c>
    </row>
    <row r="3" spans="1:13" x14ac:dyDescent="0.25">
      <c r="A3">
        <v>1146</v>
      </c>
      <c r="B3">
        <v>206</v>
      </c>
      <c r="C3">
        <v>1938</v>
      </c>
      <c r="D3" t="s">
        <v>102</v>
      </c>
      <c r="E3" t="s">
        <v>108</v>
      </c>
      <c r="F3" t="s">
        <v>15</v>
      </c>
      <c r="G3">
        <v>3</v>
      </c>
      <c r="H3">
        <v>1</v>
      </c>
      <c r="I3" t="s">
        <v>23</v>
      </c>
      <c r="J3" t="s">
        <v>1269</v>
      </c>
      <c r="K3">
        <v>2</v>
      </c>
      <c r="L3">
        <v>30454</v>
      </c>
      <c r="M3" t="s">
        <v>109</v>
      </c>
    </row>
    <row r="4" spans="1:13" x14ac:dyDescent="0.25">
      <c r="A4">
        <v>1275</v>
      </c>
      <c r="B4">
        <v>211</v>
      </c>
      <c r="C4">
        <v>1954</v>
      </c>
      <c r="D4" t="s">
        <v>13</v>
      </c>
      <c r="E4" t="s">
        <v>170</v>
      </c>
      <c r="F4" t="s">
        <v>15</v>
      </c>
      <c r="G4">
        <v>3</v>
      </c>
      <c r="H4">
        <v>2</v>
      </c>
      <c r="I4" t="s">
        <v>16</v>
      </c>
      <c r="J4" t="s">
        <v>1269</v>
      </c>
      <c r="K4">
        <v>1</v>
      </c>
      <c r="L4">
        <v>19000</v>
      </c>
      <c r="M4" t="s">
        <v>173</v>
      </c>
    </row>
    <row r="5" spans="1:13" x14ac:dyDescent="0.25">
      <c r="A5">
        <v>1386</v>
      </c>
      <c r="B5">
        <v>220</v>
      </c>
      <c r="C5">
        <v>1958</v>
      </c>
      <c r="D5" t="s">
        <v>28</v>
      </c>
      <c r="E5" t="s">
        <v>216</v>
      </c>
      <c r="F5" t="s">
        <v>15</v>
      </c>
      <c r="G5">
        <v>7</v>
      </c>
      <c r="H5">
        <v>3</v>
      </c>
      <c r="I5" t="s">
        <v>47</v>
      </c>
      <c r="J5" t="s">
        <v>1269</v>
      </c>
      <c r="K5">
        <v>4</v>
      </c>
      <c r="L5">
        <v>16518</v>
      </c>
      <c r="M5" t="s">
        <v>217</v>
      </c>
    </row>
    <row r="6" spans="1:13" x14ac:dyDescent="0.25">
      <c r="A6">
        <v>1387</v>
      </c>
      <c r="B6">
        <v>220</v>
      </c>
      <c r="C6">
        <v>1958</v>
      </c>
      <c r="D6" t="s">
        <v>28</v>
      </c>
      <c r="E6" t="s">
        <v>237</v>
      </c>
      <c r="F6" t="s">
        <v>15</v>
      </c>
      <c r="G6">
        <v>2</v>
      </c>
      <c r="H6">
        <v>1</v>
      </c>
      <c r="I6" t="s">
        <v>168</v>
      </c>
      <c r="J6" t="s">
        <v>1269</v>
      </c>
      <c r="K6">
        <v>1</v>
      </c>
      <c r="L6">
        <v>13554</v>
      </c>
      <c r="M6" t="s">
        <v>218</v>
      </c>
    </row>
    <row r="7" spans="1:13" x14ac:dyDescent="0.25">
      <c r="A7">
        <v>1385</v>
      </c>
      <c r="B7">
        <v>221</v>
      </c>
      <c r="C7">
        <v>1958</v>
      </c>
      <c r="D7" t="s">
        <v>95</v>
      </c>
      <c r="E7" t="s">
        <v>216</v>
      </c>
      <c r="F7" t="s">
        <v>15</v>
      </c>
      <c r="G7">
        <v>4</v>
      </c>
      <c r="H7">
        <v>0</v>
      </c>
      <c r="I7" t="s">
        <v>226</v>
      </c>
      <c r="J7" t="s">
        <v>1269</v>
      </c>
      <c r="K7">
        <v>4</v>
      </c>
      <c r="L7">
        <v>11800</v>
      </c>
      <c r="M7" t="s">
        <v>217</v>
      </c>
    </row>
    <row r="8" spans="1:13" x14ac:dyDescent="0.25">
      <c r="A8">
        <v>1382</v>
      </c>
      <c r="B8">
        <v>3483</v>
      </c>
      <c r="C8">
        <v>1958</v>
      </c>
      <c r="D8" t="s">
        <v>99</v>
      </c>
      <c r="E8" t="s">
        <v>207</v>
      </c>
      <c r="F8" t="s">
        <v>15</v>
      </c>
      <c r="G8">
        <v>6</v>
      </c>
      <c r="H8">
        <v>3</v>
      </c>
      <c r="I8" t="s">
        <v>175</v>
      </c>
      <c r="J8" t="s">
        <v>1269</v>
      </c>
      <c r="K8">
        <v>3</v>
      </c>
      <c r="L8">
        <v>32483</v>
      </c>
      <c r="M8" t="s">
        <v>218</v>
      </c>
    </row>
    <row r="9" spans="1:13" x14ac:dyDescent="0.25">
      <c r="A9">
        <v>1650</v>
      </c>
      <c r="B9">
        <v>238</v>
      </c>
      <c r="C9">
        <v>1966</v>
      </c>
      <c r="D9" t="s">
        <v>13</v>
      </c>
      <c r="E9" t="s">
        <v>274</v>
      </c>
      <c r="F9" t="s">
        <v>15</v>
      </c>
      <c r="G9">
        <v>1</v>
      </c>
      <c r="H9">
        <v>1</v>
      </c>
      <c r="I9" t="s">
        <v>16</v>
      </c>
      <c r="J9" t="s">
        <v>1271</v>
      </c>
      <c r="K9">
        <v>0</v>
      </c>
      <c r="L9">
        <v>69237</v>
      </c>
      <c r="M9" t="s">
        <v>288</v>
      </c>
    </row>
    <row r="10" spans="1:13" x14ac:dyDescent="0.25">
      <c r="A10">
        <v>2344</v>
      </c>
      <c r="B10">
        <v>278</v>
      </c>
      <c r="C10">
        <v>1978</v>
      </c>
      <c r="D10" t="s">
        <v>13</v>
      </c>
      <c r="E10" t="s">
        <v>1257</v>
      </c>
      <c r="F10" t="s">
        <v>15</v>
      </c>
      <c r="G10">
        <v>3</v>
      </c>
      <c r="H10">
        <v>1</v>
      </c>
      <c r="I10" t="s">
        <v>69</v>
      </c>
      <c r="J10" t="s">
        <v>1269</v>
      </c>
      <c r="K10">
        <v>2</v>
      </c>
      <c r="L10">
        <v>23127</v>
      </c>
      <c r="M10" t="s">
        <v>441</v>
      </c>
    </row>
    <row r="11" spans="1:13" x14ac:dyDescent="0.25">
      <c r="A11">
        <v>919</v>
      </c>
      <c r="B11">
        <v>293</v>
      </c>
      <c r="C11">
        <v>1982</v>
      </c>
      <c r="D11" t="s">
        <v>20</v>
      </c>
      <c r="E11" t="s">
        <v>500</v>
      </c>
      <c r="F11" t="s">
        <v>15</v>
      </c>
      <c r="G11">
        <v>4</v>
      </c>
      <c r="H11">
        <v>1</v>
      </c>
      <c r="I11" t="s">
        <v>501</v>
      </c>
      <c r="J11" t="s">
        <v>1269</v>
      </c>
      <c r="K11">
        <v>3</v>
      </c>
      <c r="L11">
        <v>30043</v>
      </c>
      <c r="M11" t="s">
        <v>525</v>
      </c>
    </row>
    <row r="12" spans="1:13" x14ac:dyDescent="0.25">
      <c r="A12">
        <v>922</v>
      </c>
      <c r="B12">
        <v>293</v>
      </c>
      <c r="C12">
        <v>1982</v>
      </c>
      <c r="D12" t="s">
        <v>20</v>
      </c>
      <c r="E12" t="s">
        <v>500</v>
      </c>
      <c r="F12" t="s">
        <v>15</v>
      </c>
      <c r="G12">
        <v>1</v>
      </c>
      <c r="H12">
        <v>1</v>
      </c>
      <c r="I12" t="s">
        <v>92</v>
      </c>
      <c r="J12" t="s">
        <v>1271</v>
      </c>
      <c r="K12">
        <v>0</v>
      </c>
      <c r="L12">
        <v>28000</v>
      </c>
      <c r="M12" t="s">
        <v>487</v>
      </c>
    </row>
    <row r="13" spans="1:13" x14ac:dyDescent="0.25">
      <c r="A13">
        <v>920</v>
      </c>
      <c r="B13">
        <v>294</v>
      </c>
      <c r="C13">
        <v>1982</v>
      </c>
      <c r="D13" t="s">
        <v>20</v>
      </c>
      <c r="E13" t="s">
        <v>538</v>
      </c>
      <c r="F13" t="s">
        <v>15</v>
      </c>
      <c r="G13">
        <v>4</v>
      </c>
      <c r="H13">
        <v>1</v>
      </c>
      <c r="I13" t="s">
        <v>226</v>
      </c>
      <c r="J13" t="s">
        <v>1269</v>
      </c>
      <c r="K13">
        <v>3</v>
      </c>
      <c r="L13">
        <v>37000</v>
      </c>
      <c r="M13" t="s">
        <v>423</v>
      </c>
    </row>
    <row r="14" spans="1:13" x14ac:dyDescent="0.25">
      <c r="A14">
        <v>571</v>
      </c>
      <c r="B14">
        <v>308</v>
      </c>
      <c r="C14">
        <v>1986</v>
      </c>
      <c r="D14" t="s">
        <v>560</v>
      </c>
      <c r="E14" t="s">
        <v>1255</v>
      </c>
      <c r="F14" t="s">
        <v>15</v>
      </c>
      <c r="G14">
        <v>1</v>
      </c>
      <c r="H14">
        <v>1</v>
      </c>
      <c r="I14" t="s">
        <v>208</v>
      </c>
      <c r="J14" t="s">
        <v>1271</v>
      </c>
      <c r="K14">
        <v>0</v>
      </c>
      <c r="L14">
        <v>36540</v>
      </c>
      <c r="M14" t="s">
        <v>606</v>
      </c>
    </row>
    <row r="15" spans="1:13" x14ac:dyDescent="0.25">
      <c r="A15">
        <v>564</v>
      </c>
      <c r="B15">
        <v>3469</v>
      </c>
      <c r="C15">
        <v>1986</v>
      </c>
      <c r="D15" t="s">
        <v>58</v>
      </c>
      <c r="E15" t="s">
        <v>322</v>
      </c>
      <c r="F15" t="s">
        <v>15</v>
      </c>
      <c r="G15">
        <v>0</v>
      </c>
      <c r="H15">
        <v>2</v>
      </c>
      <c r="I15" t="s">
        <v>175</v>
      </c>
      <c r="J15" t="s">
        <v>1270</v>
      </c>
      <c r="K15">
        <v>-2</v>
      </c>
      <c r="L15">
        <v>45000</v>
      </c>
      <c r="M15" t="s">
        <v>570</v>
      </c>
    </row>
    <row r="16" spans="1:13" x14ac:dyDescent="0.25">
      <c r="A16">
        <v>422</v>
      </c>
      <c r="B16">
        <v>3468</v>
      </c>
      <c r="C16">
        <v>1986</v>
      </c>
      <c r="D16" t="s">
        <v>99</v>
      </c>
      <c r="E16" t="s">
        <v>316</v>
      </c>
      <c r="F16" t="s">
        <v>15</v>
      </c>
      <c r="G16">
        <v>4</v>
      </c>
      <c r="H16">
        <v>2</v>
      </c>
      <c r="I16" t="s">
        <v>23</v>
      </c>
      <c r="J16" t="s">
        <v>1269</v>
      </c>
      <c r="K16">
        <v>2</v>
      </c>
      <c r="L16">
        <v>21000</v>
      </c>
      <c r="M16" t="s">
        <v>571</v>
      </c>
    </row>
    <row r="17" spans="1:13" x14ac:dyDescent="0.25">
      <c r="A17">
        <v>8730</v>
      </c>
      <c r="B17">
        <v>1014</v>
      </c>
      <c r="C17">
        <v>1998</v>
      </c>
      <c r="D17" t="s">
        <v>560</v>
      </c>
      <c r="E17" t="s">
        <v>1260</v>
      </c>
      <c r="F17" t="s">
        <v>15</v>
      </c>
      <c r="G17">
        <v>3</v>
      </c>
      <c r="H17">
        <v>0</v>
      </c>
      <c r="I17" t="s">
        <v>802</v>
      </c>
      <c r="J17" t="s">
        <v>1269</v>
      </c>
      <c r="K17">
        <v>3</v>
      </c>
      <c r="L17">
        <v>55000</v>
      </c>
      <c r="M17" t="s">
        <v>803</v>
      </c>
    </row>
    <row r="18" spans="1:13" x14ac:dyDescent="0.25">
      <c r="A18">
        <v>8745</v>
      </c>
      <c r="B18">
        <v>1014</v>
      </c>
      <c r="C18">
        <v>1998</v>
      </c>
      <c r="D18" t="s">
        <v>560</v>
      </c>
      <c r="E18" t="s">
        <v>787</v>
      </c>
      <c r="F18" t="s">
        <v>15</v>
      </c>
      <c r="G18">
        <v>4</v>
      </c>
      <c r="H18">
        <v>0</v>
      </c>
      <c r="I18" t="s">
        <v>732</v>
      </c>
      <c r="J18" t="s">
        <v>1269</v>
      </c>
      <c r="K18">
        <v>4</v>
      </c>
      <c r="L18">
        <v>80000</v>
      </c>
      <c r="M18" t="s">
        <v>713</v>
      </c>
    </row>
    <row r="19" spans="1:13" x14ac:dyDescent="0.25">
      <c r="A19">
        <v>8762</v>
      </c>
      <c r="B19">
        <v>1014</v>
      </c>
      <c r="C19">
        <v>1998</v>
      </c>
      <c r="D19" t="s">
        <v>560</v>
      </c>
      <c r="E19" t="s">
        <v>808</v>
      </c>
      <c r="F19" t="s">
        <v>15</v>
      </c>
      <c r="G19">
        <v>2</v>
      </c>
      <c r="H19">
        <v>1</v>
      </c>
      <c r="I19" t="s">
        <v>598</v>
      </c>
      <c r="J19" t="s">
        <v>1269</v>
      </c>
      <c r="K19">
        <v>1</v>
      </c>
      <c r="L19">
        <v>39100</v>
      </c>
      <c r="M19" t="s">
        <v>811</v>
      </c>
    </row>
    <row r="20" spans="1:13" x14ac:dyDescent="0.25">
      <c r="A20">
        <v>8776</v>
      </c>
      <c r="B20">
        <v>1024</v>
      </c>
      <c r="C20">
        <v>1998</v>
      </c>
      <c r="D20" t="s">
        <v>624</v>
      </c>
      <c r="E20" t="s">
        <v>799</v>
      </c>
      <c r="F20" t="s">
        <v>15</v>
      </c>
      <c r="G20">
        <v>1</v>
      </c>
      <c r="H20">
        <v>0</v>
      </c>
      <c r="I20" t="s">
        <v>47</v>
      </c>
      <c r="J20" t="s">
        <v>1269</v>
      </c>
      <c r="K20">
        <v>1</v>
      </c>
      <c r="L20">
        <v>31800</v>
      </c>
      <c r="M20" t="s">
        <v>763</v>
      </c>
    </row>
    <row r="21" spans="1:13" x14ac:dyDescent="0.25">
      <c r="A21">
        <v>8786</v>
      </c>
      <c r="B21">
        <v>1026</v>
      </c>
      <c r="C21">
        <v>1998</v>
      </c>
      <c r="D21" t="s">
        <v>58</v>
      </c>
      <c r="E21" t="s">
        <v>787</v>
      </c>
      <c r="F21" t="s">
        <v>15</v>
      </c>
      <c r="G21">
        <v>2</v>
      </c>
      <c r="H21">
        <v>1</v>
      </c>
      <c r="I21" t="s">
        <v>819</v>
      </c>
      <c r="J21" t="s">
        <v>1269</v>
      </c>
      <c r="K21">
        <v>1</v>
      </c>
      <c r="L21">
        <v>76000</v>
      </c>
      <c r="M21" t="s">
        <v>788</v>
      </c>
    </row>
    <row r="22" spans="1:13" x14ac:dyDescent="0.25">
      <c r="A22">
        <v>43950001</v>
      </c>
      <c r="B22">
        <v>43950100</v>
      </c>
      <c r="C22">
        <v>2002</v>
      </c>
      <c r="D22" t="s">
        <v>401</v>
      </c>
      <c r="E22" t="s">
        <v>884</v>
      </c>
      <c r="F22" t="s">
        <v>15</v>
      </c>
      <c r="G22">
        <v>0</v>
      </c>
      <c r="H22">
        <v>1</v>
      </c>
      <c r="I22" t="s">
        <v>885</v>
      </c>
      <c r="J22" t="s">
        <v>1270</v>
      </c>
      <c r="K22">
        <v>-1</v>
      </c>
      <c r="L22">
        <v>62561</v>
      </c>
      <c r="M22" t="s">
        <v>763</v>
      </c>
    </row>
    <row r="23" spans="1:13" x14ac:dyDescent="0.25">
      <c r="A23">
        <v>43950018</v>
      </c>
      <c r="B23">
        <v>43950100</v>
      </c>
      <c r="C23">
        <v>2002</v>
      </c>
      <c r="D23" t="s">
        <v>401</v>
      </c>
      <c r="E23" t="s">
        <v>899</v>
      </c>
      <c r="F23" t="s">
        <v>15</v>
      </c>
      <c r="G23">
        <v>0</v>
      </c>
      <c r="H23">
        <v>0</v>
      </c>
      <c r="I23" t="s">
        <v>50</v>
      </c>
      <c r="J23" t="s">
        <v>1271</v>
      </c>
      <c r="K23">
        <v>0</v>
      </c>
      <c r="L23">
        <v>38289</v>
      </c>
      <c r="M23" t="s">
        <v>935</v>
      </c>
    </row>
    <row r="24" spans="1:13" x14ac:dyDescent="0.25">
      <c r="A24">
        <v>97410013</v>
      </c>
      <c r="B24">
        <v>97410100</v>
      </c>
      <c r="C24">
        <v>2006</v>
      </c>
      <c r="D24" t="s">
        <v>822</v>
      </c>
      <c r="E24" t="s">
        <v>1030</v>
      </c>
      <c r="F24" t="s">
        <v>15</v>
      </c>
      <c r="G24">
        <v>0</v>
      </c>
      <c r="H24">
        <v>0</v>
      </c>
      <c r="I24" t="s">
        <v>74</v>
      </c>
      <c r="J24" t="s">
        <v>1271</v>
      </c>
      <c r="K24">
        <v>0</v>
      </c>
      <c r="L24">
        <v>52000</v>
      </c>
      <c r="M24" t="s">
        <v>728</v>
      </c>
    </row>
    <row r="25" spans="1:13" x14ac:dyDescent="0.25">
      <c r="A25">
        <v>97410029</v>
      </c>
      <c r="B25">
        <v>97410100</v>
      </c>
      <c r="C25">
        <v>2006</v>
      </c>
      <c r="D25" t="s">
        <v>822</v>
      </c>
      <c r="E25" t="s">
        <v>1010</v>
      </c>
      <c r="F25" t="s">
        <v>15</v>
      </c>
      <c r="G25">
        <v>1</v>
      </c>
      <c r="H25">
        <v>1</v>
      </c>
      <c r="I25" t="s">
        <v>178</v>
      </c>
      <c r="J25" t="s">
        <v>1271</v>
      </c>
      <c r="K25">
        <v>0</v>
      </c>
      <c r="L25">
        <v>43000</v>
      </c>
      <c r="M25" t="s">
        <v>1032</v>
      </c>
    </row>
    <row r="26" spans="1:13" x14ac:dyDescent="0.25">
      <c r="A26">
        <v>300061451</v>
      </c>
      <c r="B26">
        <v>249722</v>
      </c>
      <c r="C26">
        <v>2010</v>
      </c>
      <c r="D26" t="s">
        <v>401</v>
      </c>
      <c r="E26" t="s">
        <v>1094</v>
      </c>
      <c r="F26" t="s">
        <v>15</v>
      </c>
      <c r="G26">
        <v>0</v>
      </c>
      <c r="H26">
        <v>2</v>
      </c>
      <c r="I26" t="s">
        <v>16</v>
      </c>
      <c r="J26" t="s">
        <v>1270</v>
      </c>
      <c r="K26">
        <v>-2</v>
      </c>
      <c r="L26">
        <v>35370</v>
      </c>
      <c r="M26" t="s">
        <v>1122</v>
      </c>
    </row>
    <row r="27" spans="1:13" x14ac:dyDescent="0.25">
      <c r="A27">
        <v>300061449</v>
      </c>
      <c r="B27">
        <v>249722</v>
      </c>
      <c r="C27">
        <v>2010</v>
      </c>
      <c r="D27" t="s">
        <v>401</v>
      </c>
      <c r="E27" t="s">
        <v>1104</v>
      </c>
      <c r="F27" t="s">
        <v>15</v>
      </c>
      <c r="G27">
        <v>1</v>
      </c>
      <c r="H27">
        <v>2</v>
      </c>
      <c r="I27" t="s">
        <v>802</v>
      </c>
      <c r="J27" t="s">
        <v>1270</v>
      </c>
      <c r="K27">
        <v>-1</v>
      </c>
      <c r="L27">
        <v>39415</v>
      </c>
      <c r="M27" t="s">
        <v>921</v>
      </c>
    </row>
    <row r="28" spans="1:13" x14ac:dyDescent="0.25">
      <c r="A28">
        <v>300186496</v>
      </c>
      <c r="B28">
        <v>255931</v>
      </c>
      <c r="C28">
        <v>2014</v>
      </c>
      <c r="D28" t="s">
        <v>596</v>
      </c>
      <c r="E28" t="s">
        <v>1188</v>
      </c>
      <c r="F28" t="s">
        <v>15</v>
      </c>
      <c r="G28">
        <v>3</v>
      </c>
      <c r="H28">
        <v>0</v>
      </c>
      <c r="I28" t="s">
        <v>493</v>
      </c>
      <c r="J28" t="s">
        <v>1269</v>
      </c>
      <c r="K28">
        <v>3</v>
      </c>
      <c r="L28">
        <v>43012</v>
      </c>
      <c r="M28" t="s">
        <v>1189</v>
      </c>
    </row>
    <row r="29" spans="1:13" x14ac:dyDescent="0.25">
      <c r="A29">
        <v>300186462</v>
      </c>
      <c r="B29">
        <v>255951</v>
      </c>
      <c r="C29">
        <v>2014</v>
      </c>
      <c r="D29" t="s">
        <v>624</v>
      </c>
      <c r="E29" t="s">
        <v>1186</v>
      </c>
      <c r="F29" t="s">
        <v>15</v>
      </c>
      <c r="G29">
        <v>2</v>
      </c>
      <c r="H29">
        <v>0</v>
      </c>
      <c r="I29" t="s">
        <v>743</v>
      </c>
      <c r="J29" t="s">
        <v>1269</v>
      </c>
      <c r="K29">
        <v>2</v>
      </c>
      <c r="L29">
        <v>67882</v>
      </c>
      <c r="M29" t="s">
        <v>1175</v>
      </c>
    </row>
    <row r="30" spans="1:13" x14ac:dyDescent="0.25">
      <c r="A30">
        <v>300186485</v>
      </c>
      <c r="B30">
        <v>255953</v>
      </c>
      <c r="C30">
        <v>2014</v>
      </c>
      <c r="D30" t="s">
        <v>95</v>
      </c>
      <c r="E30" t="s">
        <v>1191</v>
      </c>
      <c r="F30" t="s">
        <v>15</v>
      </c>
      <c r="G30">
        <v>0</v>
      </c>
      <c r="H30">
        <v>1</v>
      </c>
      <c r="I30" t="s">
        <v>83</v>
      </c>
      <c r="J30" t="s">
        <v>1270</v>
      </c>
      <c r="K30">
        <v>-1</v>
      </c>
      <c r="L30">
        <v>74240</v>
      </c>
      <c r="M30" t="s">
        <v>1204</v>
      </c>
    </row>
    <row r="31" spans="1:13" x14ac:dyDescent="0.25">
      <c r="A31">
        <v>300186462</v>
      </c>
      <c r="B31">
        <v>255951</v>
      </c>
      <c r="C31">
        <v>2014</v>
      </c>
      <c r="D31" t="s">
        <v>624</v>
      </c>
      <c r="E31" t="s">
        <v>1186</v>
      </c>
      <c r="F31" t="s">
        <v>15</v>
      </c>
      <c r="G31">
        <v>2</v>
      </c>
      <c r="H31">
        <v>0</v>
      </c>
      <c r="I31" t="s">
        <v>743</v>
      </c>
      <c r="J31" t="s">
        <v>1269</v>
      </c>
      <c r="K31">
        <v>2</v>
      </c>
      <c r="L31">
        <v>67882</v>
      </c>
      <c r="M31" t="s">
        <v>1175</v>
      </c>
    </row>
    <row r="32" spans="1:13" x14ac:dyDescent="0.25">
      <c r="A32">
        <v>300186485</v>
      </c>
      <c r="B32">
        <v>255953</v>
      </c>
      <c r="C32">
        <v>2014</v>
      </c>
      <c r="D32" t="s">
        <v>95</v>
      </c>
      <c r="E32" t="s">
        <v>1191</v>
      </c>
      <c r="F32" t="s">
        <v>15</v>
      </c>
      <c r="G32">
        <v>0</v>
      </c>
      <c r="H32">
        <v>1</v>
      </c>
      <c r="I32" t="s">
        <v>83</v>
      </c>
      <c r="J32" t="s">
        <v>1270</v>
      </c>
      <c r="K32">
        <v>-1</v>
      </c>
      <c r="L32">
        <v>74240</v>
      </c>
      <c r="M32" t="s">
        <v>1204</v>
      </c>
    </row>
    <row r="33" spans="1:13" x14ac:dyDescent="0.25">
      <c r="A33">
        <v>1085</v>
      </c>
      <c r="B33">
        <v>201</v>
      </c>
      <c r="C33">
        <v>1930</v>
      </c>
      <c r="D33" t="s">
        <v>13</v>
      </c>
      <c r="E33" t="s">
        <v>21</v>
      </c>
      <c r="F33" t="s">
        <v>40</v>
      </c>
      <c r="G33">
        <v>1</v>
      </c>
      <c r="H33">
        <v>0</v>
      </c>
      <c r="I33" t="s">
        <v>15</v>
      </c>
      <c r="J33" t="s">
        <v>1270</v>
      </c>
      <c r="K33">
        <v>-1</v>
      </c>
      <c r="L33">
        <v>23409</v>
      </c>
      <c r="M33" t="s">
        <v>19</v>
      </c>
    </row>
    <row r="34" spans="1:13" x14ac:dyDescent="0.25">
      <c r="A34">
        <v>1094</v>
      </c>
      <c r="B34">
        <v>201</v>
      </c>
      <c r="C34">
        <v>1930</v>
      </c>
      <c r="D34" t="s">
        <v>13</v>
      </c>
      <c r="E34" t="s">
        <v>49</v>
      </c>
      <c r="F34" t="s">
        <v>43</v>
      </c>
      <c r="G34">
        <v>1</v>
      </c>
      <c r="H34">
        <v>0</v>
      </c>
      <c r="I34" t="s">
        <v>15</v>
      </c>
      <c r="J34" t="s">
        <v>1270</v>
      </c>
      <c r="K34">
        <v>-1</v>
      </c>
      <c r="L34">
        <v>2000</v>
      </c>
      <c r="M34" t="s">
        <v>31</v>
      </c>
    </row>
    <row r="35" spans="1:13" x14ac:dyDescent="0.25">
      <c r="A35">
        <v>1104</v>
      </c>
      <c r="B35">
        <v>204</v>
      </c>
      <c r="C35">
        <v>1934</v>
      </c>
      <c r="D35" t="s">
        <v>63</v>
      </c>
      <c r="E35" t="s">
        <v>64</v>
      </c>
      <c r="F35" t="s">
        <v>65</v>
      </c>
      <c r="G35">
        <v>3</v>
      </c>
      <c r="H35">
        <v>2</v>
      </c>
      <c r="I35" t="s">
        <v>15</v>
      </c>
      <c r="J35" t="s">
        <v>1270</v>
      </c>
      <c r="K35">
        <v>-1</v>
      </c>
      <c r="L35">
        <v>16000</v>
      </c>
      <c r="M35" t="s">
        <v>66</v>
      </c>
    </row>
    <row r="36" spans="1:13" x14ac:dyDescent="0.25">
      <c r="A36">
        <v>1164</v>
      </c>
      <c r="B36">
        <v>429</v>
      </c>
      <c r="C36">
        <v>1938</v>
      </c>
      <c r="D36" t="s">
        <v>95</v>
      </c>
      <c r="E36" t="s">
        <v>108</v>
      </c>
      <c r="F36" t="s">
        <v>89</v>
      </c>
      <c r="G36">
        <v>3</v>
      </c>
      <c r="H36">
        <v>1</v>
      </c>
      <c r="I36" t="s">
        <v>15</v>
      </c>
      <c r="J36" t="s">
        <v>1270</v>
      </c>
      <c r="K36">
        <v>-2</v>
      </c>
      <c r="L36">
        <v>58455</v>
      </c>
      <c r="M36" t="s">
        <v>67</v>
      </c>
    </row>
    <row r="37" spans="1:13" x14ac:dyDescent="0.25">
      <c r="A37">
        <v>1276</v>
      </c>
      <c r="B37">
        <v>211</v>
      </c>
      <c r="C37">
        <v>1954</v>
      </c>
      <c r="D37" t="s">
        <v>13</v>
      </c>
      <c r="E37" t="s">
        <v>172</v>
      </c>
      <c r="F37" t="s">
        <v>29</v>
      </c>
      <c r="G37">
        <v>1</v>
      </c>
      <c r="H37">
        <v>0</v>
      </c>
      <c r="I37" t="s">
        <v>15</v>
      </c>
      <c r="J37" t="s">
        <v>1270</v>
      </c>
      <c r="K37">
        <v>-1</v>
      </c>
      <c r="L37">
        <v>16000</v>
      </c>
      <c r="M37" t="s">
        <v>132</v>
      </c>
    </row>
    <row r="38" spans="1:13" x14ac:dyDescent="0.25">
      <c r="A38">
        <v>1388</v>
      </c>
      <c r="B38">
        <v>220</v>
      </c>
      <c r="C38">
        <v>1958</v>
      </c>
      <c r="D38" t="s">
        <v>28</v>
      </c>
      <c r="E38" t="s">
        <v>219</v>
      </c>
      <c r="F38" t="s">
        <v>29</v>
      </c>
      <c r="G38">
        <v>3</v>
      </c>
      <c r="H38">
        <v>2</v>
      </c>
      <c r="I38" t="s">
        <v>15</v>
      </c>
      <c r="J38" t="s">
        <v>1270</v>
      </c>
      <c r="K38">
        <v>-1</v>
      </c>
      <c r="L38">
        <v>12217</v>
      </c>
      <c r="M38" t="s">
        <v>132</v>
      </c>
    </row>
    <row r="39" spans="1:13" x14ac:dyDescent="0.25">
      <c r="A39">
        <v>1340</v>
      </c>
      <c r="B39">
        <v>488</v>
      </c>
      <c r="C39">
        <v>1958</v>
      </c>
      <c r="D39" t="s">
        <v>58</v>
      </c>
      <c r="E39" t="s">
        <v>202</v>
      </c>
      <c r="F39" t="s">
        <v>30</v>
      </c>
      <c r="G39">
        <v>5</v>
      </c>
      <c r="H39">
        <v>2</v>
      </c>
      <c r="I39" t="s">
        <v>15</v>
      </c>
      <c r="J39" t="s">
        <v>1270</v>
      </c>
      <c r="K39">
        <v>-3</v>
      </c>
      <c r="L39">
        <v>27100</v>
      </c>
      <c r="M39" t="s">
        <v>132</v>
      </c>
    </row>
    <row r="40" spans="1:13" x14ac:dyDescent="0.25">
      <c r="A40">
        <v>1653</v>
      </c>
      <c r="B40">
        <v>238</v>
      </c>
      <c r="C40">
        <v>1966</v>
      </c>
      <c r="D40" t="s">
        <v>13</v>
      </c>
      <c r="E40" t="s">
        <v>298</v>
      </c>
      <c r="F40" t="s">
        <v>50</v>
      </c>
      <c r="G40">
        <v>2</v>
      </c>
      <c r="H40">
        <v>1</v>
      </c>
      <c r="I40" t="s">
        <v>15</v>
      </c>
      <c r="J40" t="s">
        <v>1270</v>
      </c>
      <c r="K40">
        <v>-1</v>
      </c>
      <c r="L40">
        <v>45662</v>
      </c>
      <c r="M40" t="s">
        <v>248</v>
      </c>
    </row>
    <row r="41" spans="1:13" x14ac:dyDescent="0.25">
      <c r="A41">
        <v>1632</v>
      </c>
      <c r="B41">
        <v>238</v>
      </c>
      <c r="C41">
        <v>1966</v>
      </c>
      <c r="D41" t="s">
        <v>13</v>
      </c>
      <c r="E41" t="s">
        <v>274</v>
      </c>
      <c r="F41" t="s">
        <v>134</v>
      </c>
      <c r="G41">
        <v>2</v>
      </c>
      <c r="H41">
        <v>0</v>
      </c>
      <c r="I41" t="s">
        <v>15</v>
      </c>
      <c r="J41" t="s">
        <v>1270</v>
      </c>
      <c r="K41">
        <v>-2</v>
      </c>
      <c r="L41">
        <v>98270</v>
      </c>
      <c r="M41" t="s">
        <v>257</v>
      </c>
    </row>
    <row r="42" spans="1:13" x14ac:dyDescent="0.25">
      <c r="A42">
        <v>2347</v>
      </c>
      <c r="B42">
        <v>278</v>
      </c>
      <c r="C42">
        <v>1978</v>
      </c>
      <c r="D42" t="s">
        <v>13</v>
      </c>
      <c r="E42" t="s">
        <v>1257</v>
      </c>
      <c r="F42" t="s">
        <v>89</v>
      </c>
      <c r="G42">
        <v>2</v>
      </c>
      <c r="H42">
        <v>1</v>
      </c>
      <c r="I42" t="s">
        <v>15</v>
      </c>
      <c r="J42" t="s">
        <v>1270</v>
      </c>
      <c r="K42">
        <v>-1</v>
      </c>
      <c r="L42">
        <v>42373</v>
      </c>
      <c r="M42" t="s">
        <v>374</v>
      </c>
    </row>
    <row r="43" spans="1:13" x14ac:dyDescent="0.25">
      <c r="A43">
        <v>2197</v>
      </c>
      <c r="B43">
        <v>278</v>
      </c>
      <c r="C43">
        <v>1978</v>
      </c>
      <c r="D43" t="s">
        <v>13</v>
      </c>
      <c r="E43" t="s">
        <v>409</v>
      </c>
      <c r="F43" t="s">
        <v>40</v>
      </c>
      <c r="G43">
        <v>2</v>
      </c>
      <c r="H43">
        <v>1</v>
      </c>
      <c r="I43" t="s">
        <v>15</v>
      </c>
      <c r="J43" t="s">
        <v>1270</v>
      </c>
      <c r="K43">
        <v>-1</v>
      </c>
      <c r="L43">
        <v>71666</v>
      </c>
      <c r="M43" t="s">
        <v>417</v>
      </c>
    </row>
    <row r="44" spans="1:13" x14ac:dyDescent="0.25">
      <c r="A44">
        <v>878</v>
      </c>
      <c r="B44">
        <v>293</v>
      </c>
      <c r="C44">
        <v>1982</v>
      </c>
      <c r="D44" t="s">
        <v>20</v>
      </c>
      <c r="E44" t="s">
        <v>488</v>
      </c>
      <c r="F44" t="s">
        <v>134</v>
      </c>
      <c r="G44">
        <v>3</v>
      </c>
      <c r="H44">
        <v>1</v>
      </c>
      <c r="I44" t="s">
        <v>15</v>
      </c>
      <c r="J44" t="s">
        <v>1270</v>
      </c>
      <c r="K44">
        <v>-2</v>
      </c>
      <c r="L44">
        <v>44172</v>
      </c>
      <c r="M44" t="s">
        <v>420</v>
      </c>
    </row>
    <row r="45" spans="1:13" x14ac:dyDescent="0.25">
      <c r="A45">
        <v>767</v>
      </c>
      <c r="B45">
        <v>294</v>
      </c>
      <c r="C45">
        <v>1982</v>
      </c>
      <c r="D45" t="s">
        <v>20</v>
      </c>
      <c r="E45" t="s">
        <v>538</v>
      </c>
      <c r="F45" t="s">
        <v>65</v>
      </c>
      <c r="G45">
        <v>0</v>
      </c>
      <c r="H45">
        <v>1</v>
      </c>
      <c r="I45" t="s">
        <v>15</v>
      </c>
      <c r="J45" t="s">
        <v>1269</v>
      </c>
      <c r="K45">
        <v>1</v>
      </c>
      <c r="L45">
        <v>37000</v>
      </c>
      <c r="M45" t="s">
        <v>372</v>
      </c>
    </row>
    <row r="46" spans="1:13" x14ac:dyDescent="0.25">
      <c r="A46">
        <v>914</v>
      </c>
      <c r="B46">
        <v>295</v>
      </c>
      <c r="C46">
        <v>1982</v>
      </c>
      <c r="D46" t="s">
        <v>58</v>
      </c>
      <c r="E46" t="s">
        <v>466</v>
      </c>
      <c r="F46" t="s">
        <v>175</v>
      </c>
      <c r="G46">
        <v>3</v>
      </c>
      <c r="H46">
        <v>3</v>
      </c>
      <c r="I46" t="s">
        <v>15</v>
      </c>
      <c r="J46" t="s">
        <v>1271</v>
      </c>
      <c r="K46">
        <v>0</v>
      </c>
      <c r="L46">
        <v>70000</v>
      </c>
      <c r="M46" t="s">
        <v>438</v>
      </c>
    </row>
    <row r="47" spans="1:13" x14ac:dyDescent="0.25">
      <c r="A47">
        <v>921</v>
      </c>
      <c r="B47">
        <v>676</v>
      </c>
      <c r="C47">
        <v>1982</v>
      </c>
      <c r="D47" t="s">
        <v>99</v>
      </c>
      <c r="E47" t="s">
        <v>512</v>
      </c>
      <c r="F47" t="s">
        <v>116</v>
      </c>
      <c r="G47">
        <v>3</v>
      </c>
      <c r="H47">
        <v>2</v>
      </c>
      <c r="I47" t="s">
        <v>15</v>
      </c>
      <c r="J47" t="s">
        <v>1270</v>
      </c>
      <c r="K47">
        <v>-1</v>
      </c>
      <c r="L47">
        <v>28000</v>
      </c>
      <c r="M47" t="s">
        <v>420</v>
      </c>
    </row>
    <row r="48" spans="1:13" x14ac:dyDescent="0.25">
      <c r="A48">
        <v>468</v>
      </c>
      <c r="B48">
        <v>308</v>
      </c>
      <c r="C48">
        <v>1986</v>
      </c>
      <c r="D48" t="s">
        <v>560</v>
      </c>
      <c r="E48" t="s">
        <v>1255</v>
      </c>
      <c r="F48" t="s">
        <v>561</v>
      </c>
      <c r="G48">
        <v>0</v>
      </c>
      <c r="H48">
        <v>1</v>
      </c>
      <c r="I48" t="s">
        <v>15</v>
      </c>
      <c r="J48" t="s">
        <v>1269</v>
      </c>
      <c r="K48">
        <v>1</v>
      </c>
      <c r="L48">
        <v>65500</v>
      </c>
      <c r="M48" t="s">
        <v>562</v>
      </c>
    </row>
    <row r="49" spans="1:13" x14ac:dyDescent="0.25">
      <c r="A49">
        <v>567</v>
      </c>
      <c r="B49">
        <v>308</v>
      </c>
      <c r="C49">
        <v>1986</v>
      </c>
      <c r="D49" t="s">
        <v>560</v>
      </c>
      <c r="E49" t="s">
        <v>1255</v>
      </c>
      <c r="F49" t="s">
        <v>69</v>
      </c>
      <c r="G49">
        <v>0</v>
      </c>
      <c r="H49">
        <v>3</v>
      </c>
      <c r="I49" t="s">
        <v>15</v>
      </c>
      <c r="J49" t="s">
        <v>1269</v>
      </c>
      <c r="K49">
        <v>3</v>
      </c>
      <c r="L49">
        <v>31420</v>
      </c>
      <c r="M49" t="s">
        <v>587</v>
      </c>
    </row>
    <row r="50" spans="1:13" x14ac:dyDescent="0.25">
      <c r="A50">
        <v>568</v>
      </c>
      <c r="B50">
        <v>309</v>
      </c>
      <c r="C50">
        <v>1986</v>
      </c>
      <c r="D50" t="s">
        <v>624</v>
      </c>
      <c r="E50" t="s">
        <v>1258</v>
      </c>
      <c r="F50" t="s">
        <v>89</v>
      </c>
      <c r="G50">
        <v>0</v>
      </c>
      <c r="H50">
        <v>2</v>
      </c>
      <c r="I50" t="s">
        <v>15</v>
      </c>
      <c r="J50" t="s">
        <v>1269</v>
      </c>
      <c r="K50">
        <v>2</v>
      </c>
      <c r="L50">
        <v>70000</v>
      </c>
      <c r="M50" t="s">
        <v>586</v>
      </c>
    </row>
    <row r="51" spans="1:13" x14ac:dyDescent="0.25">
      <c r="A51">
        <v>440</v>
      </c>
      <c r="B51">
        <v>714</v>
      </c>
      <c r="C51">
        <v>1986</v>
      </c>
      <c r="D51" t="s">
        <v>95</v>
      </c>
      <c r="E51" t="s">
        <v>322</v>
      </c>
      <c r="F51" t="s">
        <v>30</v>
      </c>
      <c r="G51">
        <v>1</v>
      </c>
      <c r="H51">
        <v>1</v>
      </c>
      <c r="I51" t="s">
        <v>15</v>
      </c>
      <c r="J51" t="s">
        <v>1271</v>
      </c>
      <c r="K51">
        <v>0</v>
      </c>
      <c r="L51">
        <v>65000</v>
      </c>
      <c r="M51" t="s">
        <v>609</v>
      </c>
    </row>
    <row r="52" spans="1:13" x14ac:dyDescent="0.25">
      <c r="A52">
        <v>8781</v>
      </c>
      <c r="B52">
        <v>1025</v>
      </c>
      <c r="C52">
        <v>1998</v>
      </c>
      <c r="D52" t="s">
        <v>95</v>
      </c>
      <c r="E52" t="s">
        <v>787</v>
      </c>
      <c r="F52" t="s">
        <v>89</v>
      </c>
      <c r="G52">
        <v>0</v>
      </c>
      <c r="H52">
        <v>0</v>
      </c>
      <c r="I52" t="s">
        <v>15</v>
      </c>
      <c r="J52" t="s">
        <v>1271</v>
      </c>
      <c r="K52">
        <v>0</v>
      </c>
      <c r="L52">
        <v>77000</v>
      </c>
      <c r="M52" t="s">
        <v>845</v>
      </c>
    </row>
    <row r="53" spans="1:13" x14ac:dyDescent="0.25">
      <c r="A53">
        <v>8788</v>
      </c>
      <c r="B53">
        <v>1027</v>
      </c>
      <c r="C53">
        <v>1998</v>
      </c>
      <c r="D53" t="s">
        <v>61</v>
      </c>
      <c r="E53" t="s">
        <v>787</v>
      </c>
      <c r="F53" t="s">
        <v>30</v>
      </c>
      <c r="G53">
        <v>0</v>
      </c>
      <c r="H53">
        <v>3</v>
      </c>
      <c r="I53" t="s">
        <v>15</v>
      </c>
      <c r="J53" t="s">
        <v>1269</v>
      </c>
      <c r="K53">
        <v>3</v>
      </c>
      <c r="L53">
        <v>80000</v>
      </c>
      <c r="M53" t="s">
        <v>826</v>
      </c>
    </row>
    <row r="54" spans="1:13" x14ac:dyDescent="0.25">
      <c r="A54">
        <v>43950033</v>
      </c>
      <c r="B54">
        <v>43950100</v>
      </c>
      <c r="C54">
        <v>2002</v>
      </c>
      <c r="D54" t="s">
        <v>401</v>
      </c>
      <c r="E54" t="s">
        <v>949</v>
      </c>
      <c r="F54" t="s">
        <v>598</v>
      </c>
      <c r="G54">
        <v>2</v>
      </c>
      <c r="H54">
        <v>0</v>
      </c>
      <c r="I54" t="s">
        <v>15</v>
      </c>
      <c r="J54" t="s">
        <v>1270</v>
      </c>
      <c r="K54">
        <v>-2</v>
      </c>
      <c r="L54">
        <v>48100</v>
      </c>
      <c r="M54" t="s">
        <v>820</v>
      </c>
    </row>
    <row r="55" spans="1:13" x14ac:dyDescent="0.25">
      <c r="A55">
        <v>97410045</v>
      </c>
      <c r="B55">
        <v>97410100</v>
      </c>
      <c r="C55">
        <v>2006</v>
      </c>
      <c r="D55" t="s">
        <v>822</v>
      </c>
      <c r="E55" t="s">
        <v>1015</v>
      </c>
      <c r="F55" t="s">
        <v>1028</v>
      </c>
      <c r="G55">
        <v>0</v>
      </c>
      <c r="H55">
        <v>2</v>
      </c>
      <c r="I55" t="s">
        <v>15</v>
      </c>
      <c r="J55" t="s">
        <v>1269</v>
      </c>
      <c r="K55">
        <v>2</v>
      </c>
      <c r="L55">
        <v>45000</v>
      </c>
      <c r="M55" t="s">
        <v>1017</v>
      </c>
    </row>
    <row r="56" spans="1:13" x14ac:dyDescent="0.25">
      <c r="A56">
        <v>97410056</v>
      </c>
      <c r="B56">
        <v>97410200</v>
      </c>
      <c r="C56">
        <v>2006</v>
      </c>
      <c r="D56" t="s">
        <v>624</v>
      </c>
      <c r="E56" t="s">
        <v>1025</v>
      </c>
      <c r="F56" t="s">
        <v>86</v>
      </c>
      <c r="G56">
        <v>1</v>
      </c>
      <c r="H56">
        <v>3</v>
      </c>
      <c r="I56" t="s">
        <v>15</v>
      </c>
      <c r="J56" t="s">
        <v>1269</v>
      </c>
      <c r="K56">
        <v>2</v>
      </c>
      <c r="L56">
        <v>43000</v>
      </c>
      <c r="M56" t="s">
        <v>1013</v>
      </c>
    </row>
    <row r="57" spans="1:13" x14ac:dyDescent="0.25">
      <c r="A57">
        <v>97410060</v>
      </c>
      <c r="B57">
        <v>97410300</v>
      </c>
      <c r="C57">
        <v>2006</v>
      </c>
      <c r="D57" t="s">
        <v>95</v>
      </c>
      <c r="E57" t="s">
        <v>1001</v>
      </c>
      <c r="F57" t="s">
        <v>30</v>
      </c>
      <c r="G57">
        <v>0</v>
      </c>
      <c r="H57">
        <v>1</v>
      </c>
      <c r="I57" t="s">
        <v>15</v>
      </c>
      <c r="J57" t="s">
        <v>1269</v>
      </c>
      <c r="K57">
        <v>1</v>
      </c>
      <c r="L57">
        <v>48000</v>
      </c>
      <c r="M57" t="s">
        <v>1038</v>
      </c>
    </row>
    <row r="58" spans="1:13" x14ac:dyDescent="0.25">
      <c r="A58">
        <v>97410062</v>
      </c>
      <c r="B58">
        <v>97410400</v>
      </c>
      <c r="C58">
        <v>2006</v>
      </c>
      <c r="D58" t="s">
        <v>58</v>
      </c>
      <c r="E58" t="s">
        <v>996</v>
      </c>
      <c r="F58" t="s">
        <v>290</v>
      </c>
      <c r="G58">
        <v>0</v>
      </c>
      <c r="H58">
        <v>1</v>
      </c>
      <c r="I58" t="s">
        <v>15</v>
      </c>
      <c r="J58" t="s">
        <v>1269</v>
      </c>
      <c r="K58">
        <v>1</v>
      </c>
      <c r="L58">
        <v>66000</v>
      </c>
      <c r="M58" t="s">
        <v>1017</v>
      </c>
    </row>
    <row r="59" spans="1:13" x14ac:dyDescent="0.25">
      <c r="A59">
        <v>97410064</v>
      </c>
      <c r="B59">
        <v>97410600</v>
      </c>
      <c r="C59">
        <v>2006</v>
      </c>
      <c r="D59" t="s">
        <v>61</v>
      </c>
      <c r="E59" t="s">
        <v>355</v>
      </c>
      <c r="F59" t="s">
        <v>89</v>
      </c>
      <c r="G59">
        <v>1</v>
      </c>
      <c r="H59">
        <v>1</v>
      </c>
      <c r="I59" t="s">
        <v>15</v>
      </c>
      <c r="J59" t="s">
        <v>1271</v>
      </c>
      <c r="K59">
        <v>0</v>
      </c>
      <c r="L59">
        <v>69000</v>
      </c>
      <c r="M59" t="s">
        <v>997</v>
      </c>
    </row>
    <row r="60" spans="1:13" x14ac:dyDescent="0.25">
      <c r="A60">
        <v>300061453</v>
      </c>
      <c r="B60">
        <v>249722</v>
      </c>
      <c r="C60">
        <v>2010</v>
      </c>
      <c r="D60" t="s">
        <v>401</v>
      </c>
      <c r="E60" t="s">
        <v>1083</v>
      </c>
      <c r="F60" t="s">
        <v>50</v>
      </c>
      <c r="G60">
        <v>0</v>
      </c>
      <c r="H60">
        <v>0</v>
      </c>
      <c r="I60" t="s">
        <v>15</v>
      </c>
      <c r="J60" t="s">
        <v>1271</v>
      </c>
      <c r="K60">
        <v>0</v>
      </c>
      <c r="L60">
        <v>64100</v>
      </c>
      <c r="M60" t="s">
        <v>1084</v>
      </c>
    </row>
    <row r="61" spans="1:13" x14ac:dyDescent="0.25">
      <c r="A61">
        <v>300186514</v>
      </c>
      <c r="B61">
        <v>255931</v>
      </c>
      <c r="C61">
        <v>2014</v>
      </c>
      <c r="D61" t="s">
        <v>596</v>
      </c>
      <c r="E61" t="s">
        <v>1168</v>
      </c>
      <c r="F61" t="s">
        <v>74</v>
      </c>
      <c r="G61">
        <v>2</v>
      </c>
      <c r="H61">
        <v>5</v>
      </c>
      <c r="I61" t="s">
        <v>15</v>
      </c>
      <c r="J61" t="s">
        <v>1269</v>
      </c>
      <c r="K61">
        <v>3</v>
      </c>
      <c r="L61">
        <v>51003</v>
      </c>
      <c r="M61" t="s">
        <v>1181</v>
      </c>
    </row>
    <row r="62" spans="1:13" x14ac:dyDescent="0.25">
      <c r="A62">
        <v>300186515</v>
      </c>
      <c r="B62">
        <v>255931</v>
      </c>
      <c r="C62">
        <v>2014</v>
      </c>
      <c r="D62" t="s">
        <v>596</v>
      </c>
      <c r="E62" t="s">
        <v>1191</v>
      </c>
      <c r="F62" t="s">
        <v>911</v>
      </c>
      <c r="G62">
        <v>0</v>
      </c>
      <c r="H62">
        <v>0</v>
      </c>
      <c r="I62" t="s">
        <v>15</v>
      </c>
      <c r="J62" t="s">
        <v>1271</v>
      </c>
      <c r="K62">
        <v>0</v>
      </c>
      <c r="L62">
        <v>73749</v>
      </c>
      <c r="M62" t="s">
        <v>1172</v>
      </c>
    </row>
    <row r="63" spans="1:13" x14ac:dyDescent="0.25">
      <c r="A63">
        <v>-1</v>
      </c>
      <c r="B63">
        <v>-1</v>
      </c>
      <c r="C63">
        <v>2018</v>
      </c>
      <c r="D63" t="s">
        <v>1358</v>
      </c>
      <c r="E63" t="s">
        <v>1358</v>
      </c>
      <c r="F63" t="s">
        <v>15</v>
      </c>
      <c r="G63">
        <v>2</v>
      </c>
      <c r="H63">
        <v>1</v>
      </c>
      <c r="I63" t="s">
        <v>361</v>
      </c>
      <c r="J63" t="s">
        <v>1269</v>
      </c>
      <c r="K63">
        <f>G63-H63</f>
        <v>1</v>
      </c>
      <c r="L63" t="s">
        <v>1358</v>
      </c>
      <c r="M63" t="s">
        <v>1358</v>
      </c>
    </row>
    <row r="64" spans="1:13" x14ac:dyDescent="0.25">
      <c r="A64">
        <v>-1</v>
      </c>
      <c r="B64">
        <v>-1</v>
      </c>
      <c r="C64">
        <v>2018</v>
      </c>
      <c r="D64" t="s">
        <v>1358</v>
      </c>
      <c r="E64" t="s">
        <v>1358</v>
      </c>
      <c r="F64" t="s">
        <v>15</v>
      </c>
      <c r="G64">
        <v>1</v>
      </c>
      <c r="H64">
        <v>0</v>
      </c>
      <c r="I64" t="s">
        <v>37</v>
      </c>
      <c r="J64" t="s">
        <v>1269</v>
      </c>
      <c r="K64">
        <f t="shared" ref="K64:K67" si="0">G64-H64</f>
        <v>1</v>
      </c>
      <c r="L64" t="s">
        <v>1358</v>
      </c>
      <c r="M64" t="s">
        <v>1358</v>
      </c>
    </row>
    <row r="65" spans="1:13" x14ac:dyDescent="0.25">
      <c r="A65">
        <v>-1</v>
      </c>
      <c r="B65">
        <v>-1</v>
      </c>
      <c r="C65">
        <v>2018</v>
      </c>
      <c r="D65" t="s">
        <v>1358</v>
      </c>
      <c r="E65" t="s">
        <v>1358</v>
      </c>
      <c r="F65" t="s">
        <v>15</v>
      </c>
      <c r="G65">
        <v>4</v>
      </c>
      <c r="H65">
        <v>3</v>
      </c>
      <c r="I65" t="s">
        <v>40</v>
      </c>
      <c r="J65" t="s">
        <v>1269</v>
      </c>
      <c r="K65">
        <f t="shared" si="0"/>
        <v>1</v>
      </c>
      <c r="L65" t="s">
        <v>1358</v>
      </c>
      <c r="M65" t="s">
        <v>1358</v>
      </c>
    </row>
    <row r="66" spans="1:13" x14ac:dyDescent="0.25">
      <c r="A66">
        <v>-1</v>
      </c>
      <c r="B66">
        <v>-1</v>
      </c>
      <c r="C66">
        <v>2018</v>
      </c>
      <c r="D66" t="s">
        <v>1358</v>
      </c>
      <c r="E66" t="s">
        <v>1358</v>
      </c>
      <c r="F66" t="s">
        <v>15</v>
      </c>
      <c r="G66">
        <v>1</v>
      </c>
      <c r="H66">
        <v>0</v>
      </c>
      <c r="I66" t="s">
        <v>23</v>
      </c>
      <c r="J66" t="s">
        <v>1269</v>
      </c>
      <c r="K66">
        <f t="shared" si="0"/>
        <v>1</v>
      </c>
      <c r="L66" t="s">
        <v>1358</v>
      </c>
      <c r="M66" t="s">
        <v>1358</v>
      </c>
    </row>
    <row r="67" spans="1:13" x14ac:dyDescent="0.25">
      <c r="A67">
        <v>-1</v>
      </c>
      <c r="B67">
        <v>-1</v>
      </c>
      <c r="C67">
        <v>2018</v>
      </c>
      <c r="D67" t="s">
        <v>1358</v>
      </c>
      <c r="E67" t="s">
        <v>1358</v>
      </c>
      <c r="F67" t="s">
        <v>15</v>
      </c>
      <c r="G67">
        <v>4</v>
      </c>
      <c r="H67">
        <v>2</v>
      </c>
      <c r="I67" t="s">
        <v>819</v>
      </c>
      <c r="J67" t="s">
        <v>1269</v>
      </c>
      <c r="K67">
        <f t="shared" si="0"/>
        <v>2</v>
      </c>
      <c r="L67" t="s">
        <v>1358</v>
      </c>
      <c r="M67" t="s">
        <v>1358</v>
      </c>
    </row>
    <row r="68" spans="1:13" x14ac:dyDescent="0.25">
      <c r="A68">
        <v>-1</v>
      </c>
      <c r="B68">
        <v>-1</v>
      </c>
      <c r="C68">
        <v>2018</v>
      </c>
      <c r="D68" t="s">
        <v>1358</v>
      </c>
      <c r="E68" t="s">
        <v>1358</v>
      </c>
      <c r="F68" t="s">
        <v>598</v>
      </c>
      <c r="G68">
        <v>0</v>
      </c>
      <c r="H68">
        <v>0</v>
      </c>
      <c r="I68" t="s">
        <v>15</v>
      </c>
      <c r="J68" t="s">
        <v>1271</v>
      </c>
      <c r="K68">
        <f>H68-G68</f>
        <v>0</v>
      </c>
      <c r="L68" t="s">
        <v>1358</v>
      </c>
      <c r="M68" t="s">
        <v>1358</v>
      </c>
    </row>
    <row r="69" spans="1:13" x14ac:dyDescent="0.25">
      <c r="A69">
        <v>-1</v>
      </c>
      <c r="B69">
        <v>-1</v>
      </c>
      <c r="C69">
        <v>2018</v>
      </c>
      <c r="D69" t="s">
        <v>1358</v>
      </c>
      <c r="E69" t="s">
        <v>1358</v>
      </c>
      <c r="F69" t="s">
        <v>50</v>
      </c>
      <c r="G69">
        <v>0</v>
      </c>
      <c r="H69">
        <v>2</v>
      </c>
      <c r="I69" t="s">
        <v>15</v>
      </c>
      <c r="J69" t="s">
        <v>1269</v>
      </c>
      <c r="K69">
        <f>H69-G69</f>
        <v>2</v>
      </c>
      <c r="L69" t="s">
        <v>1358</v>
      </c>
      <c r="M69" t="s">
        <v>1358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E9B7-0524-42A9-B4EE-E6BA5FD48CB5}">
  <dimension ref="A1:M114"/>
  <sheetViews>
    <sheetView topLeftCell="G1" workbookViewId="0">
      <selection activeCell="I111" sqref="I111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33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1.5703125" bestFit="1" customWidth="1"/>
    <col min="11" max="11" width="14.5703125" bestFit="1" customWidth="1"/>
    <col min="12" max="12" width="11.28515625" bestFit="1" customWidth="1"/>
    <col min="13" max="13" width="33.1406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1272</v>
      </c>
      <c r="K1" s="1" t="s">
        <v>1275</v>
      </c>
      <c r="L1" s="1" t="s">
        <v>8</v>
      </c>
      <c r="M1" s="1" t="s">
        <v>9</v>
      </c>
    </row>
    <row r="2" spans="1:13" x14ac:dyDescent="0.25">
      <c r="A2">
        <v>1108</v>
      </c>
      <c r="B2">
        <v>204</v>
      </c>
      <c r="C2">
        <v>1934</v>
      </c>
      <c r="D2" t="s">
        <v>63</v>
      </c>
      <c r="E2" t="s">
        <v>82</v>
      </c>
      <c r="F2" t="s">
        <v>83</v>
      </c>
      <c r="G2">
        <v>5</v>
      </c>
      <c r="H2">
        <v>2</v>
      </c>
      <c r="I2" t="s">
        <v>23</v>
      </c>
      <c r="J2" t="s">
        <v>1269</v>
      </c>
      <c r="K2">
        <v>3</v>
      </c>
      <c r="L2">
        <v>8000</v>
      </c>
      <c r="M2" t="s">
        <v>84</v>
      </c>
    </row>
    <row r="3" spans="1:13" x14ac:dyDescent="0.25">
      <c r="A3">
        <v>1129</v>
      </c>
      <c r="B3">
        <v>418</v>
      </c>
      <c r="C3">
        <v>1934</v>
      </c>
      <c r="D3" t="s">
        <v>95</v>
      </c>
      <c r="E3" t="s">
        <v>73</v>
      </c>
      <c r="F3" t="s">
        <v>83</v>
      </c>
      <c r="G3">
        <v>2</v>
      </c>
      <c r="H3">
        <v>1</v>
      </c>
      <c r="I3" t="s">
        <v>79</v>
      </c>
      <c r="J3" t="s">
        <v>1269</v>
      </c>
      <c r="K3">
        <v>1</v>
      </c>
      <c r="L3">
        <v>3000</v>
      </c>
      <c r="M3" t="s">
        <v>71</v>
      </c>
    </row>
    <row r="4" spans="1:13" x14ac:dyDescent="0.25">
      <c r="A4">
        <v>1105</v>
      </c>
      <c r="B4">
        <v>3491</v>
      </c>
      <c r="C4">
        <v>1934</v>
      </c>
      <c r="D4" t="s">
        <v>99</v>
      </c>
      <c r="E4" t="s">
        <v>68</v>
      </c>
      <c r="F4" t="s">
        <v>83</v>
      </c>
      <c r="G4">
        <v>3</v>
      </c>
      <c r="H4">
        <v>2</v>
      </c>
      <c r="I4" t="s">
        <v>65</v>
      </c>
      <c r="J4" t="s">
        <v>1269</v>
      </c>
      <c r="K4">
        <v>1</v>
      </c>
      <c r="L4">
        <v>7000</v>
      </c>
      <c r="M4" t="s">
        <v>81</v>
      </c>
    </row>
    <row r="5" spans="1:13" x14ac:dyDescent="0.25">
      <c r="A5">
        <v>3049</v>
      </c>
      <c r="B5">
        <v>337</v>
      </c>
      <c r="C5">
        <v>1994</v>
      </c>
      <c r="D5" t="s">
        <v>560</v>
      </c>
      <c r="E5" t="s">
        <v>712</v>
      </c>
      <c r="F5" t="s">
        <v>83</v>
      </c>
      <c r="G5">
        <v>1</v>
      </c>
      <c r="H5">
        <v>0</v>
      </c>
      <c r="I5" t="s">
        <v>45</v>
      </c>
      <c r="J5" t="s">
        <v>1269</v>
      </c>
      <c r="K5">
        <v>1</v>
      </c>
      <c r="L5">
        <v>63117</v>
      </c>
      <c r="M5" t="s">
        <v>713</v>
      </c>
    </row>
    <row r="6" spans="1:13" x14ac:dyDescent="0.25">
      <c r="A6">
        <v>3060</v>
      </c>
      <c r="B6">
        <v>337</v>
      </c>
      <c r="C6">
        <v>1994</v>
      </c>
      <c r="D6" t="s">
        <v>560</v>
      </c>
      <c r="E6" t="s">
        <v>712</v>
      </c>
      <c r="F6" t="s">
        <v>83</v>
      </c>
      <c r="G6">
        <v>1</v>
      </c>
      <c r="H6">
        <v>1</v>
      </c>
      <c r="I6" t="s">
        <v>86</v>
      </c>
      <c r="J6" t="s">
        <v>1271</v>
      </c>
      <c r="K6">
        <v>0</v>
      </c>
      <c r="L6">
        <v>63113</v>
      </c>
      <c r="M6" t="s">
        <v>746</v>
      </c>
    </row>
    <row r="7" spans="1:13" x14ac:dyDescent="0.25">
      <c r="A7">
        <v>3076</v>
      </c>
      <c r="B7">
        <v>337</v>
      </c>
      <c r="C7">
        <v>1994</v>
      </c>
      <c r="D7" t="s">
        <v>560</v>
      </c>
      <c r="E7" t="s">
        <v>710</v>
      </c>
      <c r="F7" t="s">
        <v>83</v>
      </c>
      <c r="G7">
        <v>3</v>
      </c>
      <c r="H7">
        <v>2</v>
      </c>
      <c r="I7" t="s">
        <v>178</v>
      </c>
      <c r="J7" t="s">
        <v>1269</v>
      </c>
      <c r="K7">
        <v>1</v>
      </c>
      <c r="L7">
        <v>63998</v>
      </c>
      <c r="M7" t="s">
        <v>579</v>
      </c>
    </row>
    <row r="8" spans="1:13" x14ac:dyDescent="0.25">
      <c r="A8">
        <v>3085</v>
      </c>
      <c r="B8">
        <v>338</v>
      </c>
      <c r="C8">
        <v>1994</v>
      </c>
      <c r="D8" t="s">
        <v>624</v>
      </c>
      <c r="E8" t="s">
        <v>712</v>
      </c>
      <c r="F8" t="s">
        <v>83</v>
      </c>
      <c r="G8">
        <v>3</v>
      </c>
      <c r="H8">
        <v>2</v>
      </c>
      <c r="I8" t="s">
        <v>23</v>
      </c>
      <c r="J8" t="s">
        <v>1269</v>
      </c>
      <c r="K8">
        <v>1</v>
      </c>
      <c r="L8">
        <v>60246</v>
      </c>
      <c r="M8" t="s">
        <v>651</v>
      </c>
    </row>
    <row r="9" spans="1:13" x14ac:dyDescent="0.25">
      <c r="A9">
        <v>8738</v>
      </c>
      <c r="B9">
        <v>1014</v>
      </c>
      <c r="C9">
        <v>1998</v>
      </c>
      <c r="D9" t="s">
        <v>576</v>
      </c>
      <c r="E9" t="s">
        <v>103</v>
      </c>
      <c r="F9" t="s">
        <v>83</v>
      </c>
      <c r="G9">
        <v>2</v>
      </c>
      <c r="H9">
        <v>0</v>
      </c>
      <c r="I9" t="s">
        <v>22</v>
      </c>
      <c r="J9" t="s">
        <v>1269</v>
      </c>
      <c r="K9">
        <v>2</v>
      </c>
      <c r="L9">
        <v>45500</v>
      </c>
      <c r="M9" t="s">
        <v>826</v>
      </c>
    </row>
    <row r="10" spans="1:13" x14ac:dyDescent="0.25">
      <c r="A10">
        <v>8753</v>
      </c>
      <c r="B10">
        <v>1014</v>
      </c>
      <c r="C10">
        <v>1998</v>
      </c>
      <c r="D10" t="s">
        <v>576</v>
      </c>
      <c r="E10" t="s">
        <v>799</v>
      </c>
      <c r="F10" t="s">
        <v>83</v>
      </c>
      <c r="G10">
        <v>2</v>
      </c>
      <c r="H10">
        <v>2</v>
      </c>
      <c r="I10" t="s">
        <v>29</v>
      </c>
      <c r="J10" t="s">
        <v>1271</v>
      </c>
      <c r="K10">
        <v>0</v>
      </c>
      <c r="L10">
        <v>38100</v>
      </c>
      <c r="M10" t="s">
        <v>849</v>
      </c>
    </row>
    <row r="11" spans="1:13" x14ac:dyDescent="0.25">
      <c r="A11">
        <v>8767</v>
      </c>
      <c r="B11">
        <v>1014</v>
      </c>
      <c r="C11">
        <v>1998</v>
      </c>
      <c r="D11" t="s">
        <v>576</v>
      </c>
      <c r="E11" t="s">
        <v>790</v>
      </c>
      <c r="F11" t="s">
        <v>83</v>
      </c>
      <c r="G11">
        <v>2</v>
      </c>
      <c r="H11">
        <v>0</v>
      </c>
      <c r="I11" t="s">
        <v>448</v>
      </c>
      <c r="J11" t="s">
        <v>1269</v>
      </c>
      <c r="K11">
        <v>2</v>
      </c>
      <c r="L11">
        <v>29800</v>
      </c>
      <c r="M11" t="s">
        <v>795</v>
      </c>
    </row>
    <row r="12" spans="1:13" x14ac:dyDescent="0.25">
      <c r="A12">
        <v>8777</v>
      </c>
      <c r="B12">
        <v>1024</v>
      </c>
      <c r="C12">
        <v>1998</v>
      </c>
      <c r="D12" t="s">
        <v>624</v>
      </c>
      <c r="E12" t="s">
        <v>790</v>
      </c>
      <c r="F12" t="s">
        <v>83</v>
      </c>
      <c r="G12">
        <v>2</v>
      </c>
      <c r="H12">
        <v>1</v>
      </c>
      <c r="I12" t="s">
        <v>16</v>
      </c>
      <c r="J12" t="s">
        <v>1269</v>
      </c>
      <c r="K12">
        <v>1</v>
      </c>
      <c r="L12">
        <v>29800</v>
      </c>
      <c r="M12" t="s">
        <v>820</v>
      </c>
    </row>
    <row r="13" spans="1:13" x14ac:dyDescent="0.25">
      <c r="A13">
        <v>8783</v>
      </c>
      <c r="B13">
        <v>1025</v>
      </c>
      <c r="C13">
        <v>1998</v>
      </c>
      <c r="D13" t="s">
        <v>95</v>
      </c>
      <c r="E13" t="s">
        <v>808</v>
      </c>
      <c r="F13" t="s">
        <v>83</v>
      </c>
      <c r="G13">
        <v>0</v>
      </c>
      <c r="H13">
        <v>3</v>
      </c>
      <c r="I13" t="s">
        <v>819</v>
      </c>
      <c r="J13" t="s">
        <v>1270</v>
      </c>
      <c r="K13">
        <v>-3</v>
      </c>
      <c r="L13">
        <v>39100</v>
      </c>
      <c r="M13" t="s">
        <v>851</v>
      </c>
    </row>
    <row r="14" spans="1:13" x14ac:dyDescent="0.25">
      <c r="A14">
        <v>43950004</v>
      </c>
      <c r="B14">
        <v>43950100</v>
      </c>
      <c r="C14">
        <v>2002</v>
      </c>
      <c r="D14" t="s">
        <v>596</v>
      </c>
      <c r="E14" t="s">
        <v>893</v>
      </c>
      <c r="F14" t="s">
        <v>83</v>
      </c>
      <c r="G14">
        <v>8</v>
      </c>
      <c r="H14">
        <v>0</v>
      </c>
      <c r="I14" t="s">
        <v>732</v>
      </c>
      <c r="J14" t="s">
        <v>1269</v>
      </c>
      <c r="K14">
        <v>8</v>
      </c>
      <c r="L14">
        <v>32218</v>
      </c>
      <c r="M14" t="s">
        <v>894</v>
      </c>
    </row>
    <row r="15" spans="1:13" x14ac:dyDescent="0.25">
      <c r="A15">
        <v>43950017</v>
      </c>
      <c r="B15">
        <v>43950100</v>
      </c>
      <c r="C15">
        <v>2002</v>
      </c>
      <c r="D15" t="s">
        <v>596</v>
      </c>
      <c r="E15" t="s">
        <v>896</v>
      </c>
      <c r="F15" t="s">
        <v>83</v>
      </c>
      <c r="G15">
        <v>1</v>
      </c>
      <c r="H15">
        <v>1</v>
      </c>
      <c r="I15" t="s">
        <v>1262</v>
      </c>
      <c r="J15" t="s">
        <v>1271</v>
      </c>
      <c r="K15">
        <v>0</v>
      </c>
      <c r="L15">
        <v>35854</v>
      </c>
      <c r="M15" t="s">
        <v>849</v>
      </c>
    </row>
    <row r="16" spans="1:13" x14ac:dyDescent="0.25">
      <c r="A16">
        <v>43950049</v>
      </c>
      <c r="B16">
        <v>43950200</v>
      </c>
      <c r="C16">
        <v>2002</v>
      </c>
      <c r="D16" t="s">
        <v>624</v>
      </c>
      <c r="E16" t="s">
        <v>944</v>
      </c>
      <c r="F16" t="s">
        <v>83</v>
      </c>
      <c r="G16">
        <v>1</v>
      </c>
      <c r="H16">
        <v>0</v>
      </c>
      <c r="I16" t="s">
        <v>47</v>
      </c>
      <c r="J16" t="s">
        <v>1269</v>
      </c>
      <c r="K16">
        <v>1</v>
      </c>
      <c r="L16">
        <v>25176</v>
      </c>
      <c r="M16" t="s">
        <v>931</v>
      </c>
    </row>
    <row r="17" spans="1:13" x14ac:dyDescent="0.25">
      <c r="A17">
        <v>43950058</v>
      </c>
      <c r="B17">
        <v>43950300</v>
      </c>
      <c r="C17">
        <v>2002</v>
      </c>
      <c r="D17" t="s">
        <v>95</v>
      </c>
      <c r="E17" t="s">
        <v>887</v>
      </c>
      <c r="F17" t="s">
        <v>83</v>
      </c>
      <c r="G17">
        <v>1</v>
      </c>
      <c r="H17">
        <v>0</v>
      </c>
      <c r="I17" t="s">
        <v>22</v>
      </c>
      <c r="J17" t="s">
        <v>1269</v>
      </c>
      <c r="K17">
        <v>1</v>
      </c>
      <c r="L17">
        <v>37337</v>
      </c>
      <c r="M17" t="s">
        <v>845</v>
      </c>
    </row>
    <row r="18" spans="1:13" x14ac:dyDescent="0.25">
      <c r="A18">
        <v>43950061</v>
      </c>
      <c r="B18">
        <v>43950400</v>
      </c>
      <c r="C18">
        <v>2002</v>
      </c>
      <c r="D18" t="s">
        <v>58</v>
      </c>
      <c r="E18" t="s">
        <v>884</v>
      </c>
      <c r="F18" t="s">
        <v>83</v>
      </c>
      <c r="G18">
        <v>1</v>
      </c>
      <c r="H18">
        <v>0</v>
      </c>
      <c r="I18" t="s">
        <v>178</v>
      </c>
      <c r="J18" t="s">
        <v>1269</v>
      </c>
      <c r="K18">
        <v>1</v>
      </c>
      <c r="L18">
        <v>65256</v>
      </c>
      <c r="M18" t="s">
        <v>853</v>
      </c>
    </row>
    <row r="19" spans="1:13" x14ac:dyDescent="0.25">
      <c r="A19">
        <v>43950064</v>
      </c>
      <c r="B19">
        <v>43950600</v>
      </c>
      <c r="C19">
        <v>2002</v>
      </c>
      <c r="D19" t="s">
        <v>61</v>
      </c>
      <c r="E19" t="s">
        <v>952</v>
      </c>
      <c r="F19" t="s">
        <v>83</v>
      </c>
      <c r="G19">
        <v>0</v>
      </c>
      <c r="H19">
        <v>2</v>
      </c>
      <c r="I19" t="s">
        <v>30</v>
      </c>
      <c r="J19" t="s">
        <v>1270</v>
      </c>
      <c r="K19">
        <v>-2</v>
      </c>
      <c r="L19">
        <v>69029</v>
      </c>
      <c r="M19" t="s">
        <v>811</v>
      </c>
    </row>
    <row r="20" spans="1:13" x14ac:dyDescent="0.25">
      <c r="A20">
        <v>97410001</v>
      </c>
      <c r="B20">
        <v>97410100</v>
      </c>
      <c r="C20">
        <v>2006</v>
      </c>
      <c r="D20" t="s">
        <v>401</v>
      </c>
      <c r="E20" t="s">
        <v>996</v>
      </c>
      <c r="F20" t="s">
        <v>83</v>
      </c>
      <c r="G20">
        <v>4</v>
      </c>
      <c r="H20">
        <v>2</v>
      </c>
      <c r="I20" t="s">
        <v>660</v>
      </c>
      <c r="J20" t="s">
        <v>1269</v>
      </c>
      <c r="K20">
        <v>2</v>
      </c>
      <c r="L20">
        <v>66000</v>
      </c>
      <c r="M20" t="s">
        <v>997</v>
      </c>
    </row>
    <row r="21" spans="1:13" x14ac:dyDescent="0.25">
      <c r="A21">
        <v>97410017</v>
      </c>
      <c r="B21">
        <v>97410100</v>
      </c>
      <c r="C21">
        <v>2006</v>
      </c>
      <c r="D21" t="s">
        <v>401</v>
      </c>
      <c r="E21" t="s">
        <v>1004</v>
      </c>
      <c r="F21" t="s">
        <v>83</v>
      </c>
      <c r="G21">
        <v>1</v>
      </c>
      <c r="H21">
        <v>0</v>
      </c>
      <c r="I21" t="s">
        <v>116</v>
      </c>
      <c r="J21" t="s">
        <v>1269</v>
      </c>
      <c r="K21">
        <v>1</v>
      </c>
      <c r="L21">
        <v>65000</v>
      </c>
      <c r="M21" t="s">
        <v>1038</v>
      </c>
    </row>
    <row r="22" spans="1:13" x14ac:dyDescent="0.25">
      <c r="A22">
        <v>97410049</v>
      </c>
      <c r="B22">
        <v>97410200</v>
      </c>
      <c r="C22">
        <v>2006</v>
      </c>
      <c r="D22" t="s">
        <v>624</v>
      </c>
      <c r="E22" t="s">
        <v>996</v>
      </c>
      <c r="F22" t="s">
        <v>83</v>
      </c>
      <c r="G22">
        <v>2</v>
      </c>
      <c r="H22">
        <v>0</v>
      </c>
      <c r="I22" t="s">
        <v>79</v>
      </c>
      <c r="J22" t="s">
        <v>1269</v>
      </c>
      <c r="K22">
        <v>2</v>
      </c>
      <c r="L22">
        <v>66000</v>
      </c>
      <c r="M22" t="s">
        <v>903</v>
      </c>
    </row>
    <row r="23" spans="1:13" x14ac:dyDescent="0.25">
      <c r="A23">
        <v>97410057</v>
      </c>
      <c r="B23">
        <v>97410300</v>
      </c>
      <c r="C23">
        <v>2006</v>
      </c>
      <c r="D23" t="s">
        <v>95</v>
      </c>
      <c r="E23" t="s">
        <v>355</v>
      </c>
      <c r="F23" t="s">
        <v>83</v>
      </c>
      <c r="G23">
        <v>1</v>
      </c>
      <c r="H23">
        <v>1</v>
      </c>
      <c r="I23" t="s">
        <v>40</v>
      </c>
      <c r="J23" t="s">
        <v>1271</v>
      </c>
      <c r="K23">
        <v>0</v>
      </c>
      <c r="L23">
        <v>72000</v>
      </c>
      <c r="M23" t="s">
        <v>900</v>
      </c>
    </row>
    <row r="24" spans="1:13" x14ac:dyDescent="0.25">
      <c r="A24">
        <v>97410061</v>
      </c>
      <c r="B24">
        <v>97410400</v>
      </c>
      <c r="C24">
        <v>2006</v>
      </c>
      <c r="D24" t="s">
        <v>58</v>
      </c>
      <c r="E24" t="s">
        <v>1004</v>
      </c>
      <c r="F24" t="s">
        <v>83</v>
      </c>
      <c r="G24">
        <v>0</v>
      </c>
      <c r="H24">
        <v>2</v>
      </c>
      <c r="I24" t="s">
        <v>89</v>
      </c>
      <c r="J24" t="s">
        <v>1270</v>
      </c>
      <c r="K24">
        <v>-2</v>
      </c>
      <c r="L24">
        <v>65000</v>
      </c>
      <c r="M24" t="s">
        <v>1032</v>
      </c>
    </row>
    <row r="25" spans="1:13" x14ac:dyDescent="0.25">
      <c r="A25">
        <v>97410063</v>
      </c>
      <c r="B25">
        <v>97410500</v>
      </c>
      <c r="C25">
        <v>2006</v>
      </c>
      <c r="D25" t="s">
        <v>993</v>
      </c>
      <c r="E25" t="s">
        <v>1030</v>
      </c>
      <c r="F25" t="s">
        <v>83</v>
      </c>
      <c r="G25">
        <v>3</v>
      </c>
      <c r="H25">
        <v>1</v>
      </c>
      <c r="I25" t="s">
        <v>290</v>
      </c>
      <c r="J25" t="s">
        <v>1269</v>
      </c>
      <c r="K25">
        <v>2</v>
      </c>
      <c r="L25">
        <v>52000</v>
      </c>
      <c r="M25" t="s">
        <v>891</v>
      </c>
    </row>
    <row r="26" spans="1:13" x14ac:dyDescent="0.25">
      <c r="A26">
        <v>300111116</v>
      </c>
      <c r="B26">
        <v>249722</v>
      </c>
      <c r="C26">
        <v>2010</v>
      </c>
      <c r="D26" t="s">
        <v>565</v>
      </c>
      <c r="E26" t="s">
        <v>1100</v>
      </c>
      <c r="F26" t="s">
        <v>83</v>
      </c>
      <c r="G26">
        <v>4</v>
      </c>
      <c r="H26">
        <v>0</v>
      </c>
      <c r="I26" t="s">
        <v>361</v>
      </c>
      <c r="J26" t="s">
        <v>1269</v>
      </c>
      <c r="K26">
        <v>4</v>
      </c>
      <c r="L26">
        <v>62660</v>
      </c>
      <c r="M26" t="s">
        <v>1002</v>
      </c>
    </row>
    <row r="27" spans="1:13" x14ac:dyDescent="0.25">
      <c r="A27">
        <v>300061470</v>
      </c>
      <c r="B27">
        <v>249722</v>
      </c>
      <c r="C27">
        <v>2010</v>
      </c>
      <c r="D27" t="s">
        <v>565</v>
      </c>
      <c r="E27" t="s">
        <v>1086</v>
      </c>
      <c r="F27" t="s">
        <v>83</v>
      </c>
      <c r="G27">
        <v>0</v>
      </c>
      <c r="H27">
        <v>1</v>
      </c>
      <c r="I27" t="s">
        <v>1097</v>
      </c>
      <c r="J27" t="s">
        <v>1270</v>
      </c>
      <c r="K27">
        <v>-1</v>
      </c>
      <c r="L27">
        <v>38294</v>
      </c>
      <c r="M27" t="s">
        <v>1124</v>
      </c>
    </row>
    <row r="28" spans="1:13" x14ac:dyDescent="0.25">
      <c r="A28">
        <v>300061501</v>
      </c>
      <c r="B28">
        <v>249717</v>
      </c>
      <c r="C28">
        <v>2010</v>
      </c>
      <c r="D28" t="s">
        <v>624</v>
      </c>
      <c r="E28" t="s">
        <v>1104</v>
      </c>
      <c r="F28" t="s">
        <v>83</v>
      </c>
      <c r="G28">
        <v>4</v>
      </c>
      <c r="H28">
        <v>1</v>
      </c>
      <c r="I28" t="s">
        <v>134</v>
      </c>
      <c r="J28" t="s">
        <v>1269</v>
      </c>
      <c r="K28">
        <v>3</v>
      </c>
      <c r="L28">
        <v>40510</v>
      </c>
      <c r="M28" t="s">
        <v>1017</v>
      </c>
    </row>
    <row r="29" spans="1:13" x14ac:dyDescent="0.25">
      <c r="A29">
        <v>300111114</v>
      </c>
      <c r="B29">
        <v>249719</v>
      </c>
      <c r="C29">
        <v>2010</v>
      </c>
      <c r="D29" t="s">
        <v>58</v>
      </c>
      <c r="E29" t="s">
        <v>1100</v>
      </c>
      <c r="F29" t="s">
        <v>83</v>
      </c>
      <c r="G29">
        <v>0</v>
      </c>
      <c r="H29">
        <v>1</v>
      </c>
      <c r="I29" t="s">
        <v>86</v>
      </c>
      <c r="J29" t="s">
        <v>1270</v>
      </c>
      <c r="K29">
        <v>-1</v>
      </c>
      <c r="L29">
        <v>60960</v>
      </c>
      <c r="M29" t="s">
        <v>1112</v>
      </c>
    </row>
    <row r="30" spans="1:13" x14ac:dyDescent="0.25">
      <c r="A30">
        <v>300186475</v>
      </c>
      <c r="B30">
        <v>255931</v>
      </c>
      <c r="C30">
        <v>2014</v>
      </c>
      <c r="D30" t="s">
        <v>822</v>
      </c>
      <c r="E30" t="s">
        <v>1168</v>
      </c>
      <c r="F30" t="s">
        <v>83</v>
      </c>
      <c r="G30">
        <v>4</v>
      </c>
      <c r="H30">
        <v>0</v>
      </c>
      <c r="I30" t="s">
        <v>290</v>
      </c>
      <c r="J30" t="s">
        <v>1269</v>
      </c>
      <c r="K30">
        <v>4</v>
      </c>
      <c r="L30">
        <v>51081</v>
      </c>
      <c r="M30" t="s">
        <v>1194</v>
      </c>
    </row>
    <row r="31" spans="1:13" x14ac:dyDescent="0.25">
      <c r="A31">
        <v>300186493</v>
      </c>
      <c r="B31">
        <v>255931</v>
      </c>
      <c r="C31">
        <v>2014</v>
      </c>
      <c r="D31" t="s">
        <v>822</v>
      </c>
      <c r="E31" t="s">
        <v>1177</v>
      </c>
      <c r="F31" t="s">
        <v>83</v>
      </c>
      <c r="G31">
        <v>2</v>
      </c>
      <c r="H31">
        <v>2</v>
      </c>
      <c r="I31" t="s">
        <v>1026</v>
      </c>
      <c r="J31" t="s">
        <v>1271</v>
      </c>
      <c r="K31">
        <v>0</v>
      </c>
      <c r="L31">
        <v>59621</v>
      </c>
      <c r="M31" t="s">
        <v>1189</v>
      </c>
    </row>
    <row r="32" spans="1:13" x14ac:dyDescent="0.25">
      <c r="A32">
        <v>300186460</v>
      </c>
      <c r="B32">
        <v>255951</v>
      </c>
      <c r="C32">
        <v>2014</v>
      </c>
      <c r="D32" t="s">
        <v>624</v>
      </c>
      <c r="E32" t="s">
        <v>1188</v>
      </c>
      <c r="F32" t="s">
        <v>83</v>
      </c>
      <c r="G32">
        <v>2</v>
      </c>
      <c r="H32">
        <v>1</v>
      </c>
      <c r="I32" t="s">
        <v>484</v>
      </c>
      <c r="J32" t="s">
        <v>1269</v>
      </c>
      <c r="K32">
        <v>1</v>
      </c>
      <c r="M32" t="s">
        <v>1189</v>
      </c>
    </row>
    <row r="33" spans="1:13" x14ac:dyDescent="0.25">
      <c r="A33">
        <v>300186501</v>
      </c>
      <c r="B33">
        <v>255959</v>
      </c>
      <c r="C33">
        <v>2014</v>
      </c>
      <c r="D33" t="s">
        <v>61</v>
      </c>
      <c r="E33" t="s">
        <v>1191</v>
      </c>
      <c r="F33" t="s">
        <v>83</v>
      </c>
      <c r="G33">
        <v>1</v>
      </c>
      <c r="H33">
        <v>0</v>
      </c>
      <c r="I33" t="s">
        <v>40</v>
      </c>
      <c r="J33" t="s">
        <v>1269</v>
      </c>
      <c r="K33">
        <v>1</v>
      </c>
      <c r="L33">
        <v>74738</v>
      </c>
      <c r="M33" t="s">
        <v>1169</v>
      </c>
    </row>
    <row r="34" spans="1:13" x14ac:dyDescent="0.25">
      <c r="A34">
        <v>300186460</v>
      </c>
      <c r="B34">
        <v>255951</v>
      </c>
      <c r="C34">
        <v>2014</v>
      </c>
      <c r="D34" t="s">
        <v>624</v>
      </c>
      <c r="E34" t="s">
        <v>1188</v>
      </c>
      <c r="F34" t="s">
        <v>83</v>
      </c>
      <c r="G34">
        <v>2</v>
      </c>
      <c r="H34">
        <v>1</v>
      </c>
      <c r="I34" t="s">
        <v>484</v>
      </c>
      <c r="J34" t="s">
        <v>1269</v>
      </c>
      <c r="K34">
        <v>1</v>
      </c>
      <c r="M34" t="s">
        <v>1189</v>
      </c>
    </row>
    <row r="35" spans="1:13" x14ac:dyDescent="0.25">
      <c r="A35">
        <v>300186501</v>
      </c>
      <c r="B35">
        <v>255959</v>
      </c>
      <c r="C35">
        <v>2014</v>
      </c>
      <c r="D35" t="s">
        <v>61</v>
      </c>
      <c r="E35" t="s">
        <v>1191</v>
      </c>
      <c r="F35" t="s">
        <v>83</v>
      </c>
      <c r="G35">
        <v>1</v>
      </c>
      <c r="H35">
        <v>0</v>
      </c>
      <c r="I35" t="s">
        <v>40</v>
      </c>
      <c r="J35" t="s">
        <v>1269</v>
      </c>
      <c r="K35">
        <v>1</v>
      </c>
      <c r="L35">
        <v>74738</v>
      </c>
      <c r="M35" t="s">
        <v>1169</v>
      </c>
    </row>
    <row r="36" spans="1:13" x14ac:dyDescent="0.25">
      <c r="A36">
        <v>1130</v>
      </c>
      <c r="B36">
        <v>3492</v>
      </c>
      <c r="C36">
        <v>1934</v>
      </c>
      <c r="D36" t="s">
        <v>58</v>
      </c>
      <c r="E36" t="s">
        <v>88</v>
      </c>
      <c r="F36" t="s">
        <v>92</v>
      </c>
      <c r="G36">
        <v>3</v>
      </c>
      <c r="H36">
        <v>1</v>
      </c>
      <c r="I36" t="s">
        <v>83</v>
      </c>
      <c r="J36" t="s">
        <v>1270</v>
      </c>
      <c r="K36">
        <v>-2</v>
      </c>
      <c r="L36">
        <v>15000</v>
      </c>
      <c r="M36" t="s">
        <v>71</v>
      </c>
    </row>
    <row r="37" spans="1:13" x14ac:dyDescent="0.25">
      <c r="A37">
        <v>1165</v>
      </c>
      <c r="B37">
        <v>206</v>
      </c>
      <c r="C37">
        <v>1938</v>
      </c>
      <c r="D37" t="s">
        <v>102</v>
      </c>
      <c r="E37" t="s">
        <v>103</v>
      </c>
      <c r="F37" t="s">
        <v>74</v>
      </c>
      <c r="G37">
        <v>1</v>
      </c>
      <c r="H37">
        <v>1</v>
      </c>
      <c r="I37" t="s">
        <v>83</v>
      </c>
      <c r="J37" t="s">
        <v>1271</v>
      </c>
      <c r="K37">
        <v>0</v>
      </c>
      <c r="L37">
        <v>27152</v>
      </c>
      <c r="M37" t="s">
        <v>38</v>
      </c>
    </row>
    <row r="38" spans="1:13" x14ac:dyDescent="0.25">
      <c r="A38">
        <v>1166</v>
      </c>
      <c r="B38">
        <v>206</v>
      </c>
      <c r="C38">
        <v>1938</v>
      </c>
      <c r="D38" t="s">
        <v>102</v>
      </c>
      <c r="E38" t="s">
        <v>103</v>
      </c>
      <c r="F38" t="s">
        <v>74</v>
      </c>
      <c r="G38">
        <v>4</v>
      </c>
      <c r="H38">
        <v>2</v>
      </c>
      <c r="I38" t="s">
        <v>83</v>
      </c>
      <c r="J38" t="s">
        <v>1270</v>
      </c>
      <c r="K38">
        <v>-2</v>
      </c>
      <c r="L38">
        <v>20025</v>
      </c>
      <c r="M38" t="s">
        <v>76</v>
      </c>
    </row>
    <row r="39" spans="1:13" x14ac:dyDescent="0.25">
      <c r="A39">
        <v>3096</v>
      </c>
      <c r="B39">
        <v>796</v>
      </c>
      <c r="C39">
        <v>1994</v>
      </c>
      <c r="D39" t="s">
        <v>95</v>
      </c>
      <c r="E39" t="s">
        <v>718</v>
      </c>
      <c r="F39" t="s">
        <v>253</v>
      </c>
      <c r="G39">
        <v>2</v>
      </c>
      <c r="H39">
        <v>1</v>
      </c>
      <c r="I39" t="s">
        <v>83</v>
      </c>
      <c r="J39" t="s">
        <v>1270</v>
      </c>
      <c r="K39">
        <v>-1</v>
      </c>
      <c r="L39">
        <v>72000</v>
      </c>
      <c r="M39" t="s">
        <v>724</v>
      </c>
    </row>
    <row r="40" spans="1:13" x14ac:dyDescent="0.25">
      <c r="A40">
        <v>43950035</v>
      </c>
      <c r="B40">
        <v>43950100</v>
      </c>
      <c r="C40">
        <v>2002</v>
      </c>
      <c r="D40" t="s">
        <v>596</v>
      </c>
      <c r="E40" t="s">
        <v>967</v>
      </c>
      <c r="F40" t="s">
        <v>471</v>
      </c>
      <c r="G40">
        <v>0</v>
      </c>
      <c r="H40">
        <v>2</v>
      </c>
      <c r="I40" t="s">
        <v>83</v>
      </c>
      <c r="J40" t="s">
        <v>1269</v>
      </c>
      <c r="K40">
        <v>2</v>
      </c>
      <c r="L40">
        <v>47085</v>
      </c>
      <c r="M40" t="s">
        <v>968</v>
      </c>
    </row>
    <row r="41" spans="1:13" x14ac:dyDescent="0.25">
      <c r="A41">
        <v>97410033</v>
      </c>
      <c r="B41">
        <v>97410100</v>
      </c>
      <c r="C41">
        <v>2006</v>
      </c>
      <c r="D41" t="s">
        <v>401</v>
      </c>
      <c r="E41" t="s">
        <v>355</v>
      </c>
      <c r="F41" t="s">
        <v>911</v>
      </c>
      <c r="G41">
        <v>0</v>
      </c>
      <c r="H41">
        <v>3</v>
      </c>
      <c r="I41" t="s">
        <v>83</v>
      </c>
      <c r="J41" t="s">
        <v>1269</v>
      </c>
      <c r="K41">
        <v>3</v>
      </c>
      <c r="L41">
        <v>72000</v>
      </c>
      <c r="M41" t="s">
        <v>728</v>
      </c>
    </row>
    <row r="42" spans="1:13" x14ac:dyDescent="0.25">
      <c r="A42">
        <v>300061468</v>
      </c>
      <c r="B42">
        <v>249722</v>
      </c>
      <c r="C42">
        <v>2010</v>
      </c>
      <c r="D42" t="s">
        <v>565</v>
      </c>
      <c r="E42" t="s">
        <v>1080</v>
      </c>
      <c r="F42" t="s">
        <v>1026</v>
      </c>
      <c r="G42">
        <v>0</v>
      </c>
      <c r="H42">
        <v>1</v>
      </c>
      <c r="I42" t="s">
        <v>83</v>
      </c>
      <c r="J42" t="s">
        <v>1269</v>
      </c>
      <c r="K42">
        <v>1</v>
      </c>
      <c r="L42">
        <v>83391</v>
      </c>
      <c r="M42" t="s">
        <v>903</v>
      </c>
    </row>
    <row r="43" spans="1:13" x14ac:dyDescent="0.25">
      <c r="A43">
        <v>300061505</v>
      </c>
      <c r="B43">
        <v>249718</v>
      </c>
      <c r="C43">
        <v>2010</v>
      </c>
      <c r="D43" t="s">
        <v>95</v>
      </c>
      <c r="E43" t="s">
        <v>1083</v>
      </c>
      <c r="F43" t="s">
        <v>40</v>
      </c>
      <c r="G43">
        <v>0</v>
      </c>
      <c r="H43">
        <v>4</v>
      </c>
      <c r="I43" t="s">
        <v>83</v>
      </c>
      <c r="J43" t="s">
        <v>1269</v>
      </c>
      <c r="K43">
        <v>4</v>
      </c>
      <c r="L43">
        <v>64100</v>
      </c>
      <c r="M43" t="s">
        <v>1081</v>
      </c>
    </row>
    <row r="44" spans="1:13" x14ac:dyDescent="0.25">
      <c r="A44">
        <v>300061510</v>
      </c>
      <c r="B44">
        <v>249720</v>
      </c>
      <c r="C44">
        <v>2010</v>
      </c>
      <c r="D44" t="s">
        <v>99</v>
      </c>
      <c r="E44" t="s">
        <v>1086</v>
      </c>
      <c r="F44" t="s">
        <v>50</v>
      </c>
      <c r="G44">
        <v>2</v>
      </c>
      <c r="H44">
        <v>3</v>
      </c>
      <c r="I44" t="s">
        <v>83</v>
      </c>
      <c r="J44" t="s">
        <v>1269</v>
      </c>
      <c r="K44">
        <v>1</v>
      </c>
      <c r="L44">
        <v>36254</v>
      </c>
      <c r="M44" t="s">
        <v>1032</v>
      </c>
    </row>
    <row r="45" spans="1:13" x14ac:dyDescent="0.25">
      <c r="A45">
        <v>300186469</v>
      </c>
      <c r="B45">
        <v>255931</v>
      </c>
      <c r="C45">
        <v>2014</v>
      </c>
      <c r="D45" t="s">
        <v>822</v>
      </c>
      <c r="E45" t="s">
        <v>1183</v>
      </c>
      <c r="F45" t="s">
        <v>22</v>
      </c>
      <c r="G45">
        <v>0</v>
      </c>
      <c r="H45">
        <v>1</v>
      </c>
      <c r="I45" t="s">
        <v>83</v>
      </c>
      <c r="J45" t="s">
        <v>1269</v>
      </c>
      <c r="K45">
        <v>1</v>
      </c>
      <c r="L45">
        <v>41876</v>
      </c>
      <c r="M45" t="s">
        <v>1081</v>
      </c>
    </row>
    <row r="46" spans="1:13" x14ac:dyDescent="0.25">
      <c r="A46">
        <v>300186485</v>
      </c>
      <c r="B46">
        <v>255953</v>
      </c>
      <c r="C46">
        <v>2014</v>
      </c>
      <c r="D46" t="s">
        <v>95</v>
      </c>
      <c r="E46" t="s">
        <v>1191</v>
      </c>
      <c r="F46" t="s">
        <v>15</v>
      </c>
      <c r="G46">
        <v>0</v>
      </c>
      <c r="H46">
        <v>1</v>
      </c>
      <c r="I46" t="s">
        <v>83</v>
      </c>
      <c r="J46" t="s">
        <v>1269</v>
      </c>
      <c r="K46">
        <v>1</v>
      </c>
      <c r="L46">
        <v>74240</v>
      </c>
      <c r="M46" t="s">
        <v>1204</v>
      </c>
    </row>
    <row r="47" spans="1:13" x14ac:dyDescent="0.25">
      <c r="A47">
        <v>300186474</v>
      </c>
      <c r="B47">
        <v>255955</v>
      </c>
      <c r="C47">
        <v>2014</v>
      </c>
      <c r="D47" t="s">
        <v>58</v>
      </c>
      <c r="E47" t="s">
        <v>1174</v>
      </c>
      <c r="F47" t="s">
        <v>30</v>
      </c>
      <c r="G47">
        <v>1</v>
      </c>
      <c r="H47">
        <v>7</v>
      </c>
      <c r="I47" t="s">
        <v>83</v>
      </c>
      <c r="J47" t="s">
        <v>1269</v>
      </c>
      <c r="K47">
        <v>6</v>
      </c>
      <c r="L47">
        <v>58141</v>
      </c>
      <c r="M47" t="s">
        <v>1002</v>
      </c>
    </row>
    <row r="48" spans="1:13" x14ac:dyDescent="0.25">
      <c r="A48">
        <v>300186485</v>
      </c>
      <c r="B48">
        <v>255953</v>
      </c>
      <c r="C48">
        <v>2014</v>
      </c>
      <c r="D48" t="s">
        <v>95</v>
      </c>
      <c r="E48" t="s">
        <v>1191</v>
      </c>
      <c r="F48" t="s">
        <v>15</v>
      </c>
      <c r="G48">
        <v>0</v>
      </c>
      <c r="H48">
        <v>1</v>
      </c>
      <c r="I48" t="s">
        <v>83</v>
      </c>
      <c r="J48" t="s">
        <v>1269</v>
      </c>
      <c r="K48">
        <v>1</v>
      </c>
      <c r="L48">
        <v>74240</v>
      </c>
      <c r="M48" t="s">
        <v>1204</v>
      </c>
    </row>
    <row r="49" spans="1:13" x14ac:dyDescent="0.25">
      <c r="A49">
        <v>300186474</v>
      </c>
      <c r="B49">
        <v>255955</v>
      </c>
      <c r="C49">
        <v>2014</v>
      </c>
      <c r="D49" t="s">
        <v>58</v>
      </c>
      <c r="E49" t="s">
        <v>1174</v>
      </c>
      <c r="F49" t="s">
        <v>30</v>
      </c>
      <c r="G49">
        <v>1</v>
      </c>
      <c r="H49">
        <v>7</v>
      </c>
      <c r="I49" t="s">
        <v>83</v>
      </c>
      <c r="J49" t="s">
        <v>1269</v>
      </c>
      <c r="K49">
        <v>6</v>
      </c>
      <c r="L49">
        <v>58141</v>
      </c>
      <c r="M49" t="s">
        <v>1002</v>
      </c>
    </row>
    <row r="50" spans="1:13" x14ac:dyDescent="0.25">
      <c r="A50">
        <v>1283</v>
      </c>
      <c r="B50">
        <v>211</v>
      </c>
      <c r="C50">
        <v>1954</v>
      </c>
      <c r="D50" t="s">
        <v>28</v>
      </c>
      <c r="E50" t="s">
        <v>165</v>
      </c>
      <c r="F50" t="s">
        <v>83</v>
      </c>
      <c r="G50">
        <v>4</v>
      </c>
      <c r="H50">
        <v>1</v>
      </c>
      <c r="I50" t="s">
        <v>176</v>
      </c>
      <c r="J50" t="s">
        <v>1269</v>
      </c>
      <c r="K50">
        <v>3</v>
      </c>
      <c r="L50">
        <v>28000</v>
      </c>
      <c r="M50" t="s">
        <v>139</v>
      </c>
    </row>
    <row r="51" spans="1:13" x14ac:dyDescent="0.25">
      <c r="A51">
        <v>1284</v>
      </c>
      <c r="B51">
        <v>211</v>
      </c>
      <c r="C51">
        <v>1954</v>
      </c>
      <c r="D51" t="s">
        <v>28</v>
      </c>
      <c r="E51" t="s">
        <v>167</v>
      </c>
      <c r="F51" t="s">
        <v>83</v>
      </c>
      <c r="G51">
        <v>7</v>
      </c>
      <c r="H51">
        <v>2</v>
      </c>
      <c r="I51" t="s">
        <v>176</v>
      </c>
      <c r="J51" t="s">
        <v>1269</v>
      </c>
      <c r="K51">
        <v>5</v>
      </c>
      <c r="L51">
        <v>17000</v>
      </c>
      <c r="M51" t="s">
        <v>179</v>
      </c>
    </row>
    <row r="52" spans="1:13" x14ac:dyDescent="0.25">
      <c r="A52">
        <v>1285</v>
      </c>
      <c r="B52">
        <v>212</v>
      </c>
      <c r="C52">
        <v>1954</v>
      </c>
      <c r="D52" t="s">
        <v>95</v>
      </c>
      <c r="E52" t="s">
        <v>170</v>
      </c>
      <c r="F52" t="s">
        <v>83</v>
      </c>
      <c r="G52">
        <v>2</v>
      </c>
      <c r="H52">
        <v>0</v>
      </c>
      <c r="I52" t="s">
        <v>29</v>
      </c>
      <c r="J52" t="s">
        <v>1269</v>
      </c>
      <c r="K52">
        <v>2</v>
      </c>
      <c r="L52">
        <v>17000</v>
      </c>
      <c r="M52" t="s">
        <v>177</v>
      </c>
    </row>
    <row r="53" spans="1:13" x14ac:dyDescent="0.25">
      <c r="A53">
        <v>1233</v>
      </c>
      <c r="B53">
        <v>462</v>
      </c>
      <c r="C53">
        <v>1954</v>
      </c>
      <c r="D53" t="s">
        <v>58</v>
      </c>
      <c r="E53" t="s">
        <v>182</v>
      </c>
      <c r="F53" t="s">
        <v>83</v>
      </c>
      <c r="G53">
        <v>6</v>
      </c>
      <c r="H53">
        <v>1</v>
      </c>
      <c r="I53" t="s">
        <v>65</v>
      </c>
      <c r="J53" t="s">
        <v>1269</v>
      </c>
      <c r="K53">
        <v>5</v>
      </c>
      <c r="L53">
        <v>58000</v>
      </c>
      <c r="M53" t="s">
        <v>186</v>
      </c>
    </row>
    <row r="54" spans="1:13" x14ac:dyDescent="0.25">
      <c r="A54">
        <v>1278</v>
      </c>
      <c r="B54">
        <v>3484</v>
      </c>
      <c r="C54">
        <v>1954</v>
      </c>
      <c r="D54" t="s">
        <v>61</v>
      </c>
      <c r="E54" t="s">
        <v>165</v>
      </c>
      <c r="F54" t="s">
        <v>83</v>
      </c>
      <c r="G54">
        <v>3</v>
      </c>
      <c r="H54">
        <v>2</v>
      </c>
      <c r="I54" t="s">
        <v>69</v>
      </c>
      <c r="J54" t="s">
        <v>1269</v>
      </c>
      <c r="K54">
        <v>1</v>
      </c>
      <c r="L54">
        <v>62500</v>
      </c>
      <c r="M54" t="s">
        <v>166</v>
      </c>
    </row>
    <row r="55" spans="1:13" x14ac:dyDescent="0.25">
      <c r="A55">
        <v>1391</v>
      </c>
      <c r="B55">
        <v>220</v>
      </c>
      <c r="C55">
        <v>1958</v>
      </c>
      <c r="D55" t="s">
        <v>13</v>
      </c>
      <c r="E55" t="s">
        <v>232</v>
      </c>
      <c r="F55" t="s">
        <v>83</v>
      </c>
      <c r="G55">
        <v>2</v>
      </c>
      <c r="H55">
        <v>2</v>
      </c>
      <c r="I55" t="s">
        <v>92</v>
      </c>
      <c r="J55" t="s">
        <v>1271</v>
      </c>
      <c r="K55">
        <v>0</v>
      </c>
      <c r="L55">
        <v>25000</v>
      </c>
      <c r="M55" t="s">
        <v>157</v>
      </c>
    </row>
    <row r="56" spans="1:13" x14ac:dyDescent="0.25">
      <c r="A56">
        <v>1389</v>
      </c>
      <c r="B56">
        <v>220</v>
      </c>
      <c r="C56">
        <v>1958</v>
      </c>
      <c r="D56" t="s">
        <v>13</v>
      </c>
      <c r="E56" t="s">
        <v>210</v>
      </c>
      <c r="F56" t="s">
        <v>83</v>
      </c>
      <c r="G56">
        <v>2</v>
      </c>
      <c r="H56">
        <v>2</v>
      </c>
      <c r="I56" t="s">
        <v>226</v>
      </c>
      <c r="J56" t="s">
        <v>1271</v>
      </c>
      <c r="K56">
        <v>0</v>
      </c>
      <c r="L56">
        <v>21990</v>
      </c>
      <c r="M56" t="s">
        <v>228</v>
      </c>
    </row>
    <row r="57" spans="1:13" x14ac:dyDescent="0.25">
      <c r="A57">
        <v>1392</v>
      </c>
      <c r="B57">
        <v>221</v>
      </c>
      <c r="C57">
        <v>1958</v>
      </c>
      <c r="D57" t="s">
        <v>95</v>
      </c>
      <c r="E57" t="s">
        <v>210</v>
      </c>
      <c r="F57" t="s">
        <v>83</v>
      </c>
      <c r="G57">
        <v>1</v>
      </c>
      <c r="H57">
        <v>0</v>
      </c>
      <c r="I57" t="s">
        <v>29</v>
      </c>
      <c r="J57" t="s">
        <v>1269</v>
      </c>
      <c r="K57">
        <v>1</v>
      </c>
      <c r="L57">
        <v>20055</v>
      </c>
      <c r="M57" t="s">
        <v>171</v>
      </c>
    </row>
    <row r="58" spans="1:13" x14ac:dyDescent="0.25">
      <c r="A58">
        <v>1507</v>
      </c>
      <c r="B58">
        <v>231</v>
      </c>
      <c r="C58">
        <v>1962</v>
      </c>
      <c r="D58" t="s">
        <v>28</v>
      </c>
      <c r="E58" t="s">
        <v>254</v>
      </c>
      <c r="F58" t="s">
        <v>83</v>
      </c>
      <c r="G58">
        <v>0</v>
      </c>
      <c r="H58">
        <v>0</v>
      </c>
      <c r="I58" t="s">
        <v>89</v>
      </c>
      <c r="J58" t="s">
        <v>1271</v>
      </c>
      <c r="K58">
        <v>0</v>
      </c>
      <c r="L58">
        <v>65440</v>
      </c>
      <c r="M58" t="s">
        <v>261</v>
      </c>
    </row>
    <row r="59" spans="1:13" x14ac:dyDescent="0.25">
      <c r="A59">
        <v>1510</v>
      </c>
      <c r="B59">
        <v>231</v>
      </c>
      <c r="C59">
        <v>1962</v>
      </c>
      <c r="D59" t="s">
        <v>28</v>
      </c>
      <c r="E59" t="s">
        <v>254</v>
      </c>
      <c r="F59" t="s">
        <v>83</v>
      </c>
      <c r="G59">
        <v>2</v>
      </c>
      <c r="H59">
        <v>1</v>
      </c>
      <c r="I59" t="s">
        <v>74</v>
      </c>
      <c r="J59" t="s">
        <v>1269</v>
      </c>
      <c r="K59">
        <v>1</v>
      </c>
      <c r="L59">
        <v>64922</v>
      </c>
      <c r="M59" t="s">
        <v>260</v>
      </c>
    </row>
    <row r="60" spans="1:13" x14ac:dyDescent="0.25">
      <c r="A60">
        <v>1471</v>
      </c>
      <c r="B60">
        <v>231</v>
      </c>
      <c r="C60">
        <v>1962</v>
      </c>
      <c r="D60" t="s">
        <v>28</v>
      </c>
      <c r="E60" t="s">
        <v>254</v>
      </c>
      <c r="F60" t="s">
        <v>83</v>
      </c>
      <c r="G60">
        <v>2</v>
      </c>
      <c r="H60">
        <v>0</v>
      </c>
      <c r="I60" t="s">
        <v>43</v>
      </c>
      <c r="J60" t="s">
        <v>1269</v>
      </c>
      <c r="K60">
        <v>2</v>
      </c>
      <c r="L60">
        <v>67224</v>
      </c>
      <c r="M60" t="s">
        <v>261</v>
      </c>
    </row>
    <row r="61" spans="1:13" x14ac:dyDescent="0.25">
      <c r="A61">
        <v>1656</v>
      </c>
      <c r="B61">
        <v>238</v>
      </c>
      <c r="C61">
        <v>1966</v>
      </c>
      <c r="D61" t="s">
        <v>28</v>
      </c>
      <c r="E61" t="s">
        <v>277</v>
      </c>
      <c r="F61" t="s">
        <v>83</v>
      </c>
      <c r="G61">
        <v>5</v>
      </c>
      <c r="H61">
        <v>0</v>
      </c>
      <c r="I61" t="s">
        <v>74</v>
      </c>
      <c r="J61" t="s">
        <v>1269</v>
      </c>
      <c r="K61">
        <v>5</v>
      </c>
      <c r="L61">
        <v>36127</v>
      </c>
      <c r="M61" t="s">
        <v>278</v>
      </c>
    </row>
    <row r="62" spans="1:13" x14ac:dyDescent="0.25">
      <c r="A62">
        <v>1579</v>
      </c>
      <c r="B62">
        <v>238</v>
      </c>
      <c r="C62">
        <v>1966</v>
      </c>
      <c r="D62" t="s">
        <v>28</v>
      </c>
      <c r="E62" t="s">
        <v>292</v>
      </c>
      <c r="F62" t="s">
        <v>83</v>
      </c>
      <c r="G62">
        <v>0</v>
      </c>
      <c r="H62">
        <v>0</v>
      </c>
      <c r="I62" t="s">
        <v>40</v>
      </c>
      <c r="J62" t="s">
        <v>1271</v>
      </c>
      <c r="K62">
        <v>0</v>
      </c>
      <c r="L62">
        <v>46587</v>
      </c>
      <c r="M62" t="s">
        <v>293</v>
      </c>
    </row>
    <row r="63" spans="1:13" x14ac:dyDescent="0.25">
      <c r="A63">
        <v>1637</v>
      </c>
      <c r="B63">
        <v>238</v>
      </c>
      <c r="C63">
        <v>1966</v>
      </c>
      <c r="D63" t="s">
        <v>28</v>
      </c>
      <c r="E63" t="s">
        <v>292</v>
      </c>
      <c r="F63" t="s">
        <v>83</v>
      </c>
      <c r="G63">
        <v>2</v>
      </c>
      <c r="H63">
        <v>1</v>
      </c>
      <c r="I63" t="s">
        <v>86</v>
      </c>
      <c r="J63" t="s">
        <v>1269</v>
      </c>
      <c r="K63">
        <v>1</v>
      </c>
      <c r="L63">
        <v>42187</v>
      </c>
      <c r="M63" t="s">
        <v>299</v>
      </c>
    </row>
    <row r="64" spans="1:13" x14ac:dyDescent="0.25">
      <c r="A64">
        <v>1660</v>
      </c>
      <c r="B64">
        <v>239</v>
      </c>
      <c r="C64">
        <v>1966</v>
      </c>
      <c r="D64" t="s">
        <v>95</v>
      </c>
      <c r="E64" t="s">
        <v>277</v>
      </c>
      <c r="F64" t="s">
        <v>83</v>
      </c>
      <c r="G64">
        <v>4</v>
      </c>
      <c r="H64">
        <v>0</v>
      </c>
      <c r="I64" t="s">
        <v>50</v>
      </c>
      <c r="J64" t="s">
        <v>1269</v>
      </c>
      <c r="K64">
        <v>4</v>
      </c>
      <c r="L64">
        <v>40007</v>
      </c>
      <c r="M64" t="s">
        <v>295</v>
      </c>
    </row>
    <row r="65" spans="1:13" x14ac:dyDescent="0.25">
      <c r="A65">
        <v>1659</v>
      </c>
      <c r="B65">
        <v>536</v>
      </c>
      <c r="C65">
        <v>1966</v>
      </c>
      <c r="D65" t="s">
        <v>58</v>
      </c>
      <c r="E65" t="s">
        <v>280</v>
      </c>
      <c r="F65" t="s">
        <v>83</v>
      </c>
      <c r="G65">
        <v>2</v>
      </c>
      <c r="H65">
        <v>1</v>
      </c>
      <c r="I65" t="s">
        <v>208</v>
      </c>
      <c r="J65" t="s">
        <v>1269</v>
      </c>
      <c r="K65">
        <v>1</v>
      </c>
      <c r="L65">
        <v>38273</v>
      </c>
      <c r="M65" t="s">
        <v>304</v>
      </c>
    </row>
    <row r="66" spans="1:13" x14ac:dyDescent="0.25">
      <c r="A66">
        <v>1839</v>
      </c>
      <c r="B66">
        <v>250</v>
      </c>
      <c r="C66">
        <v>1970</v>
      </c>
      <c r="D66" t="s">
        <v>20</v>
      </c>
      <c r="E66" t="s">
        <v>1255</v>
      </c>
      <c r="F66" t="s">
        <v>83</v>
      </c>
      <c r="G66">
        <v>2</v>
      </c>
      <c r="H66">
        <v>1</v>
      </c>
      <c r="I66" t="s">
        <v>328</v>
      </c>
      <c r="J66" t="s">
        <v>1269</v>
      </c>
      <c r="K66">
        <v>1</v>
      </c>
      <c r="L66">
        <v>12942</v>
      </c>
      <c r="M66" t="s">
        <v>329</v>
      </c>
    </row>
    <row r="67" spans="1:13" x14ac:dyDescent="0.25">
      <c r="A67">
        <v>1774</v>
      </c>
      <c r="B67">
        <v>250</v>
      </c>
      <c r="C67">
        <v>1970</v>
      </c>
      <c r="D67" t="s">
        <v>20</v>
      </c>
      <c r="E67" t="s">
        <v>1255</v>
      </c>
      <c r="F67" t="s">
        <v>83</v>
      </c>
      <c r="G67">
        <v>5</v>
      </c>
      <c r="H67">
        <v>2</v>
      </c>
      <c r="I67" t="s">
        <v>253</v>
      </c>
      <c r="J67" t="s">
        <v>1269</v>
      </c>
      <c r="K67">
        <v>3</v>
      </c>
      <c r="L67">
        <v>12710</v>
      </c>
      <c r="M67" t="s">
        <v>330</v>
      </c>
    </row>
    <row r="68" spans="1:13" x14ac:dyDescent="0.25">
      <c r="A68">
        <v>1840</v>
      </c>
      <c r="B68">
        <v>250</v>
      </c>
      <c r="C68">
        <v>1970</v>
      </c>
      <c r="D68" t="s">
        <v>20</v>
      </c>
      <c r="E68" t="s">
        <v>1255</v>
      </c>
      <c r="F68" t="s">
        <v>83</v>
      </c>
      <c r="G68">
        <v>3</v>
      </c>
      <c r="H68">
        <v>1</v>
      </c>
      <c r="I68" t="s">
        <v>37</v>
      </c>
      <c r="J68" t="s">
        <v>1269</v>
      </c>
      <c r="K68">
        <v>2</v>
      </c>
      <c r="L68">
        <v>17875</v>
      </c>
      <c r="M68" t="s">
        <v>321</v>
      </c>
    </row>
    <row r="69" spans="1:13" x14ac:dyDescent="0.25">
      <c r="A69">
        <v>1811</v>
      </c>
      <c r="B69">
        <v>251</v>
      </c>
      <c r="C69">
        <v>1970</v>
      </c>
      <c r="D69" t="s">
        <v>95</v>
      </c>
      <c r="E69" t="s">
        <v>1255</v>
      </c>
      <c r="F69" t="s">
        <v>83</v>
      </c>
      <c r="G69">
        <v>3</v>
      </c>
      <c r="H69">
        <v>2</v>
      </c>
      <c r="I69" t="s">
        <v>134</v>
      </c>
      <c r="J69" t="s">
        <v>1269</v>
      </c>
      <c r="K69">
        <v>1</v>
      </c>
      <c r="L69">
        <v>23357</v>
      </c>
      <c r="M69" t="s">
        <v>343</v>
      </c>
    </row>
    <row r="70" spans="1:13" x14ac:dyDescent="0.25">
      <c r="A70">
        <v>1843</v>
      </c>
      <c r="B70">
        <v>3477</v>
      </c>
      <c r="C70">
        <v>1970</v>
      </c>
      <c r="D70" t="s">
        <v>99</v>
      </c>
      <c r="E70" t="s">
        <v>314</v>
      </c>
      <c r="F70" t="s">
        <v>83</v>
      </c>
      <c r="G70">
        <v>1</v>
      </c>
      <c r="H70">
        <v>0</v>
      </c>
      <c r="I70" t="s">
        <v>50</v>
      </c>
      <c r="J70" t="s">
        <v>1269</v>
      </c>
      <c r="K70">
        <v>1</v>
      </c>
      <c r="L70">
        <v>104403</v>
      </c>
      <c r="M70" t="s">
        <v>320</v>
      </c>
    </row>
    <row r="71" spans="1:13" x14ac:dyDescent="0.25">
      <c r="A71">
        <v>2003</v>
      </c>
      <c r="B71">
        <v>262</v>
      </c>
      <c r="C71">
        <v>1974</v>
      </c>
      <c r="D71" t="s">
        <v>13</v>
      </c>
      <c r="E71" t="s">
        <v>355</v>
      </c>
      <c r="F71" t="s">
        <v>83</v>
      </c>
      <c r="G71">
        <v>1</v>
      </c>
      <c r="H71">
        <v>0</v>
      </c>
      <c r="I71" t="s">
        <v>43</v>
      </c>
      <c r="J71" t="s">
        <v>1269</v>
      </c>
      <c r="K71">
        <v>1</v>
      </c>
      <c r="L71">
        <v>81100</v>
      </c>
      <c r="M71" t="s">
        <v>356</v>
      </c>
    </row>
    <row r="72" spans="1:13" x14ac:dyDescent="0.25">
      <c r="A72">
        <v>2065</v>
      </c>
      <c r="B72">
        <v>263</v>
      </c>
      <c r="C72">
        <v>1974</v>
      </c>
      <c r="D72" t="s">
        <v>399</v>
      </c>
      <c r="E72" t="s">
        <v>375</v>
      </c>
      <c r="F72" t="s">
        <v>83</v>
      </c>
      <c r="G72">
        <v>4</v>
      </c>
      <c r="H72">
        <v>2</v>
      </c>
      <c r="I72" t="s">
        <v>79</v>
      </c>
      <c r="J72" t="s">
        <v>1269</v>
      </c>
      <c r="K72">
        <v>2</v>
      </c>
      <c r="L72">
        <v>67800</v>
      </c>
      <c r="M72" t="s">
        <v>373</v>
      </c>
    </row>
    <row r="73" spans="1:13" x14ac:dyDescent="0.25">
      <c r="A73">
        <v>2351</v>
      </c>
      <c r="B73">
        <v>278</v>
      </c>
      <c r="C73">
        <v>1978</v>
      </c>
      <c r="D73" t="s">
        <v>28</v>
      </c>
      <c r="E73" t="s">
        <v>409</v>
      </c>
      <c r="F73" t="s">
        <v>83</v>
      </c>
      <c r="G73">
        <v>0</v>
      </c>
      <c r="H73">
        <v>0</v>
      </c>
      <c r="I73" t="s">
        <v>116</v>
      </c>
      <c r="J73" t="s">
        <v>1271</v>
      </c>
      <c r="K73">
        <v>0</v>
      </c>
      <c r="L73">
        <v>67579</v>
      </c>
      <c r="M73" t="s">
        <v>343</v>
      </c>
    </row>
    <row r="74" spans="1:13" x14ac:dyDescent="0.25">
      <c r="A74">
        <v>2350</v>
      </c>
      <c r="B74">
        <v>278</v>
      </c>
      <c r="C74">
        <v>1978</v>
      </c>
      <c r="D74" t="s">
        <v>28</v>
      </c>
      <c r="E74" t="s">
        <v>1256</v>
      </c>
      <c r="F74" t="s">
        <v>83</v>
      </c>
      <c r="G74">
        <v>6</v>
      </c>
      <c r="H74">
        <v>0</v>
      </c>
      <c r="I74" t="s">
        <v>16</v>
      </c>
      <c r="J74" t="s">
        <v>1269</v>
      </c>
      <c r="K74">
        <v>6</v>
      </c>
      <c r="L74">
        <v>35258</v>
      </c>
      <c r="M74" t="s">
        <v>433</v>
      </c>
    </row>
    <row r="75" spans="1:13" x14ac:dyDescent="0.25">
      <c r="A75">
        <v>2352</v>
      </c>
      <c r="B75">
        <v>278</v>
      </c>
      <c r="C75">
        <v>1978</v>
      </c>
      <c r="D75" t="s">
        <v>28</v>
      </c>
      <c r="E75" t="s">
        <v>1256</v>
      </c>
      <c r="F75" t="s">
        <v>83</v>
      </c>
      <c r="G75">
        <v>0</v>
      </c>
      <c r="H75">
        <v>0</v>
      </c>
      <c r="I75" t="s">
        <v>415</v>
      </c>
      <c r="J75" t="s">
        <v>1271</v>
      </c>
      <c r="K75">
        <v>0</v>
      </c>
      <c r="L75">
        <v>30667</v>
      </c>
      <c r="M75" t="s">
        <v>436</v>
      </c>
    </row>
    <row r="76" spans="1:13" x14ac:dyDescent="0.25">
      <c r="A76">
        <v>2349</v>
      </c>
      <c r="B76">
        <v>279</v>
      </c>
      <c r="C76">
        <v>1978</v>
      </c>
      <c r="D76" t="s">
        <v>401</v>
      </c>
      <c r="E76" t="s">
        <v>409</v>
      </c>
      <c r="F76" t="s">
        <v>83</v>
      </c>
      <c r="G76">
        <v>0</v>
      </c>
      <c r="H76">
        <v>0</v>
      </c>
      <c r="I76" t="s">
        <v>89</v>
      </c>
      <c r="J76" t="s">
        <v>1271</v>
      </c>
      <c r="K76">
        <v>0</v>
      </c>
      <c r="L76">
        <v>67547</v>
      </c>
      <c r="M76" t="s">
        <v>439</v>
      </c>
    </row>
    <row r="77" spans="1:13" x14ac:dyDescent="0.25">
      <c r="A77">
        <v>2348</v>
      </c>
      <c r="B77">
        <v>279</v>
      </c>
      <c r="C77">
        <v>1978</v>
      </c>
      <c r="D77" t="s">
        <v>401</v>
      </c>
      <c r="E77" t="s">
        <v>1256</v>
      </c>
      <c r="F77" t="s">
        <v>83</v>
      </c>
      <c r="G77">
        <v>2</v>
      </c>
      <c r="H77">
        <v>2</v>
      </c>
      <c r="I77" t="s">
        <v>75</v>
      </c>
      <c r="J77" t="s">
        <v>1271</v>
      </c>
      <c r="K77">
        <v>0</v>
      </c>
      <c r="L77">
        <v>40750</v>
      </c>
      <c r="M77" t="s">
        <v>331</v>
      </c>
    </row>
    <row r="78" spans="1:13" x14ac:dyDescent="0.25">
      <c r="A78">
        <v>741</v>
      </c>
      <c r="B78">
        <v>293</v>
      </c>
      <c r="C78">
        <v>1982</v>
      </c>
      <c r="D78" t="s">
        <v>28</v>
      </c>
      <c r="E78" t="s">
        <v>483</v>
      </c>
      <c r="F78" t="s">
        <v>83</v>
      </c>
      <c r="G78">
        <v>1</v>
      </c>
      <c r="H78">
        <v>2</v>
      </c>
      <c r="I78" t="s">
        <v>484</v>
      </c>
      <c r="J78" t="s">
        <v>1270</v>
      </c>
      <c r="K78">
        <v>-1</v>
      </c>
      <c r="L78">
        <v>42000</v>
      </c>
      <c r="M78" t="s">
        <v>485</v>
      </c>
    </row>
    <row r="79" spans="1:13" x14ac:dyDescent="0.25">
      <c r="A79">
        <v>813</v>
      </c>
      <c r="B79">
        <v>293</v>
      </c>
      <c r="C79">
        <v>1982</v>
      </c>
      <c r="D79" t="s">
        <v>28</v>
      </c>
      <c r="E79" t="s">
        <v>483</v>
      </c>
      <c r="F79" t="s">
        <v>83</v>
      </c>
      <c r="G79">
        <v>4</v>
      </c>
      <c r="H79">
        <v>1</v>
      </c>
      <c r="I79" t="s">
        <v>43</v>
      </c>
      <c r="J79" t="s">
        <v>1269</v>
      </c>
      <c r="K79">
        <v>3</v>
      </c>
      <c r="L79">
        <v>42000</v>
      </c>
      <c r="M79" t="s">
        <v>508</v>
      </c>
    </row>
    <row r="80" spans="1:13" x14ac:dyDescent="0.25">
      <c r="A80">
        <v>770</v>
      </c>
      <c r="B80">
        <v>293</v>
      </c>
      <c r="C80">
        <v>1982</v>
      </c>
      <c r="D80" t="s">
        <v>28</v>
      </c>
      <c r="E80" t="s">
        <v>483</v>
      </c>
      <c r="F80" t="s">
        <v>83</v>
      </c>
      <c r="G80">
        <v>1</v>
      </c>
      <c r="H80">
        <v>0</v>
      </c>
      <c r="I80" t="s">
        <v>65</v>
      </c>
      <c r="J80" t="s">
        <v>1269</v>
      </c>
      <c r="K80">
        <v>1</v>
      </c>
      <c r="L80">
        <v>41000</v>
      </c>
      <c r="M80" t="s">
        <v>504</v>
      </c>
    </row>
    <row r="81" spans="1:13" x14ac:dyDescent="0.25">
      <c r="A81">
        <v>879</v>
      </c>
      <c r="B81">
        <v>294</v>
      </c>
      <c r="C81">
        <v>1982</v>
      </c>
      <c r="D81" t="s">
        <v>28</v>
      </c>
      <c r="E81" t="s">
        <v>543</v>
      </c>
      <c r="F81" t="s">
        <v>83</v>
      </c>
      <c r="G81">
        <v>0</v>
      </c>
      <c r="H81">
        <v>0</v>
      </c>
      <c r="I81" t="s">
        <v>134</v>
      </c>
      <c r="J81" t="s">
        <v>1271</v>
      </c>
      <c r="K81">
        <v>0</v>
      </c>
      <c r="L81">
        <v>75000</v>
      </c>
      <c r="M81" t="s">
        <v>441</v>
      </c>
    </row>
    <row r="82" spans="1:13" x14ac:dyDescent="0.25">
      <c r="A82">
        <v>900</v>
      </c>
      <c r="B82">
        <v>294</v>
      </c>
      <c r="C82">
        <v>1982</v>
      </c>
      <c r="D82" t="s">
        <v>28</v>
      </c>
      <c r="E82" t="s">
        <v>543</v>
      </c>
      <c r="F82" t="s">
        <v>83</v>
      </c>
      <c r="G82">
        <v>2</v>
      </c>
      <c r="H82">
        <v>1</v>
      </c>
      <c r="I82" t="s">
        <v>86</v>
      </c>
      <c r="J82" t="s">
        <v>1269</v>
      </c>
      <c r="K82">
        <v>1</v>
      </c>
      <c r="L82">
        <v>90089</v>
      </c>
      <c r="M82" t="s">
        <v>487</v>
      </c>
    </row>
    <row r="83" spans="1:13" x14ac:dyDescent="0.25">
      <c r="A83">
        <v>914</v>
      </c>
      <c r="B83">
        <v>295</v>
      </c>
      <c r="C83">
        <v>1982</v>
      </c>
      <c r="D83" t="s">
        <v>58</v>
      </c>
      <c r="E83" t="s">
        <v>466</v>
      </c>
      <c r="F83" t="s">
        <v>83</v>
      </c>
      <c r="G83">
        <v>3</v>
      </c>
      <c r="H83">
        <v>3</v>
      </c>
      <c r="I83" t="s">
        <v>15</v>
      </c>
      <c r="J83" t="s">
        <v>1271</v>
      </c>
      <c r="K83">
        <v>0</v>
      </c>
      <c r="L83">
        <v>70000</v>
      </c>
      <c r="M83" t="s">
        <v>438</v>
      </c>
    </row>
    <row r="84" spans="1:13" x14ac:dyDescent="0.25">
      <c r="A84">
        <v>580</v>
      </c>
      <c r="B84">
        <v>308</v>
      </c>
      <c r="C84">
        <v>1986</v>
      </c>
      <c r="D84" t="s">
        <v>596</v>
      </c>
      <c r="E84" t="s">
        <v>602</v>
      </c>
      <c r="F84" t="s">
        <v>83</v>
      </c>
      <c r="G84">
        <v>2</v>
      </c>
      <c r="H84">
        <v>1</v>
      </c>
      <c r="I84" t="s">
        <v>168</v>
      </c>
      <c r="J84" t="s">
        <v>1269</v>
      </c>
      <c r="K84">
        <v>1</v>
      </c>
      <c r="L84">
        <v>30000</v>
      </c>
      <c r="M84" t="s">
        <v>609</v>
      </c>
    </row>
    <row r="85" spans="1:13" x14ac:dyDescent="0.25">
      <c r="A85">
        <v>575</v>
      </c>
      <c r="B85">
        <v>714</v>
      </c>
      <c r="C85">
        <v>1986</v>
      </c>
      <c r="D85" t="s">
        <v>95</v>
      </c>
      <c r="E85" t="s">
        <v>577</v>
      </c>
      <c r="F85" t="s">
        <v>83</v>
      </c>
      <c r="G85">
        <v>0</v>
      </c>
      <c r="H85">
        <v>0</v>
      </c>
      <c r="I85" t="s">
        <v>16</v>
      </c>
      <c r="J85" t="s">
        <v>1271</v>
      </c>
      <c r="K85">
        <v>0</v>
      </c>
      <c r="L85">
        <v>41700</v>
      </c>
      <c r="M85" t="s">
        <v>574</v>
      </c>
    </row>
    <row r="86" spans="1:13" x14ac:dyDescent="0.25">
      <c r="A86">
        <v>201</v>
      </c>
      <c r="B86">
        <v>322</v>
      </c>
      <c r="C86">
        <v>1990</v>
      </c>
      <c r="D86" t="s">
        <v>565</v>
      </c>
      <c r="E86" t="s">
        <v>641</v>
      </c>
      <c r="F86" t="s">
        <v>83</v>
      </c>
      <c r="G86">
        <v>4</v>
      </c>
      <c r="H86">
        <v>1</v>
      </c>
      <c r="I86" t="s">
        <v>29</v>
      </c>
      <c r="J86" t="s">
        <v>1269</v>
      </c>
      <c r="K86">
        <v>3</v>
      </c>
      <c r="L86">
        <v>74765</v>
      </c>
      <c r="M86" t="s">
        <v>658</v>
      </c>
    </row>
    <row r="87" spans="1:13" x14ac:dyDescent="0.25">
      <c r="A87">
        <v>198</v>
      </c>
      <c r="B87">
        <v>322</v>
      </c>
      <c r="C87">
        <v>1990</v>
      </c>
      <c r="D87" t="s">
        <v>565</v>
      </c>
      <c r="E87" t="s">
        <v>641</v>
      </c>
      <c r="F87" t="s">
        <v>83</v>
      </c>
      <c r="G87">
        <v>5</v>
      </c>
      <c r="H87">
        <v>1</v>
      </c>
      <c r="I87" t="s">
        <v>1261</v>
      </c>
      <c r="J87" t="s">
        <v>1269</v>
      </c>
      <c r="K87">
        <v>4</v>
      </c>
      <c r="L87">
        <v>71169</v>
      </c>
      <c r="M87" t="s">
        <v>673</v>
      </c>
    </row>
    <row r="88" spans="1:13" x14ac:dyDescent="0.25">
      <c r="A88">
        <v>114</v>
      </c>
      <c r="B88">
        <v>322</v>
      </c>
      <c r="C88">
        <v>1990</v>
      </c>
      <c r="D88" t="s">
        <v>565</v>
      </c>
      <c r="E88" t="s">
        <v>641</v>
      </c>
      <c r="F88" t="s">
        <v>83</v>
      </c>
      <c r="G88">
        <v>1</v>
      </c>
      <c r="H88">
        <v>1</v>
      </c>
      <c r="I88" t="s">
        <v>245</v>
      </c>
      <c r="J88" t="s">
        <v>1271</v>
      </c>
      <c r="K88">
        <v>0</v>
      </c>
      <c r="L88">
        <v>72510</v>
      </c>
      <c r="M88" t="s">
        <v>605</v>
      </c>
    </row>
    <row r="89" spans="1:13" x14ac:dyDescent="0.25">
      <c r="A89">
        <v>196</v>
      </c>
      <c r="B89">
        <v>323</v>
      </c>
      <c r="C89">
        <v>1990</v>
      </c>
      <c r="D89" t="s">
        <v>624</v>
      </c>
      <c r="E89" t="s">
        <v>641</v>
      </c>
      <c r="F89" t="s">
        <v>83</v>
      </c>
      <c r="G89">
        <v>2</v>
      </c>
      <c r="H89">
        <v>1</v>
      </c>
      <c r="I89" t="s">
        <v>75</v>
      </c>
      <c r="J89" t="s">
        <v>1269</v>
      </c>
      <c r="K89">
        <v>1</v>
      </c>
      <c r="L89">
        <v>74559</v>
      </c>
      <c r="M89" t="s">
        <v>661</v>
      </c>
    </row>
    <row r="90" spans="1:13" x14ac:dyDescent="0.25">
      <c r="A90">
        <v>197</v>
      </c>
      <c r="B90">
        <v>751</v>
      </c>
      <c r="C90">
        <v>1990</v>
      </c>
      <c r="D90" t="s">
        <v>95</v>
      </c>
      <c r="E90" t="s">
        <v>641</v>
      </c>
      <c r="F90" t="s">
        <v>83</v>
      </c>
      <c r="G90">
        <v>1</v>
      </c>
      <c r="H90">
        <v>0</v>
      </c>
      <c r="I90" t="s">
        <v>92</v>
      </c>
      <c r="J90" t="s">
        <v>1269</v>
      </c>
      <c r="K90">
        <v>1</v>
      </c>
      <c r="L90">
        <v>73347</v>
      </c>
      <c r="M90" t="s">
        <v>672</v>
      </c>
    </row>
    <row r="91" spans="1:13" x14ac:dyDescent="0.25">
      <c r="A91">
        <v>159</v>
      </c>
      <c r="B91">
        <v>3464</v>
      </c>
      <c r="C91">
        <v>1990</v>
      </c>
      <c r="D91" t="s">
        <v>58</v>
      </c>
      <c r="E91" t="s">
        <v>655</v>
      </c>
      <c r="F91" t="s">
        <v>83</v>
      </c>
      <c r="G91">
        <v>1</v>
      </c>
      <c r="H91">
        <v>1</v>
      </c>
      <c r="I91" t="s">
        <v>134</v>
      </c>
      <c r="J91" t="s">
        <v>1271</v>
      </c>
      <c r="K91">
        <v>0</v>
      </c>
      <c r="L91">
        <v>62628</v>
      </c>
      <c r="M91" t="s">
        <v>648</v>
      </c>
    </row>
    <row r="92" spans="1:13" x14ac:dyDescent="0.25">
      <c r="A92">
        <v>27</v>
      </c>
      <c r="B92">
        <v>3462</v>
      </c>
      <c r="C92">
        <v>1990</v>
      </c>
      <c r="D92" t="s">
        <v>61</v>
      </c>
      <c r="E92" t="s">
        <v>647</v>
      </c>
      <c r="F92" t="s">
        <v>83</v>
      </c>
      <c r="G92">
        <v>1</v>
      </c>
      <c r="H92">
        <v>0</v>
      </c>
      <c r="I92" t="s">
        <v>40</v>
      </c>
      <c r="J92" t="s">
        <v>1269</v>
      </c>
      <c r="K92">
        <v>1</v>
      </c>
      <c r="L92">
        <v>73603</v>
      </c>
      <c r="M92" t="s">
        <v>557</v>
      </c>
    </row>
    <row r="93" spans="1:13" x14ac:dyDescent="0.25">
      <c r="A93">
        <v>1277</v>
      </c>
      <c r="B93">
        <v>211</v>
      </c>
      <c r="C93">
        <v>1954</v>
      </c>
      <c r="D93" t="s">
        <v>28</v>
      </c>
      <c r="E93" t="s">
        <v>182</v>
      </c>
      <c r="F93" t="s">
        <v>69</v>
      </c>
      <c r="G93">
        <v>8</v>
      </c>
      <c r="H93">
        <v>3</v>
      </c>
      <c r="I93" t="s">
        <v>83</v>
      </c>
      <c r="J93" t="s">
        <v>1270</v>
      </c>
      <c r="K93">
        <v>-5</v>
      </c>
      <c r="L93">
        <v>56000</v>
      </c>
      <c r="M93" t="s">
        <v>166</v>
      </c>
    </row>
    <row r="94" spans="1:13" x14ac:dyDescent="0.25">
      <c r="A94">
        <v>1323</v>
      </c>
      <c r="B94">
        <v>220</v>
      </c>
      <c r="C94">
        <v>1958</v>
      </c>
      <c r="D94" t="s">
        <v>13</v>
      </c>
      <c r="E94" t="s">
        <v>210</v>
      </c>
      <c r="F94" t="s">
        <v>40</v>
      </c>
      <c r="G94">
        <v>1</v>
      </c>
      <c r="H94">
        <v>3</v>
      </c>
      <c r="I94" t="s">
        <v>83</v>
      </c>
      <c r="J94" t="s">
        <v>1269</v>
      </c>
      <c r="K94">
        <v>2</v>
      </c>
      <c r="L94">
        <v>31156</v>
      </c>
      <c r="M94" t="s">
        <v>148</v>
      </c>
    </row>
    <row r="95" spans="1:13" x14ac:dyDescent="0.25">
      <c r="A95">
        <v>1390</v>
      </c>
      <c r="B95">
        <v>488</v>
      </c>
      <c r="C95">
        <v>1958</v>
      </c>
      <c r="D95" t="s">
        <v>58</v>
      </c>
      <c r="E95" t="s">
        <v>207</v>
      </c>
      <c r="F95" t="s">
        <v>79</v>
      </c>
      <c r="G95">
        <v>3</v>
      </c>
      <c r="H95">
        <v>1</v>
      </c>
      <c r="I95" t="s">
        <v>83</v>
      </c>
      <c r="J95" t="s">
        <v>1270</v>
      </c>
      <c r="K95">
        <v>-2</v>
      </c>
      <c r="L95">
        <v>49471</v>
      </c>
      <c r="M95" t="s">
        <v>177</v>
      </c>
    </row>
    <row r="96" spans="1:13" x14ac:dyDescent="0.25">
      <c r="A96">
        <v>1382</v>
      </c>
      <c r="B96">
        <v>3483</v>
      </c>
      <c r="C96">
        <v>1958</v>
      </c>
      <c r="D96" t="s">
        <v>99</v>
      </c>
      <c r="E96" t="s">
        <v>207</v>
      </c>
      <c r="F96" t="s">
        <v>15</v>
      </c>
      <c r="G96">
        <v>6</v>
      </c>
      <c r="H96">
        <v>3</v>
      </c>
      <c r="I96" t="s">
        <v>83</v>
      </c>
      <c r="J96" t="s">
        <v>1270</v>
      </c>
      <c r="K96">
        <v>-3</v>
      </c>
      <c r="L96">
        <v>32483</v>
      </c>
      <c r="M96" t="s">
        <v>218</v>
      </c>
    </row>
    <row r="97" spans="1:13" x14ac:dyDescent="0.25">
      <c r="A97">
        <v>1511</v>
      </c>
      <c r="B97">
        <v>232</v>
      </c>
      <c r="C97">
        <v>1962</v>
      </c>
      <c r="D97" t="s">
        <v>95</v>
      </c>
      <c r="E97" t="s">
        <v>254</v>
      </c>
      <c r="F97" t="s">
        <v>29</v>
      </c>
      <c r="G97">
        <v>1</v>
      </c>
      <c r="H97">
        <v>0</v>
      </c>
      <c r="I97" t="s">
        <v>83</v>
      </c>
      <c r="J97" t="s">
        <v>1270</v>
      </c>
      <c r="K97">
        <v>-1</v>
      </c>
      <c r="L97">
        <v>63324</v>
      </c>
      <c r="M97" t="s">
        <v>257</v>
      </c>
    </row>
    <row r="98" spans="1:13" x14ac:dyDescent="0.25">
      <c r="A98">
        <v>1633</v>
      </c>
      <c r="B98">
        <v>3478</v>
      </c>
      <c r="C98">
        <v>1966</v>
      </c>
      <c r="D98" t="s">
        <v>61</v>
      </c>
      <c r="E98" t="s">
        <v>274</v>
      </c>
      <c r="F98" t="s">
        <v>134</v>
      </c>
      <c r="G98">
        <v>4</v>
      </c>
      <c r="H98">
        <v>2</v>
      </c>
      <c r="I98" t="s">
        <v>83</v>
      </c>
      <c r="J98" t="s">
        <v>1270</v>
      </c>
      <c r="K98">
        <v>-2</v>
      </c>
      <c r="L98">
        <v>96924</v>
      </c>
      <c r="M98" t="s">
        <v>250</v>
      </c>
    </row>
    <row r="99" spans="1:13" x14ac:dyDescent="0.25">
      <c r="A99">
        <v>1838</v>
      </c>
      <c r="B99">
        <v>569</v>
      </c>
      <c r="C99">
        <v>1970</v>
      </c>
      <c r="D99" t="s">
        <v>58</v>
      </c>
      <c r="E99" t="s">
        <v>314</v>
      </c>
      <c r="F99" t="s">
        <v>89</v>
      </c>
      <c r="G99">
        <v>4</v>
      </c>
      <c r="H99">
        <v>3</v>
      </c>
      <c r="I99" t="s">
        <v>83</v>
      </c>
      <c r="J99" t="s">
        <v>1270</v>
      </c>
      <c r="K99">
        <v>-1</v>
      </c>
      <c r="L99">
        <v>102444</v>
      </c>
      <c r="M99" t="s">
        <v>257</v>
      </c>
    </row>
    <row r="100" spans="1:13" x14ac:dyDescent="0.25">
      <c r="A100">
        <v>1954</v>
      </c>
      <c r="B100">
        <v>262</v>
      </c>
      <c r="C100">
        <v>1974</v>
      </c>
      <c r="D100" t="s">
        <v>13</v>
      </c>
      <c r="E100" t="s">
        <v>359</v>
      </c>
      <c r="F100" t="s">
        <v>361</v>
      </c>
      <c r="G100">
        <v>0</v>
      </c>
      <c r="H100">
        <v>3</v>
      </c>
      <c r="I100" t="s">
        <v>83</v>
      </c>
      <c r="J100" t="s">
        <v>1269</v>
      </c>
      <c r="K100">
        <v>3</v>
      </c>
      <c r="L100">
        <v>53300</v>
      </c>
      <c r="M100" t="s">
        <v>386</v>
      </c>
    </row>
    <row r="101" spans="1:13" x14ac:dyDescent="0.25">
      <c r="A101">
        <v>2062</v>
      </c>
      <c r="B101">
        <v>262</v>
      </c>
      <c r="C101">
        <v>1974</v>
      </c>
      <c r="D101" t="s">
        <v>13</v>
      </c>
      <c r="E101" t="s">
        <v>359</v>
      </c>
      <c r="F101" t="s">
        <v>360</v>
      </c>
      <c r="G101">
        <v>1</v>
      </c>
      <c r="H101">
        <v>0</v>
      </c>
      <c r="I101" t="s">
        <v>83</v>
      </c>
      <c r="J101" t="s">
        <v>1270</v>
      </c>
      <c r="K101">
        <v>-1</v>
      </c>
      <c r="L101">
        <v>60200</v>
      </c>
      <c r="M101" t="s">
        <v>331</v>
      </c>
    </row>
    <row r="102" spans="1:13" x14ac:dyDescent="0.25">
      <c r="A102">
        <v>2066</v>
      </c>
      <c r="B102">
        <v>263</v>
      </c>
      <c r="C102">
        <v>1974</v>
      </c>
      <c r="D102" t="s">
        <v>399</v>
      </c>
      <c r="E102" t="s">
        <v>375</v>
      </c>
      <c r="F102" t="s">
        <v>29</v>
      </c>
      <c r="G102">
        <v>0</v>
      </c>
      <c r="H102">
        <v>2</v>
      </c>
      <c r="I102" t="s">
        <v>83</v>
      </c>
      <c r="J102" t="s">
        <v>1269</v>
      </c>
      <c r="K102">
        <v>2</v>
      </c>
      <c r="L102">
        <v>67385</v>
      </c>
      <c r="M102" t="s">
        <v>299</v>
      </c>
    </row>
    <row r="103" spans="1:13" x14ac:dyDescent="0.25">
      <c r="A103">
        <v>2064</v>
      </c>
      <c r="B103">
        <v>263</v>
      </c>
      <c r="C103">
        <v>1974</v>
      </c>
      <c r="D103" t="s">
        <v>399</v>
      </c>
      <c r="E103" t="s">
        <v>352</v>
      </c>
      <c r="F103" t="s">
        <v>116</v>
      </c>
      <c r="G103">
        <v>0</v>
      </c>
      <c r="H103">
        <v>1</v>
      </c>
      <c r="I103" t="s">
        <v>83</v>
      </c>
      <c r="J103" t="s">
        <v>1269</v>
      </c>
      <c r="K103">
        <v>1</v>
      </c>
      <c r="L103">
        <v>62000</v>
      </c>
      <c r="M103" t="s">
        <v>389</v>
      </c>
    </row>
    <row r="104" spans="1:13" x14ac:dyDescent="0.25">
      <c r="A104">
        <v>2063</v>
      </c>
      <c r="B104">
        <v>605</v>
      </c>
      <c r="C104">
        <v>1974</v>
      </c>
      <c r="D104" t="s">
        <v>61</v>
      </c>
      <c r="E104" t="s">
        <v>355</v>
      </c>
      <c r="F104" t="s">
        <v>75</v>
      </c>
      <c r="G104">
        <v>1</v>
      </c>
      <c r="H104">
        <v>2</v>
      </c>
      <c r="I104" t="s">
        <v>83</v>
      </c>
      <c r="J104" t="s">
        <v>1269</v>
      </c>
      <c r="K104">
        <v>1</v>
      </c>
      <c r="L104">
        <v>78200</v>
      </c>
      <c r="M104" t="s">
        <v>283</v>
      </c>
    </row>
    <row r="105" spans="1:13" x14ac:dyDescent="0.25">
      <c r="A105">
        <v>2217</v>
      </c>
      <c r="B105">
        <v>279</v>
      </c>
      <c r="C105">
        <v>1978</v>
      </c>
      <c r="D105" t="s">
        <v>401</v>
      </c>
      <c r="E105" t="s">
        <v>1256</v>
      </c>
      <c r="F105" t="s">
        <v>65</v>
      </c>
      <c r="G105">
        <v>3</v>
      </c>
      <c r="H105">
        <v>2</v>
      </c>
      <c r="I105" t="s">
        <v>83</v>
      </c>
      <c r="J105" t="s">
        <v>1270</v>
      </c>
      <c r="K105">
        <v>-1</v>
      </c>
      <c r="L105">
        <v>38318</v>
      </c>
      <c r="M105" t="s">
        <v>332</v>
      </c>
    </row>
    <row r="106" spans="1:13" x14ac:dyDescent="0.25">
      <c r="A106">
        <v>923</v>
      </c>
      <c r="B106">
        <v>3475</v>
      </c>
      <c r="C106">
        <v>1982</v>
      </c>
      <c r="D106" t="s">
        <v>61</v>
      </c>
      <c r="E106" t="s">
        <v>543</v>
      </c>
      <c r="F106" t="s">
        <v>89</v>
      </c>
      <c r="G106">
        <v>3</v>
      </c>
      <c r="H106">
        <v>1</v>
      </c>
      <c r="I106" t="s">
        <v>83</v>
      </c>
      <c r="J106" t="s">
        <v>1270</v>
      </c>
      <c r="K106">
        <v>-2</v>
      </c>
      <c r="L106">
        <v>90000</v>
      </c>
      <c r="M106" t="s">
        <v>441</v>
      </c>
    </row>
    <row r="107" spans="1:13" x14ac:dyDescent="0.25">
      <c r="A107">
        <v>585</v>
      </c>
      <c r="B107">
        <v>308</v>
      </c>
      <c r="C107">
        <v>1986</v>
      </c>
      <c r="D107" t="s">
        <v>596</v>
      </c>
      <c r="E107" t="s">
        <v>602</v>
      </c>
      <c r="F107" t="s">
        <v>50</v>
      </c>
      <c r="G107">
        <v>1</v>
      </c>
      <c r="H107">
        <v>1</v>
      </c>
      <c r="I107" t="s">
        <v>83</v>
      </c>
      <c r="J107" t="s">
        <v>1271</v>
      </c>
      <c r="K107">
        <v>0</v>
      </c>
      <c r="L107">
        <v>30500</v>
      </c>
      <c r="M107" t="s">
        <v>462</v>
      </c>
    </row>
    <row r="108" spans="1:13" x14ac:dyDescent="0.25">
      <c r="A108">
        <v>512</v>
      </c>
      <c r="B108">
        <v>308</v>
      </c>
      <c r="C108">
        <v>1986</v>
      </c>
      <c r="D108" t="s">
        <v>596</v>
      </c>
      <c r="E108" t="s">
        <v>602</v>
      </c>
      <c r="F108" t="s">
        <v>598</v>
      </c>
      <c r="G108">
        <v>2</v>
      </c>
      <c r="H108">
        <v>0</v>
      </c>
      <c r="I108" t="s">
        <v>83</v>
      </c>
      <c r="J108" t="s">
        <v>1270</v>
      </c>
      <c r="K108">
        <v>-2</v>
      </c>
      <c r="L108">
        <v>36000</v>
      </c>
      <c r="M108" t="s">
        <v>517</v>
      </c>
    </row>
    <row r="109" spans="1:13" x14ac:dyDescent="0.25">
      <c r="A109">
        <v>574</v>
      </c>
      <c r="B109">
        <v>309</v>
      </c>
      <c r="C109">
        <v>1986</v>
      </c>
      <c r="D109" t="s">
        <v>624</v>
      </c>
      <c r="E109" t="s">
        <v>577</v>
      </c>
      <c r="F109" t="s">
        <v>328</v>
      </c>
      <c r="G109">
        <v>0</v>
      </c>
      <c r="H109">
        <v>1</v>
      </c>
      <c r="I109" t="s">
        <v>83</v>
      </c>
      <c r="J109" t="s">
        <v>1269</v>
      </c>
      <c r="K109">
        <v>1</v>
      </c>
      <c r="L109">
        <v>19800</v>
      </c>
      <c r="M109" t="s">
        <v>585</v>
      </c>
    </row>
    <row r="110" spans="1:13" x14ac:dyDescent="0.25">
      <c r="A110">
        <v>564</v>
      </c>
      <c r="B110">
        <v>3469</v>
      </c>
      <c r="C110">
        <v>1986</v>
      </c>
      <c r="D110" t="s">
        <v>58</v>
      </c>
      <c r="E110" t="s">
        <v>322</v>
      </c>
      <c r="F110" t="s">
        <v>15</v>
      </c>
      <c r="G110">
        <v>0</v>
      </c>
      <c r="H110">
        <v>2</v>
      </c>
      <c r="I110" t="s">
        <v>83</v>
      </c>
      <c r="J110" t="s">
        <v>1269</v>
      </c>
      <c r="K110">
        <v>2</v>
      </c>
      <c r="L110">
        <v>45000</v>
      </c>
      <c r="M110" t="s">
        <v>570</v>
      </c>
    </row>
    <row r="111" spans="1:13" x14ac:dyDescent="0.25">
      <c r="A111">
        <v>393</v>
      </c>
      <c r="B111">
        <v>3467</v>
      </c>
      <c r="C111">
        <v>1986</v>
      </c>
      <c r="D111" t="s">
        <v>61</v>
      </c>
      <c r="E111" t="s">
        <v>314</v>
      </c>
      <c r="F111" t="s">
        <v>40</v>
      </c>
      <c r="G111">
        <v>3</v>
      </c>
      <c r="H111">
        <v>2</v>
      </c>
      <c r="I111" t="s">
        <v>83</v>
      </c>
      <c r="J111" t="s">
        <v>1270</v>
      </c>
      <c r="K111">
        <v>-1</v>
      </c>
      <c r="L111">
        <v>114600</v>
      </c>
      <c r="M111" t="s">
        <v>606</v>
      </c>
    </row>
    <row r="112" spans="1:13" x14ac:dyDescent="0.25">
      <c r="A112">
        <v>-1</v>
      </c>
      <c r="B112">
        <v>-1</v>
      </c>
      <c r="C112">
        <v>2018</v>
      </c>
      <c r="D112" t="s">
        <v>1358</v>
      </c>
      <c r="E112" t="s">
        <v>1358</v>
      </c>
      <c r="F112" t="s">
        <v>83</v>
      </c>
      <c r="G112">
        <v>0</v>
      </c>
      <c r="H112">
        <v>1</v>
      </c>
      <c r="I112" t="s">
        <v>16</v>
      </c>
      <c r="J112" t="s">
        <v>1270</v>
      </c>
      <c r="K112">
        <f>G112-H112</f>
        <v>-1</v>
      </c>
      <c r="L112" t="s">
        <v>1358</v>
      </c>
      <c r="M112" t="s">
        <v>1358</v>
      </c>
    </row>
    <row r="113" spans="1:13" x14ac:dyDescent="0.25">
      <c r="A113">
        <v>-1</v>
      </c>
      <c r="B113">
        <v>-1</v>
      </c>
      <c r="C113">
        <v>2018</v>
      </c>
      <c r="D113" t="s">
        <v>1358</v>
      </c>
      <c r="E113" t="s">
        <v>1358</v>
      </c>
      <c r="F113" t="s">
        <v>83</v>
      </c>
      <c r="G113">
        <v>2</v>
      </c>
      <c r="H113">
        <v>1</v>
      </c>
      <c r="I113" t="s">
        <v>79</v>
      </c>
      <c r="J113" t="s">
        <v>1269</v>
      </c>
      <c r="K113">
        <f>G113-H113</f>
        <v>1</v>
      </c>
      <c r="L113" t="s">
        <v>1358</v>
      </c>
      <c r="M113" t="s">
        <v>1358</v>
      </c>
    </row>
    <row r="114" spans="1:13" x14ac:dyDescent="0.25">
      <c r="A114">
        <v>-1</v>
      </c>
      <c r="B114">
        <v>-1</v>
      </c>
      <c r="C114">
        <v>2018</v>
      </c>
      <c r="D114" t="s">
        <v>1358</v>
      </c>
      <c r="E114" t="s">
        <v>1358</v>
      </c>
      <c r="F114" t="s">
        <v>1356</v>
      </c>
      <c r="G114">
        <v>2</v>
      </c>
      <c r="H114">
        <v>0</v>
      </c>
      <c r="I114" t="s">
        <v>83</v>
      </c>
      <c r="J114" t="s">
        <v>1270</v>
      </c>
      <c r="K114">
        <v>-2</v>
      </c>
      <c r="L114" t="s">
        <v>1358</v>
      </c>
      <c r="M11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ED6B-C23A-455D-9A34-BA3C0A4846FD}">
  <dimension ref="A1:M84"/>
  <sheetViews>
    <sheetView topLeftCell="A49" workbookViewId="0">
      <selection activeCell="E80" sqref="E80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50.710937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0.85546875" bestFit="1" customWidth="1"/>
    <col min="11" max="11" width="13.85546875" bestFit="1" customWidth="1"/>
    <col min="12" max="12" width="11.28515625" bestFit="1" customWidth="1"/>
    <col min="13" max="13" width="37.57031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1276</v>
      </c>
      <c r="K1" s="1" t="s">
        <v>1277</v>
      </c>
      <c r="L1" s="1" t="s">
        <v>8</v>
      </c>
      <c r="M1" s="1" t="s">
        <v>9</v>
      </c>
    </row>
    <row r="2" spans="1:13" x14ac:dyDescent="0.25">
      <c r="A2">
        <v>1135</v>
      </c>
      <c r="B2">
        <v>204</v>
      </c>
      <c r="C2">
        <v>1934</v>
      </c>
      <c r="D2" t="s">
        <v>63</v>
      </c>
      <c r="E2" t="s">
        <v>88</v>
      </c>
      <c r="F2" t="s">
        <v>89</v>
      </c>
      <c r="G2">
        <v>7</v>
      </c>
      <c r="H2">
        <v>1</v>
      </c>
      <c r="I2" t="s">
        <v>22</v>
      </c>
      <c r="J2" t="s">
        <v>1269</v>
      </c>
      <c r="K2">
        <v>6</v>
      </c>
      <c r="L2">
        <v>25000</v>
      </c>
      <c r="M2" t="s">
        <v>90</v>
      </c>
    </row>
    <row r="3" spans="1:13" x14ac:dyDescent="0.25">
      <c r="A3">
        <v>1122</v>
      </c>
      <c r="B3">
        <v>418</v>
      </c>
      <c r="C3">
        <v>1934</v>
      </c>
      <c r="D3" t="s">
        <v>95</v>
      </c>
      <c r="E3" t="s">
        <v>82</v>
      </c>
      <c r="F3" t="s">
        <v>89</v>
      </c>
      <c r="G3">
        <v>1</v>
      </c>
      <c r="H3">
        <v>1</v>
      </c>
      <c r="I3" t="s">
        <v>86</v>
      </c>
      <c r="J3" t="s">
        <v>1271</v>
      </c>
      <c r="K3">
        <v>0</v>
      </c>
      <c r="L3">
        <v>35000</v>
      </c>
      <c r="M3" t="s">
        <v>67</v>
      </c>
    </row>
    <row r="4" spans="1:13" x14ac:dyDescent="0.25">
      <c r="A4">
        <v>1123</v>
      </c>
      <c r="B4">
        <v>418</v>
      </c>
      <c r="C4">
        <v>1934</v>
      </c>
      <c r="D4" t="s">
        <v>95</v>
      </c>
      <c r="E4" t="s">
        <v>82</v>
      </c>
      <c r="F4" t="s">
        <v>89</v>
      </c>
      <c r="G4">
        <v>1</v>
      </c>
      <c r="H4">
        <v>0</v>
      </c>
      <c r="I4" t="s">
        <v>86</v>
      </c>
      <c r="J4" t="s">
        <v>1269</v>
      </c>
      <c r="K4">
        <v>1</v>
      </c>
      <c r="L4">
        <v>43000</v>
      </c>
      <c r="M4" t="s">
        <v>90</v>
      </c>
    </row>
    <row r="5" spans="1:13" x14ac:dyDescent="0.25">
      <c r="A5">
        <v>1107</v>
      </c>
      <c r="B5">
        <v>3492</v>
      </c>
      <c r="C5">
        <v>1934</v>
      </c>
      <c r="D5" t="s">
        <v>58</v>
      </c>
      <c r="E5" t="s">
        <v>73</v>
      </c>
      <c r="F5" t="s">
        <v>89</v>
      </c>
      <c r="G5">
        <v>1</v>
      </c>
      <c r="H5">
        <v>0</v>
      </c>
      <c r="I5" t="s">
        <v>65</v>
      </c>
      <c r="J5" t="s">
        <v>1269</v>
      </c>
      <c r="K5">
        <v>1</v>
      </c>
      <c r="L5">
        <v>35000</v>
      </c>
      <c r="M5" t="s">
        <v>76</v>
      </c>
    </row>
    <row r="6" spans="1:13" x14ac:dyDescent="0.25">
      <c r="A6">
        <v>1134</v>
      </c>
      <c r="B6">
        <v>3490</v>
      </c>
      <c r="C6">
        <v>1934</v>
      </c>
      <c r="D6" t="s">
        <v>61</v>
      </c>
      <c r="E6" t="s">
        <v>88</v>
      </c>
      <c r="F6" t="s">
        <v>89</v>
      </c>
      <c r="G6">
        <v>2</v>
      </c>
      <c r="H6">
        <v>1</v>
      </c>
      <c r="I6" t="s">
        <v>92</v>
      </c>
      <c r="J6" t="s">
        <v>1269</v>
      </c>
      <c r="K6">
        <v>1</v>
      </c>
      <c r="L6">
        <v>55000</v>
      </c>
      <c r="M6" t="s">
        <v>76</v>
      </c>
    </row>
    <row r="7" spans="1:13" x14ac:dyDescent="0.25">
      <c r="A7">
        <v>1179</v>
      </c>
      <c r="B7">
        <v>206</v>
      </c>
      <c r="C7">
        <v>1938</v>
      </c>
      <c r="D7" t="s">
        <v>102</v>
      </c>
      <c r="E7" t="s">
        <v>1260</v>
      </c>
      <c r="F7" t="s">
        <v>89</v>
      </c>
      <c r="G7">
        <v>2</v>
      </c>
      <c r="H7">
        <v>1</v>
      </c>
      <c r="I7" t="s">
        <v>113</v>
      </c>
      <c r="J7" t="s">
        <v>1269</v>
      </c>
      <c r="K7">
        <v>1</v>
      </c>
      <c r="L7">
        <v>19000</v>
      </c>
      <c r="M7" t="s">
        <v>77</v>
      </c>
    </row>
    <row r="8" spans="1:13" x14ac:dyDescent="0.25">
      <c r="A8">
        <v>1164</v>
      </c>
      <c r="B8">
        <v>429</v>
      </c>
      <c r="C8">
        <v>1938</v>
      </c>
      <c r="D8" t="s">
        <v>95</v>
      </c>
      <c r="E8" t="s">
        <v>108</v>
      </c>
      <c r="F8" t="s">
        <v>89</v>
      </c>
      <c r="G8">
        <v>3</v>
      </c>
      <c r="H8">
        <v>1</v>
      </c>
      <c r="I8" t="s">
        <v>15</v>
      </c>
      <c r="J8" t="s">
        <v>1269</v>
      </c>
      <c r="K8">
        <v>2</v>
      </c>
      <c r="L8">
        <v>58455</v>
      </c>
      <c r="M8" t="s">
        <v>67</v>
      </c>
    </row>
    <row r="9" spans="1:13" x14ac:dyDescent="0.25">
      <c r="A9">
        <v>1149</v>
      </c>
      <c r="B9">
        <v>3489</v>
      </c>
      <c r="C9">
        <v>1938</v>
      </c>
      <c r="D9" t="s">
        <v>58</v>
      </c>
      <c r="E9" t="s">
        <v>1260</v>
      </c>
      <c r="F9" t="s">
        <v>89</v>
      </c>
      <c r="G9">
        <v>2</v>
      </c>
      <c r="H9">
        <v>1</v>
      </c>
      <c r="I9" t="s">
        <v>30</v>
      </c>
      <c r="J9" t="s">
        <v>1269</v>
      </c>
      <c r="K9">
        <v>1</v>
      </c>
      <c r="L9">
        <v>33000</v>
      </c>
      <c r="M9" t="s">
        <v>109</v>
      </c>
    </row>
    <row r="10" spans="1:13" x14ac:dyDescent="0.25">
      <c r="A10">
        <v>1174</v>
      </c>
      <c r="B10">
        <v>3487</v>
      </c>
      <c r="C10">
        <v>1938</v>
      </c>
      <c r="D10" t="s">
        <v>61</v>
      </c>
      <c r="E10" t="s">
        <v>108</v>
      </c>
      <c r="F10" t="s">
        <v>89</v>
      </c>
      <c r="G10">
        <v>4</v>
      </c>
      <c r="H10">
        <v>2</v>
      </c>
      <c r="I10" t="s">
        <v>69</v>
      </c>
      <c r="J10" t="s">
        <v>1269</v>
      </c>
      <c r="K10">
        <v>2</v>
      </c>
      <c r="L10">
        <v>45000</v>
      </c>
      <c r="M10" t="s">
        <v>127</v>
      </c>
    </row>
    <row r="11" spans="1:13" x14ac:dyDescent="0.25">
      <c r="A11">
        <v>1218</v>
      </c>
      <c r="B11">
        <v>208</v>
      </c>
      <c r="C11">
        <v>1950</v>
      </c>
      <c r="D11" t="s">
        <v>35</v>
      </c>
      <c r="E11" t="s">
        <v>140</v>
      </c>
      <c r="F11" t="s">
        <v>89</v>
      </c>
      <c r="G11">
        <v>2</v>
      </c>
      <c r="H11">
        <v>0</v>
      </c>
      <c r="I11" t="s">
        <v>47</v>
      </c>
      <c r="J11" t="s">
        <v>1269</v>
      </c>
      <c r="K11">
        <v>2</v>
      </c>
      <c r="L11">
        <v>25811</v>
      </c>
      <c r="M11" t="s">
        <v>157</v>
      </c>
    </row>
    <row r="12" spans="1:13" x14ac:dyDescent="0.25">
      <c r="A12">
        <v>1243</v>
      </c>
      <c r="B12">
        <v>211</v>
      </c>
      <c r="C12">
        <v>1954</v>
      </c>
      <c r="D12" t="s">
        <v>20</v>
      </c>
      <c r="E12" t="s">
        <v>194</v>
      </c>
      <c r="F12" t="s">
        <v>89</v>
      </c>
      <c r="G12">
        <v>4</v>
      </c>
      <c r="H12">
        <v>1</v>
      </c>
      <c r="I12" t="s">
        <v>23</v>
      </c>
      <c r="J12" t="s">
        <v>1269</v>
      </c>
      <c r="K12">
        <v>3</v>
      </c>
      <c r="L12">
        <v>24000</v>
      </c>
      <c r="M12" t="s">
        <v>180</v>
      </c>
    </row>
    <row r="13" spans="1:13" x14ac:dyDescent="0.25">
      <c r="A13">
        <v>1532</v>
      </c>
      <c r="B13">
        <v>231</v>
      </c>
      <c r="C13">
        <v>1962</v>
      </c>
      <c r="D13" t="s">
        <v>28</v>
      </c>
      <c r="E13" t="s">
        <v>254</v>
      </c>
      <c r="F13" t="s">
        <v>89</v>
      </c>
      <c r="G13">
        <v>3</v>
      </c>
      <c r="H13">
        <v>0</v>
      </c>
      <c r="I13" t="s">
        <v>74</v>
      </c>
      <c r="J13" t="s">
        <v>1269</v>
      </c>
      <c r="K13">
        <v>3</v>
      </c>
      <c r="L13">
        <v>59828</v>
      </c>
      <c r="M13" t="s">
        <v>203</v>
      </c>
    </row>
    <row r="14" spans="1:13" x14ac:dyDescent="0.25">
      <c r="A14">
        <v>1608</v>
      </c>
      <c r="B14">
        <v>238</v>
      </c>
      <c r="C14">
        <v>1966</v>
      </c>
      <c r="D14" t="s">
        <v>20</v>
      </c>
      <c r="E14" t="s">
        <v>294</v>
      </c>
      <c r="F14" t="s">
        <v>89</v>
      </c>
      <c r="G14">
        <v>2</v>
      </c>
      <c r="H14">
        <v>0</v>
      </c>
      <c r="I14" t="s">
        <v>43</v>
      </c>
      <c r="J14" t="s">
        <v>1269</v>
      </c>
      <c r="K14">
        <v>2</v>
      </c>
      <c r="L14">
        <v>27199</v>
      </c>
      <c r="M14" t="s">
        <v>250</v>
      </c>
    </row>
    <row r="15" spans="1:13" x14ac:dyDescent="0.25">
      <c r="A15">
        <v>1883</v>
      </c>
      <c r="B15">
        <v>250</v>
      </c>
      <c r="C15">
        <v>1970</v>
      </c>
      <c r="D15" t="s">
        <v>28</v>
      </c>
      <c r="E15" t="s">
        <v>327</v>
      </c>
      <c r="F15" t="s">
        <v>89</v>
      </c>
      <c r="G15">
        <v>1</v>
      </c>
      <c r="H15">
        <v>0</v>
      </c>
      <c r="I15" t="s">
        <v>79</v>
      </c>
      <c r="J15" t="s">
        <v>1269</v>
      </c>
      <c r="K15">
        <v>1</v>
      </c>
      <c r="L15">
        <v>13433</v>
      </c>
      <c r="M15" t="s">
        <v>283</v>
      </c>
    </row>
    <row r="16" spans="1:13" x14ac:dyDescent="0.25">
      <c r="A16">
        <v>1877</v>
      </c>
      <c r="B16">
        <v>250</v>
      </c>
      <c r="C16">
        <v>1970</v>
      </c>
      <c r="D16" t="s">
        <v>28</v>
      </c>
      <c r="E16" t="s">
        <v>327</v>
      </c>
      <c r="F16" t="s">
        <v>89</v>
      </c>
      <c r="G16">
        <v>0</v>
      </c>
      <c r="H16">
        <v>0</v>
      </c>
      <c r="I16" t="s">
        <v>317</v>
      </c>
      <c r="J16" t="s">
        <v>1271</v>
      </c>
      <c r="K16">
        <v>0</v>
      </c>
      <c r="L16">
        <v>9890</v>
      </c>
      <c r="M16" t="s">
        <v>344</v>
      </c>
    </row>
    <row r="17" spans="1:13" x14ac:dyDescent="0.25">
      <c r="A17">
        <v>1882</v>
      </c>
      <c r="B17">
        <v>251</v>
      </c>
      <c r="C17">
        <v>1970</v>
      </c>
      <c r="D17" t="s">
        <v>95</v>
      </c>
      <c r="E17" t="s">
        <v>327</v>
      </c>
      <c r="F17" t="s">
        <v>89</v>
      </c>
      <c r="G17">
        <v>4</v>
      </c>
      <c r="H17">
        <v>1</v>
      </c>
      <c r="I17" t="s">
        <v>16</v>
      </c>
      <c r="J17" t="s">
        <v>1269</v>
      </c>
      <c r="K17">
        <v>3</v>
      </c>
      <c r="L17">
        <v>26851</v>
      </c>
      <c r="M17" t="s">
        <v>318</v>
      </c>
    </row>
    <row r="18" spans="1:13" x14ac:dyDescent="0.25">
      <c r="A18">
        <v>1838</v>
      </c>
      <c r="B18">
        <v>569</v>
      </c>
      <c r="C18">
        <v>1970</v>
      </c>
      <c r="D18" t="s">
        <v>58</v>
      </c>
      <c r="E18" t="s">
        <v>314</v>
      </c>
      <c r="F18" t="s">
        <v>89</v>
      </c>
      <c r="G18">
        <v>4</v>
      </c>
      <c r="H18">
        <v>3</v>
      </c>
      <c r="I18" t="s">
        <v>175</v>
      </c>
      <c r="J18" t="s">
        <v>1269</v>
      </c>
      <c r="K18">
        <v>1</v>
      </c>
      <c r="L18">
        <v>102444</v>
      </c>
      <c r="M18" t="s">
        <v>257</v>
      </c>
    </row>
    <row r="19" spans="1:13" x14ac:dyDescent="0.25">
      <c r="A19">
        <v>2083</v>
      </c>
      <c r="B19">
        <v>262</v>
      </c>
      <c r="C19">
        <v>1974</v>
      </c>
      <c r="D19" t="s">
        <v>20</v>
      </c>
      <c r="E19" t="s">
        <v>355</v>
      </c>
      <c r="F19" t="s">
        <v>89</v>
      </c>
      <c r="G19">
        <v>3</v>
      </c>
      <c r="H19">
        <v>1</v>
      </c>
      <c r="I19" t="s">
        <v>380</v>
      </c>
      <c r="J19" t="s">
        <v>1269</v>
      </c>
      <c r="K19">
        <v>2</v>
      </c>
      <c r="L19">
        <v>53000</v>
      </c>
      <c r="M19" t="s">
        <v>381</v>
      </c>
    </row>
    <row r="20" spans="1:13" x14ac:dyDescent="0.25">
      <c r="A20">
        <v>2347</v>
      </c>
      <c r="B20">
        <v>278</v>
      </c>
      <c r="C20">
        <v>1978</v>
      </c>
      <c r="D20" t="s">
        <v>13</v>
      </c>
      <c r="E20" t="s">
        <v>1257</v>
      </c>
      <c r="F20" t="s">
        <v>89</v>
      </c>
      <c r="G20">
        <v>2</v>
      </c>
      <c r="H20">
        <v>1</v>
      </c>
      <c r="I20" t="s">
        <v>15</v>
      </c>
      <c r="J20" t="s">
        <v>1269</v>
      </c>
      <c r="K20">
        <v>1</v>
      </c>
      <c r="L20">
        <v>42373</v>
      </c>
      <c r="M20" t="s">
        <v>374</v>
      </c>
    </row>
    <row r="21" spans="1:13" x14ac:dyDescent="0.25">
      <c r="A21">
        <v>2396</v>
      </c>
      <c r="B21">
        <v>278</v>
      </c>
      <c r="C21">
        <v>1978</v>
      </c>
      <c r="D21" t="s">
        <v>13</v>
      </c>
      <c r="E21" t="s">
        <v>1257</v>
      </c>
      <c r="F21" t="s">
        <v>89</v>
      </c>
      <c r="G21">
        <v>3</v>
      </c>
      <c r="H21">
        <v>1</v>
      </c>
      <c r="I21" t="s">
        <v>69</v>
      </c>
      <c r="J21" t="s">
        <v>1269</v>
      </c>
      <c r="K21">
        <v>2</v>
      </c>
      <c r="L21">
        <v>26533</v>
      </c>
      <c r="M21" t="s">
        <v>331</v>
      </c>
    </row>
    <row r="22" spans="1:13" x14ac:dyDescent="0.25">
      <c r="A22">
        <v>2200</v>
      </c>
      <c r="B22">
        <v>278</v>
      </c>
      <c r="C22">
        <v>1978</v>
      </c>
      <c r="D22" t="s">
        <v>13</v>
      </c>
      <c r="E22" t="s">
        <v>409</v>
      </c>
      <c r="F22" t="s">
        <v>89</v>
      </c>
      <c r="G22">
        <v>1</v>
      </c>
      <c r="H22">
        <v>0</v>
      </c>
      <c r="I22" t="s">
        <v>40</v>
      </c>
      <c r="J22" t="s">
        <v>1269</v>
      </c>
      <c r="K22">
        <v>1</v>
      </c>
      <c r="L22">
        <v>71712</v>
      </c>
      <c r="M22" t="s">
        <v>332</v>
      </c>
    </row>
    <row r="23" spans="1:13" x14ac:dyDescent="0.25">
      <c r="A23">
        <v>2221</v>
      </c>
      <c r="B23">
        <v>279</v>
      </c>
      <c r="C23">
        <v>1978</v>
      </c>
      <c r="D23" t="s">
        <v>401</v>
      </c>
      <c r="E23" t="s">
        <v>409</v>
      </c>
      <c r="F23" t="s">
        <v>89</v>
      </c>
      <c r="G23">
        <v>1</v>
      </c>
      <c r="H23">
        <v>0</v>
      </c>
      <c r="I23" t="s">
        <v>65</v>
      </c>
      <c r="J23" t="s">
        <v>1269</v>
      </c>
      <c r="K23">
        <v>1</v>
      </c>
      <c r="L23">
        <v>66695</v>
      </c>
      <c r="M23" t="s">
        <v>434</v>
      </c>
    </row>
    <row r="24" spans="1:13" x14ac:dyDescent="0.25">
      <c r="A24">
        <v>995</v>
      </c>
      <c r="B24">
        <v>293</v>
      </c>
      <c r="C24">
        <v>1982</v>
      </c>
      <c r="D24" t="s">
        <v>13</v>
      </c>
      <c r="E24" t="s">
        <v>1259</v>
      </c>
      <c r="F24" t="s">
        <v>89</v>
      </c>
      <c r="G24">
        <v>0</v>
      </c>
      <c r="H24">
        <v>0</v>
      </c>
      <c r="I24" t="s">
        <v>116</v>
      </c>
      <c r="J24" t="s">
        <v>1271</v>
      </c>
      <c r="K24">
        <v>0</v>
      </c>
      <c r="L24">
        <v>33000</v>
      </c>
      <c r="M24" t="s">
        <v>464</v>
      </c>
    </row>
    <row r="25" spans="1:13" x14ac:dyDescent="0.25">
      <c r="A25">
        <v>994</v>
      </c>
      <c r="B25">
        <v>293</v>
      </c>
      <c r="C25">
        <v>1982</v>
      </c>
      <c r="D25" t="s">
        <v>13</v>
      </c>
      <c r="E25" t="s">
        <v>1259</v>
      </c>
      <c r="F25" t="s">
        <v>89</v>
      </c>
      <c r="G25">
        <v>1</v>
      </c>
      <c r="H25">
        <v>1</v>
      </c>
      <c r="I25" t="s">
        <v>37</v>
      </c>
      <c r="J25" t="s">
        <v>1271</v>
      </c>
      <c r="K25">
        <v>0</v>
      </c>
      <c r="L25">
        <v>25000</v>
      </c>
      <c r="M25" t="s">
        <v>394</v>
      </c>
    </row>
    <row r="26" spans="1:13" x14ac:dyDescent="0.25">
      <c r="A26">
        <v>828</v>
      </c>
      <c r="B26">
        <v>293</v>
      </c>
      <c r="C26">
        <v>1982</v>
      </c>
      <c r="D26" t="s">
        <v>13</v>
      </c>
      <c r="E26" t="s">
        <v>1259</v>
      </c>
      <c r="F26" t="s">
        <v>89</v>
      </c>
      <c r="G26">
        <v>1</v>
      </c>
      <c r="H26">
        <v>1</v>
      </c>
      <c r="I26" t="s">
        <v>471</v>
      </c>
      <c r="J26" t="s">
        <v>1271</v>
      </c>
      <c r="K26">
        <v>0</v>
      </c>
      <c r="L26">
        <v>20000</v>
      </c>
      <c r="M26" t="s">
        <v>494</v>
      </c>
    </row>
    <row r="27" spans="1:13" x14ac:dyDescent="0.25">
      <c r="A27">
        <v>753</v>
      </c>
      <c r="B27">
        <v>294</v>
      </c>
      <c r="C27">
        <v>1982</v>
      </c>
      <c r="D27" t="s">
        <v>35</v>
      </c>
      <c r="E27" t="s">
        <v>541</v>
      </c>
      <c r="F27" t="s">
        <v>89</v>
      </c>
      <c r="G27">
        <v>2</v>
      </c>
      <c r="H27">
        <v>1</v>
      </c>
      <c r="I27" t="s">
        <v>40</v>
      </c>
      <c r="J27" t="s">
        <v>1269</v>
      </c>
      <c r="K27">
        <v>1</v>
      </c>
      <c r="L27">
        <v>43000</v>
      </c>
      <c r="M27" t="s">
        <v>374</v>
      </c>
    </row>
    <row r="28" spans="1:13" x14ac:dyDescent="0.25">
      <c r="A28">
        <v>788</v>
      </c>
      <c r="B28">
        <v>294</v>
      </c>
      <c r="C28">
        <v>1982</v>
      </c>
      <c r="D28" t="s">
        <v>35</v>
      </c>
      <c r="E28" t="s">
        <v>541</v>
      </c>
      <c r="F28" t="s">
        <v>89</v>
      </c>
      <c r="G28">
        <v>3</v>
      </c>
      <c r="H28">
        <v>2</v>
      </c>
      <c r="I28" t="s">
        <v>30</v>
      </c>
      <c r="J28" t="s">
        <v>1269</v>
      </c>
      <c r="K28">
        <v>1</v>
      </c>
      <c r="L28">
        <v>44000</v>
      </c>
      <c r="M28" t="s">
        <v>332</v>
      </c>
    </row>
    <row r="29" spans="1:13" x14ac:dyDescent="0.25">
      <c r="A29">
        <v>923</v>
      </c>
      <c r="B29">
        <v>3475</v>
      </c>
      <c r="C29">
        <v>1982</v>
      </c>
      <c r="D29" t="s">
        <v>61</v>
      </c>
      <c r="E29" t="s">
        <v>543</v>
      </c>
      <c r="F29" t="s">
        <v>89</v>
      </c>
      <c r="G29">
        <v>3</v>
      </c>
      <c r="H29">
        <v>1</v>
      </c>
      <c r="I29" t="s">
        <v>175</v>
      </c>
      <c r="J29" t="s">
        <v>1269</v>
      </c>
      <c r="K29">
        <v>2</v>
      </c>
      <c r="L29">
        <v>90000</v>
      </c>
      <c r="M29" t="s">
        <v>441</v>
      </c>
    </row>
    <row r="30" spans="1:13" x14ac:dyDescent="0.25">
      <c r="A30">
        <v>394</v>
      </c>
      <c r="B30">
        <v>308</v>
      </c>
      <c r="C30">
        <v>1986</v>
      </c>
      <c r="D30" t="s">
        <v>401</v>
      </c>
      <c r="E30" t="s">
        <v>316</v>
      </c>
      <c r="F30" t="s">
        <v>89</v>
      </c>
      <c r="G30">
        <v>1</v>
      </c>
      <c r="H30">
        <v>1</v>
      </c>
      <c r="I30" t="s">
        <v>40</v>
      </c>
      <c r="J30" t="s">
        <v>1271</v>
      </c>
      <c r="K30">
        <v>0</v>
      </c>
      <c r="L30">
        <v>32000</v>
      </c>
      <c r="M30" t="s">
        <v>567</v>
      </c>
    </row>
    <row r="31" spans="1:13" x14ac:dyDescent="0.25">
      <c r="A31">
        <v>568</v>
      </c>
      <c r="B31">
        <v>309</v>
      </c>
      <c r="C31">
        <v>1986</v>
      </c>
      <c r="D31" t="s">
        <v>624</v>
      </c>
      <c r="E31" t="s">
        <v>1258</v>
      </c>
      <c r="F31" t="s">
        <v>89</v>
      </c>
      <c r="G31">
        <v>0</v>
      </c>
      <c r="H31">
        <v>2</v>
      </c>
      <c r="I31" t="s">
        <v>15</v>
      </c>
      <c r="J31" t="s">
        <v>1270</v>
      </c>
      <c r="K31">
        <v>-2</v>
      </c>
      <c r="L31">
        <v>70000</v>
      </c>
      <c r="M31" t="s">
        <v>586</v>
      </c>
    </row>
    <row r="32" spans="1:13" x14ac:dyDescent="0.25">
      <c r="A32">
        <v>42</v>
      </c>
      <c r="B32">
        <v>322</v>
      </c>
      <c r="C32">
        <v>1990</v>
      </c>
      <c r="D32" t="s">
        <v>401</v>
      </c>
      <c r="E32" t="s">
        <v>647</v>
      </c>
      <c r="F32" t="s">
        <v>89</v>
      </c>
      <c r="G32">
        <v>1</v>
      </c>
      <c r="H32">
        <v>0</v>
      </c>
      <c r="I32" t="s">
        <v>65</v>
      </c>
      <c r="J32" t="s">
        <v>1269</v>
      </c>
      <c r="K32">
        <v>1</v>
      </c>
      <c r="L32">
        <v>73303</v>
      </c>
      <c r="M32" t="s">
        <v>648</v>
      </c>
    </row>
    <row r="33" spans="1:13" x14ac:dyDescent="0.25">
      <c r="A33">
        <v>265</v>
      </c>
      <c r="B33">
        <v>322</v>
      </c>
      <c r="C33">
        <v>1990</v>
      </c>
      <c r="D33" t="s">
        <v>401</v>
      </c>
      <c r="E33" t="s">
        <v>647</v>
      </c>
      <c r="F33" t="s">
        <v>89</v>
      </c>
      <c r="G33">
        <v>1</v>
      </c>
      <c r="H33">
        <v>0</v>
      </c>
      <c r="I33" t="s">
        <v>22</v>
      </c>
      <c r="J33" t="s">
        <v>1269</v>
      </c>
      <c r="K33">
        <v>1</v>
      </c>
      <c r="L33">
        <v>73423</v>
      </c>
      <c r="M33" t="s">
        <v>557</v>
      </c>
    </row>
    <row r="34" spans="1:13" x14ac:dyDescent="0.25">
      <c r="A34">
        <v>263</v>
      </c>
      <c r="B34">
        <v>322</v>
      </c>
      <c r="C34">
        <v>1990</v>
      </c>
      <c r="D34" t="s">
        <v>401</v>
      </c>
      <c r="E34" t="s">
        <v>647</v>
      </c>
      <c r="F34" t="s">
        <v>89</v>
      </c>
      <c r="G34">
        <v>2</v>
      </c>
      <c r="H34">
        <v>0</v>
      </c>
      <c r="I34" t="s">
        <v>92</v>
      </c>
      <c r="J34" t="s">
        <v>1269</v>
      </c>
      <c r="K34">
        <v>2</v>
      </c>
      <c r="L34">
        <v>73303</v>
      </c>
      <c r="M34" t="s">
        <v>579</v>
      </c>
    </row>
    <row r="35" spans="1:13" x14ac:dyDescent="0.25">
      <c r="A35">
        <v>264</v>
      </c>
      <c r="B35">
        <v>323</v>
      </c>
      <c r="C35">
        <v>1990</v>
      </c>
      <c r="D35" t="s">
        <v>624</v>
      </c>
      <c r="E35" t="s">
        <v>647</v>
      </c>
      <c r="F35" t="s">
        <v>89</v>
      </c>
      <c r="G35">
        <v>2</v>
      </c>
      <c r="H35">
        <v>0</v>
      </c>
      <c r="I35" t="s">
        <v>50</v>
      </c>
      <c r="J35" t="s">
        <v>1269</v>
      </c>
      <c r="K35">
        <v>2</v>
      </c>
      <c r="L35">
        <v>73303</v>
      </c>
      <c r="M35" t="s">
        <v>571</v>
      </c>
    </row>
    <row r="36" spans="1:13" x14ac:dyDescent="0.25">
      <c r="A36">
        <v>243</v>
      </c>
      <c r="B36">
        <v>751</v>
      </c>
      <c r="C36">
        <v>1990</v>
      </c>
      <c r="D36" t="s">
        <v>95</v>
      </c>
      <c r="E36" t="s">
        <v>647</v>
      </c>
      <c r="F36" t="s">
        <v>89</v>
      </c>
      <c r="G36">
        <v>1</v>
      </c>
      <c r="H36">
        <v>0</v>
      </c>
      <c r="I36" t="s">
        <v>1262</v>
      </c>
      <c r="J36" t="s">
        <v>1269</v>
      </c>
      <c r="K36">
        <v>1</v>
      </c>
      <c r="L36">
        <v>73303</v>
      </c>
      <c r="M36" t="s">
        <v>587</v>
      </c>
    </row>
    <row r="37" spans="1:13" x14ac:dyDescent="0.25">
      <c r="A37">
        <v>28</v>
      </c>
      <c r="B37">
        <v>3464</v>
      </c>
      <c r="C37">
        <v>1990</v>
      </c>
      <c r="D37" t="s">
        <v>58</v>
      </c>
      <c r="E37" t="s">
        <v>675</v>
      </c>
      <c r="F37" t="s">
        <v>89</v>
      </c>
      <c r="G37">
        <v>1</v>
      </c>
      <c r="H37">
        <v>1</v>
      </c>
      <c r="I37" t="s">
        <v>40</v>
      </c>
      <c r="J37" t="s">
        <v>1271</v>
      </c>
      <c r="K37">
        <v>0</v>
      </c>
      <c r="L37">
        <v>59978</v>
      </c>
      <c r="M37" t="s">
        <v>464</v>
      </c>
    </row>
    <row r="38" spans="1:13" x14ac:dyDescent="0.25">
      <c r="A38">
        <v>162</v>
      </c>
      <c r="B38">
        <v>3463</v>
      </c>
      <c r="C38">
        <v>1990</v>
      </c>
      <c r="D38" t="s">
        <v>99</v>
      </c>
      <c r="E38" t="s">
        <v>644</v>
      </c>
      <c r="F38" t="s">
        <v>89</v>
      </c>
      <c r="G38">
        <v>2</v>
      </c>
      <c r="H38">
        <v>1</v>
      </c>
      <c r="I38" t="s">
        <v>134</v>
      </c>
      <c r="J38" t="s">
        <v>1269</v>
      </c>
      <c r="K38">
        <v>1</v>
      </c>
      <c r="L38">
        <v>51426</v>
      </c>
      <c r="M38" t="s">
        <v>579</v>
      </c>
    </row>
    <row r="39" spans="1:13" x14ac:dyDescent="0.25">
      <c r="A39">
        <v>3052</v>
      </c>
      <c r="B39">
        <v>337</v>
      </c>
      <c r="C39">
        <v>1994</v>
      </c>
      <c r="D39" t="s">
        <v>596</v>
      </c>
      <c r="E39" t="s">
        <v>718</v>
      </c>
      <c r="F39" t="s">
        <v>89</v>
      </c>
      <c r="G39">
        <v>0</v>
      </c>
      <c r="H39">
        <v>1</v>
      </c>
      <c r="I39" t="s">
        <v>1262</v>
      </c>
      <c r="J39" t="s">
        <v>1270</v>
      </c>
      <c r="K39">
        <v>-1</v>
      </c>
      <c r="L39">
        <v>75338</v>
      </c>
      <c r="M39" t="s">
        <v>719</v>
      </c>
    </row>
    <row r="40" spans="1:13" x14ac:dyDescent="0.25">
      <c r="A40">
        <v>3064</v>
      </c>
      <c r="B40">
        <v>337</v>
      </c>
      <c r="C40">
        <v>1994</v>
      </c>
      <c r="D40" t="s">
        <v>596</v>
      </c>
      <c r="E40" t="s">
        <v>718</v>
      </c>
      <c r="F40" t="s">
        <v>89</v>
      </c>
      <c r="G40">
        <v>1</v>
      </c>
      <c r="H40">
        <v>0</v>
      </c>
      <c r="I40" t="s">
        <v>113</v>
      </c>
      <c r="J40" t="s">
        <v>1269</v>
      </c>
      <c r="K40">
        <v>1</v>
      </c>
      <c r="L40">
        <v>74624</v>
      </c>
      <c r="M40" t="s">
        <v>751</v>
      </c>
    </row>
    <row r="41" spans="1:13" x14ac:dyDescent="0.25">
      <c r="A41">
        <v>3078</v>
      </c>
      <c r="B41">
        <v>337</v>
      </c>
      <c r="C41">
        <v>1994</v>
      </c>
      <c r="D41" t="s">
        <v>596</v>
      </c>
      <c r="E41" t="s">
        <v>726</v>
      </c>
      <c r="F41" t="s">
        <v>89</v>
      </c>
      <c r="G41">
        <v>1</v>
      </c>
      <c r="H41">
        <v>1</v>
      </c>
      <c r="I41" t="s">
        <v>16</v>
      </c>
      <c r="J41" t="s">
        <v>1271</v>
      </c>
      <c r="K41">
        <v>0</v>
      </c>
      <c r="L41">
        <v>52535</v>
      </c>
      <c r="M41" t="s">
        <v>716</v>
      </c>
    </row>
    <row r="42" spans="1:13" x14ac:dyDescent="0.25">
      <c r="A42">
        <v>3097</v>
      </c>
      <c r="B42">
        <v>796</v>
      </c>
      <c r="C42">
        <v>1994</v>
      </c>
      <c r="D42" t="s">
        <v>95</v>
      </c>
      <c r="E42" t="s">
        <v>739</v>
      </c>
      <c r="F42" t="s">
        <v>89</v>
      </c>
      <c r="G42">
        <v>2</v>
      </c>
      <c r="H42">
        <v>1</v>
      </c>
      <c r="I42" t="s">
        <v>86</v>
      </c>
      <c r="J42" t="s">
        <v>1269</v>
      </c>
      <c r="K42">
        <v>1</v>
      </c>
      <c r="L42">
        <v>53400</v>
      </c>
      <c r="M42" t="s">
        <v>727</v>
      </c>
    </row>
    <row r="43" spans="1:13" x14ac:dyDescent="0.25">
      <c r="A43">
        <v>8726</v>
      </c>
      <c r="B43">
        <v>1014</v>
      </c>
      <c r="C43">
        <v>1998</v>
      </c>
      <c r="D43" t="s">
        <v>399</v>
      </c>
      <c r="E43" t="s">
        <v>122</v>
      </c>
      <c r="F43" t="s">
        <v>89</v>
      </c>
      <c r="G43">
        <v>2</v>
      </c>
      <c r="H43">
        <v>2</v>
      </c>
      <c r="I43" t="s">
        <v>43</v>
      </c>
      <c r="J43" t="s">
        <v>1271</v>
      </c>
      <c r="K43">
        <v>0</v>
      </c>
      <c r="L43">
        <v>31800</v>
      </c>
      <c r="M43" t="s">
        <v>793</v>
      </c>
    </row>
    <row r="44" spans="1:13" x14ac:dyDescent="0.25">
      <c r="A44">
        <v>8744</v>
      </c>
      <c r="B44">
        <v>1014</v>
      </c>
      <c r="C44">
        <v>1998</v>
      </c>
      <c r="D44" t="s">
        <v>399</v>
      </c>
      <c r="E44" t="s">
        <v>790</v>
      </c>
      <c r="F44" t="s">
        <v>89</v>
      </c>
      <c r="G44">
        <v>3</v>
      </c>
      <c r="H44">
        <v>0</v>
      </c>
      <c r="I44" t="s">
        <v>471</v>
      </c>
      <c r="J44" t="s">
        <v>1269</v>
      </c>
      <c r="K44">
        <v>3</v>
      </c>
      <c r="L44">
        <v>29800</v>
      </c>
      <c r="M44" t="s">
        <v>834</v>
      </c>
    </row>
    <row r="45" spans="1:13" x14ac:dyDescent="0.25">
      <c r="A45">
        <v>8757</v>
      </c>
      <c r="B45">
        <v>1014</v>
      </c>
      <c r="C45">
        <v>1998</v>
      </c>
      <c r="D45" t="s">
        <v>399</v>
      </c>
      <c r="E45" t="s">
        <v>787</v>
      </c>
      <c r="F45" t="s">
        <v>89</v>
      </c>
      <c r="G45">
        <v>2</v>
      </c>
      <c r="H45">
        <v>1</v>
      </c>
      <c r="I45" t="s">
        <v>65</v>
      </c>
      <c r="J45" t="s">
        <v>1269</v>
      </c>
      <c r="K45">
        <v>1</v>
      </c>
      <c r="L45">
        <v>80000</v>
      </c>
      <c r="M45" t="s">
        <v>859</v>
      </c>
    </row>
    <row r="46" spans="1:13" x14ac:dyDescent="0.25">
      <c r="A46">
        <v>8774</v>
      </c>
      <c r="B46">
        <v>1024</v>
      </c>
      <c r="C46">
        <v>1998</v>
      </c>
      <c r="D46" t="s">
        <v>624</v>
      </c>
      <c r="E46" t="s">
        <v>1260</v>
      </c>
      <c r="F46" t="s">
        <v>89</v>
      </c>
      <c r="G46">
        <v>1</v>
      </c>
      <c r="H46">
        <v>0</v>
      </c>
      <c r="I46" t="s">
        <v>113</v>
      </c>
      <c r="J46" t="s">
        <v>1269</v>
      </c>
      <c r="K46">
        <v>1</v>
      </c>
      <c r="L46">
        <v>55000</v>
      </c>
      <c r="M46" t="s">
        <v>855</v>
      </c>
    </row>
    <row r="47" spans="1:13" x14ac:dyDescent="0.25">
      <c r="A47">
        <v>8781</v>
      </c>
      <c r="B47">
        <v>1025</v>
      </c>
      <c r="C47">
        <v>1998</v>
      </c>
      <c r="D47" t="s">
        <v>95</v>
      </c>
      <c r="E47" t="s">
        <v>787</v>
      </c>
      <c r="F47" t="s">
        <v>89</v>
      </c>
      <c r="G47">
        <v>0</v>
      </c>
      <c r="H47">
        <v>0</v>
      </c>
      <c r="I47" t="s">
        <v>15</v>
      </c>
      <c r="J47" t="s">
        <v>1271</v>
      </c>
      <c r="K47">
        <v>0</v>
      </c>
      <c r="L47">
        <v>77000</v>
      </c>
      <c r="M47" t="s">
        <v>845</v>
      </c>
    </row>
    <row r="48" spans="1:13" x14ac:dyDescent="0.25">
      <c r="A48">
        <v>43950011</v>
      </c>
      <c r="B48">
        <v>43950100</v>
      </c>
      <c r="C48">
        <v>2002</v>
      </c>
      <c r="D48" t="s">
        <v>822</v>
      </c>
      <c r="E48" t="s">
        <v>893</v>
      </c>
      <c r="F48" t="s">
        <v>89</v>
      </c>
      <c r="G48">
        <v>2</v>
      </c>
      <c r="H48">
        <v>0</v>
      </c>
      <c r="I48" t="s">
        <v>911</v>
      </c>
      <c r="J48" t="s">
        <v>1269</v>
      </c>
      <c r="K48">
        <v>2</v>
      </c>
      <c r="L48">
        <v>31081</v>
      </c>
      <c r="M48" t="s">
        <v>912</v>
      </c>
    </row>
    <row r="49" spans="1:13" x14ac:dyDescent="0.25">
      <c r="A49">
        <v>43950025</v>
      </c>
      <c r="B49">
        <v>43950100</v>
      </c>
      <c r="C49">
        <v>2002</v>
      </c>
      <c r="D49" t="s">
        <v>822</v>
      </c>
      <c r="E49" t="s">
        <v>896</v>
      </c>
      <c r="F49" t="s">
        <v>89</v>
      </c>
      <c r="G49">
        <v>1</v>
      </c>
      <c r="H49">
        <v>2</v>
      </c>
      <c r="I49" t="s">
        <v>819</v>
      </c>
      <c r="J49" t="s">
        <v>1270</v>
      </c>
      <c r="K49">
        <v>-1</v>
      </c>
      <c r="L49">
        <v>36472</v>
      </c>
      <c r="M49" t="s">
        <v>947</v>
      </c>
    </row>
    <row r="50" spans="1:13" x14ac:dyDescent="0.25">
      <c r="A50">
        <v>97410009</v>
      </c>
      <c r="B50">
        <v>97410100</v>
      </c>
      <c r="C50">
        <v>2006</v>
      </c>
      <c r="D50" t="s">
        <v>596</v>
      </c>
      <c r="E50" t="s">
        <v>1025</v>
      </c>
      <c r="F50" t="s">
        <v>89</v>
      </c>
      <c r="G50">
        <v>2</v>
      </c>
      <c r="H50">
        <v>0</v>
      </c>
      <c r="I50" t="s">
        <v>1026</v>
      </c>
      <c r="J50" t="s">
        <v>1269</v>
      </c>
      <c r="K50">
        <v>2</v>
      </c>
      <c r="L50">
        <v>43000</v>
      </c>
      <c r="M50" t="s">
        <v>903</v>
      </c>
    </row>
    <row r="51" spans="1:13" x14ac:dyDescent="0.25">
      <c r="A51">
        <v>97410025</v>
      </c>
      <c r="B51">
        <v>97410100</v>
      </c>
      <c r="C51">
        <v>2006</v>
      </c>
      <c r="D51" t="s">
        <v>596</v>
      </c>
      <c r="E51" t="s">
        <v>1019</v>
      </c>
      <c r="F51" t="s">
        <v>89</v>
      </c>
      <c r="G51">
        <v>1</v>
      </c>
      <c r="H51">
        <v>1</v>
      </c>
      <c r="I51" t="s">
        <v>22</v>
      </c>
      <c r="J51" t="s">
        <v>1271</v>
      </c>
      <c r="K51">
        <v>0</v>
      </c>
      <c r="L51">
        <v>46000</v>
      </c>
      <c r="M51" t="s">
        <v>1017</v>
      </c>
    </row>
    <row r="52" spans="1:13" x14ac:dyDescent="0.25">
      <c r="A52">
        <v>97410053</v>
      </c>
      <c r="B52">
        <v>97410200</v>
      </c>
      <c r="C52">
        <v>2006</v>
      </c>
      <c r="D52" t="s">
        <v>624</v>
      </c>
      <c r="E52" t="s">
        <v>1019</v>
      </c>
      <c r="F52" t="s">
        <v>89</v>
      </c>
      <c r="G52">
        <v>1</v>
      </c>
      <c r="H52">
        <v>0</v>
      </c>
      <c r="I52" t="s">
        <v>361</v>
      </c>
      <c r="J52" t="s">
        <v>1269</v>
      </c>
      <c r="K52">
        <v>1</v>
      </c>
      <c r="L52">
        <v>46000</v>
      </c>
      <c r="M52" t="s">
        <v>1038</v>
      </c>
    </row>
    <row r="53" spans="1:13" x14ac:dyDescent="0.25">
      <c r="A53">
        <v>97410058</v>
      </c>
      <c r="B53">
        <v>97410300</v>
      </c>
      <c r="C53">
        <v>2006</v>
      </c>
      <c r="D53" t="s">
        <v>95</v>
      </c>
      <c r="E53" t="s">
        <v>1007</v>
      </c>
      <c r="F53" t="s">
        <v>89</v>
      </c>
      <c r="G53">
        <v>3</v>
      </c>
      <c r="H53">
        <v>0</v>
      </c>
      <c r="I53" t="s">
        <v>1034</v>
      </c>
      <c r="J53" t="s">
        <v>1269</v>
      </c>
      <c r="K53">
        <v>3</v>
      </c>
      <c r="L53">
        <v>50000</v>
      </c>
      <c r="M53" t="s">
        <v>1008</v>
      </c>
    </row>
    <row r="54" spans="1:13" x14ac:dyDescent="0.25">
      <c r="A54">
        <v>97410064</v>
      </c>
      <c r="B54">
        <v>97410600</v>
      </c>
      <c r="C54">
        <v>2006</v>
      </c>
      <c r="D54" t="s">
        <v>61</v>
      </c>
      <c r="E54" t="s">
        <v>355</v>
      </c>
      <c r="F54" t="s">
        <v>89</v>
      </c>
      <c r="G54">
        <v>1</v>
      </c>
      <c r="H54">
        <v>1</v>
      </c>
      <c r="I54" t="s">
        <v>15</v>
      </c>
      <c r="J54" t="s">
        <v>1271</v>
      </c>
      <c r="K54">
        <v>0</v>
      </c>
      <c r="L54">
        <v>69000</v>
      </c>
      <c r="M54" t="s">
        <v>997</v>
      </c>
    </row>
    <row r="55" spans="1:13" x14ac:dyDescent="0.25">
      <c r="A55">
        <v>300061484</v>
      </c>
      <c r="B55">
        <v>249722</v>
      </c>
      <c r="C55">
        <v>2010</v>
      </c>
      <c r="D55" t="s">
        <v>576</v>
      </c>
      <c r="E55" t="s">
        <v>1083</v>
      </c>
      <c r="F55" t="s">
        <v>89</v>
      </c>
      <c r="G55">
        <v>1</v>
      </c>
      <c r="H55">
        <v>1</v>
      </c>
      <c r="I55" t="s">
        <v>47</v>
      </c>
      <c r="J55" t="s">
        <v>1271</v>
      </c>
      <c r="K55">
        <v>0</v>
      </c>
      <c r="L55">
        <v>62869</v>
      </c>
      <c r="M55" t="s">
        <v>1032</v>
      </c>
    </row>
    <row r="56" spans="1:13" x14ac:dyDescent="0.25">
      <c r="A56">
        <v>300061482</v>
      </c>
      <c r="B56">
        <v>249722</v>
      </c>
      <c r="C56">
        <v>2010</v>
      </c>
      <c r="D56" t="s">
        <v>576</v>
      </c>
      <c r="E56" t="s">
        <v>1114</v>
      </c>
      <c r="F56" t="s">
        <v>89</v>
      </c>
      <c r="G56">
        <v>1</v>
      </c>
      <c r="H56">
        <v>1</v>
      </c>
      <c r="I56" t="s">
        <v>478</v>
      </c>
      <c r="J56" t="s">
        <v>1271</v>
      </c>
      <c r="K56">
        <v>0</v>
      </c>
      <c r="L56">
        <v>38229</v>
      </c>
      <c r="M56" t="s">
        <v>931</v>
      </c>
    </row>
    <row r="57" spans="1:13" x14ac:dyDescent="0.25">
      <c r="A57">
        <v>300186500</v>
      </c>
      <c r="B57">
        <v>255931</v>
      </c>
      <c r="C57">
        <v>2014</v>
      </c>
      <c r="D57" t="s">
        <v>565</v>
      </c>
      <c r="E57" t="s">
        <v>1183</v>
      </c>
      <c r="F57" t="s">
        <v>89</v>
      </c>
      <c r="G57">
        <v>0</v>
      </c>
      <c r="H57">
        <v>1</v>
      </c>
      <c r="I57" t="s">
        <v>660</v>
      </c>
      <c r="J57" t="s">
        <v>1270</v>
      </c>
      <c r="K57">
        <v>-1</v>
      </c>
      <c r="L57">
        <v>40285</v>
      </c>
      <c r="M57" t="s">
        <v>1184</v>
      </c>
    </row>
    <row r="58" spans="1:13" x14ac:dyDescent="0.25">
      <c r="A58">
        <v>300186465</v>
      </c>
      <c r="B58">
        <v>255931</v>
      </c>
      <c r="C58">
        <v>2014</v>
      </c>
      <c r="D58" t="s">
        <v>565</v>
      </c>
      <c r="E58" t="s">
        <v>1165</v>
      </c>
      <c r="F58" t="s">
        <v>89</v>
      </c>
      <c r="G58">
        <v>0</v>
      </c>
      <c r="H58">
        <v>1</v>
      </c>
      <c r="I58" t="s">
        <v>50</v>
      </c>
      <c r="J58" t="s">
        <v>1270</v>
      </c>
      <c r="K58">
        <v>-1</v>
      </c>
      <c r="L58">
        <v>39706</v>
      </c>
      <c r="M58" t="s">
        <v>1002</v>
      </c>
    </row>
    <row r="59" spans="1:13" x14ac:dyDescent="0.25">
      <c r="A59">
        <v>1219</v>
      </c>
      <c r="B59">
        <v>208</v>
      </c>
      <c r="C59">
        <v>1950</v>
      </c>
      <c r="D59" t="s">
        <v>35</v>
      </c>
      <c r="E59" t="s">
        <v>140</v>
      </c>
      <c r="F59" t="s">
        <v>79</v>
      </c>
      <c r="G59">
        <v>3</v>
      </c>
      <c r="H59">
        <v>2</v>
      </c>
      <c r="I59" t="s">
        <v>89</v>
      </c>
      <c r="J59" t="s">
        <v>1270</v>
      </c>
      <c r="K59">
        <v>-1</v>
      </c>
      <c r="L59">
        <v>36502</v>
      </c>
      <c r="M59" t="s">
        <v>141</v>
      </c>
    </row>
    <row r="60" spans="1:13" x14ac:dyDescent="0.25">
      <c r="A60">
        <v>1300</v>
      </c>
      <c r="B60">
        <v>211</v>
      </c>
      <c r="C60">
        <v>1954</v>
      </c>
      <c r="D60" t="s">
        <v>20</v>
      </c>
      <c r="E60" t="s">
        <v>172</v>
      </c>
      <c r="F60" t="s">
        <v>74</v>
      </c>
      <c r="G60">
        <v>2</v>
      </c>
      <c r="H60">
        <v>1</v>
      </c>
      <c r="I60" t="s">
        <v>89</v>
      </c>
      <c r="J60" t="s">
        <v>1270</v>
      </c>
      <c r="K60">
        <v>-1</v>
      </c>
      <c r="L60">
        <v>43000</v>
      </c>
      <c r="M60" t="s">
        <v>138</v>
      </c>
    </row>
    <row r="61" spans="1:13" x14ac:dyDescent="0.25">
      <c r="A61">
        <v>1301</v>
      </c>
      <c r="B61">
        <v>211</v>
      </c>
      <c r="C61">
        <v>1954</v>
      </c>
      <c r="D61" t="s">
        <v>20</v>
      </c>
      <c r="E61" t="s">
        <v>182</v>
      </c>
      <c r="F61" t="s">
        <v>74</v>
      </c>
      <c r="G61">
        <v>4</v>
      </c>
      <c r="H61">
        <v>1</v>
      </c>
      <c r="I61" t="s">
        <v>89</v>
      </c>
      <c r="J61" t="s">
        <v>1270</v>
      </c>
      <c r="K61">
        <v>-3</v>
      </c>
      <c r="L61">
        <v>30000</v>
      </c>
      <c r="M61" t="s">
        <v>132</v>
      </c>
    </row>
    <row r="62" spans="1:13" x14ac:dyDescent="0.25">
      <c r="A62">
        <v>1507</v>
      </c>
      <c r="B62">
        <v>231</v>
      </c>
      <c r="C62">
        <v>1962</v>
      </c>
      <c r="D62" t="s">
        <v>28</v>
      </c>
      <c r="E62" t="s">
        <v>254</v>
      </c>
      <c r="F62" t="s">
        <v>175</v>
      </c>
      <c r="G62">
        <v>0</v>
      </c>
      <c r="H62">
        <v>0</v>
      </c>
      <c r="I62" t="s">
        <v>89</v>
      </c>
      <c r="J62" t="s">
        <v>1271</v>
      </c>
      <c r="K62">
        <v>0</v>
      </c>
      <c r="L62">
        <v>65440</v>
      </c>
      <c r="M62" t="s">
        <v>261</v>
      </c>
    </row>
    <row r="63" spans="1:13" x14ac:dyDescent="0.25">
      <c r="A63">
        <v>1472</v>
      </c>
      <c r="B63">
        <v>231</v>
      </c>
      <c r="C63">
        <v>1962</v>
      </c>
      <c r="D63" t="s">
        <v>28</v>
      </c>
      <c r="E63" t="s">
        <v>254</v>
      </c>
      <c r="F63" t="s">
        <v>43</v>
      </c>
      <c r="G63">
        <v>2</v>
      </c>
      <c r="H63">
        <v>0</v>
      </c>
      <c r="I63" t="s">
        <v>89</v>
      </c>
      <c r="J63" t="s">
        <v>1270</v>
      </c>
      <c r="K63">
        <v>-2</v>
      </c>
      <c r="L63">
        <v>66057</v>
      </c>
      <c r="M63" t="s">
        <v>255</v>
      </c>
    </row>
    <row r="64" spans="1:13" x14ac:dyDescent="0.25">
      <c r="A64">
        <v>1682</v>
      </c>
      <c r="B64">
        <v>238</v>
      </c>
      <c r="C64">
        <v>1966</v>
      </c>
      <c r="D64" t="s">
        <v>20</v>
      </c>
      <c r="E64" t="s">
        <v>294</v>
      </c>
      <c r="F64" t="s">
        <v>208</v>
      </c>
      <c r="G64">
        <v>1</v>
      </c>
      <c r="H64">
        <v>0</v>
      </c>
      <c r="I64" t="s">
        <v>89</v>
      </c>
      <c r="J64" t="s">
        <v>1270</v>
      </c>
      <c r="K64">
        <v>-1</v>
      </c>
      <c r="L64">
        <v>27793</v>
      </c>
      <c r="M64" t="s">
        <v>296</v>
      </c>
    </row>
    <row r="65" spans="1:13" x14ac:dyDescent="0.25">
      <c r="A65">
        <v>1679</v>
      </c>
      <c r="B65">
        <v>238</v>
      </c>
      <c r="C65">
        <v>1966</v>
      </c>
      <c r="D65" t="s">
        <v>20</v>
      </c>
      <c r="E65" t="s">
        <v>284</v>
      </c>
      <c r="F65" t="s">
        <v>285</v>
      </c>
      <c r="G65">
        <v>1</v>
      </c>
      <c r="H65">
        <v>0</v>
      </c>
      <c r="I65" t="s">
        <v>89</v>
      </c>
      <c r="J65" t="s">
        <v>1270</v>
      </c>
      <c r="K65">
        <v>-1</v>
      </c>
      <c r="L65">
        <v>17829</v>
      </c>
      <c r="M65" t="s">
        <v>251</v>
      </c>
    </row>
    <row r="66" spans="1:13" x14ac:dyDescent="0.25">
      <c r="A66">
        <v>1884</v>
      </c>
      <c r="B66">
        <v>250</v>
      </c>
      <c r="C66">
        <v>1970</v>
      </c>
      <c r="D66" t="s">
        <v>28</v>
      </c>
      <c r="E66" t="s">
        <v>316</v>
      </c>
      <c r="F66" t="s">
        <v>50</v>
      </c>
      <c r="G66">
        <v>0</v>
      </c>
      <c r="H66">
        <v>0</v>
      </c>
      <c r="I66" t="s">
        <v>89</v>
      </c>
      <c r="J66" t="s">
        <v>1271</v>
      </c>
      <c r="K66">
        <v>0</v>
      </c>
      <c r="L66">
        <v>29968</v>
      </c>
      <c r="M66" t="s">
        <v>335</v>
      </c>
    </row>
    <row r="67" spans="1:13" x14ac:dyDescent="0.25">
      <c r="A67">
        <v>1765</v>
      </c>
      <c r="B67">
        <v>3476</v>
      </c>
      <c r="C67">
        <v>1970</v>
      </c>
      <c r="D67" t="s">
        <v>61</v>
      </c>
      <c r="E67" t="s">
        <v>314</v>
      </c>
      <c r="F67" t="s">
        <v>30</v>
      </c>
      <c r="G67">
        <v>4</v>
      </c>
      <c r="H67">
        <v>1</v>
      </c>
      <c r="I67" t="s">
        <v>89</v>
      </c>
      <c r="J67" t="s">
        <v>1270</v>
      </c>
      <c r="K67">
        <v>-3</v>
      </c>
      <c r="L67">
        <v>107412</v>
      </c>
      <c r="M67" t="s">
        <v>335</v>
      </c>
    </row>
    <row r="68" spans="1:13" x14ac:dyDescent="0.25">
      <c r="A68">
        <v>1949</v>
      </c>
      <c r="B68">
        <v>262</v>
      </c>
      <c r="C68">
        <v>1974</v>
      </c>
      <c r="D68" t="s">
        <v>20</v>
      </c>
      <c r="E68" t="s">
        <v>383</v>
      </c>
      <c r="F68" t="s">
        <v>40</v>
      </c>
      <c r="G68">
        <v>1</v>
      </c>
      <c r="H68">
        <v>1</v>
      </c>
      <c r="I68" t="s">
        <v>89</v>
      </c>
      <c r="J68" t="s">
        <v>1271</v>
      </c>
      <c r="K68">
        <v>0</v>
      </c>
      <c r="L68">
        <v>70100</v>
      </c>
      <c r="M68" t="s">
        <v>373</v>
      </c>
    </row>
    <row r="69" spans="1:13" x14ac:dyDescent="0.25">
      <c r="A69">
        <v>2129</v>
      </c>
      <c r="B69">
        <v>262</v>
      </c>
      <c r="C69">
        <v>1974</v>
      </c>
      <c r="D69" t="s">
        <v>20</v>
      </c>
      <c r="E69" t="s">
        <v>383</v>
      </c>
      <c r="F69" t="s">
        <v>116</v>
      </c>
      <c r="G69">
        <v>2</v>
      </c>
      <c r="H69">
        <v>1</v>
      </c>
      <c r="I69" t="s">
        <v>89</v>
      </c>
      <c r="J69" t="s">
        <v>1270</v>
      </c>
      <c r="K69">
        <v>-1</v>
      </c>
      <c r="L69">
        <v>70100</v>
      </c>
      <c r="M69" t="s">
        <v>369</v>
      </c>
    </row>
    <row r="70" spans="1:13" x14ac:dyDescent="0.25">
      <c r="A70">
        <v>2349</v>
      </c>
      <c r="B70">
        <v>279</v>
      </c>
      <c r="C70">
        <v>1978</v>
      </c>
      <c r="D70" t="s">
        <v>401</v>
      </c>
      <c r="E70" t="s">
        <v>409</v>
      </c>
      <c r="F70" t="s">
        <v>175</v>
      </c>
      <c r="G70">
        <v>0</v>
      </c>
      <c r="H70">
        <v>0</v>
      </c>
      <c r="I70" t="s">
        <v>89</v>
      </c>
      <c r="J70" t="s">
        <v>1271</v>
      </c>
      <c r="K70">
        <v>0</v>
      </c>
      <c r="L70">
        <v>67547</v>
      </c>
      <c r="M70" t="s">
        <v>439</v>
      </c>
    </row>
    <row r="71" spans="1:13" x14ac:dyDescent="0.25">
      <c r="A71">
        <v>2391</v>
      </c>
      <c r="B71">
        <v>279</v>
      </c>
      <c r="C71">
        <v>1978</v>
      </c>
      <c r="D71" t="s">
        <v>401</v>
      </c>
      <c r="E71" t="s">
        <v>409</v>
      </c>
      <c r="F71" t="s">
        <v>75</v>
      </c>
      <c r="G71">
        <v>2</v>
      </c>
      <c r="H71">
        <v>1</v>
      </c>
      <c r="I71" t="s">
        <v>89</v>
      </c>
      <c r="J71" t="s">
        <v>1270</v>
      </c>
      <c r="K71">
        <v>-1</v>
      </c>
      <c r="L71">
        <v>67433</v>
      </c>
      <c r="M71" t="s">
        <v>427</v>
      </c>
    </row>
    <row r="72" spans="1:13" x14ac:dyDescent="0.25">
      <c r="A72">
        <v>2247</v>
      </c>
      <c r="B72">
        <v>280</v>
      </c>
      <c r="C72">
        <v>1978</v>
      </c>
      <c r="D72" t="s">
        <v>99</v>
      </c>
      <c r="E72" t="s">
        <v>409</v>
      </c>
      <c r="F72" t="s">
        <v>30</v>
      </c>
      <c r="G72">
        <v>2</v>
      </c>
      <c r="H72">
        <v>1</v>
      </c>
      <c r="I72" t="s">
        <v>89</v>
      </c>
      <c r="J72" t="s">
        <v>1270</v>
      </c>
      <c r="K72">
        <v>-1</v>
      </c>
      <c r="L72">
        <v>69659</v>
      </c>
      <c r="M72" t="s">
        <v>332</v>
      </c>
    </row>
    <row r="73" spans="1:13" x14ac:dyDescent="0.25">
      <c r="A73">
        <v>996</v>
      </c>
      <c r="B73">
        <v>295</v>
      </c>
      <c r="C73">
        <v>1982</v>
      </c>
      <c r="D73" t="s">
        <v>58</v>
      </c>
      <c r="E73" t="s">
        <v>461</v>
      </c>
      <c r="F73" t="s">
        <v>116</v>
      </c>
      <c r="G73">
        <v>0</v>
      </c>
      <c r="H73">
        <v>2</v>
      </c>
      <c r="I73" t="s">
        <v>89</v>
      </c>
      <c r="J73" t="s">
        <v>1269</v>
      </c>
      <c r="K73">
        <v>2</v>
      </c>
      <c r="L73">
        <v>50000</v>
      </c>
      <c r="M73" t="s">
        <v>498</v>
      </c>
    </row>
    <row r="74" spans="1:13" x14ac:dyDescent="0.25">
      <c r="A74">
        <v>459</v>
      </c>
      <c r="B74">
        <v>308</v>
      </c>
      <c r="C74">
        <v>1986</v>
      </c>
      <c r="D74" t="s">
        <v>401</v>
      </c>
      <c r="E74" t="s">
        <v>314</v>
      </c>
      <c r="F74" t="s">
        <v>253</v>
      </c>
      <c r="G74">
        <v>1</v>
      </c>
      <c r="H74">
        <v>1</v>
      </c>
      <c r="I74" t="s">
        <v>89</v>
      </c>
      <c r="J74" t="s">
        <v>1271</v>
      </c>
      <c r="K74">
        <v>0</v>
      </c>
      <c r="L74">
        <v>96000</v>
      </c>
      <c r="M74" t="s">
        <v>507</v>
      </c>
    </row>
    <row r="75" spans="1:13" x14ac:dyDescent="0.25">
      <c r="A75">
        <v>643</v>
      </c>
      <c r="B75">
        <v>308</v>
      </c>
      <c r="C75">
        <v>1986</v>
      </c>
      <c r="D75" t="s">
        <v>401</v>
      </c>
      <c r="E75" t="s">
        <v>316</v>
      </c>
      <c r="F75" t="s">
        <v>178</v>
      </c>
      <c r="G75">
        <v>2</v>
      </c>
      <c r="H75">
        <v>3</v>
      </c>
      <c r="I75" t="s">
        <v>89</v>
      </c>
      <c r="J75" t="s">
        <v>1269</v>
      </c>
      <c r="K75">
        <v>1</v>
      </c>
      <c r="L75">
        <v>20000</v>
      </c>
      <c r="M75" t="s">
        <v>479</v>
      </c>
    </row>
    <row r="76" spans="1:13" x14ac:dyDescent="0.25">
      <c r="A76">
        <v>3091</v>
      </c>
      <c r="B76">
        <v>338</v>
      </c>
      <c r="C76">
        <v>1994</v>
      </c>
      <c r="D76" t="s">
        <v>624</v>
      </c>
      <c r="E76" t="s">
        <v>739</v>
      </c>
      <c r="F76" t="s">
        <v>743</v>
      </c>
      <c r="G76">
        <v>1</v>
      </c>
      <c r="H76">
        <v>2</v>
      </c>
      <c r="I76" t="s">
        <v>89</v>
      </c>
      <c r="J76" t="s">
        <v>1269</v>
      </c>
      <c r="K76">
        <v>1</v>
      </c>
      <c r="L76">
        <v>54367</v>
      </c>
      <c r="M76" t="s">
        <v>713</v>
      </c>
    </row>
    <row r="77" spans="1:13" x14ac:dyDescent="0.25">
      <c r="A77">
        <v>3100</v>
      </c>
      <c r="B77">
        <v>3461</v>
      </c>
      <c r="C77">
        <v>1994</v>
      </c>
      <c r="D77" t="s">
        <v>58</v>
      </c>
      <c r="E77" t="s">
        <v>718</v>
      </c>
      <c r="F77" t="s">
        <v>253</v>
      </c>
      <c r="G77">
        <v>1</v>
      </c>
      <c r="H77">
        <v>2</v>
      </c>
      <c r="I77" t="s">
        <v>89</v>
      </c>
      <c r="J77" t="s">
        <v>1269</v>
      </c>
      <c r="K77">
        <v>1</v>
      </c>
      <c r="L77">
        <v>74110</v>
      </c>
      <c r="M77" t="s">
        <v>579</v>
      </c>
    </row>
    <row r="78" spans="1:13" x14ac:dyDescent="0.25">
      <c r="A78">
        <v>3104</v>
      </c>
      <c r="B78">
        <v>3459</v>
      </c>
      <c r="C78">
        <v>1994</v>
      </c>
      <c r="D78" t="s">
        <v>61</v>
      </c>
      <c r="E78" t="s">
        <v>721</v>
      </c>
      <c r="F78" t="s">
        <v>30</v>
      </c>
      <c r="G78">
        <v>0</v>
      </c>
      <c r="H78">
        <v>0</v>
      </c>
      <c r="I78" t="s">
        <v>89</v>
      </c>
      <c r="J78" t="s">
        <v>1271</v>
      </c>
      <c r="K78">
        <v>0</v>
      </c>
      <c r="L78">
        <v>94194</v>
      </c>
      <c r="M78" t="s">
        <v>727</v>
      </c>
    </row>
    <row r="79" spans="1:13" x14ac:dyDescent="0.25">
      <c r="A79">
        <v>43950043</v>
      </c>
      <c r="B79">
        <v>43950100</v>
      </c>
      <c r="C79">
        <v>2002</v>
      </c>
      <c r="D79" t="s">
        <v>822</v>
      </c>
      <c r="E79" t="s">
        <v>960</v>
      </c>
      <c r="F79" t="s">
        <v>16</v>
      </c>
      <c r="G79">
        <v>1</v>
      </c>
      <c r="H79">
        <v>1</v>
      </c>
      <c r="I79" t="s">
        <v>89</v>
      </c>
      <c r="J79" t="s">
        <v>1271</v>
      </c>
      <c r="K79">
        <v>0</v>
      </c>
      <c r="L79">
        <v>39291</v>
      </c>
      <c r="M79" t="s">
        <v>903</v>
      </c>
    </row>
    <row r="80" spans="1:13" x14ac:dyDescent="0.25">
      <c r="A80">
        <v>43950056</v>
      </c>
      <c r="B80">
        <v>43950200</v>
      </c>
      <c r="C80">
        <v>2002</v>
      </c>
      <c r="D80" t="s">
        <v>624</v>
      </c>
      <c r="E80" t="s">
        <v>972</v>
      </c>
      <c r="F80" t="s">
        <v>178</v>
      </c>
      <c r="G80">
        <v>2</v>
      </c>
      <c r="H80">
        <v>1</v>
      </c>
      <c r="I80" t="s">
        <v>89</v>
      </c>
      <c r="J80" t="s">
        <v>1270</v>
      </c>
      <c r="K80">
        <v>-1</v>
      </c>
      <c r="L80">
        <v>38588</v>
      </c>
      <c r="M80" t="s">
        <v>927</v>
      </c>
    </row>
    <row r="81" spans="1:13" x14ac:dyDescent="0.25">
      <c r="A81">
        <v>97410041</v>
      </c>
      <c r="B81">
        <v>97410100</v>
      </c>
      <c r="C81">
        <v>2006</v>
      </c>
      <c r="D81" t="s">
        <v>596</v>
      </c>
      <c r="E81" t="s">
        <v>1007</v>
      </c>
      <c r="F81" t="s">
        <v>1022</v>
      </c>
      <c r="G81">
        <v>0</v>
      </c>
      <c r="H81">
        <v>2</v>
      </c>
      <c r="I81" t="s">
        <v>89</v>
      </c>
      <c r="J81" t="s">
        <v>1269</v>
      </c>
      <c r="K81">
        <v>2</v>
      </c>
      <c r="L81">
        <v>50000</v>
      </c>
      <c r="M81" t="s">
        <v>1032</v>
      </c>
    </row>
    <row r="82" spans="1:13" x14ac:dyDescent="0.25">
      <c r="A82">
        <v>97410061</v>
      </c>
      <c r="B82">
        <v>97410400</v>
      </c>
      <c r="C82">
        <v>2006</v>
      </c>
      <c r="D82" t="s">
        <v>58</v>
      </c>
      <c r="E82" t="s">
        <v>1004</v>
      </c>
      <c r="F82" t="s">
        <v>83</v>
      </c>
      <c r="G82">
        <v>0</v>
      </c>
      <c r="H82">
        <v>2</v>
      </c>
      <c r="I82" t="s">
        <v>89</v>
      </c>
      <c r="J82" t="s">
        <v>1269</v>
      </c>
      <c r="K82">
        <v>2</v>
      </c>
      <c r="L82">
        <v>65000</v>
      </c>
      <c r="M82" t="s">
        <v>1032</v>
      </c>
    </row>
    <row r="83" spans="1:13" x14ac:dyDescent="0.25">
      <c r="A83">
        <v>300061480</v>
      </c>
      <c r="B83">
        <v>249722</v>
      </c>
      <c r="C83">
        <v>2010</v>
      </c>
      <c r="D83" t="s">
        <v>576</v>
      </c>
      <c r="E83" t="s">
        <v>1089</v>
      </c>
      <c r="F83" t="s">
        <v>1108</v>
      </c>
      <c r="G83">
        <v>3</v>
      </c>
      <c r="H83">
        <v>2</v>
      </c>
      <c r="I83" t="s">
        <v>89</v>
      </c>
      <c r="J83" t="s">
        <v>1270</v>
      </c>
      <c r="K83">
        <v>-1</v>
      </c>
      <c r="L83">
        <v>53412</v>
      </c>
      <c r="M83" t="s">
        <v>1117</v>
      </c>
    </row>
    <row r="84" spans="1:13" x14ac:dyDescent="0.25">
      <c r="A84">
        <v>300186513</v>
      </c>
      <c r="B84">
        <v>255931</v>
      </c>
      <c r="C84">
        <v>2014</v>
      </c>
      <c r="D84" t="s">
        <v>565</v>
      </c>
      <c r="E84" t="s">
        <v>1180</v>
      </c>
      <c r="F84" t="s">
        <v>134</v>
      </c>
      <c r="G84">
        <v>1</v>
      </c>
      <c r="H84">
        <v>2</v>
      </c>
      <c r="I84" t="s">
        <v>89</v>
      </c>
      <c r="J84" t="s">
        <v>1269</v>
      </c>
      <c r="K84">
        <v>1</v>
      </c>
      <c r="L84">
        <v>39800</v>
      </c>
      <c r="M84" t="s">
        <v>1181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B352-8EB6-4CBA-AA82-C5FE67F43A50}">
  <dimension ref="A1:M64"/>
  <sheetViews>
    <sheetView topLeftCell="G29" workbookViewId="0">
      <selection activeCell="J59" sqref="J59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7.28515625" bestFit="1" customWidth="1"/>
    <col min="5" max="5" width="31.4257812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1.42578125" bestFit="1" customWidth="1"/>
    <col min="11" max="11" width="14.42578125" bestFit="1" customWidth="1"/>
    <col min="12" max="12" width="11.28515625" bestFit="1" customWidth="1"/>
    <col min="13" max="13" width="31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1278</v>
      </c>
      <c r="K1" s="1" t="s">
        <v>1279</v>
      </c>
      <c r="L1" s="1" t="s">
        <v>8</v>
      </c>
      <c r="M1" s="1" t="s">
        <v>9</v>
      </c>
    </row>
    <row r="2" spans="1:13" x14ac:dyDescent="0.25">
      <c r="A2">
        <v>1111</v>
      </c>
      <c r="B2">
        <v>204</v>
      </c>
      <c r="C2">
        <v>1934</v>
      </c>
      <c r="D2" t="s">
        <v>63</v>
      </c>
      <c r="E2" t="s">
        <v>85</v>
      </c>
      <c r="F2" t="s">
        <v>86</v>
      </c>
      <c r="G2">
        <v>3</v>
      </c>
      <c r="H2">
        <v>1</v>
      </c>
      <c r="I2" t="s">
        <v>30</v>
      </c>
      <c r="J2" t="s">
        <v>1269</v>
      </c>
      <c r="K2">
        <v>2</v>
      </c>
      <c r="L2">
        <v>21000</v>
      </c>
      <c r="M2" t="s">
        <v>87</v>
      </c>
    </row>
    <row r="3" spans="1:13" x14ac:dyDescent="0.25">
      <c r="A3">
        <v>1208</v>
      </c>
      <c r="B3">
        <v>208</v>
      </c>
      <c r="C3">
        <v>1950</v>
      </c>
      <c r="D3" t="s">
        <v>28</v>
      </c>
      <c r="E3" t="s">
        <v>137</v>
      </c>
      <c r="F3" t="s">
        <v>86</v>
      </c>
      <c r="G3">
        <v>3</v>
      </c>
      <c r="H3">
        <v>1</v>
      </c>
      <c r="I3" t="s">
        <v>22</v>
      </c>
      <c r="J3" t="s">
        <v>1269</v>
      </c>
      <c r="K3">
        <v>2</v>
      </c>
      <c r="L3">
        <v>9511</v>
      </c>
      <c r="M3" t="s">
        <v>138</v>
      </c>
    </row>
    <row r="4" spans="1:13" x14ac:dyDescent="0.25">
      <c r="A4">
        <v>1193</v>
      </c>
      <c r="B4">
        <v>208</v>
      </c>
      <c r="C4">
        <v>1950</v>
      </c>
      <c r="D4" t="s">
        <v>28</v>
      </c>
      <c r="E4" t="s">
        <v>1254</v>
      </c>
      <c r="F4" t="s">
        <v>86</v>
      </c>
      <c r="G4">
        <v>2</v>
      </c>
      <c r="H4">
        <v>0</v>
      </c>
      <c r="I4" t="s">
        <v>43</v>
      </c>
      <c r="J4" t="s">
        <v>1269</v>
      </c>
      <c r="K4">
        <v>2</v>
      </c>
      <c r="L4">
        <v>19790</v>
      </c>
      <c r="M4" t="s">
        <v>150</v>
      </c>
    </row>
    <row r="5" spans="1:13" x14ac:dyDescent="0.25">
      <c r="A5">
        <v>1199</v>
      </c>
      <c r="B5">
        <v>208</v>
      </c>
      <c r="C5">
        <v>1950</v>
      </c>
      <c r="D5" t="s">
        <v>28</v>
      </c>
      <c r="E5" t="s">
        <v>1254</v>
      </c>
      <c r="F5" t="s">
        <v>86</v>
      </c>
      <c r="G5">
        <v>1</v>
      </c>
      <c r="H5">
        <v>0</v>
      </c>
      <c r="I5" t="s">
        <v>134</v>
      </c>
      <c r="J5" t="s">
        <v>1269</v>
      </c>
      <c r="K5">
        <v>1</v>
      </c>
      <c r="L5">
        <v>74462</v>
      </c>
      <c r="M5" t="s">
        <v>143</v>
      </c>
    </row>
    <row r="6" spans="1:13" x14ac:dyDescent="0.25">
      <c r="A6">
        <v>1497</v>
      </c>
      <c r="B6">
        <v>231</v>
      </c>
      <c r="C6">
        <v>1962</v>
      </c>
      <c r="D6" t="s">
        <v>35</v>
      </c>
      <c r="E6" t="s">
        <v>249</v>
      </c>
      <c r="F6" t="s">
        <v>86</v>
      </c>
      <c r="G6">
        <v>1</v>
      </c>
      <c r="H6">
        <v>0</v>
      </c>
      <c r="I6" t="s">
        <v>16</v>
      </c>
      <c r="J6" t="s">
        <v>1269</v>
      </c>
      <c r="K6">
        <v>1</v>
      </c>
      <c r="L6">
        <v>11875</v>
      </c>
      <c r="M6" t="s">
        <v>265</v>
      </c>
    </row>
    <row r="7" spans="1:13" x14ac:dyDescent="0.25">
      <c r="A7">
        <v>1641</v>
      </c>
      <c r="B7">
        <v>238</v>
      </c>
      <c r="C7">
        <v>1966</v>
      </c>
      <c r="D7" t="s">
        <v>28</v>
      </c>
      <c r="E7" t="s">
        <v>277</v>
      </c>
      <c r="F7" t="s">
        <v>86</v>
      </c>
      <c r="G7">
        <v>2</v>
      </c>
      <c r="H7">
        <v>1</v>
      </c>
      <c r="I7" t="s">
        <v>74</v>
      </c>
      <c r="J7" t="s">
        <v>1269</v>
      </c>
      <c r="K7">
        <v>1</v>
      </c>
      <c r="L7">
        <v>32028</v>
      </c>
      <c r="M7" t="s">
        <v>275</v>
      </c>
    </row>
    <row r="8" spans="1:13" x14ac:dyDescent="0.25">
      <c r="A8">
        <v>2337</v>
      </c>
      <c r="B8">
        <v>278</v>
      </c>
      <c r="C8">
        <v>1978</v>
      </c>
      <c r="D8" t="s">
        <v>35</v>
      </c>
      <c r="E8" t="s">
        <v>424</v>
      </c>
      <c r="F8" t="s">
        <v>86</v>
      </c>
      <c r="G8">
        <v>1</v>
      </c>
      <c r="H8">
        <v>0</v>
      </c>
      <c r="I8" t="s">
        <v>79</v>
      </c>
      <c r="J8" t="s">
        <v>1269</v>
      </c>
      <c r="K8">
        <v>1</v>
      </c>
      <c r="L8">
        <v>42132</v>
      </c>
      <c r="M8" t="s">
        <v>393</v>
      </c>
    </row>
    <row r="9" spans="1:13" x14ac:dyDescent="0.25">
      <c r="A9">
        <v>901</v>
      </c>
      <c r="B9">
        <v>293</v>
      </c>
      <c r="C9">
        <v>1982</v>
      </c>
      <c r="D9" t="s">
        <v>491</v>
      </c>
      <c r="E9" t="s">
        <v>492</v>
      </c>
      <c r="F9" t="s">
        <v>86</v>
      </c>
      <c r="G9">
        <v>1</v>
      </c>
      <c r="H9">
        <v>1</v>
      </c>
      <c r="I9" t="s">
        <v>493</v>
      </c>
      <c r="J9" t="s">
        <v>1271</v>
      </c>
      <c r="K9">
        <v>0</v>
      </c>
      <c r="L9">
        <v>49562</v>
      </c>
      <c r="M9" t="s">
        <v>410</v>
      </c>
    </row>
    <row r="10" spans="1:13" x14ac:dyDescent="0.25">
      <c r="A10">
        <v>903</v>
      </c>
      <c r="B10">
        <v>293</v>
      </c>
      <c r="C10">
        <v>1982</v>
      </c>
      <c r="D10" t="s">
        <v>491</v>
      </c>
      <c r="E10" t="s">
        <v>492</v>
      </c>
      <c r="F10" t="s">
        <v>86</v>
      </c>
      <c r="G10">
        <v>2</v>
      </c>
      <c r="H10">
        <v>1</v>
      </c>
      <c r="I10" t="s">
        <v>29</v>
      </c>
      <c r="J10" t="s">
        <v>1269</v>
      </c>
      <c r="K10">
        <v>1</v>
      </c>
      <c r="L10">
        <v>48000</v>
      </c>
      <c r="M10" t="s">
        <v>476</v>
      </c>
    </row>
    <row r="11" spans="1:13" x14ac:dyDescent="0.25">
      <c r="A11">
        <v>877</v>
      </c>
      <c r="B11">
        <v>294</v>
      </c>
      <c r="C11">
        <v>1982</v>
      </c>
      <c r="D11" t="s">
        <v>28</v>
      </c>
      <c r="E11" t="s">
        <v>543</v>
      </c>
      <c r="F11" t="s">
        <v>86</v>
      </c>
      <c r="G11">
        <v>0</v>
      </c>
      <c r="H11">
        <v>0</v>
      </c>
      <c r="I11" t="s">
        <v>134</v>
      </c>
      <c r="J11" t="s">
        <v>1271</v>
      </c>
      <c r="K11">
        <v>0</v>
      </c>
      <c r="L11">
        <v>75000</v>
      </c>
      <c r="M11" t="s">
        <v>517</v>
      </c>
    </row>
    <row r="12" spans="1:13" x14ac:dyDescent="0.25">
      <c r="A12">
        <v>439</v>
      </c>
      <c r="B12">
        <v>308</v>
      </c>
      <c r="C12">
        <v>1986</v>
      </c>
      <c r="D12" t="s">
        <v>565</v>
      </c>
      <c r="E12" t="s">
        <v>322</v>
      </c>
      <c r="F12" t="s">
        <v>86</v>
      </c>
      <c r="G12">
        <v>0</v>
      </c>
      <c r="H12">
        <v>1</v>
      </c>
      <c r="I12" t="s">
        <v>30</v>
      </c>
      <c r="J12" t="s">
        <v>1270</v>
      </c>
      <c r="K12">
        <v>-1</v>
      </c>
      <c r="L12">
        <v>35748</v>
      </c>
      <c r="M12" t="s">
        <v>566</v>
      </c>
    </row>
    <row r="13" spans="1:13" x14ac:dyDescent="0.25">
      <c r="A13">
        <v>421</v>
      </c>
      <c r="B13">
        <v>714</v>
      </c>
      <c r="C13">
        <v>1986</v>
      </c>
      <c r="D13" t="s">
        <v>95</v>
      </c>
      <c r="E13" t="s">
        <v>316</v>
      </c>
      <c r="F13" t="s">
        <v>86</v>
      </c>
      <c r="G13">
        <v>1</v>
      </c>
      <c r="H13">
        <v>1</v>
      </c>
      <c r="I13" t="s">
        <v>23</v>
      </c>
      <c r="J13" t="s">
        <v>1271</v>
      </c>
      <c r="K13">
        <v>0</v>
      </c>
      <c r="L13">
        <v>45000</v>
      </c>
      <c r="M13" t="s">
        <v>600</v>
      </c>
    </row>
    <row r="14" spans="1:13" x14ac:dyDescent="0.25">
      <c r="A14">
        <v>181</v>
      </c>
      <c r="B14">
        <v>323</v>
      </c>
      <c r="C14">
        <v>1990</v>
      </c>
      <c r="D14" t="s">
        <v>624</v>
      </c>
      <c r="E14" t="s">
        <v>667</v>
      </c>
      <c r="F14" t="s">
        <v>86</v>
      </c>
      <c r="G14">
        <v>1</v>
      </c>
      <c r="H14">
        <v>2</v>
      </c>
      <c r="I14" t="s">
        <v>29</v>
      </c>
      <c r="J14" t="s">
        <v>1270</v>
      </c>
      <c r="K14">
        <v>-1</v>
      </c>
      <c r="L14">
        <v>35500</v>
      </c>
      <c r="M14" t="s">
        <v>653</v>
      </c>
    </row>
    <row r="15" spans="1:13" x14ac:dyDescent="0.25">
      <c r="A15">
        <v>3050</v>
      </c>
      <c r="B15">
        <v>337</v>
      </c>
      <c r="C15">
        <v>1994</v>
      </c>
      <c r="D15" t="s">
        <v>560</v>
      </c>
      <c r="E15" t="s">
        <v>710</v>
      </c>
      <c r="F15" t="s">
        <v>86</v>
      </c>
      <c r="G15">
        <v>2</v>
      </c>
      <c r="H15">
        <v>2</v>
      </c>
      <c r="I15" t="s">
        <v>178</v>
      </c>
      <c r="J15" t="s">
        <v>1271</v>
      </c>
      <c r="K15">
        <v>0</v>
      </c>
      <c r="L15">
        <v>56247</v>
      </c>
      <c r="M15" t="s">
        <v>658</v>
      </c>
    </row>
    <row r="16" spans="1:13" x14ac:dyDescent="0.25">
      <c r="A16">
        <v>3086</v>
      </c>
      <c r="B16">
        <v>338</v>
      </c>
      <c r="C16">
        <v>1994</v>
      </c>
      <c r="D16" t="s">
        <v>624</v>
      </c>
      <c r="E16" t="s">
        <v>726</v>
      </c>
      <c r="F16" t="s">
        <v>86</v>
      </c>
      <c r="G16">
        <v>3</v>
      </c>
      <c r="H16">
        <v>0</v>
      </c>
      <c r="I16" t="s">
        <v>74</v>
      </c>
      <c r="J16" t="s">
        <v>1269</v>
      </c>
      <c r="K16">
        <v>3</v>
      </c>
      <c r="L16">
        <v>53121</v>
      </c>
      <c r="M16" t="s">
        <v>719</v>
      </c>
    </row>
    <row r="17" spans="1:13" x14ac:dyDescent="0.25">
      <c r="A17">
        <v>8731</v>
      </c>
      <c r="B17">
        <v>1014</v>
      </c>
      <c r="C17">
        <v>1998</v>
      </c>
      <c r="D17" t="s">
        <v>565</v>
      </c>
      <c r="E17" t="s">
        <v>805</v>
      </c>
      <c r="F17" t="s">
        <v>86</v>
      </c>
      <c r="G17">
        <v>2</v>
      </c>
      <c r="H17">
        <v>3</v>
      </c>
      <c r="I17" t="s">
        <v>743</v>
      </c>
      <c r="J17" t="s">
        <v>1270</v>
      </c>
      <c r="K17">
        <v>-1</v>
      </c>
      <c r="L17">
        <v>35500</v>
      </c>
      <c r="M17" t="s">
        <v>806</v>
      </c>
    </row>
    <row r="18" spans="1:13" x14ac:dyDescent="0.25">
      <c r="A18">
        <v>8748</v>
      </c>
      <c r="B18">
        <v>1014</v>
      </c>
      <c r="C18">
        <v>1998</v>
      </c>
      <c r="D18" t="s">
        <v>565</v>
      </c>
      <c r="E18" t="s">
        <v>816</v>
      </c>
      <c r="F18" t="s">
        <v>86</v>
      </c>
      <c r="G18">
        <v>0</v>
      </c>
      <c r="H18">
        <v>0</v>
      </c>
      <c r="I18" t="s">
        <v>47</v>
      </c>
      <c r="J18" t="s">
        <v>1271</v>
      </c>
      <c r="K18">
        <v>0</v>
      </c>
      <c r="L18">
        <v>30600</v>
      </c>
      <c r="M18" t="s">
        <v>841</v>
      </c>
    </row>
    <row r="19" spans="1:13" x14ac:dyDescent="0.25">
      <c r="A19">
        <v>8761</v>
      </c>
      <c r="B19">
        <v>1014</v>
      </c>
      <c r="C19">
        <v>1998</v>
      </c>
      <c r="D19" t="s">
        <v>565</v>
      </c>
      <c r="E19" t="s">
        <v>799</v>
      </c>
      <c r="F19" t="s">
        <v>86</v>
      </c>
      <c r="G19">
        <v>6</v>
      </c>
      <c r="H19">
        <v>1</v>
      </c>
      <c r="I19" t="s">
        <v>253</v>
      </c>
      <c r="J19" t="s">
        <v>1269</v>
      </c>
      <c r="K19">
        <v>5</v>
      </c>
      <c r="L19">
        <v>38100</v>
      </c>
      <c r="M19" t="s">
        <v>719</v>
      </c>
    </row>
    <row r="20" spans="1:13" x14ac:dyDescent="0.25">
      <c r="A20">
        <v>43950008</v>
      </c>
      <c r="B20">
        <v>43950100</v>
      </c>
      <c r="C20">
        <v>2002</v>
      </c>
      <c r="D20" t="s">
        <v>399</v>
      </c>
      <c r="E20" t="s">
        <v>905</v>
      </c>
      <c r="F20" t="s">
        <v>86</v>
      </c>
      <c r="G20">
        <v>3</v>
      </c>
      <c r="H20">
        <v>1</v>
      </c>
      <c r="I20" t="s">
        <v>906</v>
      </c>
      <c r="J20" t="s">
        <v>1269</v>
      </c>
      <c r="K20">
        <v>2</v>
      </c>
      <c r="L20">
        <v>28598</v>
      </c>
      <c r="M20" t="s">
        <v>907</v>
      </c>
    </row>
    <row r="21" spans="1:13" x14ac:dyDescent="0.25">
      <c r="A21">
        <v>43950022</v>
      </c>
      <c r="B21">
        <v>43950100</v>
      </c>
      <c r="C21">
        <v>2002</v>
      </c>
      <c r="D21" t="s">
        <v>399</v>
      </c>
      <c r="E21" t="s">
        <v>940</v>
      </c>
      <c r="F21" t="s">
        <v>86</v>
      </c>
      <c r="G21">
        <v>3</v>
      </c>
      <c r="H21">
        <v>1</v>
      </c>
      <c r="I21" t="s">
        <v>47</v>
      </c>
      <c r="J21" t="s">
        <v>1269</v>
      </c>
      <c r="K21">
        <v>2</v>
      </c>
      <c r="L21">
        <v>24000</v>
      </c>
      <c r="M21" t="s">
        <v>832</v>
      </c>
    </row>
    <row r="22" spans="1:13" x14ac:dyDescent="0.25">
      <c r="A22">
        <v>43950052</v>
      </c>
      <c r="B22">
        <v>43950200</v>
      </c>
      <c r="C22">
        <v>2002</v>
      </c>
      <c r="D22" t="s">
        <v>624</v>
      </c>
      <c r="E22" t="s">
        <v>926</v>
      </c>
      <c r="F22" t="s">
        <v>86</v>
      </c>
      <c r="G22">
        <v>1</v>
      </c>
      <c r="H22">
        <v>1</v>
      </c>
      <c r="I22" t="s">
        <v>1262</v>
      </c>
      <c r="J22" t="s">
        <v>1271</v>
      </c>
      <c r="K22">
        <v>0</v>
      </c>
      <c r="L22">
        <v>38926</v>
      </c>
      <c r="M22" t="s">
        <v>945</v>
      </c>
    </row>
    <row r="23" spans="1:13" x14ac:dyDescent="0.25">
      <c r="A23">
        <v>43950059</v>
      </c>
      <c r="B23">
        <v>43950300</v>
      </c>
      <c r="C23">
        <v>2002</v>
      </c>
      <c r="D23" t="s">
        <v>95</v>
      </c>
      <c r="E23" t="s">
        <v>905</v>
      </c>
      <c r="F23" t="s">
        <v>86</v>
      </c>
      <c r="G23">
        <v>0</v>
      </c>
      <c r="H23">
        <v>0</v>
      </c>
      <c r="I23" t="s">
        <v>178</v>
      </c>
      <c r="J23" t="s">
        <v>1271</v>
      </c>
      <c r="K23">
        <v>0</v>
      </c>
      <c r="L23">
        <v>42114</v>
      </c>
      <c r="M23" t="s">
        <v>832</v>
      </c>
    </row>
    <row r="24" spans="1:13" x14ac:dyDescent="0.25">
      <c r="A24">
        <v>97410015</v>
      </c>
      <c r="B24">
        <v>97410100</v>
      </c>
      <c r="C24">
        <v>2006</v>
      </c>
      <c r="D24" t="s">
        <v>813</v>
      </c>
      <c r="E24" t="s">
        <v>1010</v>
      </c>
      <c r="F24" t="s">
        <v>86</v>
      </c>
      <c r="G24">
        <v>4</v>
      </c>
      <c r="H24">
        <v>0</v>
      </c>
      <c r="I24" t="s">
        <v>1034</v>
      </c>
      <c r="J24" t="s">
        <v>1269</v>
      </c>
      <c r="K24">
        <v>4</v>
      </c>
      <c r="L24">
        <v>43000</v>
      </c>
      <c r="M24" t="s">
        <v>1035</v>
      </c>
    </row>
    <row r="25" spans="1:13" x14ac:dyDescent="0.25">
      <c r="A25">
        <v>97410031</v>
      </c>
      <c r="B25">
        <v>97410100</v>
      </c>
      <c r="C25">
        <v>2006</v>
      </c>
      <c r="D25" t="s">
        <v>813</v>
      </c>
      <c r="E25" t="s">
        <v>1030</v>
      </c>
      <c r="F25" t="s">
        <v>86</v>
      </c>
      <c r="G25">
        <v>3</v>
      </c>
      <c r="H25">
        <v>1</v>
      </c>
      <c r="I25" t="s">
        <v>415</v>
      </c>
      <c r="J25" t="s">
        <v>1269</v>
      </c>
      <c r="K25">
        <v>2</v>
      </c>
      <c r="L25">
        <v>52000</v>
      </c>
      <c r="M25" t="s">
        <v>903</v>
      </c>
    </row>
    <row r="26" spans="1:13" x14ac:dyDescent="0.25">
      <c r="A26">
        <v>97410056</v>
      </c>
      <c r="B26">
        <v>97410200</v>
      </c>
      <c r="C26">
        <v>2006</v>
      </c>
      <c r="D26" t="s">
        <v>624</v>
      </c>
      <c r="E26" t="s">
        <v>1025</v>
      </c>
      <c r="F26" t="s">
        <v>86</v>
      </c>
      <c r="G26">
        <v>1</v>
      </c>
      <c r="H26">
        <v>3</v>
      </c>
      <c r="I26" t="s">
        <v>15</v>
      </c>
      <c r="J26" t="s">
        <v>1270</v>
      </c>
      <c r="K26">
        <v>-2</v>
      </c>
      <c r="L26">
        <v>43000</v>
      </c>
      <c r="M26" t="s">
        <v>1013</v>
      </c>
    </row>
    <row r="27" spans="1:13" x14ac:dyDescent="0.25">
      <c r="A27">
        <v>300111112</v>
      </c>
      <c r="B27">
        <v>249722</v>
      </c>
      <c r="C27">
        <v>2010</v>
      </c>
      <c r="D27" t="s">
        <v>813</v>
      </c>
      <c r="E27" t="s">
        <v>1100</v>
      </c>
      <c r="F27" t="s">
        <v>86</v>
      </c>
      <c r="G27">
        <v>0</v>
      </c>
      <c r="H27">
        <v>1</v>
      </c>
      <c r="I27" t="s">
        <v>74</v>
      </c>
      <c r="J27" t="s">
        <v>1270</v>
      </c>
      <c r="K27">
        <v>-1</v>
      </c>
      <c r="L27">
        <v>62453</v>
      </c>
      <c r="M27" t="s">
        <v>1117</v>
      </c>
    </row>
    <row r="28" spans="1:13" x14ac:dyDescent="0.25">
      <c r="A28">
        <v>300061494</v>
      </c>
      <c r="B28">
        <v>249722</v>
      </c>
      <c r="C28">
        <v>2010</v>
      </c>
      <c r="D28" t="s">
        <v>813</v>
      </c>
      <c r="E28" t="s">
        <v>1089</v>
      </c>
      <c r="F28" t="s">
        <v>86</v>
      </c>
      <c r="G28">
        <v>2</v>
      </c>
      <c r="H28">
        <v>0</v>
      </c>
      <c r="I28" t="s">
        <v>493</v>
      </c>
      <c r="J28" t="s">
        <v>1269</v>
      </c>
      <c r="K28">
        <v>2</v>
      </c>
      <c r="L28">
        <v>54386</v>
      </c>
      <c r="M28" t="s">
        <v>1084</v>
      </c>
    </row>
    <row r="29" spans="1:13" x14ac:dyDescent="0.25">
      <c r="A29">
        <v>300061498</v>
      </c>
      <c r="B29">
        <v>249717</v>
      </c>
      <c r="C29">
        <v>2010</v>
      </c>
      <c r="D29" t="s">
        <v>624</v>
      </c>
      <c r="E29" t="s">
        <v>1083</v>
      </c>
      <c r="F29" t="s">
        <v>86</v>
      </c>
      <c r="G29">
        <v>1</v>
      </c>
      <c r="H29">
        <v>0</v>
      </c>
      <c r="I29" t="s">
        <v>290</v>
      </c>
      <c r="J29" t="s">
        <v>1269</v>
      </c>
      <c r="K29">
        <v>1</v>
      </c>
      <c r="L29">
        <v>62955</v>
      </c>
      <c r="M29" t="s">
        <v>1098</v>
      </c>
    </row>
    <row r="30" spans="1:13" x14ac:dyDescent="0.25">
      <c r="A30">
        <v>300186510</v>
      </c>
      <c r="B30">
        <v>255931</v>
      </c>
      <c r="C30">
        <v>2014</v>
      </c>
      <c r="D30" t="s">
        <v>399</v>
      </c>
      <c r="E30" t="s">
        <v>1168</v>
      </c>
      <c r="F30" t="s">
        <v>86</v>
      </c>
      <c r="G30">
        <v>1</v>
      </c>
      <c r="H30">
        <v>5</v>
      </c>
      <c r="I30" t="s">
        <v>75</v>
      </c>
      <c r="J30" t="s">
        <v>1270</v>
      </c>
      <c r="K30">
        <v>-4</v>
      </c>
      <c r="L30">
        <v>48173</v>
      </c>
      <c r="M30" t="s">
        <v>1169</v>
      </c>
    </row>
    <row r="31" spans="1:13" x14ac:dyDescent="0.25">
      <c r="A31">
        <v>300186498</v>
      </c>
      <c r="B31">
        <v>255931</v>
      </c>
      <c r="C31">
        <v>2014</v>
      </c>
      <c r="D31" t="s">
        <v>399</v>
      </c>
      <c r="E31" t="s">
        <v>1191</v>
      </c>
      <c r="F31" t="s">
        <v>86</v>
      </c>
      <c r="G31">
        <v>0</v>
      </c>
      <c r="H31">
        <v>2</v>
      </c>
      <c r="I31" t="s">
        <v>43</v>
      </c>
      <c r="J31" t="s">
        <v>1270</v>
      </c>
      <c r="K31">
        <v>-2</v>
      </c>
      <c r="L31">
        <v>74101</v>
      </c>
      <c r="M31" t="s">
        <v>1175</v>
      </c>
    </row>
    <row r="32" spans="1:13" x14ac:dyDescent="0.25">
      <c r="A32">
        <v>1122</v>
      </c>
      <c r="B32">
        <v>418</v>
      </c>
      <c r="C32">
        <v>1934</v>
      </c>
      <c r="D32" t="s">
        <v>95</v>
      </c>
      <c r="E32" t="s">
        <v>82</v>
      </c>
      <c r="F32" t="s">
        <v>89</v>
      </c>
      <c r="G32">
        <v>1</v>
      </c>
      <c r="H32">
        <v>1</v>
      </c>
      <c r="I32" t="s">
        <v>86</v>
      </c>
      <c r="J32" t="s">
        <v>1271</v>
      </c>
      <c r="K32">
        <v>0</v>
      </c>
      <c r="L32">
        <v>35000</v>
      </c>
      <c r="M32" t="s">
        <v>67</v>
      </c>
    </row>
    <row r="33" spans="1:13" x14ac:dyDescent="0.25">
      <c r="A33">
        <v>1123</v>
      </c>
      <c r="B33">
        <v>418</v>
      </c>
      <c r="C33">
        <v>1934</v>
      </c>
      <c r="D33" t="s">
        <v>95</v>
      </c>
      <c r="E33" t="s">
        <v>82</v>
      </c>
      <c r="F33" t="s">
        <v>89</v>
      </c>
      <c r="G33">
        <v>1</v>
      </c>
      <c r="H33">
        <v>0</v>
      </c>
      <c r="I33" t="s">
        <v>86</v>
      </c>
      <c r="J33" t="s">
        <v>1270</v>
      </c>
      <c r="K33">
        <v>-1</v>
      </c>
      <c r="L33">
        <v>43000</v>
      </c>
      <c r="M33" t="s">
        <v>90</v>
      </c>
    </row>
    <row r="34" spans="1:13" x14ac:dyDescent="0.25">
      <c r="A34">
        <v>1207</v>
      </c>
      <c r="B34">
        <v>209</v>
      </c>
      <c r="C34">
        <v>1950</v>
      </c>
      <c r="D34" t="s">
        <v>161</v>
      </c>
      <c r="E34" t="s">
        <v>140</v>
      </c>
      <c r="F34" t="s">
        <v>50</v>
      </c>
      <c r="G34">
        <v>2</v>
      </c>
      <c r="H34">
        <v>2</v>
      </c>
      <c r="I34" t="s">
        <v>86</v>
      </c>
      <c r="J34" t="s">
        <v>1271</v>
      </c>
      <c r="K34">
        <v>0</v>
      </c>
      <c r="L34">
        <v>44802</v>
      </c>
      <c r="M34" t="s">
        <v>132</v>
      </c>
    </row>
    <row r="35" spans="1:13" x14ac:dyDescent="0.25">
      <c r="A35">
        <v>1186</v>
      </c>
      <c r="B35">
        <v>209</v>
      </c>
      <c r="C35">
        <v>1950</v>
      </c>
      <c r="D35" t="s">
        <v>161</v>
      </c>
      <c r="E35" t="s">
        <v>1254</v>
      </c>
      <c r="F35" t="s">
        <v>30</v>
      </c>
      <c r="G35">
        <v>6</v>
      </c>
      <c r="H35">
        <v>1</v>
      </c>
      <c r="I35" t="s">
        <v>86</v>
      </c>
      <c r="J35" t="s">
        <v>1270</v>
      </c>
      <c r="K35">
        <v>-5</v>
      </c>
      <c r="L35">
        <v>152772</v>
      </c>
      <c r="M35" t="s">
        <v>148</v>
      </c>
    </row>
    <row r="36" spans="1:13" x14ac:dyDescent="0.25">
      <c r="A36">
        <v>1206</v>
      </c>
      <c r="B36">
        <v>209</v>
      </c>
      <c r="C36">
        <v>1950</v>
      </c>
      <c r="D36" t="s">
        <v>161</v>
      </c>
      <c r="E36" t="s">
        <v>140</v>
      </c>
      <c r="F36" t="s">
        <v>79</v>
      </c>
      <c r="G36">
        <v>3</v>
      </c>
      <c r="H36">
        <v>1</v>
      </c>
      <c r="I36" t="s">
        <v>86</v>
      </c>
      <c r="J36" t="s">
        <v>1270</v>
      </c>
      <c r="K36">
        <v>-2</v>
      </c>
      <c r="L36">
        <v>11227</v>
      </c>
      <c r="M36" t="s">
        <v>135</v>
      </c>
    </row>
    <row r="37" spans="1:13" x14ac:dyDescent="0.25">
      <c r="A37">
        <v>1498</v>
      </c>
      <c r="B37">
        <v>231</v>
      </c>
      <c r="C37">
        <v>1962</v>
      </c>
      <c r="D37" t="s">
        <v>35</v>
      </c>
      <c r="E37" t="s">
        <v>249</v>
      </c>
      <c r="F37" t="s">
        <v>92</v>
      </c>
      <c r="G37">
        <v>1</v>
      </c>
      <c r="H37">
        <v>0</v>
      </c>
      <c r="I37" t="s">
        <v>86</v>
      </c>
      <c r="J37" t="s">
        <v>1270</v>
      </c>
      <c r="K37">
        <v>-1</v>
      </c>
      <c r="L37">
        <v>12700</v>
      </c>
      <c r="M37" t="s">
        <v>180</v>
      </c>
    </row>
    <row r="38" spans="1:13" x14ac:dyDescent="0.25">
      <c r="A38">
        <v>1460</v>
      </c>
      <c r="B38">
        <v>231</v>
      </c>
      <c r="C38">
        <v>1962</v>
      </c>
      <c r="D38" t="s">
        <v>35</v>
      </c>
      <c r="E38" t="s">
        <v>249</v>
      </c>
      <c r="F38" t="s">
        <v>30</v>
      </c>
      <c r="G38">
        <v>2</v>
      </c>
      <c r="H38">
        <v>1</v>
      </c>
      <c r="I38" t="s">
        <v>86</v>
      </c>
      <c r="J38" t="s">
        <v>1270</v>
      </c>
      <c r="K38">
        <v>-1</v>
      </c>
      <c r="L38">
        <v>18715</v>
      </c>
      <c r="M38" t="s">
        <v>146</v>
      </c>
    </row>
    <row r="39" spans="1:13" x14ac:dyDescent="0.25">
      <c r="A39">
        <v>1578</v>
      </c>
      <c r="B39">
        <v>238</v>
      </c>
      <c r="C39">
        <v>1966</v>
      </c>
      <c r="D39" t="s">
        <v>28</v>
      </c>
      <c r="E39" t="s">
        <v>292</v>
      </c>
      <c r="F39" t="s">
        <v>40</v>
      </c>
      <c r="G39">
        <v>2</v>
      </c>
      <c r="H39">
        <v>1</v>
      </c>
      <c r="I39" t="s">
        <v>86</v>
      </c>
      <c r="J39" t="s">
        <v>1270</v>
      </c>
      <c r="K39">
        <v>-1</v>
      </c>
      <c r="L39">
        <v>42738</v>
      </c>
      <c r="M39" t="s">
        <v>268</v>
      </c>
    </row>
    <row r="40" spans="1:13" x14ac:dyDescent="0.25">
      <c r="A40">
        <v>1637</v>
      </c>
      <c r="B40">
        <v>238</v>
      </c>
      <c r="C40">
        <v>1966</v>
      </c>
      <c r="D40" t="s">
        <v>28</v>
      </c>
      <c r="E40" t="s">
        <v>292</v>
      </c>
      <c r="F40" t="s">
        <v>175</v>
      </c>
      <c r="G40">
        <v>2</v>
      </c>
      <c r="H40">
        <v>1</v>
      </c>
      <c r="I40" t="s">
        <v>86</v>
      </c>
      <c r="J40" t="s">
        <v>1270</v>
      </c>
      <c r="K40">
        <v>-1</v>
      </c>
      <c r="L40">
        <v>42187</v>
      </c>
      <c r="M40" t="s">
        <v>299</v>
      </c>
    </row>
    <row r="41" spans="1:13" x14ac:dyDescent="0.25">
      <c r="A41">
        <v>2216</v>
      </c>
      <c r="B41">
        <v>278</v>
      </c>
      <c r="C41">
        <v>1978</v>
      </c>
      <c r="D41" t="s">
        <v>35</v>
      </c>
      <c r="E41" t="s">
        <v>424</v>
      </c>
      <c r="F41" t="s">
        <v>65</v>
      </c>
      <c r="G41">
        <v>2</v>
      </c>
      <c r="H41">
        <v>1</v>
      </c>
      <c r="I41" t="s">
        <v>86</v>
      </c>
      <c r="J41" t="s">
        <v>1270</v>
      </c>
      <c r="K41">
        <v>-1</v>
      </c>
      <c r="L41">
        <v>40841</v>
      </c>
      <c r="M41" t="s">
        <v>372</v>
      </c>
    </row>
    <row r="42" spans="1:13" x14ac:dyDescent="0.25">
      <c r="A42">
        <v>2246</v>
      </c>
      <c r="B42">
        <v>278</v>
      </c>
      <c r="C42">
        <v>1978</v>
      </c>
      <c r="D42" t="s">
        <v>35</v>
      </c>
      <c r="E42" t="s">
        <v>1257</v>
      </c>
      <c r="F42" t="s">
        <v>30</v>
      </c>
      <c r="G42">
        <v>0</v>
      </c>
      <c r="H42">
        <v>0</v>
      </c>
      <c r="I42" t="s">
        <v>86</v>
      </c>
      <c r="J42" t="s">
        <v>1271</v>
      </c>
      <c r="K42">
        <v>0</v>
      </c>
      <c r="L42">
        <v>34771</v>
      </c>
      <c r="M42" t="s">
        <v>418</v>
      </c>
    </row>
    <row r="43" spans="1:13" x14ac:dyDescent="0.25">
      <c r="A43">
        <v>902</v>
      </c>
      <c r="B43">
        <v>293</v>
      </c>
      <c r="C43">
        <v>1982</v>
      </c>
      <c r="D43" t="s">
        <v>491</v>
      </c>
      <c r="E43" t="s">
        <v>492</v>
      </c>
      <c r="F43" t="s">
        <v>226</v>
      </c>
      <c r="G43">
        <v>1</v>
      </c>
      <c r="H43">
        <v>0</v>
      </c>
      <c r="I43" t="s">
        <v>86</v>
      </c>
      <c r="J43" t="s">
        <v>1270</v>
      </c>
      <c r="K43">
        <v>-1</v>
      </c>
      <c r="L43">
        <v>49562</v>
      </c>
      <c r="M43" t="s">
        <v>536</v>
      </c>
    </row>
    <row r="44" spans="1:13" x14ac:dyDescent="0.25">
      <c r="A44">
        <v>900</v>
      </c>
      <c r="B44">
        <v>294</v>
      </c>
      <c r="C44">
        <v>1982</v>
      </c>
      <c r="D44" t="s">
        <v>28</v>
      </c>
      <c r="E44" t="s">
        <v>543</v>
      </c>
      <c r="F44" t="s">
        <v>175</v>
      </c>
      <c r="G44">
        <v>2</v>
      </c>
      <c r="H44">
        <v>1</v>
      </c>
      <c r="I44" t="s">
        <v>86</v>
      </c>
      <c r="J44" t="s">
        <v>1270</v>
      </c>
      <c r="K44">
        <v>-1</v>
      </c>
      <c r="L44">
        <v>90089</v>
      </c>
      <c r="M44" t="s">
        <v>487</v>
      </c>
    </row>
    <row r="45" spans="1:13" x14ac:dyDescent="0.25">
      <c r="A45">
        <v>551</v>
      </c>
      <c r="B45">
        <v>308</v>
      </c>
      <c r="C45">
        <v>1986</v>
      </c>
      <c r="D45" t="s">
        <v>565</v>
      </c>
      <c r="E45" t="s">
        <v>582</v>
      </c>
      <c r="F45" t="s">
        <v>226</v>
      </c>
      <c r="G45">
        <v>1</v>
      </c>
      <c r="H45">
        <v>2</v>
      </c>
      <c r="I45" t="s">
        <v>86</v>
      </c>
      <c r="J45" t="s">
        <v>1269</v>
      </c>
      <c r="K45">
        <v>1</v>
      </c>
      <c r="L45">
        <v>28000</v>
      </c>
      <c r="M45" t="s">
        <v>572</v>
      </c>
    </row>
    <row r="46" spans="1:13" x14ac:dyDescent="0.25">
      <c r="A46">
        <v>378</v>
      </c>
      <c r="B46">
        <v>308</v>
      </c>
      <c r="C46">
        <v>1986</v>
      </c>
      <c r="D46" t="s">
        <v>565</v>
      </c>
      <c r="E46" t="s">
        <v>589</v>
      </c>
      <c r="F46" t="s">
        <v>484</v>
      </c>
      <c r="G46">
        <v>0</v>
      </c>
      <c r="H46">
        <v>3</v>
      </c>
      <c r="I46" t="s">
        <v>86</v>
      </c>
      <c r="J46" t="s">
        <v>1269</v>
      </c>
      <c r="K46">
        <v>3</v>
      </c>
      <c r="L46">
        <v>23980</v>
      </c>
      <c r="M46" t="s">
        <v>607</v>
      </c>
    </row>
    <row r="47" spans="1:13" x14ac:dyDescent="0.25">
      <c r="A47">
        <v>511</v>
      </c>
      <c r="B47">
        <v>309</v>
      </c>
      <c r="C47">
        <v>1986</v>
      </c>
      <c r="D47" t="s">
        <v>624</v>
      </c>
      <c r="E47" t="s">
        <v>602</v>
      </c>
      <c r="F47" t="s">
        <v>598</v>
      </c>
      <c r="G47">
        <v>1</v>
      </c>
      <c r="H47">
        <v>5</v>
      </c>
      <c r="I47" t="s">
        <v>86</v>
      </c>
      <c r="J47" t="s">
        <v>1269</v>
      </c>
      <c r="K47">
        <v>4</v>
      </c>
      <c r="L47">
        <v>38500</v>
      </c>
      <c r="M47" t="s">
        <v>567</v>
      </c>
    </row>
    <row r="48" spans="1:13" x14ac:dyDescent="0.25">
      <c r="A48">
        <v>180</v>
      </c>
      <c r="B48">
        <v>322</v>
      </c>
      <c r="C48">
        <v>1990</v>
      </c>
      <c r="D48" t="s">
        <v>596</v>
      </c>
      <c r="E48" t="s">
        <v>671</v>
      </c>
      <c r="F48" t="s">
        <v>50</v>
      </c>
      <c r="G48">
        <v>0</v>
      </c>
      <c r="H48">
        <v>0</v>
      </c>
      <c r="I48" t="s">
        <v>86</v>
      </c>
      <c r="J48" t="s">
        <v>1271</v>
      </c>
      <c r="K48">
        <v>0</v>
      </c>
      <c r="L48">
        <v>35713</v>
      </c>
      <c r="M48" t="s">
        <v>672</v>
      </c>
    </row>
    <row r="49" spans="1:13" x14ac:dyDescent="0.25">
      <c r="A49">
        <v>175</v>
      </c>
      <c r="B49">
        <v>322</v>
      </c>
      <c r="C49">
        <v>1990</v>
      </c>
      <c r="D49" t="s">
        <v>596</v>
      </c>
      <c r="E49" t="s">
        <v>671</v>
      </c>
      <c r="F49" t="s">
        <v>178</v>
      </c>
      <c r="G49">
        <v>1</v>
      </c>
      <c r="H49">
        <v>3</v>
      </c>
      <c r="I49" t="s">
        <v>86</v>
      </c>
      <c r="J49" t="s">
        <v>1269</v>
      </c>
      <c r="K49">
        <v>2</v>
      </c>
      <c r="L49">
        <v>32733</v>
      </c>
      <c r="M49" t="s">
        <v>663</v>
      </c>
    </row>
    <row r="50" spans="1:13" x14ac:dyDescent="0.25">
      <c r="A50">
        <v>56</v>
      </c>
      <c r="B50">
        <v>322</v>
      </c>
      <c r="C50">
        <v>1990</v>
      </c>
      <c r="D50" t="s">
        <v>596</v>
      </c>
      <c r="E50" t="s">
        <v>667</v>
      </c>
      <c r="F50" t="s">
        <v>23</v>
      </c>
      <c r="G50">
        <v>1</v>
      </c>
      <c r="H50">
        <v>2</v>
      </c>
      <c r="I50" t="s">
        <v>86</v>
      </c>
      <c r="J50" t="s">
        <v>1269</v>
      </c>
      <c r="K50">
        <v>1</v>
      </c>
      <c r="L50">
        <v>35950</v>
      </c>
      <c r="M50" t="s">
        <v>661</v>
      </c>
    </row>
    <row r="51" spans="1:13" x14ac:dyDescent="0.25">
      <c r="A51">
        <v>3060</v>
      </c>
      <c r="B51">
        <v>337</v>
      </c>
      <c r="C51">
        <v>1994</v>
      </c>
      <c r="D51" t="s">
        <v>560</v>
      </c>
      <c r="E51" t="s">
        <v>712</v>
      </c>
      <c r="F51" t="s">
        <v>83</v>
      </c>
      <c r="G51">
        <v>1</v>
      </c>
      <c r="H51">
        <v>1</v>
      </c>
      <c r="I51" t="s">
        <v>86</v>
      </c>
      <c r="J51" t="s">
        <v>1271</v>
      </c>
      <c r="K51">
        <v>0</v>
      </c>
      <c r="L51">
        <v>63113</v>
      </c>
      <c r="M51" t="s">
        <v>746</v>
      </c>
    </row>
    <row r="52" spans="1:13" x14ac:dyDescent="0.25">
      <c r="A52">
        <v>3075</v>
      </c>
      <c r="B52">
        <v>337</v>
      </c>
      <c r="C52">
        <v>1994</v>
      </c>
      <c r="D52" t="s">
        <v>560</v>
      </c>
      <c r="E52" t="s">
        <v>712</v>
      </c>
      <c r="F52" t="s">
        <v>45</v>
      </c>
      <c r="G52">
        <v>1</v>
      </c>
      <c r="H52">
        <v>3</v>
      </c>
      <c r="I52" t="s">
        <v>86</v>
      </c>
      <c r="J52" t="s">
        <v>1269</v>
      </c>
      <c r="K52">
        <v>2</v>
      </c>
      <c r="L52">
        <v>63089</v>
      </c>
      <c r="M52" t="s">
        <v>744</v>
      </c>
    </row>
    <row r="53" spans="1:13" x14ac:dyDescent="0.25">
      <c r="A53">
        <v>3097</v>
      </c>
      <c r="B53">
        <v>796</v>
      </c>
      <c r="C53">
        <v>1994</v>
      </c>
      <c r="D53" t="s">
        <v>95</v>
      </c>
      <c r="E53" t="s">
        <v>739</v>
      </c>
      <c r="F53" t="s">
        <v>89</v>
      </c>
      <c r="G53">
        <v>2</v>
      </c>
      <c r="H53">
        <v>1</v>
      </c>
      <c r="I53" t="s">
        <v>86</v>
      </c>
      <c r="J53" t="s">
        <v>1270</v>
      </c>
      <c r="K53">
        <v>-1</v>
      </c>
      <c r="L53">
        <v>53400</v>
      </c>
      <c r="M53" t="s">
        <v>727</v>
      </c>
    </row>
    <row r="54" spans="1:13" x14ac:dyDescent="0.25">
      <c r="A54">
        <v>43950039</v>
      </c>
      <c r="B54">
        <v>43950100</v>
      </c>
      <c r="C54">
        <v>2002</v>
      </c>
      <c r="D54" t="s">
        <v>399</v>
      </c>
      <c r="E54" t="s">
        <v>972</v>
      </c>
      <c r="F54" t="s">
        <v>802</v>
      </c>
      <c r="G54">
        <v>2</v>
      </c>
      <c r="H54">
        <v>3</v>
      </c>
      <c r="I54" t="s">
        <v>86</v>
      </c>
      <c r="J54" t="s">
        <v>1269</v>
      </c>
      <c r="K54">
        <v>1</v>
      </c>
      <c r="L54">
        <v>31024</v>
      </c>
      <c r="M54" t="s">
        <v>888</v>
      </c>
    </row>
    <row r="55" spans="1:13" x14ac:dyDescent="0.25">
      <c r="A55">
        <v>97410047</v>
      </c>
      <c r="B55">
        <v>97410100</v>
      </c>
      <c r="C55">
        <v>2006</v>
      </c>
      <c r="D55" t="s">
        <v>813</v>
      </c>
      <c r="E55" t="s">
        <v>1019</v>
      </c>
      <c r="F55" t="s">
        <v>732</v>
      </c>
      <c r="G55">
        <v>0</v>
      </c>
      <c r="H55">
        <v>1</v>
      </c>
      <c r="I55" t="s">
        <v>86</v>
      </c>
      <c r="J55" t="s">
        <v>1269</v>
      </c>
      <c r="K55">
        <v>1</v>
      </c>
      <c r="L55">
        <v>46000</v>
      </c>
      <c r="M55" t="s">
        <v>950</v>
      </c>
    </row>
    <row r="56" spans="1:13" x14ac:dyDescent="0.25">
      <c r="A56">
        <v>300061491</v>
      </c>
      <c r="B56">
        <v>249722</v>
      </c>
      <c r="C56">
        <v>2010</v>
      </c>
      <c r="D56" t="s">
        <v>813</v>
      </c>
      <c r="E56" t="s">
        <v>1096</v>
      </c>
      <c r="F56" t="s">
        <v>43</v>
      </c>
      <c r="G56">
        <v>1</v>
      </c>
      <c r="H56">
        <v>2</v>
      </c>
      <c r="I56" t="s">
        <v>86</v>
      </c>
      <c r="J56" t="s">
        <v>1269</v>
      </c>
      <c r="K56">
        <v>1</v>
      </c>
      <c r="L56">
        <v>41958</v>
      </c>
      <c r="M56" t="s">
        <v>1002</v>
      </c>
    </row>
    <row r="57" spans="1:13" x14ac:dyDescent="0.25">
      <c r="A57">
        <v>300061506</v>
      </c>
      <c r="B57">
        <v>249718</v>
      </c>
      <c r="C57">
        <v>2010</v>
      </c>
      <c r="D57" t="s">
        <v>95</v>
      </c>
      <c r="E57" t="s">
        <v>1089</v>
      </c>
      <c r="F57" t="s">
        <v>47</v>
      </c>
      <c r="G57">
        <v>0</v>
      </c>
      <c r="H57">
        <v>1</v>
      </c>
      <c r="I57" t="s">
        <v>86</v>
      </c>
      <c r="J57" t="s">
        <v>1269</v>
      </c>
      <c r="K57">
        <v>1</v>
      </c>
      <c r="L57">
        <v>55359</v>
      </c>
      <c r="M57" t="s">
        <v>931</v>
      </c>
    </row>
    <row r="58" spans="1:13" x14ac:dyDescent="0.25">
      <c r="A58">
        <v>300111114</v>
      </c>
      <c r="B58">
        <v>249719</v>
      </c>
      <c r="C58">
        <v>2010</v>
      </c>
      <c r="D58" t="s">
        <v>58</v>
      </c>
      <c r="E58" t="s">
        <v>1100</v>
      </c>
      <c r="F58" t="s">
        <v>83</v>
      </c>
      <c r="G58">
        <v>0</v>
      </c>
      <c r="H58">
        <v>1</v>
      </c>
      <c r="I58" t="s">
        <v>86</v>
      </c>
      <c r="J58" t="s">
        <v>1269</v>
      </c>
      <c r="K58">
        <v>1</v>
      </c>
      <c r="L58">
        <v>60960</v>
      </c>
      <c r="M58" t="s">
        <v>1112</v>
      </c>
    </row>
    <row r="59" spans="1:13" x14ac:dyDescent="0.25">
      <c r="A59">
        <v>300061509</v>
      </c>
      <c r="B59">
        <v>249721</v>
      </c>
      <c r="C59">
        <v>2010</v>
      </c>
      <c r="D59" t="s">
        <v>61</v>
      </c>
      <c r="E59" t="s">
        <v>1080</v>
      </c>
      <c r="F59" t="s">
        <v>75</v>
      </c>
      <c r="G59">
        <v>0</v>
      </c>
      <c r="H59">
        <v>1</v>
      </c>
      <c r="I59" t="s">
        <v>86</v>
      </c>
      <c r="J59" t="s">
        <v>1269</v>
      </c>
      <c r="K59">
        <v>1</v>
      </c>
      <c r="L59">
        <v>84490</v>
      </c>
      <c r="M59" t="s">
        <v>1117</v>
      </c>
    </row>
    <row r="60" spans="1:13" x14ac:dyDescent="0.25">
      <c r="A60">
        <v>300186467</v>
      </c>
      <c r="B60">
        <v>255931</v>
      </c>
      <c r="C60">
        <v>2014</v>
      </c>
      <c r="D60" t="s">
        <v>399</v>
      </c>
      <c r="E60" t="s">
        <v>1196</v>
      </c>
      <c r="F60" t="s">
        <v>361</v>
      </c>
      <c r="G60">
        <v>0</v>
      </c>
      <c r="H60">
        <v>3</v>
      </c>
      <c r="I60" t="s">
        <v>86</v>
      </c>
      <c r="J60" t="s">
        <v>1269</v>
      </c>
      <c r="K60">
        <v>3</v>
      </c>
      <c r="L60">
        <v>39375</v>
      </c>
      <c r="M60" t="s">
        <v>1226</v>
      </c>
    </row>
    <row r="61" spans="1:13" x14ac:dyDescent="0.25">
      <c r="A61">
        <v>-1</v>
      </c>
      <c r="B61">
        <v>-1</v>
      </c>
      <c r="C61">
        <v>2018</v>
      </c>
      <c r="D61" t="s">
        <v>1358</v>
      </c>
      <c r="E61" t="s">
        <v>1358</v>
      </c>
      <c r="F61" t="s">
        <v>290</v>
      </c>
      <c r="G61">
        <v>3</v>
      </c>
      <c r="H61">
        <v>3</v>
      </c>
      <c r="I61" t="s">
        <v>86</v>
      </c>
      <c r="J61" t="s">
        <v>1271</v>
      </c>
      <c r="K61">
        <f>H61-G61</f>
        <v>0</v>
      </c>
      <c r="L61" t="s">
        <v>1358</v>
      </c>
      <c r="M61" t="s">
        <v>1358</v>
      </c>
    </row>
    <row r="62" spans="1:13" x14ac:dyDescent="0.25">
      <c r="A62">
        <v>-1</v>
      </c>
      <c r="B62">
        <v>-1</v>
      </c>
      <c r="C62">
        <v>2018</v>
      </c>
      <c r="D62" t="s">
        <v>1358</v>
      </c>
      <c r="E62" t="s">
        <v>1358</v>
      </c>
      <c r="F62" t="s">
        <v>448</v>
      </c>
      <c r="G62">
        <v>0</v>
      </c>
      <c r="H62">
        <v>1</v>
      </c>
      <c r="I62" t="s">
        <v>86</v>
      </c>
      <c r="J62" t="s">
        <v>1269</v>
      </c>
      <c r="K62">
        <f t="shared" ref="K62:K63" si="0">H62-G62</f>
        <v>1</v>
      </c>
      <c r="L62" t="s">
        <v>1358</v>
      </c>
      <c r="M62" t="s">
        <v>1358</v>
      </c>
    </row>
    <row r="63" spans="1:13" x14ac:dyDescent="0.25">
      <c r="A63">
        <v>-1</v>
      </c>
      <c r="B63">
        <v>-1</v>
      </c>
      <c r="C63">
        <v>2018</v>
      </c>
      <c r="D63" t="s">
        <v>1358</v>
      </c>
      <c r="E63" t="s">
        <v>1358</v>
      </c>
      <c r="F63" t="s">
        <v>736</v>
      </c>
      <c r="G63">
        <v>1</v>
      </c>
      <c r="H63">
        <v>1</v>
      </c>
      <c r="I63" t="s">
        <v>86</v>
      </c>
      <c r="J63" t="s">
        <v>1271</v>
      </c>
      <c r="K63">
        <f t="shared" si="0"/>
        <v>0</v>
      </c>
      <c r="L63" t="s">
        <v>1358</v>
      </c>
      <c r="M63" t="s">
        <v>1358</v>
      </c>
    </row>
    <row r="64" spans="1:13" x14ac:dyDescent="0.25">
      <c r="A64">
        <v>-1</v>
      </c>
      <c r="B64">
        <v>-1</v>
      </c>
      <c r="C64">
        <v>2018</v>
      </c>
      <c r="D64" t="s">
        <v>1358</v>
      </c>
      <c r="E64" t="s">
        <v>1358</v>
      </c>
      <c r="F64" t="s">
        <v>86</v>
      </c>
      <c r="G64">
        <v>2</v>
      </c>
      <c r="H64">
        <v>2</v>
      </c>
      <c r="I64" t="s">
        <v>328</v>
      </c>
      <c r="J64" t="s">
        <v>1271</v>
      </c>
      <c r="K64">
        <v>0</v>
      </c>
      <c r="L64" t="s">
        <v>1358</v>
      </c>
      <c r="M64" t="s">
        <v>1358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59EE-514F-4425-879B-87D59BDA8360}">
  <dimension ref="A1:L6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15" bestFit="1" customWidth="1"/>
    <col min="4" max="4" width="10.7109375" bestFit="1" customWidth="1"/>
    <col min="6" max="6" width="20.85546875" bestFit="1" customWidth="1"/>
    <col min="7" max="7" width="32" bestFit="1" customWidth="1"/>
    <col min="8" max="8" width="14.7109375" bestFit="1" customWidth="1"/>
    <col min="9" max="9" width="11.28515625" bestFit="1" customWidth="1"/>
    <col min="12" max="12" width="11.28515625" bestFit="1" customWidth="1"/>
  </cols>
  <sheetData>
    <row r="1" spans="1:12" s="1" customFormat="1" x14ac:dyDescent="0.25">
      <c r="A1" s="1" t="s">
        <v>1303</v>
      </c>
      <c r="B1" s="1" t="s">
        <v>1310</v>
      </c>
      <c r="C1" s="1" t="s">
        <v>1304</v>
      </c>
      <c r="D1" s="1" t="s">
        <v>1305</v>
      </c>
      <c r="E1" s="1" t="s">
        <v>1306</v>
      </c>
      <c r="F1" s="1" t="s">
        <v>1307</v>
      </c>
      <c r="G1" s="1" t="s">
        <v>1359</v>
      </c>
      <c r="H1" s="1" t="s">
        <v>1308</v>
      </c>
      <c r="I1" s="1" t="s">
        <v>1309</v>
      </c>
      <c r="J1" s="1" t="s">
        <v>1283</v>
      </c>
      <c r="K1" s="1" t="s">
        <v>1284</v>
      </c>
      <c r="L1" s="1" t="s">
        <v>8</v>
      </c>
    </row>
    <row r="2" spans="1:12" x14ac:dyDescent="0.25">
      <c r="A2" t="s">
        <v>30</v>
      </c>
      <c r="B2">
        <f>COUNT(_xlfn.UNIQUE(Brazil!C:C))</f>
        <v>21</v>
      </c>
      <c r="C2">
        <f>COUNT(Brazil!A:A)</f>
        <v>113</v>
      </c>
      <c r="D2">
        <f>SUMIF(Brazil!F:F,'Teams Summary'!A2,Brazil!G:G) + SUMIF(Brazil!I:I,'Teams Summary'!A2,Brazil!H:H)</f>
        <v>233</v>
      </c>
      <c r="E2" s="2">
        <f>COUNTIF(Brazil!J:J,"W")/'Teams Summary'!C2</f>
        <v>0.65486725663716816</v>
      </c>
      <c r="F2">
        <f>SUM(Brazil!K:K)</f>
        <v>116</v>
      </c>
      <c r="G2" s="2">
        <f>F2/D2</f>
        <v>0.4978540772532189</v>
      </c>
      <c r="H2">
        <f>COUNTIF('World Cups Results'!C:C,'Teams Summary'!$A2)</f>
        <v>5</v>
      </c>
      <c r="I2">
        <f>COUNTIF('World Cups Results'!D:D,'Teams Summary'!$A2)</f>
        <v>2</v>
      </c>
      <c r="J2">
        <f>COUNTIF('World Cups Results'!E:E,'Teams Summary'!$A2)</f>
        <v>2</v>
      </c>
      <c r="K2">
        <f>COUNTIF('World Cups Results'!F:F,'Teams Summary'!$A2)</f>
        <v>2</v>
      </c>
      <c r="L2">
        <f>SUM(Brazil!L:L)</f>
        <v>5925042</v>
      </c>
    </row>
    <row r="3" spans="1:12" x14ac:dyDescent="0.25">
      <c r="A3" t="s">
        <v>15</v>
      </c>
      <c r="B3">
        <f>COUNT(_xlfn.UNIQUE(France!C:C))</f>
        <v>15</v>
      </c>
      <c r="C3">
        <f>COUNT(France!A:A)</f>
        <v>68</v>
      </c>
      <c r="D3">
        <f>SUMIF(France!F:F,'Teams Summary'!A3,France!G:G) + SUMIF(France!I:I,'Teams Summary'!A3,France!H:H)</f>
        <v>122</v>
      </c>
      <c r="E3" s="2">
        <f>COUNTIF(France!J:J,"W")/'Teams Summary'!C3</f>
        <v>0.51470588235294112</v>
      </c>
      <c r="F3">
        <f>SUM(France!K:K)</f>
        <v>44</v>
      </c>
      <c r="G3" s="2">
        <f t="shared" ref="G3:G6" si="0">F3/D3</f>
        <v>0.36065573770491804</v>
      </c>
      <c r="H3">
        <f>COUNTIF('World Cups Results'!C:C,'Teams Summary'!$A3)</f>
        <v>2</v>
      </c>
      <c r="I3">
        <f>COUNTIF('World Cups Results'!D:D,'Teams Summary'!$A3)</f>
        <v>1</v>
      </c>
      <c r="J3">
        <f>COUNTIF('World Cups Results'!E:E,'Teams Summary'!$A3)</f>
        <v>2</v>
      </c>
      <c r="K3">
        <f>COUNTIF('World Cups Results'!F:F,'Teams Summary'!$A3)</f>
        <v>1</v>
      </c>
      <c r="L3">
        <f>SUM(France!L:L)</f>
        <v>2787187</v>
      </c>
    </row>
    <row r="4" spans="1:12" x14ac:dyDescent="0.25">
      <c r="A4" t="s">
        <v>83</v>
      </c>
      <c r="B4">
        <f>COUNT(_xlfn.UNIQUE(Germany!C:C))</f>
        <v>19</v>
      </c>
      <c r="C4">
        <f>COUNT(Germany!A:A)</f>
        <v>113</v>
      </c>
      <c r="D4">
        <f>SUMIF(Germany!F:F,'Teams Summary'!A4,Germany!G:G) + SUMIF(Germany!I:I,'Teams Summary'!A4,Germany!H:H)</f>
        <v>237</v>
      </c>
      <c r="E4" s="2">
        <f>COUNTIF(Germany!J:J,"W")/'Teams Summary'!C4</f>
        <v>0.62831858407079644</v>
      </c>
      <c r="F4">
        <f>SUM(Germany!K:K)</f>
        <v>110</v>
      </c>
      <c r="G4" s="2">
        <f t="shared" si="0"/>
        <v>0.46413502109704641</v>
      </c>
      <c r="H4">
        <f>COUNTIF('World Cups Results'!C:C,'Teams Summary'!$A4)</f>
        <v>4</v>
      </c>
      <c r="I4">
        <f>COUNTIF('World Cups Results'!D:D,'Teams Summary'!$A4)</f>
        <v>4</v>
      </c>
      <c r="J4">
        <f>COUNTIF('World Cups Results'!E:E,'Teams Summary'!$A4)</f>
        <v>4</v>
      </c>
      <c r="K4">
        <f>COUNTIF('World Cups Results'!F:F,'Teams Summary'!$A4)</f>
        <v>1</v>
      </c>
      <c r="L4">
        <f>SUM(Germany!L:L)</f>
        <v>5581666</v>
      </c>
    </row>
    <row r="5" spans="1:12" x14ac:dyDescent="0.25">
      <c r="A5" t="s">
        <v>89</v>
      </c>
      <c r="B5">
        <f>COUNT(_xlfn.UNIQUE(Italy!C:C))</f>
        <v>18</v>
      </c>
      <c r="C5">
        <f>COUNT(Italy!A:A)</f>
        <v>83</v>
      </c>
      <c r="D5">
        <f>SUMIF(Italy!F:F,'Teams Summary'!A5,Italy!G:G) + SUMIF(Italy!I:I,'Teams Summary'!A5,Italy!H:H)</f>
        <v>128</v>
      </c>
      <c r="E5" s="2">
        <f>COUNTIF(Italy!J:J,"W")/'Teams Summary'!C5</f>
        <v>0.54216867469879515</v>
      </c>
      <c r="F5">
        <f>SUM(Italy!K:K)</f>
        <v>51</v>
      </c>
      <c r="G5" s="2">
        <f t="shared" si="0"/>
        <v>0.3984375</v>
      </c>
      <c r="H5">
        <f>COUNTIF('World Cups Results'!C:C,'Teams Summary'!$A5)</f>
        <v>4</v>
      </c>
      <c r="I5">
        <f>COUNTIF('World Cups Results'!D:D,'Teams Summary'!$A5)</f>
        <v>2</v>
      </c>
      <c r="J5">
        <f>COUNTIF('World Cups Results'!E:E,'Teams Summary'!$A5)</f>
        <v>1</v>
      </c>
      <c r="K5">
        <f>COUNTIF('World Cups Results'!F:F,'Teams Summary'!$A5)</f>
        <v>1</v>
      </c>
      <c r="L5">
        <f>SUM(Italy!L:L)</f>
        <v>4209004</v>
      </c>
    </row>
    <row r="6" spans="1:12" x14ac:dyDescent="0.25">
      <c r="A6" t="s">
        <v>86</v>
      </c>
      <c r="B6">
        <f>COUNT(_xlfn.UNIQUE(Spain!C:C))</f>
        <v>15</v>
      </c>
      <c r="C6">
        <f>COUNT(Spain!A:A)</f>
        <v>63</v>
      </c>
      <c r="D6">
        <f>SUMIF(Spain!F:F,'Teams Summary'!A6,Spain!G:G) + SUMIF(Spain!I:I,'Teams Summary'!A6,Spain!H:H)</f>
        <v>99</v>
      </c>
      <c r="E6" s="2">
        <f>COUNTIF(Spain!J:J,"W")/'Teams Summary'!C6</f>
        <v>0.47619047619047616</v>
      </c>
      <c r="F6">
        <f>SUM(Spain!K:K)</f>
        <v>27</v>
      </c>
      <c r="G6" s="2">
        <f t="shared" si="0"/>
        <v>0.27272727272727271</v>
      </c>
      <c r="H6">
        <f>COUNTIF('World Cups Results'!C:C,'Teams Summary'!$A6)</f>
        <v>1</v>
      </c>
      <c r="I6">
        <f>COUNTIF('World Cups Results'!D:D,'Teams Summary'!$A6)</f>
        <v>0</v>
      </c>
      <c r="J6">
        <f>COUNTIF('World Cups Results'!E:E,'Teams Summary'!$A6)</f>
        <v>0</v>
      </c>
      <c r="K6">
        <f>COUNTIF('World Cups Results'!F:F,'Teams Summary'!$A6)</f>
        <v>1</v>
      </c>
      <c r="L6">
        <f>SUM(Spain!L:L)</f>
        <v>2638930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A1D8-8100-4E92-840E-63D24D61DDA4}">
  <dimension ref="A1:D2003"/>
  <sheetViews>
    <sheetView tabSelected="1" topLeftCell="A1807" workbookViewId="0">
      <selection activeCell="C1842" sqref="C1842"/>
    </sheetView>
  </sheetViews>
  <sheetFormatPr defaultRowHeight="15" x14ac:dyDescent="0.25"/>
  <cols>
    <col min="1" max="1" width="18.42578125" style="4" customWidth="1"/>
    <col min="2" max="2" width="19.7109375" style="4" customWidth="1"/>
    <col min="3" max="3" width="6" style="4" customWidth="1"/>
    <col min="4" max="4" width="9.140625" style="4"/>
    <col min="5" max="5" width="31.42578125" style="4" customWidth="1"/>
    <col min="6" max="16384" width="9.140625" style="4"/>
  </cols>
  <sheetData>
    <row r="1" spans="1:1" ht="21" x14ac:dyDescent="0.35">
      <c r="A1" s="3" t="s">
        <v>1313</v>
      </c>
    </row>
    <row r="3" spans="1:1" x14ac:dyDescent="0.25">
      <c r="A3" s="5" t="s">
        <v>11</v>
      </c>
    </row>
    <row r="4" spans="1:1" x14ac:dyDescent="0.25">
      <c r="A4" s="4" t="s">
        <v>1314</v>
      </c>
    </row>
    <row r="5" spans="1:1" x14ac:dyDescent="0.25">
      <c r="A5" s="4" t="s">
        <v>1315</v>
      </c>
    </row>
    <row r="7" spans="1:1" x14ac:dyDescent="0.25">
      <c r="A7" s="5" t="s">
        <v>10</v>
      </c>
    </row>
    <row r="8" spans="1:1" x14ac:dyDescent="0.25">
      <c r="A8" s="4" t="s">
        <v>1314</v>
      </c>
    </row>
    <row r="9" spans="1:1" x14ac:dyDescent="0.25">
      <c r="A9" s="4" t="s">
        <v>1316</v>
      </c>
    </row>
    <row r="11" spans="1:1" x14ac:dyDescent="0.25">
      <c r="A11" s="5" t="s">
        <v>0</v>
      </c>
    </row>
    <row r="12" spans="1:1" x14ac:dyDescent="0.25">
      <c r="A12" s="4" t="s">
        <v>1317</v>
      </c>
    </row>
    <row r="14" spans="1:1" x14ac:dyDescent="0.25">
      <c r="A14" s="5" t="s">
        <v>1</v>
      </c>
    </row>
    <row r="15" spans="1:1" x14ac:dyDescent="0.25">
      <c r="A15" s="4" t="s">
        <v>1318</v>
      </c>
    </row>
    <row r="17" spans="1:4" x14ac:dyDescent="0.25">
      <c r="A17" s="5" t="s">
        <v>2</v>
      </c>
    </row>
    <row r="18" spans="1:4" x14ac:dyDescent="0.25">
      <c r="B18" s="4" t="s">
        <v>61</v>
      </c>
      <c r="C18" s="4">
        <f>COUNTIF('World Cup Matches Results'!$E:$E,B18)</f>
        <v>20</v>
      </c>
      <c r="D18" s="7">
        <f>C18/SUM(C$18:C$40)</f>
        <v>2.3474178403755867E-2</v>
      </c>
    </row>
    <row r="19" spans="1:4" x14ac:dyDescent="0.25">
      <c r="B19" s="4" t="s">
        <v>102</v>
      </c>
      <c r="C19" s="4">
        <f>COUNTIF('World Cup Matches Results'!$E:$E,B19)</f>
        <v>9</v>
      </c>
      <c r="D19" s="7">
        <f t="shared" ref="D19:D40" si="0">C19/SUM(C$18:C$40)</f>
        <v>1.0563380281690141E-2</v>
      </c>
    </row>
    <row r="20" spans="1:4" x14ac:dyDescent="0.25">
      <c r="B20" s="4" t="s">
        <v>13</v>
      </c>
      <c r="C20" s="4">
        <f>COUNTIF('World Cup Matches Results'!$E:$E,B20)</f>
        <v>62</v>
      </c>
      <c r="D20" s="7">
        <f t="shared" si="0"/>
        <v>7.2769953051643188E-2</v>
      </c>
    </row>
    <row r="21" spans="1:4" x14ac:dyDescent="0.25">
      <c r="B21" s="4" t="s">
        <v>28</v>
      </c>
      <c r="C21" s="4">
        <f>COUNTIF('World Cup Matches Results'!$E:$E,B21)</f>
        <v>59</v>
      </c>
      <c r="D21" s="7">
        <f t="shared" si="0"/>
        <v>6.9248826291079812E-2</v>
      </c>
    </row>
    <row r="22" spans="1:4" x14ac:dyDescent="0.25">
      <c r="B22" s="4" t="s">
        <v>35</v>
      </c>
      <c r="C22" s="4">
        <f>COUNTIF('World Cup Matches Results'!$E:$E,B22)</f>
        <v>56</v>
      </c>
      <c r="D22" s="7">
        <f t="shared" si="0"/>
        <v>6.5727699530516437E-2</v>
      </c>
    </row>
    <row r="23" spans="1:4" x14ac:dyDescent="0.25">
      <c r="B23" s="4" t="s">
        <v>20</v>
      </c>
      <c r="C23" s="4">
        <f>COUNTIF('World Cup Matches Results'!$E:$E,B23)</f>
        <v>55</v>
      </c>
      <c r="D23" s="7">
        <f t="shared" si="0"/>
        <v>6.455399061032864E-2</v>
      </c>
    </row>
    <row r="24" spans="1:4" x14ac:dyDescent="0.25">
      <c r="B24" s="4" t="s">
        <v>491</v>
      </c>
      <c r="C24" s="4">
        <f>COUNTIF('World Cup Matches Results'!$E:$E,B24)</f>
        <v>6</v>
      </c>
      <c r="D24" s="7">
        <f t="shared" si="0"/>
        <v>7.0422535211267607E-3</v>
      </c>
    </row>
    <row r="25" spans="1:4" x14ac:dyDescent="0.25">
      <c r="B25" s="4" t="s">
        <v>161</v>
      </c>
      <c r="C25" s="4">
        <f>COUNTIF('World Cup Matches Results'!$E:$E,B25)</f>
        <v>12</v>
      </c>
      <c r="D25" s="7">
        <f t="shared" si="0"/>
        <v>1.4084507042253521E-2</v>
      </c>
    </row>
    <row r="26" spans="1:4" x14ac:dyDescent="0.25">
      <c r="B26" s="4" t="s">
        <v>401</v>
      </c>
      <c r="C26" s="4">
        <f>COUNTIF('World Cup Matches Results'!$E:$E,B26)</f>
        <v>60</v>
      </c>
      <c r="D26" s="7">
        <f t="shared" si="0"/>
        <v>7.0422535211267609E-2</v>
      </c>
    </row>
    <row r="27" spans="1:4" x14ac:dyDescent="0.25">
      <c r="B27" s="4" t="s">
        <v>399</v>
      </c>
      <c r="C27" s="4">
        <f>COUNTIF('World Cup Matches Results'!$E:$E,B27)</f>
        <v>60</v>
      </c>
      <c r="D27" s="7">
        <f t="shared" si="0"/>
        <v>7.0422535211267609E-2</v>
      </c>
    </row>
    <row r="28" spans="1:4" x14ac:dyDescent="0.25">
      <c r="B28" s="4" t="s">
        <v>560</v>
      </c>
      <c r="C28" s="4">
        <f>COUNTIF('World Cup Matches Results'!$E:$E,B28)</f>
        <v>48</v>
      </c>
      <c r="D28" s="7">
        <f t="shared" si="0"/>
        <v>5.6338028169014086E-2</v>
      </c>
    </row>
    <row r="29" spans="1:4" x14ac:dyDescent="0.25">
      <c r="B29" s="4" t="s">
        <v>565</v>
      </c>
      <c r="C29" s="4">
        <f>COUNTIF('World Cup Matches Results'!$E:$E,B29)</f>
        <v>48</v>
      </c>
      <c r="D29" s="7">
        <f t="shared" si="0"/>
        <v>5.6338028169014086E-2</v>
      </c>
    </row>
    <row r="30" spans="1:4" x14ac:dyDescent="0.25">
      <c r="B30" s="4" t="s">
        <v>596</v>
      </c>
      <c r="C30" s="4">
        <f>COUNTIF('World Cup Matches Results'!$E:$E,B30)</f>
        <v>48</v>
      </c>
      <c r="D30" s="7">
        <f t="shared" si="0"/>
        <v>5.6338028169014086E-2</v>
      </c>
    </row>
    <row r="31" spans="1:4" x14ac:dyDescent="0.25">
      <c r="B31" s="4" t="s">
        <v>576</v>
      </c>
      <c r="C31" s="4">
        <f>COUNTIF('World Cup Matches Results'!$E:$E,B31)</f>
        <v>48</v>
      </c>
      <c r="D31" s="7">
        <f t="shared" si="0"/>
        <v>5.6338028169014086E-2</v>
      </c>
    </row>
    <row r="32" spans="1:4" x14ac:dyDescent="0.25">
      <c r="B32" s="4" t="s">
        <v>822</v>
      </c>
      <c r="C32" s="4">
        <f>COUNTIF('World Cup Matches Results'!$E:$E,B32)</f>
        <v>30</v>
      </c>
      <c r="D32" s="7">
        <f t="shared" si="0"/>
        <v>3.5211267605633804E-2</v>
      </c>
    </row>
    <row r="33" spans="1:4" x14ac:dyDescent="0.25">
      <c r="B33" s="4" t="s">
        <v>813</v>
      </c>
      <c r="C33" s="4">
        <f>COUNTIF('World Cup Matches Results'!$E:$E,B33)</f>
        <v>30</v>
      </c>
      <c r="D33" s="7">
        <f t="shared" si="0"/>
        <v>3.5211267605633804E-2</v>
      </c>
    </row>
    <row r="34" spans="1:4" x14ac:dyDescent="0.25">
      <c r="B34" s="4" t="s">
        <v>99</v>
      </c>
      <c r="C34" s="4">
        <f>COUNTIF('World Cup Matches Results'!$E:$E,B34)</f>
        <v>15</v>
      </c>
      <c r="D34" s="7">
        <f t="shared" si="0"/>
        <v>1.7605633802816902E-2</v>
      </c>
    </row>
    <row r="35" spans="1:4" x14ac:dyDescent="0.25">
      <c r="B35" s="4" t="s">
        <v>1245</v>
      </c>
      <c r="C35" s="4">
        <f>COUNTIF('World Cup Matches Results'!$E:$E,B35)</f>
        <v>2</v>
      </c>
      <c r="D35" s="7">
        <f t="shared" si="0"/>
        <v>2.3474178403755869E-3</v>
      </c>
    </row>
    <row r="36" spans="1:4" x14ac:dyDescent="0.25">
      <c r="B36" s="4" t="s">
        <v>63</v>
      </c>
      <c r="C36" s="4">
        <f>COUNTIF('World Cup Matches Results'!$E:$E,B36)</f>
        <v>8</v>
      </c>
      <c r="D36" s="7">
        <f t="shared" si="0"/>
        <v>9.3896713615023476E-3</v>
      </c>
    </row>
    <row r="37" spans="1:4" x14ac:dyDescent="0.25">
      <c r="B37" s="4" t="s">
        <v>95</v>
      </c>
      <c r="C37" s="4">
        <f>COUNTIF('World Cup Matches Results'!$E:$E,B37)</f>
        <v>66</v>
      </c>
      <c r="D37" s="7">
        <f t="shared" si="0"/>
        <v>7.746478873239436E-2</v>
      </c>
    </row>
    <row r="38" spans="1:4" x14ac:dyDescent="0.25">
      <c r="B38" s="4" t="s">
        <v>624</v>
      </c>
      <c r="C38" s="4">
        <f>COUNTIF('World Cup Matches Results'!$E:$E,B38)</f>
        <v>72</v>
      </c>
      <c r="D38" s="7">
        <f t="shared" si="0"/>
        <v>8.4507042253521125E-2</v>
      </c>
    </row>
    <row r="39" spans="1:4" x14ac:dyDescent="0.25">
      <c r="B39" s="4" t="s">
        <v>58</v>
      </c>
      <c r="C39" s="4">
        <f>COUNTIF('World Cup Matches Results'!$E:$E,B39)</f>
        <v>36</v>
      </c>
      <c r="D39" s="7">
        <f t="shared" si="0"/>
        <v>4.2253521126760563E-2</v>
      </c>
    </row>
    <row r="40" spans="1:4" x14ac:dyDescent="0.25">
      <c r="B40" s="4" t="s">
        <v>993</v>
      </c>
      <c r="C40" s="4">
        <f>COUNTIF('World Cup Matches Results'!$E:$E,B40)</f>
        <v>2</v>
      </c>
      <c r="D40" s="7">
        <f t="shared" si="0"/>
        <v>2.3474178403755869E-3</v>
      </c>
    </row>
    <row r="42" spans="1:4" x14ac:dyDescent="0.25">
      <c r="A42" s="5" t="s">
        <v>3</v>
      </c>
    </row>
    <row r="43" spans="1:4" x14ac:dyDescent="0.25">
      <c r="B43" t="s">
        <v>1259</v>
      </c>
      <c r="C43" s="4">
        <f>COUNTIF('World Cup Matches Results'!$F:$F,B43)</f>
        <v>3</v>
      </c>
      <c r="D43" s="7">
        <f>C43/SUM(C$43:C$223)</f>
        <v>3.5211267605633804E-3</v>
      </c>
    </row>
    <row r="44" spans="1:4" x14ac:dyDescent="0.25">
      <c r="B44" s="4" t="s">
        <v>1180</v>
      </c>
      <c r="C44" s="4">
        <f>COUNTIF('World Cup Matches Results'!$F:$F,B44)</f>
        <v>4</v>
      </c>
      <c r="D44" s="7">
        <f t="shared" ref="D44:D107" si="1">C44/SUM(C$43:C$223)</f>
        <v>4.6948356807511738E-3</v>
      </c>
    </row>
    <row r="45" spans="1:4" x14ac:dyDescent="0.25">
      <c r="B45" s="4" t="s">
        <v>1196</v>
      </c>
      <c r="C45" s="4">
        <f>COUNTIF('World Cup Matches Results'!$F:$F,B45)</f>
        <v>4</v>
      </c>
      <c r="D45" s="7">
        <f t="shared" si="1"/>
        <v>4.6948356807511738E-3</v>
      </c>
    </row>
    <row r="46" spans="1:4" x14ac:dyDescent="0.25">
      <c r="B46" s="4" t="s">
        <v>1163</v>
      </c>
      <c r="C46" s="4">
        <f>COUNTIF('World Cup Matches Results'!$F:$F,B46)</f>
        <v>8</v>
      </c>
      <c r="D46" s="7">
        <f t="shared" si="1"/>
        <v>9.3896713615023476E-3</v>
      </c>
    </row>
    <row r="47" spans="1:4" x14ac:dyDescent="0.25">
      <c r="B47" s="4" t="s">
        <v>1168</v>
      </c>
      <c r="C47" s="4">
        <f>COUNTIF('World Cup Matches Results'!$F:$F,B47)</f>
        <v>8</v>
      </c>
      <c r="D47" s="7">
        <f t="shared" si="1"/>
        <v>9.3896713615023476E-3</v>
      </c>
    </row>
    <row r="48" spans="1:4" x14ac:dyDescent="0.25">
      <c r="B48" s="4" t="s">
        <v>1171</v>
      </c>
      <c r="C48" s="4">
        <f>COUNTIF('World Cup Matches Results'!$F:$F,B48)</f>
        <v>4</v>
      </c>
      <c r="D48" s="7">
        <f t="shared" si="1"/>
        <v>4.6948356807511738E-3</v>
      </c>
    </row>
    <row r="49" spans="2:4" x14ac:dyDescent="0.25">
      <c r="B49" s="4" t="s">
        <v>1183</v>
      </c>
      <c r="C49" s="4">
        <f>COUNTIF('World Cup Matches Results'!$F:$F,B49)</f>
        <v>6</v>
      </c>
      <c r="D49" s="7">
        <f t="shared" si="1"/>
        <v>7.0422535211267607E-3</v>
      </c>
    </row>
    <row r="50" spans="2:4" x14ac:dyDescent="0.25">
      <c r="B50" s="4" t="s">
        <v>219</v>
      </c>
      <c r="C50" s="4">
        <f>COUNTIF('World Cup Matches Results'!$F:$F,B50)</f>
        <v>2</v>
      </c>
      <c r="D50" s="7">
        <f t="shared" si="1"/>
        <v>2.3474178403755869E-3</v>
      </c>
    </row>
    <row r="51" spans="2:4" x14ac:dyDescent="0.25">
      <c r="B51" s="4" t="s">
        <v>414</v>
      </c>
      <c r="C51" s="4">
        <f>COUNTIF('World Cup Matches Results'!$F:$F,B51)</f>
        <v>6</v>
      </c>
      <c r="D51" s="7">
        <f t="shared" si="1"/>
        <v>7.0422535211267607E-3</v>
      </c>
    </row>
    <row r="52" spans="2:4" x14ac:dyDescent="0.25">
      <c r="B52" s="4" t="s">
        <v>284</v>
      </c>
      <c r="C52" s="4">
        <f>COUNTIF('World Cup Matches Results'!$F:$F,B52)</f>
        <v>3</v>
      </c>
      <c r="D52" s="7">
        <f t="shared" si="1"/>
        <v>3.5211267605633804E-3</v>
      </c>
    </row>
    <row r="53" spans="2:4" x14ac:dyDescent="0.25">
      <c r="B53" s="4" t="s">
        <v>514</v>
      </c>
      <c r="C53" s="4">
        <f>COUNTIF('World Cup Matches Results'!$F:$F,B53)</f>
        <v>2</v>
      </c>
      <c r="D53" s="7">
        <f t="shared" si="1"/>
        <v>2.3474178403755869E-3</v>
      </c>
    </row>
    <row r="54" spans="2:4" x14ac:dyDescent="0.25">
      <c r="B54" s="4" t="s">
        <v>592</v>
      </c>
      <c r="C54" s="4">
        <f>COUNTIF('World Cup Matches Results'!$F:$F,B54)</f>
        <v>3</v>
      </c>
      <c r="D54" s="7">
        <f t="shared" si="1"/>
        <v>3.5211267605633804E-3</v>
      </c>
    </row>
    <row r="55" spans="2:4" x14ac:dyDescent="0.25">
      <c r="B55" s="4" t="s">
        <v>899</v>
      </c>
      <c r="C55" s="4">
        <f>COUNTIF('World Cup Matches Results'!$F:$F,B55)</f>
        <v>3</v>
      </c>
      <c r="D55" s="7">
        <f t="shared" si="1"/>
        <v>3.5211267605633804E-3</v>
      </c>
    </row>
    <row r="56" spans="2:4" x14ac:dyDescent="0.25">
      <c r="B56" s="4" t="s">
        <v>461</v>
      </c>
      <c r="C56" s="4">
        <f>COUNTIF('World Cup Matches Results'!$F:$F,B56)</f>
        <v>5</v>
      </c>
      <c r="D56" s="7">
        <f t="shared" si="1"/>
        <v>5.8685446009389668E-3</v>
      </c>
    </row>
    <row r="57" spans="2:4" x14ac:dyDescent="0.25">
      <c r="B57" s="4" t="s">
        <v>1083</v>
      </c>
      <c r="C57" s="4">
        <f>COUNTIF('World Cup Matches Results'!$F:$F,B57)</f>
        <v>8</v>
      </c>
      <c r="D57" s="7">
        <f t="shared" si="1"/>
        <v>9.3896713615023476E-3</v>
      </c>
    </row>
    <row r="58" spans="2:4" x14ac:dyDescent="0.25">
      <c r="B58" s="4" t="s">
        <v>244</v>
      </c>
      <c r="C58" s="4">
        <f>COUNTIF('World Cup Matches Results'!$F:$F,B58)</f>
        <v>7</v>
      </c>
      <c r="D58" s="7">
        <f t="shared" si="1"/>
        <v>8.2159624413145546E-3</v>
      </c>
    </row>
    <row r="59" spans="2:4" x14ac:dyDescent="0.25">
      <c r="B59" s="4" t="s">
        <v>497</v>
      </c>
      <c r="C59" s="4">
        <f>COUNTIF('World Cup Matches Results'!$F:$F,B59)</f>
        <v>3</v>
      </c>
      <c r="D59" s="7">
        <f t="shared" si="1"/>
        <v>3.5211267605633804E-3</v>
      </c>
    </row>
    <row r="60" spans="2:4" x14ac:dyDescent="0.25">
      <c r="B60" s="4" t="s">
        <v>118</v>
      </c>
      <c r="C60" s="4">
        <f>COUNTIF('World Cup Matches Results'!$F:$F,B60)</f>
        <v>1</v>
      </c>
      <c r="D60" s="7">
        <f t="shared" si="1"/>
        <v>1.1737089201877935E-3</v>
      </c>
    </row>
    <row r="61" spans="2:4" x14ac:dyDescent="0.25">
      <c r="B61" s="4" t="s">
        <v>170</v>
      </c>
      <c r="C61" s="4">
        <f>COUNTIF('World Cup Matches Results'!$F:$F,B61)</f>
        <v>4</v>
      </c>
      <c r="D61" s="7">
        <f t="shared" si="1"/>
        <v>4.6948356807511738E-3</v>
      </c>
    </row>
    <row r="62" spans="2:4" x14ac:dyDescent="0.25">
      <c r="B62" t="s">
        <v>1256</v>
      </c>
      <c r="C62" s="4">
        <f>COUNTIF('World Cup Matches Results'!$F:$F,B62)</f>
        <v>8</v>
      </c>
      <c r="D62" s="7">
        <f t="shared" si="1"/>
        <v>9.3896713615023476E-3</v>
      </c>
    </row>
    <row r="63" spans="2:4" x14ac:dyDescent="0.25">
      <c r="B63" s="4" t="s">
        <v>723</v>
      </c>
      <c r="C63" s="4">
        <f>COUNTIF('World Cup Matches Results'!$F:$F,B63)</f>
        <v>5</v>
      </c>
      <c r="D63" s="7">
        <f t="shared" si="1"/>
        <v>5.8685446009389668E-3</v>
      </c>
    </row>
    <row r="64" spans="2:4" x14ac:dyDescent="0.25">
      <c r="B64" s="4" t="s">
        <v>650</v>
      </c>
      <c r="C64" s="4">
        <f>COUNTIF('World Cup Matches Results'!$F:$F,B64)</f>
        <v>4</v>
      </c>
      <c r="D64" s="7">
        <f t="shared" si="1"/>
        <v>4.6948356807511738E-3</v>
      </c>
    </row>
    <row r="65" spans="2:4" x14ac:dyDescent="0.25">
      <c r="B65" s="4" t="s">
        <v>194</v>
      </c>
      <c r="C65" s="4">
        <f>COUNTIF('World Cup Matches Results'!$F:$F,B65)</f>
        <v>1</v>
      </c>
      <c r="D65" s="7">
        <f t="shared" si="1"/>
        <v>1.1737089201877935E-3</v>
      </c>
    </row>
    <row r="66" spans="2:4" x14ac:dyDescent="0.25">
      <c r="B66" s="4" t="s">
        <v>710</v>
      </c>
      <c r="C66" s="4">
        <f>COUNTIF('World Cup Matches Results'!$F:$F,B66)</f>
        <v>6</v>
      </c>
      <c r="D66" s="7">
        <f t="shared" si="1"/>
        <v>7.0422535211267607E-3</v>
      </c>
    </row>
    <row r="67" spans="2:4" x14ac:dyDescent="0.25">
      <c r="B67" s="4" t="s">
        <v>316</v>
      </c>
      <c r="C67" s="4">
        <f>COUNTIF('World Cup Matches Results'!$F:$F,B67)</f>
        <v>8</v>
      </c>
      <c r="D67" s="7">
        <f t="shared" si="1"/>
        <v>9.3896713615023476E-3</v>
      </c>
    </row>
    <row r="68" spans="2:4" x14ac:dyDescent="0.25">
      <c r="B68" s="4" t="s">
        <v>671</v>
      </c>
      <c r="C68" s="4">
        <f>COUNTIF('World Cup Matches Results'!$F:$F,B68)</f>
        <v>2</v>
      </c>
      <c r="D68" s="7">
        <f t="shared" si="1"/>
        <v>2.3474178403755869E-3</v>
      </c>
    </row>
    <row r="69" spans="2:4" x14ac:dyDescent="0.25">
      <c r="B69" s="4" t="s">
        <v>930</v>
      </c>
      <c r="C69" s="4">
        <f>COUNTIF('World Cup Matches Results'!$F:$F,B69)</f>
        <v>4</v>
      </c>
      <c r="D69" s="7">
        <f t="shared" si="1"/>
        <v>4.6948356807511738E-3</v>
      </c>
    </row>
    <row r="70" spans="2:4" x14ac:dyDescent="0.25">
      <c r="B70" s="4" t="s">
        <v>972</v>
      </c>
      <c r="C70" s="4">
        <f>COUNTIF('World Cup Matches Results'!$F:$F,B70)</f>
        <v>3</v>
      </c>
      <c r="D70" s="7">
        <f t="shared" si="1"/>
        <v>3.5211267605633804E-3</v>
      </c>
    </row>
    <row r="71" spans="2:4" x14ac:dyDescent="0.25">
      <c r="B71" s="4" t="s">
        <v>669</v>
      </c>
      <c r="C71" s="4">
        <f>COUNTIF('World Cup Matches Results'!$F:$F,B71)</f>
        <v>3</v>
      </c>
      <c r="D71" s="7">
        <f t="shared" si="1"/>
        <v>3.5211267605633804E-3</v>
      </c>
    </row>
    <row r="72" spans="2:4" x14ac:dyDescent="0.25">
      <c r="B72" s="4" t="s">
        <v>1100</v>
      </c>
      <c r="C72" s="4">
        <f>COUNTIF('World Cup Matches Results'!$F:$F,B72)</f>
        <v>7</v>
      </c>
      <c r="D72" s="7">
        <f t="shared" si="1"/>
        <v>8.2159624413145546E-3</v>
      </c>
    </row>
    <row r="73" spans="2:4" x14ac:dyDescent="0.25">
      <c r="B73" s="4" t="s">
        <v>137</v>
      </c>
      <c r="C73" s="4">
        <f>COUNTIF('World Cup Matches Results'!$F:$F,B73)</f>
        <v>2</v>
      </c>
      <c r="D73" s="7">
        <f t="shared" si="1"/>
        <v>2.3474178403755869E-3</v>
      </c>
    </row>
    <row r="74" spans="2:4" x14ac:dyDescent="0.25">
      <c r="B74" s="4" t="s">
        <v>483</v>
      </c>
      <c r="C74" s="4">
        <f>COUNTIF('World Cup Matches Results'!$F:$F,B74)</f>
        <v>3</v>
      </c>
      <c r="D74" s="7">
        <f t="shared" si="1"/>
        <v>3.5211267605633804E-3</v>
      </c>
    </row>
    <row r="75" spans="2:4" x14ac:dyDescent="0.25">
      <c r="B75" s="4" t="s">
        <v>409</v>
      </c>
      <c r="C75" s="4">
        <f>COUNTIF('World Cup Matches Results'!$F:$F,B75)</f>
        <v>9</v>
      </c>
      <c r="D75" s="7">
        <f t="shared" si="1"/>
        <v>1.0563380281690141E-2</v>
      </c>
    </row>
    <row r="76" spans="2:4" x14ac:dyDescent="0.25">
      <c r="B76" s="4" t="s">
        <v>1089</v>
      </c>
      <c r="C76" s="4">
        <f>COUNTIF('World Cup Matches Results'!$F:$F,B76)</f>
        <v>7</v>
      </c>
      <c r="D76" s="7">
        <f t="shared" si="1"/>
        <v>8.2159624413145546E-3</v>
      </c>
    </row>
    <row r="77" spans="2:4" x14ac:dyDescent="0.25">
      <c r="B77" s="4" t="s">
        <v>314</v>
      </c>
      <c r="C77" s="4">
        <f>COUNTIF('World Cup Matches Results'!$F:$F,B77)</f>
        <v>19</v>
      </c>
      <c r="D77" s="7">
        <f t="shared" si="1"/>
        <v>2.2300469483568074E-2</v>
      </c>
    </row>
    <row r="78" spans="2:4" x14ac:dyDescent="0.25">
      <c r="B78" s="4" t="s">
        <v>1188</v>
      </c>
      <c r="C78" s="4">
        <f>COUNTIF('World Cup Matches Results'!$F:$F,B78)</f>
        <v>6</v>
      </c>
      <c r="D78" s="7">
        <f t="shared" si="1"/>
        <v>7.0422535211267607E-3</v>
      </c>
    </row>
    <row r="79" spans="2:4" x14ac:dyDescent="0.25">
      <c r="B79" s="4" t="s">
        <v>1177</v>
      </c>
      <c r="C79" s="4">
        <f>COUNTIF('World Cup Matches Results'!$F:$F,B79)</f>
        <v>8</v>
      </c>
      <c r="D79" s="7">
        <f t="shared" si="1"/>
        <v>9.3896713615023476E-3</v>
      </c>
    </row>
    <row r="80" spans="2:4" x14ac:dyDescent="0.25">
      <c r="B80" s="4" t="s">
        <v>49</v>
      </c>
      <c r="C80" s="4">
        <f>COUNTIF('World Cup Matches Results'!$F:$F,B80)</f>
        <v>10</v>
      </c>
      <c r="D80" s="7">
        <f t="shared" si="1"/>
        <v>1.1737089201877934E-2</v>
      </c>
    </row>
    <row r="81" spans="2:4" x14ac:dyDescent="0.25">
      <c r="B81" s="4" t="s">
        <v>602</v>
      </c>
      <c r="C81" s="4">
        <f>COUNTIF('World Cup Matches Results'!$F:$F,B81)</f>
        <v>4</v>
      </c>
      <c r="D81" s="7">
        <f t="shared" si="1"/>
        <v>4.6948356807511738E-3</v>
      </c>
    </row>
    <row r="82" spans="2:4" x14ac:dyDescent="0.25">
      <c r="B82" s="4" t="s">
        <v>1165</v>
      </c>
      <c r="C82" s="4">
        <f>COUNTIF('World Cup Matches Results'!$F:$F,B82)</f>
        <v>4</v>
      </c>
      <c r="D82" s="7">
        <f t="shared" si="1"/>
        <v>4.6948356807511738E-3</v>
      </c>
    </row>
    <row r="83" spans="2:4" x14ac:dyDescent="0.25">
      <c r="B83" s="4" t="s">
        <v>1191</v>
      </c>
      <c r="C83" s="4">
        <f>COUNTIF('World Cup Matches Results'!$F:$F,B83)</f>
        <v>10</v>
      </c>
      <c r="D83" s="7">
        <f t="shared" si="1"/>
        <v>1.1737089201877934E-2</v>
      </c>
    </row>
    <row r="84" spans="2:4" x14ac:dyDescent="0.25">
      <c r="B84" s="4" t="s">
        <v>252</v>
      </c>
      <c r="C84" s="4">
        <f>COUNTIF('World Cup Matches Results'!$F:$F,B84)</f>
        <v>7</v>
      </c>
      <c r="D84" s="7">
        <f t="shared" si="1"/>
        <v>8.2159624413145546E-3</v>
      </c>
    </row>
    <row r="85" spans="2:4" x14ac:dyDescent="0.25">
      <c r="B85" s="4" t="s">
        <v>569</v>
      </c>
      <c r="C85" s="4">
        <f>COUNTIF('World Cup Matches Results'!$F:$F,B85)</f>
        <v>3</v>
      </c>
      <c r="D85" s="7">
        <f t="shared" si="1"/>
        <v>3.5211267605633804E-3</v>
      </c>
    </row>
    <row r="86" spans="2:4" x14ac:dyDescent="0.25">
      <c r="B86" s="4" t="s">
        <v>1174</v>
      </c>
      <c r="C86" s="4">
        <f>COUNTIF('World Cup Matches Results'!$F:$F,B86)</f>
        <v>8</v>
      </c>
      <c r="D86" s="7">
        <f t="shared" si="1"/>
        <v>9.3896713615023476E-3</v>
      </c>
    </row>
    <row r="87" spans="2:4" x14ac:dyDescent="0.25">
      <c r="B87" s="4" t="s">
        <v>1186</v>
      </c>
      <c r="C87" s="4">
        <f>COUNTIF('World Cup Matches Results'!$F:$F,B87)</f>
        <v>10</v>
      </c>
      <c r="D87" s="7">
        <f t="shared" si="1"/>
        <v>1.1737089201877934E-2</v>
      </c>
    </row>
    <row r="88" spans="2:4" x14ac:dyDescent="0.25">
      <c r="B88" s="4" t="s">
        <v>249</v>
      </c>
      <c r="C88" s="4">
        <f>COUNTIF('World Cup Matches Results'!$F:$F,B88)</f>
        <v>8</v>
      </c>
      <c r="D88" s="7">
        <f t="shared" si="1"/>
        <v>9.3896713615023476E-3</v>
      </c>
    </row>
    <row r="89" spans="2:4" x14ac:dyDescent="0.25">
      <c r="B89" s="4" t="s">
        <v>577</v>
      </c>
      <c r="C89" s="4">
        <f>COUNTIF('World Cup Matches Results'!$F:$F,B89)</f>
        <v>4</v>
      </c>
      <c r="D89" s="7">
        <f t="shared" si="1"/>
        <v>4.6948356807511738E-3</v>
      </c>
    </row>
    <row r="90" spans="2:4" x14ac:dyDescent="0.25">
      <c r="B90" s="4" t="s">
        <v>147</v>
      </c>
      <c r="C90" s="4">
        <f>COUNTIF('World Cup Matches Results'!$F:$F,B90)</f>
        <v>2</v>
      </c>
      <c r="D90" s="7">
        <f t="shared" si="1"/>
        <v>2.3474178403755869E-3</v>
      </c>
    </row>
    <row r="91" spans="2:4" x14ac:dyDescent="0.25">
      <c r="B91" s="4" t="s">
        <v>237</v>
      </c>
      <c r="C91" s="4">
        <f>COUNTIF('World Cup Matches Results'!$F:$F,B91)</f>
        <v>1</v>
      </c>
      <c r="D91" s="7">
        <f t="shared" si="1"/>
        <v>1.1737089201877935E-3</v>
      </c>
    </row>
    <row r="92" spans="2:4" x14ac:dyDescent="0.25">
      <c r="B92" s="4" t="s">
        <v>1015</v>
      </c>
      <c r="C92" s="4">
        <f>COUNTIF('World Cup Matches Results'!$F:$F,B92)</f>
        <v>5</v>
      </c>
      <c r="D92" s="7">
        <f t="shared" si="1"/>
        <v>5.8685446009389668E-3</v>
      </c>
    </row>
    <row r="93" spans="2:4" x14ac:dyDescent="0.25">
      <c r="B93" s="4" t="s">
        <v>1004</v>
      </c>
      <c r="C93" s="4">
        <f>COUNTIF('World Cup Matches Results'!$F:$F,B93)</f>
        <v>6</v>
      </c>
      <c r="D93" s="7">
        <f t="shared" si="1"/>
        <v>7.0422535211267607E-3</v>
      </c>
    </row>
    <row r="94" spans="2:4" x14ac:dyDescent="0.25">
      <c r="B94" s="4" t="s">
        <v>1001</v>
      </c>
      <c r="C94" s="4">
        <f>COUNTIF('World Cup Matches Results'!$F:$F,B94)</f>
        <v>5</v>
      </c>
      <c r="D94" s="7">
        <f t="shared" si="1"/>
        <v>5.8685446009389668E-3</v>
      </c>
    </row>
    <row r="95" spans="2:4" x14ac:dyDescent="0.25">
      <c r="B95" s="4" t="s">
        <v>999</v>
      </c>
      <c r="C95" s="4">
        <f>COUNTIF('World Cup Matches Results'!$F:$F,B95)</f>
        <v>5</v>
      </c>
      <c r="D95" s="7">
        <f t="shared" si="1"/>
        <v>5.8685446009389668E-3</v>
      </c>
    </row>
    <row r="96" spans="2:4" x14ac:dyDescent="0.25">
      <c r="B96" s="4" t="s">
        <v>1007</v>
      </c>
      <c r="C96" s="4">
        <f>COUNTIF('World Cup Matches Results'!$F:$F,B96)</f>
        <v>5</v>
      </c>
      <c r="D96" s="7">
        <f t="shared" si="1"/>
        <v>5.8685446009389668E-3</v>
      </c>
    </row>
    <row r="97" spans="2:4" x14ac:dyDescent="0.25">
      <c r="B97" s="4" t="s">
        <v>1025</v>
      </c>
      <c r="C97" s="4">
        <f>COUNTIF('World Cup Matches Results'!$F:$F,B97)</f>
        <v>5</v>
      </c>
      <c r="D97" s="7">
        <f t="shared" si="1"/>
        <v>5.8685446009389668E-3</v>
      </c>
    </row>
    <row r="98" spans="2:4" x14ac:dyDescent="0.25">
      <c r="B98" s="4" t="s">
        <v>996</v>
      </c>
      <c r="C98" s="4">
        <f>COUNTIF('World Cup Matches Results'!$F:$F,B98)</f>
        <v>6</v>
      </c>
      <c r="D98" s="7">
        <f t="shared" si="1"/>
        <v>7.0422535211267607E-3</v>
      </c>
    </row>
    <row r="99" spans="2:4" x14ac:dyDescent="0.25">
      <c r="B99" s="4" t="s">
        <v>125</v>
      </c>
      <c r="C99" s="4">
        <f>COUNTIF('World Cup Matches Results'!$F:$F,B99)</f>
        <v>1</v>
      </c>
      <c r="D99" s="7">
        <f t="shared" si="1"/>
        <v>1.1737089201877935E-3</v>
      </c>
    </row>
    <row r="100" spans="2:4" x14ac:dyDescent="0.25">
      <c r="B100" s="4" t="s">
        <v>739</v>
      </c>
      <c r="C100" s="4">
        <f>COUNTIF('World Cup Matches Results'!$F:$F,B100)</f>
        <v>6</v>
      </c>
      <c r="D100" s="7">
        <f t="shared" si="1"/>
        <v>7.0422535211267607E-3</v>
      </c>
    </row>
    <row r="101" spans="2:4" x14ac:dyDescent="0.25">
      <c r="B101" s="4" t="s">
        <v>1012</v>
      </c>
      <c r="C101" s="4">
        <f>COUNTIF('World Cup Matches Results'!$F:$F,B101)</f>
        <v>5</v>
      </c>
      <c r="D101" s="7">
        <f t="shared" si="1"/>
        <v>5.8685446009389668E-3</v>
      </c>
    </row>
    <row r="102" spans="2:4" x14ac:dyDescent="0.25">
      <c r="B102" s="4" t="s">
        <v>1104</v>
      </c>
      <c r="C102" s="4">
        <f>COUNTIF('World Cup Matches Results'!$F:$F,B102)</f>
        <v>6</v>
      </c>
      <c r="D102" s="7">
        <f t="shared" si="1"/>
        <v>7.0422535211267607E-3</v>
      </c>
    </row>
    <row r="103" spans="2:4" x14ac:dyDescent="0.25">
      <c r="B103" s="4" t="s">
        <v>1019</v>
      </c>
      <c r="C103" s="4">
        <f>COUNTIF('World Cup Matches Results'!$F:$F,B103)</f>
        <v>5</v>
      </c>
      <c r="D103" s="7">
        <f t="shared" si="1"/>
        <v>5.8685446009389668E-3</v>
      </c>
    </row>
    <row r="104" spans="2:4" x14ac:dyDescent="0.25">
      <c r="B104" s="4" t="s">
        <v>691</v>
      </c>
      <c r="C104" s="4">
        <f>COUNTIF('World Cup Matches Results'!$F:$F,B104)</f>
        <v>1</v>
      </c>
      <c r="D104" s="7">
        <f t="shared" si="1"/>
        <v>1.1737089201877935E-3</v>
      </c>
    </row>
    <row r="105" spans="2:4" x14ac:dyDescent="0.25">
      <c r="B105" s="4" t="s">
        <v>718</v>
      </c>
      <c r="C105" s="4">
        <f>COUNTIF('World Cup Matches Results'!$F:$F,B105)</f>
        <v>7</v>
      </c>
      <c r="D105" s="7">
        <f t="shared" si="1"/>
        <v>8.2159624413145546E-3</v>
      </c>
    </row>
    <row r="106" spans="2:4" x14ac:dyDescent="0.25">
      <c r="B106" s="4" t="s">
        <v>68</v>
      </c>
      <c r="C106" s="4">
        <f>COUNTIF('World Cup Matches Results'!$F:$F,B106)</f>
        <v>2</v>
      </c>
      <c r="D106" s="7">
        <f t="shared" si="1"/>
        <v>2.3474178403755869E-3</v>
      </c>
    </row>
    <row r="107" spans="2:4" x14ac:dyDescent="0.25">
      <c r="B107" s="4" t="s">
        <v>82</v>
      </c>
      <c r="C107" s="4">
        <f>COUNTIF('World Cup Matches Results'!$F:$F,B107)</f>
        <v>3</v>
      </c>
      <c r="D107" s="7">
        <f t="shared" si="1"/>
        <v>3.5211267605633804E-3</v>
      </c>
    </row>
    <row r="108" spans="2:4" x14ac:dyDescent="0.25">
      <c r="B108" s="4" t="s">
        <v>641</v>
      </c>
      <c r="C108" s="4">
        <f>COUNTIF('World Cup Matches Results'!$F:$F,B108)</f>
        <v>6</v>
      </c>
      <c r="D108" s="7">
        <f t="shared" ref="D108:D171" si="2">C108/SUM(C$43:C$223)</f>
        <v>7.0422535211267607E-3</v>
      </c>
    </row>
    <row r="109" spans="2:4" x14ac:dyDescent="0.25">
      <c r="B109" s="4" t="s">
        <v>280</v>
      </c>
      <c r="C109" s="4">
        <f>COUNTIF('World Cup Matches Results'!$F:$F,B109)</f>
        <v>5</v>
      </c>
      <c r="D109" s="7">
        <f t="shared" si="2"/>
        <v>5.8685446009389668E-3</v>
      </c>
    </row>
    <row r="110" spans="2:4" x14ac:dyDescent="0.25">
      <c r="B110" s="4" t="s">
        <v>1030</v>
      </c>
      <c r="C110" s="4">
        <f>COUNTIF('World Cup Matches Results'!$F:$F,B110)</f>
        <v>6</v>
      </c>
      <c r="D110" s="7">
        <f t="shared" si="2"/>
        <v>7.0422535211267607E-3</v>
      </c>
    </row>
    <row r="111" spans="2:4" x14ac:dyDescent="0.25">
      <c r="B111" s="4" t="s">
        <v>905</v>
      </c>
      <c r="C111" s="4">
        <f>COUNTIF('World Cup Matches Results'!$F:$F,B111)</f>
        <v>3</v>
      </c>
      <c r="D111" s="7">
        <f t="shared" si="2"/>
        <v>3.5211267605633804E-3</v>
      </c>
    </row>
    <row r="112" spans="2:4" x14ac:dyDescent="0.25">
      <c r="B112" s="4" t="s">
        <v>167</v>
      </c>
      <c r="C112" s="4">
        <f>COUNTIF('World Cup Matches Results'!$F:$F,B112)</f>
        <v>5</v>
      </c>
      <c r="D112" s="7">
        <f t="shared" si="2"/>
        <v>5.8685446009389668E-3</v>
      </c>
    </row>
    <row r="113" spans="2:4" x14ac:dyDescent="0.25">
      <c r="B113" s="4" t="s">
        <v>277</v>
      </c>
      <c r="C113" s="4">
        <f>COUNTIF('World Cup Matches Results'!$F:$F,B113)</f>
        <v>4</v>
      </c>
      <c r="D113" s="7">
        <f t="shared" si="2"/>
        <v>4.6948356807511738E-3</v>
      </c>
    </row>
    <row r="114" spans="2:4" x14ac:dyDescent="0.25">
      <c r="B114" s="4" t="s">
        <v>216</v>
      </c>
      <c r="C114" s="4">
        <f>COUNTIF('World Cup Matches Results'!$F:$F,B114)</f>
        <v>3</v>
      </c>
      <c r="D114" s="7">
        <f t="shared" si="2"/>
        <v>3.5211267605633804E-3</v>
      </c>
    </row>
    <row r="115" spans="2:4" x14ac:dyDescent="0.25">
      <c r="B115" s="4" t="s">
        <v>159</v>
      </c>
      <c r="C115" s="4">
        <f>COUNTIF('World Cup Matches Results'!$F:$F,B115)</f>
        <v>1</v>
      </c>
      <c r="D115" s="7">
        <f t="shared" si="2"/>
        <v>1.1737089201877935E-3</v>
      </c>
    </row>
    <row r="116" spans="2:4" x14ac:dyDescent="0.25">
      <c r="B116" s="4" t="s">
        <v>949</v>
      </c>
      <c r="C116" s="4">
        <f>COUNTIF('World Cup Matches Results'!$F:$F,B116)</f>
        <v>3</v>
      </c>
      <c r="D116" s="7">
        <f t="shared" si="2"/>
        <v>3.5211267605633804E-3</v>
      </c>
    </row>
    <row r="117" spans="2:4" x14ac:dyDescent="0.25">
      <c r="B117" s="4" t="s">
        <v>142</v>
      </c>
      <c r="C117" s="4">
        <f>COUNTIF('World Cup Matches Results'!$F:$F,B117)</f>
        <v>3</v>
      </c>
      <c r="D117" s="7">
        <f t="shared" si="2"/>
        <v>3.5211267605633804E-3</v>
      </c>
    </row>
    <row r="118" spans="2:4" x14ac:dyDescent="0.25">
      <c r="B118" s="4" t="s">
        <v>952</v>
      </c>
      <c r="C118" s="4">
        <f>COUNTIF('World Cup Matches Results'!$F:$F,B118)</f>
        <v>4</v>
      </c>
      <c r="D118" s="7">
        <f t="shared" si="2"/>
        <v>4.6948356807511738E-3</v>
      </c>
    </row>
    <row r="119" spans="2:4" x14ac:dyDescent="0.25">
      <c r="B119" s="4" t="s">
        <v>322</v>
      </c>
      <c r="C119" s="4">
        <f>COUNTIF('World Cup Matches Results'!$F:$F,B119)</f>
        <v>14</v>
      </c>
      <c r="D119" s="7">
        <f t="shared" si="2"/>
        <v>1.6431924882629109E-2</v>
      </c>
    </row>
    <row r="120" spans="2:4" x14ac:dyDescent="0.25">
      <c r="B120" s="4" t="s">
        <v>212</v>
      </c>
      <c r="C120" s="4">
        <f>COUNTIF('World Cup Matches Results'!$F:$F,B120)</f>
        <v>2</v>
      </c>
      <c r="D120" s="7">
        <f t="shared" si="2"/>
        <v>2.3474178403755869E-3</v>
      </c>
    </row>
    <row r="121" spans="2:4" x14ac:dyDescent="0.25">
      <c r="B121" s="4" t="s">
        <v>944</v>
      </c>
      <c r="C121" s="4">
        <f>COUNTIF('World Cup Matches Results'!$F:$F,B121)</f>
        <v>3</v>
      </c>
      <c r="D121" s="7">
        <f t="shared" si="2"/>
        <v>3.5211267605633804E-3</v>
      </c>
    </row>
    <row r="122" spans="2:4" x14ac:dyDescent="0.25">
      <c r="B122" s="4" t="s">
        <v>940</v>
      </c>
      <c r="C122" s="4">
        <f>COUNTIF('World Cup Matches Results'!$F:$F,B122)</f>
        <v>3</v>
      </c>
      <c r="D122" s="7">
        <f t="shared" si="2"/>
        <v>3.5211267605633804E-3</v>
      </c>
    </row>
    <row r="123" spans="2:4" x14ac:dyDescent="0.25">
      <c r="B123" s="4" t="s">
        <v>424</v>
      </c>
      <c r="C123" s="4">
        <f>COUNTIF('World Cup Matches Results'!$F:$F,B123)</f>
        <v>3</v>
      </c>
      <c r="D123" s="7">
        <f t="shared" si="2"/>
        <v>3.5211267605633804E-3</v>
      </c>
    </row>
    <row r="124" spans="2:4" x14ac:dyDescent="0.25">
      <c r="B124" s="4" t="s">
        <v>512</v>
      </c>
      <c r="C124" s="4">
        <f>COUNTIF('World Cup Matches Results'!$F:$F,B124)</f>
        <v>3</v>
      </c>
      <c r="D124" s="7">
        <f t="shared" si="2"/>
        <v>3.5211267605633804E-3</v>
      </c>
    </row>
    <row r="125" spans="2:4" x14ac:dyDescent="0.25">
      <c r="B125" s="4" t="s">
        <v>500</v>
      </c>
      <c r="C125" s="4">
        <f>COUNTIF('World Cup Matches Results'!$F:$F,B125)</f>
        <v>3</v>
      </c>
      <c r="D125" s="7">
        <f t="shared" si="2"/>
        <v>3.5211267605633804E-3</v>
      </c>
    </row>
    <row r="126" spans="2:4" x14ac:dyDescent="0.25">
      <c r="B126" s="4" t="s">
        <v>896</v>
      </c>
      <c r="C126" s="4">
        <f>COUNTIF('World Cup Matches Results'!$F:$F,B126)</f>
        <v>3</v>
      </c>
      <c r="D126" s="7">
        <f t="shared" si="2"/>
        <v>3.5211267605633804E-3</v>
      </c>
    </row>
    <row r="127" spans="2:4" x14ac:dyDescent="0.25">
      <c r="B127" s="4" t="s">
        <v>923</v>
      </c>
      <c r="C127" s="4">
        <f>COUNTIF('World Cup Matches Results'!$F:$F,B127)</f>
        <v>3</v>
      </c>
      <c r="D127" s="7">
        <f t="shared" si="2"/>
        <v>3.5211267605633804E-3</v>
      </c>
    </row>
    <row r="128" spans="2:4" x14ac:dyDescent="0.25">
      <c r="B128" s="4" t="s">
        <v>805</v>
      </c>
      <c r="C128" s="4">
        <f>COUNTIF('World Cup Matches Results'!$F:$F,B128)</f>
        <v>6</v>
      </c>
      <c r="D128" s="7">
        <f t="shared" si="2"/>
        <v>7.0422535211267607E-3</v>
      </c>
    </row>
    <row r="129" spans="2:4" x14ac:dyDescent="0.25">
      <c r="B129" s="4" t="s">
        <v>790</v>
      </c>
      <c r="C129" s="4">
        <f>COUNTIF('World Cup Matches Results'!$F:$F,B129)</f>
        <v>6</v>
      </c>
      <c r="D129" s="7">
        <f t="shared" si="2"/>
        <v>7.0422535211267607E-3</v>
      </c>
    </row>
    <row r="130" spans="2:4" x14ac:dyDescent="0.25">
      <c r="B130" s="4" t="s">
        <v>172</v>
      </c>
      <c r="C130" s="4">
        <f>COUNTIF('World Cup Matches Results'!$F:$F,B130)</f>
        <v>5</v>
      </c>
      <c r="D130" s="7">
        <f t="shared" si="2"/>
        <v>5.8685446009389668E-3</v>
      </c>
    </row>
    <row r="131" spans="2:4" x14ac:dyDescent="0.25">
      <c r="B131" s="4" t="s">
        <v>506</v>
      </c>
      <c r="C131" s="4">
        <f>COUNTIF('World Cup Matches Results'!$F:$F,B131)</f>
        <v>3</v>
      </c>
      <c r="D131" s="7">
        <f t="shared" si="2"/>
        <v>3.5211267605633804E-3</v>
      </c>
    </row>
    <row r="132" spans="2:4" x14ac:dyDescent="0.25">
      <c r="B132" s="4" t="s">
        <v>477</v>
      </c>
      <c r="C132" s="4">
        <f>COUNTIF('World Cup Matches Results'!$F:$F,B132)</f>
        <v>3</v>
      </c>
      <c r="D132" s="7">
        <f t="shared" si="2"/>
        <v>3.5211267605633804E-3</v>
      </c>
    </row>
    <row r="133" spans="2:4" x14ac:dyDescent="0.25">
      <c r="B133" s="4" t="s">
        <v>78</v>
      </c>
      <c r="C133" s="4">
        <f>COUNTIF('World Cup Matches Results'!$F:$F,B133)</f>
        <v>2</v>
      </c>
      <c r="D133" s="7">
        <f t="shared" si="2"/>
        <v>2.3474178403755869E-3</v>
      </c>
    </row>
    <row r="134" spans="2:4" x14ac:dyDescent="0.25">
      <c r="B134" s="4" t="s">
        <v>91</v>
      </c>
      <c r="C134" s="4">
        <f>COUNTIF('World Cup Matches Results'!$F:$F,B134)</f>
        <v>1</v>
      </c>
      <c r="D134" s="7">
        <f t="shared" si="2"/>
        <v>1.1737089201877935E-3</v>
      </c>
    </row>
    <row r="135" spans="2:4" x14ac:dyDescent="0.25">
      <c r="B135" s="4" t="s">
        <v>1096</v>
      </c>
      <c r="C135" s="4">
        <f>COUNTIF('World Cup Matches Results'!$F:$F,B135)</f>
        <v>6</v>
      </c>
      <c r="D135" s="7">
        <f t="shared" si="2"/>
        <v>7.0422535211267607E-3</v>
      </c>
    </row>
    <row r="136" spans="2:4" x14ac:dyDescent="0.25">
      <c r="B136" s="4" t="s">
        <v>85</v>
      </c>
      <c r="C136" s="4">
        <f>COUNTIF('World Cup Matches Results'!$F:$F,B136)</f>
        <v>5</v>
      </c>
      <c r="D136" s="7">
        <f t="shared" si="2"/>
        <v>5.8685446009389668E-3</v>
      </c>
    </row>
    <row r="137" spans="2:4" x14ac:dyDescent="0.25">
      <c r="B137" s="4" t="s">
        <v>492</v>
      </c>
      <c r="C137" s="4">
        <f>COUNTIF('World Cup Matches Results'!$F:$F,B137)</f>
        <v>3</v>
      </c>
      <c r="D137" s="7">
        <f t="shared" si="2"/>
        <v>3.5211267605633804E-3</v>
      </c>
    </row>
    <row r="138" spans="2:4" x14ac:dyDescent="0.25">
      <c r="B138" s="4" t="s">
        <v>327</v>
      </c>
      <c r="C138" s="4">
        <f>COUNTIF('World Cup Matches Results'!$F:$F,B138)</f>
        <v>4</v>
      </c>
      <c r="D138" s="7">
        <f t="shared" si="2"/>
        <v>4.6948356807511738E-3</v>
      </c>
    </row>
    <row r="139" spans="2:4" x14ac:dyDescent="0.25">
      <c r="B139" s="4" t="s">
        <v>210</v>
      </c>
      <c r="C139" s="4">
        <f>COUNTIF('World Cup Matches Results'!$F:$F,B139)</f>
        <v>4</v>
      </c>
      <c r="D139" s="7">
        <f t="shared" si="2"/>
        <v>4.6948356807511738E-3</v>
      </c>
    </row>
    <row r="140" spans="2:4" x14ac:dyDescent="0.25">
      <c r="B140" s="4" t="s">
        <v>1254</v>
      </c>
      <c r="C140" s="4">
        <f>COUNTIF('World Cup Matches Results'!$F:$F,B140)</f>
        <v>8</v>
      </c>
      <c r="D140" s="7">
        <f t="shared" si="2"/>
        <v>9.3896713615023476E-3</v>
      </c>
    </row>
    <row r="141" spans="2:4" x14ac:dyDescent="0.25">
      <c r="B141" s="4" t="s">
        <v>667</v>
      </c>
      <c r="C141" s="4">
        <f>COUNTIF('World Cup Matches Results'!$F:$F,B141)</f>
        <v>4</v>
      </c>
      <c r="D141" s="7">
        <f t="shared" si="2"/>
        <v>4.6948356807511738E-3</v>
      </c>
    </row>
    <row r="142" spans="2:4" x14ac:dyDescent="0.25">
      <c r="B142" s="4" t="s">
        <v>1114</v>
      </c>
      <c r="C142" s="4">
        <f>COUNTIF('World Cup Matches Results'!$F:$F,B142)</f>
        <v>4</v>
      </c>
      <c r="D142" s="7">
        <f t="shared" si="2"/>
        <v>4.6948356807511738E-3</v>
      </c>
    </row>
    <row r="143" spans="2:4" x14ac:dyDescent="0.25">
      <c r="B143" t="s">
        <v>1257</v>
      </c>
      <c r="C143" s="4">
        <f>COUNTIF('World Cup Matches Results'!$F:$F,B143)</f>
        <v>6</v>
      </c>
      <c r="D143" s="7">
        <f t="shared" si="2"/>
        <v>7.0422535211267607E-3</v>
      </c>
    </row>
    <row r="144" spans="2:4" x14ac:dyDescent="0.25">
      <c r="B144" s="4" t="s">
        <v>955</v>
      </c>
      <c r="C144" s="4">
        <f>COUNTIF('World Cup Matches Results'!$F:$F,B144)</f>
        <v>3</v>
      </c>
      <c r="D144" s="7">
        <f t="shared" si="2"/>
        <v>3.5211267605633804E-3</v>
      </c>
    </row>
    <row r="145" spans="2:4" x14ac:dyDescent="0.25">
      <c r="B145" s="4" t="s">
        <v>887</v>
      </c>
      <c r="C145" s="4">
        <f>COUNTIF('World Cup Matches Results'!$F:$F,B145)</f>
        <v>3</v>
      </c>
      <c r="D145" s="7">
        <f t="shared" si="2"/>
        <v>3.5211267605633804E-3</v>
      </c>
    </row>
    <row r="146" spans="2:4" x14ac:dyDescent="0.25">
      <c r="B146" s="4" t="s">
        <v>254</v>
      </c>
      <c r="C146" s="4">
        <f>COUNTIF('World Cup Matches Results'!$F:$F,B146)</f>
        <v>10</v>
      </c>
      <c r="D146" s="7">
        <f t="shared" si="2"/>
        <v>1.1737089201877934E-2</v>
      </c>
    </row>
    <row r="147" spans="2:4" x14ac:dyDescent="0.25">
      <c r="B147" s="4" t="s">
        <v>88</v>
      </c>
      <c r="C147" s="4">
        <f>COUNTIF('World Cup Matches Results'!$F:$F,B147)</f>
        <v>3</v>
      </c>
      <c r="D147" s="7">
        <f t="shared" si="2"/>
        <v>3.5211267605633804E-3</v>
      </c>
    </row>
    <row r="148" spans="2:4" x14ac:dyDescent="0.25">
      <c r="B148" s="4" t="s">
        <v>383</v>
      </c>
      <c r="C148" s="4">
        <f>COUNTIF('World Cup Matches Results'!$F:$F,B148)</f>
        <v>4</v>
      </c>
      <c r="D148" s="7">
        <f t="shared" si="2"/>
        <v>4.6948356807511738E-3</v>
      </c>
    </row>
    <row r="149" spans="2:4" x14ac:dyDescent="0.25">
      <c r="B149" s="4" t="s">
        <v>597</v>
      </c>
      <c r="C149" s="4">
        <f>COUNTIF('World Cup Matches Results'!$F:$F,B149)</f>
        <v>3</v>
      </c>
      <c r="D149" s="7">
        <f t="shared" si="2"/>
        <v>3.5211267605633804E-3</v>
      </c>
    </row>
    <row r="150" spans="2:4" x14ac:dyDescent="0.25">
      <c r="B150" s="4" t="s">
        <v>371</v>
      </c>
      <c r="C150" s="4">
        <f>COUNTIF('World Cup Matches Results'!$F:$F,B150)</f>
        <v>4</v>
      </c>
      <c r="D150" s="7">
        <f t="shared" si="2"/>
        <v>4.6948356807511738E-3</v>
      </c>
    </row>
    <row r="151" spans="2:4" x14ac:dyDescent="0.25">
      <c r="B151" s="4" t="s">
        <v>890</v>
      </c>
      <c r="C151" s="4">
        <f>COUNTIF('World Cup Matches Results'!$F:$F,B151)</f>
        <v>3</v>
      </c>
      <c r="D151" s="7">
        <f t="shared" si="2"/>
        <v>3.5211267605633804E-3</v>
      </c>
    </row>
    <row r="152" spans="2:4" x14ac:dyDescent="0.25">
      <c r="B152" s="4" t="s">
        <v>1255</v>
      </c>
      <c r="C152" s="4">
        <f>COUNTIF('World Cup Matches Results'!$F:$F,B152)</f>
        <v>11</v>
      </c>
      <c r="D152" s="7">
        <f t="shared" si="2"/>
        <v>1.2910798122065728E-2</v>
      </c>
    </row>
    <row r="153" spans="2:4" x14ac:dyDescent="0.25">
      <c r="B153" s="4" t="s">
        <v>474</v>
      </c>
      <c r="C153" s="4">
        <f>COUNTIF('World Cup Matches Results'!$F:$F,B153)</f>
        <v>3</v>
      </c>
      <c r="D153" s="7">
        <f t="shared" si="2"/>
        <v>3.5211267605633804E-3</v>
      </c>
    </row>
    <row r="154" spans="2:4" x14ac:dyDescent="0.25">
      <c r="B154" s="4" t="s">
        <v>207</v>
      </c>
      <c r="C154" s="4">
        <f>COUNTIF('World Cup Matches Results'!$F:$F,B154)</f>
        <v>7</v>
      </c>
      <c r="D154" s="7">
        <f t="shared" si="2"/>
        <v>8.2159624413145546E-3</v>
      </c>
    </row>
    <row r="155" spans="2:4" x14ac:dyDescent="0.25">
      <c r="B155" s="4" t="s">
        <v>960</v>
      </c>
      <c r="C155" s="4">
        <f>COUNTIF('World Cup Matches Results'!$F:$F,B155)</f>
        <v>3</v>
      </c>
      <c r="D155" s="7">
        <f t="shared" si="2"/>
        <v>3.5211267605633804E-3</v>
      </c>
    </row>
    <row r="156" spans="2:4" x14ac:dyDescent="0.25">
      <c r="B156" s="4" t="s">
        <v>289</v>
      </c>
      <c r="C156" s="4">
        <f>COUNTIF('World Cup Matches Results'!$F:$F,B156)</f>
        <v>3</v>
      </c>
      <c r="D156" s="7">
        <f t="shared" si="2"/>
        <v>3.5211267605633804E-3</v>
      </c>
    </row>
    <row r="157" spans="2:4" x14ac:dyDescent="0.25">
      <c r="B157" s="4" t="s">
        <v>232</v>
      </c>
      <c r="C157" s="4">
        <f>COUNTIF('World Cup Matches Results'!$F:$F,B157)</f>
        <v>2</v>
      </c>
      <c r="D157" s="7">
        <f t="shared" si="2"/>
        <v>2.3474178403755869E-3</v>
      </c>
    </row>
    <row r="158" spans="2:4" x14ac:dyDescent="0.25">
      <c r="B158" s="4" t="s">
        <v>355</v>
      </c>
      <c r="C158" s="4">
        <f>COUNTIF('World Cup Matches Results'!$F:$F,B158)</f>
        <v>14</v>
      </c>
      <c r="D158" s="7">
        <f t="shared" si="2"/>
        <v>1.6431924882629109E-2</v>
      </c>
    </row>
    <row r="159" spans="2:4" x14ac:dyDescent="0.25">
      <c r="B159" t="s">
        <v>1260</v>
      </c>
      <c r="C159" s="4">
        <f>COUNTIF('World Cup Matches Results'!$F:$F,B159)</f>
        <v>9</v>
      </c>
      <c r="D159" s="7">
        <f t="shared" si="2"/>
        <v>1.0563380281690141E-2</v>
      </c>
    </row>
    <row r="160" spans="2:4" x14ac:dyDescent="0.25">
      <c r="B160" s="4" t="s">
        <v>225</v>
      </c>
      <c r="C160" s="4">
        <f>COUNTIF('World Cup Matches Results'!$F:$F,B160)</f>
        <v>2</v>
      </c>
      <c r="D160" s="7">
        <f t="shared" si="2"/>
        <v>2.3474178403755869E-3</v>
      </c>
    </row>
    <row r="161" spans="2:4" x14ac:dyDescent="0.25">
      <c r="B161" s="4" t="s">
        <v>970</v>
      </c>
      <c r="C161" s="4">
        <f>COUNTIF('World Cup Matches Results'!$F:$F,B161)</f>
        <v>3</v>
      </c>
      <c r="D161" s="7">
        <f t="shared" si="2"/>
        <v>3.5211267605633804E-3</v>
      </c>
    </row>
    <row r="162" spans="2:4" x14ac:dyDescent="0.25">
      <c r="B162" s="4" t="s">
        <v>140</v>
      </c>
      <c r="C162" s="4">
        <f>COUNTIF('World Cup Matches Results'!$F:$F,B162)</f>
        <v>6</v>
      </c>
      <c r="D162" s="7">
        <f t="shared" si="2"/>
        <v>7.0422535211267607E-3</v>
      </c>
    </row>
    <row r="163" spans="2:4" x14ac:dyDescent="0.25">
      <c r="B163" s="4" t="s">
        <v>103</v>
      </c>
      <c r="C163" s="4">
        <f>COUNTIF('World Cup Matches Results'!$F:$F,B163)</f>
        <v>9</v>
      </c>
      <c r="D163" s="7">
        <f t="shared" si="2"/>
        <v>1.0563380281690141E-2</v>
      </c>
    </row>
    <row r="164" spans="2:4" x14ac:dyDescent="0.25">
      <c r="B164" s="4" t="s">
        <v>391</v>
      </c>
      <c r="C164" s="4">
        <f>COUNTIF('World Cup Matches Results'!$F:$F,B164)</f>
        <v>5</v>
      </c>
      <c r="D164" s="7">
        <f t="shared" si="2"/>
        <v>5.8685446009389668E-3</v>
      </c>
    </row>
    <row r="165" spans="2:4" x14ac:dyDescent="0.25">
      <c r="B165" s="4" t="s">
        <v>21</v>
      </c>
      <c r="C165" s="4">
        <f>COUNTIF('World Cup Matches Results'!$F:$F,B165)</f>
        <v>6</v>
      </c>
      <c r="D165" s="7">
        <f t="shared" si="2"/>
        <v>7.0422535211267607E-3</v>
      </c>
    </row>
    <row r="166" spans="2:4" x14ac:dyDescent="0.25">
      <c r="B166" s="4" t="s">
        <v>1094</v>
      </c>
      <c r="C166" s="4">
        <f>COUNTIF('World Cup Matches Results'!$F:$F,B166)</f>
        <v>4</v>
      </c>
      <c r="D166" s="7">
        <f t="shared" si="2"/>
        <v>4.6948356807511738E-3</v>
      </c>
    </row>
    <row r="167" spans="2:4" x14ac:dyDescent="0.25">
      <c r="B167" s="4" t="s">
        <v>14</v>
      </c>
      <c r="C167" s="4">
        <f>COUNTIF('World Cup Matches Results'!$F:$F,B167)</f>
        <v>2</v>
      </c>
      <c r="D167" s="7">
        <f t="shared" si="2"/>
        <v>2.3474178403755869E-3</v>
      </c>
    </row>
    <row r="168" spans="2:4" x14ac:dyDescent="0.25">
      <c r="B168" s="4" t="s">
        <v>715</v>
      </c>
      <c r="C168" s="4">
        <f>COUNTIF('World Cup Matches Results'!$F:$F,B168)</f>
        <v>4</v>
      </c>
      <c r="D168" s="7">
        <f t="shared" si="2"/>
        <v>4.6948356807511738E-3</v>
      </c>
    </row>
    <row r="169" spans="2:4" x14ac:dyDescent="0.25">
      <c r="B169" s="4" t="s">
        <v>1086</v>
      </c>
      <c r="C169" s="4">
        <f>COUNTIF('World Cup Matches Results'!$F:$F,B169)</f>
        <v>8</v>
      </c>
      <c r="D169" s="7">
        <f t="shared" si="2"/>
        <v>9.3896713615023476E-3</v>
      </c>
    </row>
    <row r="170" spans="2:4" x14ac:dyDescent="0.25">
      <c r="B170" s="4" t="s">
        <v>466</v>
      </c>
      <c r="C170" s="4">
        <f>COUNTIF('World Cup Matches Results'!$F:$F,B170)</f>
        <v>2</v>
      </c>
      <c r="D170" s="7">
        <f t="shared" si="2"/>
        <v>2.3474178403755869E-3</v>
      </c>
    </row>
    <row r="171" spans="2:4" x14ac:dyDescent="0.25">
      <c r="B171" s="4" t="s">
        <v>202</v>
      </c>
      <c r="C171" s="4">
        <f>COUNTIF('World Cup Matches Results'!$F:$F,B171)</f>
        <v>8</v>
      </c>
      <c r="D171" s="7">
        <f t="shared" si="2"/>
        <v>9.3896713615023476E-3</v>
      </c>
    </row>
    <row r="172" spans="2:4" x14ac:dyDescent="0.25">
      <c r="B172" s="4" t="s">
        <v>645</v>
      </c>
      <c r="C172" s="4">
        <f>COUNTIF('World Cup Matches Results'!$F:$F,B172)</f>
        <v>4</v>
      </c>
      <c r="D172" s="7">
        <f t="shared" ref="D172:D223" si="3">C172/SUM(C$43:C$223)</f>
        <v>4.6948356807511738E-3</v>
      </c>
    </row>
    <row r="173" spans="2:4" x14ac:dyDescent="0.25">
      <c r="B173" s="4" t="s">
        <v>726</v>
      </c>
      <c r="C173" s="4">
        <f>COUNTIF('World Cup Matches Results'!$F:$F,B173)</f>
        <v>5</v>
      </c>
      <c r="D173" s="7">
        <f t="shared" si="3"/>
        <v>5.8685446009389668E-3</v>
      </c>
    </row>
    <row r="174" spans="2:4" x14ac:dyDescent="0.25">
      <c r="B174" s="4" t="s">
        <v>375</v>
      </c>
      <c r="C174" s="4">
        <f>COUNTIF('World Cup Matches Results'!$F:$F,B174)</f>
        <v>5</v>
      </c>
      <c r="D174" s="7">
        <f t="shared" si="3"/>
        <v>5.8685446009389668E-3</v>
      </c>
    </row>
    <row r="175" spans="2:4" x14ac:dyDescent="0.25">
      <c r="B175" s="4" t="s">
        <v>470</v>
      </c>
      <c r="C175" s="4">
        <f>COUNTIF('World Cup Matches Results'!$F:$F,B175)</f>
        <v>3</v>
      </c>
      <c r="D175" s="7">
        <f t="shared" si="3"/>
        <v>3.5211267605633804E-3</v>
      </c>
    </row>
    <row r="176" spans="2:4" x14ac:dyDescent="0.25">
      <c r="B176" s="4" t="s">
        <v>221</v>
      </c>
      <c r="C176" s="4">
        <f>COUNTIF('World Cup Matches Results'!$F:$F,B176)</f>
        <v>1</v>
      </c>
      <c r="D176" s="7">
        <f t="shared" si="3"/>
        <v>1.1737089201877935E-3</v>
      </c>
    </row>
    <row r="177" spans="2:4" x14ac:dyDescent="0.25">
      <c r="B177" s="4" t="s">
        <v>294</v>
      </c>
      <c r="C177" s="4">
        <f>COUNTIF('World Cup Matches Results'!$F:$F,B177)</f>
        <v>4</v>
      </c>
      <c r="D177" s="7">
        <f t="shared" si="3"/>
        <v>4.6948356807511738E-3</v>
      </c>
    </row>
    <row r="178" spans="2:4" x14ac:dyDescent="0.25">
      <c r="B178" s="4" t="s">
        <v>721</v>
      </c>
      <c r="C178" s="4">
        <f>COUNTIF('World Cup Matches Results'!$F:$F,B178)</f>
        <v>8</v>
      </c>
      <c r="D178" s="7">
        <f t="shared" si="3"/>
        <v>9.3896713615023476E-3</v>
      </c>
    </row>
    <row r="179" spans="2:4" x14ac:dyDescent="0.25">
      <c r="B179" s="4" t="s">
        <v>1092</v>
      </c>
      <c r="C179" s="4">
        <f>COUNTIF('World Cup Matches Results'!$F:$F,B179)</f>
        <v>6</v>
      </c>
      <c r="D179" s="7">
        <f t="shared" si="3"/>
        <v>7.0422535211267607E-3</v>
      </c>
    </row>
    <row r="180" spans="2:4" x14ac:dyDescent="0.25">
      <c r="B180" s="4" t="s">
        <v>231</v>
      </c>
      <c r="C180" s="4">
        <f>COUNTIF('World Cup Matches Results'!$F:$F,B180)</f>
        <v>2</v>
      </c>
      <c r="D180" s="7">
        <f t="shared" si="3"/>
        <v>2.3474178403755869E-3</v>
      </c>
    </row>
    <row r="181" spans="2:4" x14ac:dyDescent="0.25">
      <c r="B181" s="4" t="s">
        <v>902</v>
      </c>
      <c r="C181" s="4">
        <f>COUNTIF('World Cup Matches Results'!$F:$F,B181)</f>
        <v>4</v>
      </c>
      <c r="D181" s="7">
        <f t="shared" si="3"/>
        <v>4.6948356807511738E-3</v>
      </c>
    </row>
    <row r="182" spans="2:4" x14ac:dyDescent="0.25">
      <c r="B182" s="4" t="s">
        <v>488</v>
      </c>
      <c r="C182" s="4">
        <f>COUNTIF('World Cup Matches Results'!$F:$F,B182)</f>
        <v>3</v>
      </c>
      <c r="D182" s="7">
        <f t="shared" si="3"/>
        <v>3.5211267605633804E-3</v>
      </c>
    </row>
    <row r="183" spans="2:4" x14ac:dyDescent="0.25">
      <c r="B183" s="4" t="s">
        <v>428</v>
      </c>
      <c r="C183" s="4">
        <f>COUNTIF('World Cup Matches Results'!$F:$F,B183)</f>
        <v>6</v>
      </c>
      <c r="D183" s="7">
        <f t="shared" si="3"/>
        <v>7.0422535211267607E-3</v>
      </c>
    </row>
    <row r="184" spans="2:4" x14ac:dyDescent="0.25">
      <c r="B184" s="4" t="s">
        <v>675</v>
      </c>
      <c r="C184" s="4">
        <f>COUNTIF('World Cup Matches Results'!$F:$F,B184)</f>
        <v>5</v>
      </c>
      <c r="D184" s="7">
        <f t="shared" si="3"/>
        <v>5.8685446009389668E-3</v>
      </c>
    </row>
    <row r="185" spans="2:4" x14ac:dyDescent="0.25">
      <c r="B185" s="4" t="s">
        <v>73</v>
      </c>
      <c r="C185" s="4">
        <f>COUNTIF('World Cup Matches Results'!$F:$F,B185)</f>
        <v>3</v>
      </c>
      <c r="D185" s="7">
        <f t="shared" si="3"/>
        <v>3.5211267605633804E-3</v>
      </c>
    </row>
    <row r="186" spans="2:4" x14ac:dyDescent="0.25">
      <c r="B186" s="4" t="s">
        <v>665</v>
      </c>
      <c r="C186" s="4">
        <f>COUNTIF('World Cup Matches Results'!$F:$F,B186)</f>
        <v>3</v>
      </c>
      <c r="D186" s="7">
        <f t="shared" si="3"/>
        <v>3.5211267605633804E-3</v>
      </c>
    </row>
    <row r="187" spans="2:4" x14ac:dyDescent="0.25">
      <c r="B187" s="4" t="s">
        <v>543</v>
      </c>
      <c r="C187" s="4">
        <f>COUNTIF('World Cup Matches Results'!$F:$F,B187)</f>
        <v>4</v>
      </c>
      <c r="D187" s="7">
        <f t="shared" si="3"/>
        <v>4.6948356807511738E-3</v>
      </c>
    </row>
    <row r="188" spans="2:4" x14ac:dyDescent="0.25">
      <c r="B188" s="4" t="s">
        <v>893</v>
      </c>
      <c r="C188" s="4">
        <f>COUNTIF('World Cup Matches Results'!$F:$F,B188)</f>
        <v>3</v>
      </c>
      <c r="D188" s="7">
        <f t="shared" si="3"/>
        <v>3.5211267605633804E-3</v>
      </c>
    </row>
    <row r="189" spans="2:4" x14ac:dyDescent="0.25">
      <c r="B189" s="4" t="s">
        <v>541</v>
      </c>
      <c r="C189" s="4">
        <f>COUNTIF('World Cup Matches Results'!$F:$F,B189)</f>
        <v>3</v>
      </c>
      <c r="D189" s="7">
        <f t="shared" si="3"/>
        <v>3.5211267605633804E-3</v>
      </c>
    </row>
    <row r="190" spans="2:4" x14ac:dyDescent="0.25">
      <c r="B190" s="4" t="s">
        <v>884</v>
      </c>
      <c r="C190" s="4">
        <f>COUNTIF('World Cup Matches Results'!$F:$F,B190)</f>
        <v>3</v>
      </c>
      <c r="D190" s="7">
        <f t="shared" si="3"/>
        <v>3.5211267605633804E-3</v>
      </c>
    </row>
    <row r="191" spans="2:4" x14ac:dyDescent="0.25">
      <c r="B191" s="4" t="s">
        <v>967</v>
      </c>
      <c r="C191" s="4">
        <f>COUNTIF('World Cup Matches Results'!$F:$F,B191)</f>
        <v>3</v>
      </c>
      <c r="D191" s="7">
        <f t="shared" si="3"/>
        <v>3.5211267605633804E-3</v>
      </c>
    </row>
    <row r="192" spans="2:4" x14ac:dyDescent="0.25">
      <c r="B192" s="4" t="s">
        <v>1080</v>
      </c>
      <c r="C192" s="4">
        <f>COUNTIF('World Cup Matches Results'!$F:$F,B192)</f>
        <v>8</v>
      </c>
      <c r="D192" s="7">
        <f t="shared" si="3"/>
        <v>9.3896713615023476E-3</v>
      </c>
    </row>
    <row r="193" spans="2:4" x14ac:dyDescent="0.25">
      <c r="B193" s="4" t="s">
        <v>712</v>
      </c>
      <c r="C193" s="4">
        <f>COUNTIF('World Cup Matches Results'!$F:$F,B193)</f>
        <v>5</v>
      </c>
      <c r="D193" s="7">
        <f t="shared" si="3"/>
        <v>5.8685446009389668E-3</v>
      </c>
    </row>
    <row r="194" spans="2:4" x14ac:dyDescent="0.25">
      <c r="B194" s="4" t="s">
        <v>182</v>
      </c>
      <c r="C194" s="4">
        <f>COUNTIF('World Cup Matches Results'!$F:$F,B194)</f>
        <v>6</v>
      </c>
      <c r="D194" s="7">
        <f t="shared" si="3"/>
        <v>7.0422535211267607E-3</v>
      </c>
    </row>
    <row r="195" spans="2:4" x14ac:dyDescent="0.25">
      <c r="B195" s="4" t="s">
        <v>787</v>
      </c>
      <c r="C195" s="4">
        <f>COUNTIF('World Cup Matches Results'!$F:$F,B195)</f>
        <v>9</v>
      </c>
      <c r="D195" s="7">
        <f t="shared" si="3"/>
        <v>1.0563380281690141E-2</v>
      </c>
    </row>
    <row r="196" spans="2:4" x14ac:dyDescent="0.25">
      <c r="B196" s="4" t="s">
        <v>808</v>
      </c>
      <c r="C196" s="4">
        <f>COUNTIF('World Cup Matches Results'!$F:$F,B196)</f>
        <v>6</v>
      </c>
      <c r="D196" s="7">
        <f t="shared" si="3"/>
        <v>7.0422535211267607E-3</v>
      </c>
    </row>
    <row r="197" spans="2:4" x14ac:dyDescent="0.25">
      <c r="B197" s="4" t="s">
        <v>115</v>
      </c>
      <c r="C197" s="4">
        <f>COUNTIF('World Cup Matches Results'!$F:$F,B197)</f>
        <v>1</v>
      </c>
      <c r="D197" s="7">
        <f t="shared" si="3"/>
        <v>1.1737089201877935E-3</v>
      </c>
    </row>
    <row r="198" spans="2:4" x14ac:dyDescent="0.25">
      <c r="B198" s="4" t="s">
        <v>122</v>
      </c>
      <c r="C198" s="4">
        <f>COUNTIF('World Cup Matches Results'!$F:$F,B198)</f>
        <v>9</v>
      </c>
      <c r="D198" s="7">
        <f t="shared" si="3"/>
        <v>1.0563380281690141E-2</v>
      </c>
    </row>
    <row r="199" spans="2:4" x14ac:dyDescent="0.25">
      <c r="B199" s="4" t="s">
        <v>799</v>
      </c>
      <c r="C199" s="4">
        <f>COUNTIF('World Cup Matches Results'!$F:$F,B199)</f>
        <v>6</v>
      </c>
      <c r="D199" s="7">
        <f t="shared" si="3"/>
        <v>7.0422535211267607E-3</v>
      </c>
    </row>
    <row r="200" spans="2:4" x14ac:dyDescent="0.25">
      <c r="B200" s="4" t="s">
        <v>816</v>
      </c>
      <c r="C200" s="4">
        <f>COUNTIF('World Cup Matches Results'!$F:$F,B200)</f>
        <v>6</v>
      </c>
      <c r="D200" s="7">
        <f t="shared" si="3"/>
        <v>7.0422535211267607E-3</v>
      </c>
    </row>
    <row r="201" spans="2:4" x14ac:dyDescent="0.25">
      <c r="B201" s="4" t="s">
        <v>111</v>
      </c>
      <c r="C201" s="4">
        <f>COUNTIF('World Cup Matches Results'!$F:$F,B201)</f>
        <v>8</v>
      </c>
      <c r="D201" s="7">
        <f t="shared" si="3"/>
        <v>9.3896713615023476E-3</v>
      </c>
    </row>
    <row r="202" spans="2:4" x14ac:dyDescent="0.25">
      <c r="B202" s="4" t="s">
        <v>108</v>
      </c>
      <c r="C202" s="4">
        <f>COUNTIF('World Cup Matches Results'!$F:$F,B202)</f>
        <v>3</v>
      </c>
      <c r="D202" s="7">
        <f t="shared" si="3"/>
        <v>3.5211267605633804E-3</v>
      </c>
    </row>
    <row r="203" spans="2:4" x14ac:dyDescent="0.25">
      <c r="B203" s="4" t="s">
        <v>64</v>
      </c>
      <c r="C203" s="4">
        <f>COUNTIF('World Cup Matches Results'!$F:$F,B203)</f>
        <v>2</v>
      </c>
      <c r="D203" s="7">
        <f t="shared" si="3"/>
        <v>2.3474178403755869E-3</v>
      </c>
    </row>
    <row r="204" spans="2:4" x14ac:dyDescent="0.25">
      <c r="B204" s="4" t="s">
        <v>655</v>
      </c>
      <c r="C204" s="4">
        <f>COUNTIF('World Cup Matches Results'!$F:$F,B204)</f>
        <v>5</v>
      </c>
      <c r="D204" s="7">
        <f t="shared" si="3"/>
        <v>5.8685446009389668E-3</v>
      </c>
    </row>
    <row r="205" spans="2:4" x14ac:dyDescent="0.25">
      <c r="B205" s="4" t="s">
        <v>647</v>
      </c>
      <c r="C205" s="4">
        <f>COUNTIF('World Cup Matches Results'!$F:$F,B205)</f>
        <v>6</v>
      </c>
      <c r="D205" s="7">
        <f t="shared" si="3"/>
        <v>7.0422535211267607E-3</v>
      </c>
    </row>
    <row r="206" spans="2:4" x14ac:dyDescent="0.25">
      <c r="B206" s="4" t="s">
        <v>644</v>
      </c>
      <c r="C206" s="4">
        <f>COUNTIF('World Cup Matches Results'!$F:$F,B206)</f>
        <v>5</v>
      </c>
      <c r="D206" s="7">
        <f t="shared" si="3"/>
        <v>5.8685446009389668E-3</v>
      </c>
    </row>
    <row r="207" spans="2:4" x14ac:dyDescent="0.25">
      <c r="B207" s="4" t="s">
        <v>735</v>
      </c>
      <c r="C207" s="4">
        <f>COUNTIF('World Cup Matches Results'!$F:$F,B207)</f>
        <v>6</v>
      </c>
      <c r="D207" s="7">
        <f t="shared" si="3"/>
        <v>7.0422535211267607E-3</v>
      </c>
    </row>
    <row r="208" spans="2:4" x14ac:dyDescent="0.25">
      <c r="B208" s="4" t="s">
        <v>926</v>
      </c>
      <c r="C208" s="4">
        <f>COUNTIF('World Cup Matches Results'!$F:$F,B208)</f>
        <v>4</v>
      </c>
      <c r="D208" s="7">
        <f t="shared" si="3"/>
        <v>4.6948356807511738E-3</v>
      </c>
    </row>
    <row r="209" spans="2:4" x14ac:dyDescent="0.25">
      <c r="B209" s="4" t="s">
        <v>589</v>
      </c>
      <c r="C209" s="4">
        <f>COUNTIF('World Cup Matches Results'!$F:$F,B209)</f>
        <v>4</v>
      </c>
      <c r="D209" s="7">
        <f t="shared" si="3"/>
        <v>4.6948356807511738E-3</v>
      </c>
    </row>
    <row r="210" spans="2:4" x14ac:dyDescent="0.25">
      <c r="B210" s="4" t="s">
        <v>582</v>
      </c>
      <c r="C210" s="4">
        <f>COUNTIF('World Cup Matches Results'!$F:$F,B210)</f>
        <v>3</v>
      </c>
      <c r="D210" s="7">
        <f t="shared" si="3"/>
        <v>3.5211267605633804E-3</v>
      </c>
    </row>
    <row r="211" spans="2:4" x14ac:dyDescent="0.25">
      <c r="B211" s="4" t="s">
        <v>236</v>
      </c>
      <c r="C211" s="4">
        <f>COUNTIF('World Cup Matches Results'!$F:$F,B211)</f>
        <v>1</v>
      </c>
      <c r="D211" s="7">
        <f t="shared" si="3"/>
        <v>1.1737089201877935E-3</v>
      </c>
    </row>
    <row r="212" spans="2:4" x14ac:dyDescent="0.25">
      <c r="B212" t="s">
        <v>1258</v>
      </c>
      <c r="C212" s="4">
        <f>COUNTIF('World Cup Matches Results'!$F:$F,B212)</f>
        <v>4</v>
      </c>
      <c r="D212" s="7">
        <f t="shared" si="3"/>
        <v>4.6948356807511738E-3</v>
      </c>
    </row>
    <row r="213" spans="2:4" x14ac:dyDescent="0.25">
      <c r="B213" s="4" t="s">
        <v>105</v>
      </c>
      <c r="C213" s="4">
        <f>COUNTIF('World Cup Matches Results'!$F:$F,B213)</f>
        <v>1</v>
      </c>
      <c r="D213" s="7">
        <f t="shared" si="3"/>
        <v>1.1737089201877935E-3</v>
      </c>
    </row>
    <row r="214" spans="2:4" x14ac:dyDescent="0.25">
      <c r="B214" s="4" t="s">
        <v>538</v>
      </c>
      <c r="C214" s="4">
        <f>COUNTIF('World Cup Matches Results'!$F:$F,B214)</f>
        <v>3</v>
      </c>
      <c r="D214" s="7">
        <f t="shared" si="3"/>
        <v>3.5211267605633804E-3</v>
      </c>
    </row>
    <row r="215" spans="2:4" x14ac:dyDescent="0.25">
      <c r="B215" s="4" t="s">
        <v>124</v>
      </c>
      <c r="C215" s="4">
        <f>COUNTIF('World Cup Matches Results'!$F:$F,B215)</f>
        <v>1</v>
      </c>
      <c r="D215" s="7">
        <f t="shared" si="3"/>
        <v>1.1737089201877935E-3</v>
      </c>
    </row>
    <row r="216" spans="2:4" x14ac:dyDescent="0.25">
      <c r="B216" s="4" t="s">
        <v>292</v>
      </c>
      <c r="C216" s="4">
        <f>COUNTIF('World Cup Matches Results'!$F:$F,B216)</f>
        <v>3</v>
      </c>
      <c r="D216" s="7">
        <f t="shared" si="3"/>
        <v>3.5211267605633804E-3</v>
      </c>
    </row>
    <row r="217" spans="2:4" x14ac:dyDescent="0.25">
      <c r="B217" s="4" t="s">
        <v>359</v>
      </c>
      <c r="C217" s="4">
        <f>COUNTIF('World Cup Matches Results'!$F:$F,B217)</f>
        <v>3</v>
      </c>
      <c r="D217" s="7">
        <f t="shared" si="3"/>
        <v>3.5211267605633804E-3</v>
      </c>
    </row>
    <row r="218" spans="2:4" x14ac:dyDescent="0.25">
      <c r="B218" s="4" t="s">
        <v>352</v>
      </c>
      <c r="C218" s="4">
        <f>COUNTIF('World Cup Matches Results'!$F:$F,B218)</f>
        <v>5</v>
      </c>
      <c r="D218" s="7">
        <f t="shared" si="3"/>
        <v>5.8685446009389668E-3</v>
      </c>
    </row>
    <row r="219" spans="2:4" x14ac:dyDescent="0.25">
      <c r="B219" s="4" t="s">
        <v>165</v>
      </c>
      <c r="C219" s="4">
        <f>COUNTIF('World Cup Matches Results'!$F:$F,B219)</f>
        <v>5</v>
      </c>
      <c r="D219" s="7">
        <f t="shared" si="3"/>
        <v>5.8685446009389668E-3</v>
      </c>
    </row>
    <row r="220" spans="2:4" x14ac:dyDescent="0.25">
      <c r="B220" s="4" t="s">
        <v>274</v>
      </c>
      <c r="C220" s="4">
        <f>COUNTIF('World Cup Matches Results'!$F:$F,B220)</f>
        <v>9</v>
      </c>
      <c r="D220" s="7">
        <f t="shared" si="3"/>
        <v>1.0563380281690141E-2</v>
      </c>
    </row>
    <row r="221" spans="2:4" x14ac:dyDescent="0.25">
      <c r="B221" s="4" t="s">
        <v>365</v>
      </c>
      <c r="C221" s="4">
        <f>COUNTIF('World Cup Matches Results'!$F:$F,B221)</f>
        <v>4</v>
      </c>
      <c r="D221" s="7">
        <f t="shared" si="3"/>
        <v>4.6948356807511738E-3</v>
      </c>
    </row>
    <row r="222" spans="2:4" x14ac:dyDescent="0.25">
      <c r="B222" s="4" t="s">
        <v>298</v>
      </c>
      <c r="C222" s="4">
        <f>COUNTIF('World Cup Matches Results'!$F:$F,B222)</f>
        <v>1</v>
      </c>
      <c r="D222" s="7">
        <f t="shared" si="3"/>
        <v>1.1737089201877935E-3</v>
      </c>
    </row>
    <row r="223" spans="2:4" x14ac:dyDescent="0.25">
      <c r="B223" s="4" t="s">
        <v>1010</v>
      </c>
      <c r="C223" s="4">
        <f>COUNTIF('World Cup Matches Results'!$F:$F,B223)</f>
        <v>5</v>
      </c>
      <c r="D223" s="7">
        <f t="shared" si="3"/>
        <v>5.8685446009389668E-3</v>
      </c>
    </row>
    <row r="225" spans="1:4" x14ac:dyDescent="0.25">
      <c r="A225" s="5" t="s">
        <v>4</v>
      </c>
    </row>
    <row r="226" spans="1:4" x14ac:dyDescent="0.25">
      <c r="B226" s="4" t="s">
        <v>484</v>
      </c>
      <c r="C226" s="4">
        <f>COUNTIF('World Cup Matches Results'!$G:$G,B226)</f>
        <v>6</v>
      </c>
      <c r="D226" s="7">
        <f>C226/SUM(C$226:C$302)</f>
        <v>7.0422535211267607E-3</v>
      </c>
    </row>
    <row r="227" spans="1:4" x14ac:dyDescent="0.25">
      <c r="B227" s="4" t="s">
        <v>1016</v>
      </c>
      <c r="C227" s="4">
        <f>COUNTIF('World Cup Matches Results'!$G:$G,B227)</f>
        <v>1</v>
      </c>
      <c r="D227" s="7">
        <f t="shared" ref="D227:D290" si="4">C227/SUM(C$226:C$302)</f>
        <v>1.1737089201877935E-3</v>
      </c>
    </row>
    <row r="228" spans="1:4" x14ac:dyDescent="0.25">
      <c r="B228" s="4" t="s">
        <v>40</v>
      </c>
      <c r="C228" s="4">
        <f>COUNTIF('World Cup Matches Results'!$G:$G,B228)</f>
        <v>54</v>
      </c>
      <c r="D228" s="7">
        <f t="shared" si="4"/>
        <v>6.3380281690140844E-2</v>
      </c>
    </row>
    <row r="229" spans="1:4" x14ac:dyDescent="0.25">
      <c r="B229" s="4" t="s">
        <v>361</v>
      </c>
      <c r="C229" s="4">
        <f>COUNTIF('World Cup Matches Results'!$G:$G,B229)</f>
        <v>6</v>
      </c>
      <c r="D229" s="7">
        <f t="shared" si="4"/>
        <v>7.0422535211267607E-3</v>
      </c>
    </row>
    <row r="230" spans="1:4" x14ac:dyDescent="0.25">
      <c r="B230" s="4" t="s">
        <v>65</v>
      </c>
      <c r="C230" s="4">
        <f>COUNTIF('World Cup Matches Results'!$G:$G,B230)</f>
        <v>13</v>
      </c>
      <c r="D230" s="7">
        <f t="shared" si="4"/>
        <v>1.5258215962441314E-2</v>
      </c>
    </row>
    <row r="231" spans="1:4" x14ac:dyDescent="0.25">
      <c r="B231" s="4" t="s">
        <v>23</v>
      </c>
      <c r="C231" s="4">
        <f>COUNTIF('World Cup Matches Results'!$G:$G,B231)</f>
        <v>18</v>
      </c>
      <c r="D231" s="7">
        <f t="shared" si="4"/>
        <v>2.1126760563380281E-2</v>
      </c>
    </row>
    <row r="232" spans="1:4" x14ac:dyDescent="0.25">
      <c r="B232" s="4" t="s">
        <v>45</v>
      </c>
      <c r="C232" s="4">
        <f>COUNTIF('World Cup Matches Results'!$G:$G,B232)</f>
        <v>1</v>
      </c>
      <c r="D232" s="7">
        <f t="shared" si="4"/>
        <v>1.1737089201877935E-3</v>
      </c>
    </row>
    <row r="233" spans="1:4" x14ac:dyDescent="0.25">
      <c r="B233" s="4" t="s">
        <v>1265</v>
      </c>
      <c r="C233" s="4">
        <f>COUNTIF('World Cup Matches Results'!$G:$G,B233)</f>
        <v>1</v>
      </c>
      <c r="D233" s="7">
        <f t="shared" si="4"/>
        <v>1.1737089201877935E-3</v>
      </c>
    </row>
    <row r="234" spans="1:4" x14ac:dyDescent="0.25">
      <c r="B234" s="4" t="s">
        <v>30</v>
      </c>
      <c r="C234" s="4">
        <f>COUNTIF('World Cup Matches Results'!$G:$G,B234)</f>
        <v>82</v>
      </c>
      <c r="D234" s="7">
        <f t="shared" si="4"/>
        <v>9.6244131455399062E-2</v>
      </c>
    </row>
    <row r="235" spans="1:4" x14ac:dyDescent="0.25">
      <c r="B235" s="4" t="s">
        <v>253</v>
      </c>
      <c r="C235" s="4">
        <f>COUNTIF('World Cup Matches Results'!$G:$G,B235)</f>
        <v>7</v>
      </c>
      <c r="D235" s="7">
        <f t="shared" si="4"/>
        <v>8.2159624413145546E-3</v>
      </c>
    </row>
    <row r="236" spans="1:4" x14ac:dyDescent="0.25">
      <c r="B236" s="4" t="s">
        <v>471</v>
      </c>
      <c r="C236" s="4">
        <f>COUNTIF('World Cup Matches Results'!$G:$G,B236)</f>
        <v>11</v>
      </c>
      <c r="D236" s="7">
        <f t="shared" si="4"/>
        <v>1.2910798122065728E-2</v>
      </c>
    </row>
    <row r="237" spans="1:4" x14ac:dyDescent="0.25">
      <c r="B237" s="4" t="s">
        <v>561</v>
      </c>
      <c r="C237" s="4">
        <f>COUNTIF('World Cup Matches Results'!$G:$G,B237)</f>
        <v>1</v>
      </c>
      <c r="D237" s="7">
        <f t="shared" si="4"/>
        <v>1.1737089201877935E-3</v>
      </c>
    </row>
    <row r="238" spans="1:4" x14ac:dyDescent="0.25">
      <c r="B238" s="4" t="s">
        <v>43</v>
      </c>
      <c r="C238" s="4">
        <f>COUNTIF('World Cup Matches Results'!$G:$G,B238)</f>
        <v>14</v>
      </c>
      <c r="D238" s="7">
        <f t="shared" si="4"/>
        <v>1.6431924882629109E-2</v>
      </c>
    </row>
    <row r="239" spans="1:4" x14ac:dyDescent="0.25">
      <c r="B239" s="4" t="s">
        <v>916</v>
      </c>
      <c r="C239" s="4">
        <f>COUNTIF('World Cup Matches Results'!$G:$G,B239)</f>
        <v>1</v>
      </c>
      <c r="D239" s="7">
        <f t="shared" si="4"/>
        <v>1.1737089201877935E-3</v>
      </c>
    </row>
    <row r="240" spans="1:4" x14ac:dyDescent="0.25">
      <c r="B240" s="4" t="s">
        <v>1266</v>
      </c>
      <c r="C240" s="4">
        <f>COUNTIF('World Cup Matches Results'!$G:$G,B240)</f>
        <v>3</v>
      </c>
      <c r="D240" s="7">
        <f t="shared" si="4"/>
        <v>3.5211267605633804E-3</v>
      </c>
    </row>
    <row r="241" spans="2:4" x14ac:dyDescent="0.25">
      <c r="B241" s="4" t="s">
        <v>245</v>
      </c>
      <c r="C241" s="4">
        <f>COUNTIF('World Cup Matches Results'!$G:$G,B241)</f>
        <v>7</v>
      </c>
      <c r="D241" s="7">
        <f t="shared" si="4"/>
        <v>8.2159624413145546E-3</v>
      </c>
    </row>
    <row r="242" spans="2:4" x14ac:dyDescent="0.25">
      <c r="B242" s="4" t="s">
        <v>660</v>
      </c>
      <c r="C242" s="4">
        <f>COUNTIF('World Cup Matches Results'!$G:$G,B242)</f>
        <v>7</v>
      </c>
      <c r="D242" s="7">
        <f t="shared" si="4"/>
        <v>8.2159624413145546E-3</v>
      </c>
    </row>
    <row r="243" spans="2:4" x14ac:dyDescent="0.25">
      <c r="B243" s="4" t="s">
        <v>819</v>
      </c>
      <c r="C243" s="4">
        <f>COUNTIF('World Cup Matches Results'!$G:$G,B243)</f>
        <v>3</v>
      </c>
      <c r="D243" s="7">
        <f t="shared" si="4"/>
        <v>3.5211267605633804E-3</v>
      </c>
    </row>
    <row r="244" spans="2:4" x14ac:dyDescent="0.25">
      <c r="B244" s="4" t="s">
        <v>112</v>
      </c>
      <c r="C244" s="4">
        <f>COUNTIF('World Cup Matches Results'!$G:$G,B244)</f>
        <v>2</v>
      </c>
      <c r="D244" s="7">
        <f t="shared" si="4"/>
        <v>2.3474178403755869E-3</v>
      </c>
    </row>
    <row r="245" spans="2:4" x14ac:dyDescent="0.25">
      <c r="B245" s="4" t="s">
        <v>1022</v>
      </c>
      <c r="C245" s="4">
        <f>COUNTIF('World Cup Matches Results'!$G:$G,B245)</f>
        <v>2</v>
      </c>
      <c r="D245" s="7">
        <f t="shared" si="4"/>
        <v>2.3474178403755869E-3</v>
      </c>
    </row>
    <row r="246" spans="2:4" x14ac:dyDescent="0.25">
      <c r="B246" s="4" t="s">
        <v>92</v>
      </c>
      <c r="C246" s="4">
        <f>COUNTIF('World Cup Matches Results'!$G:$G,B246)</f>
        <v>10</v>
      </c>
      <c r="D246" s="7">
        <f t="shared" si="4"/>
        <v>1.1737089201877934E-2</v>
      </c>
    </row>
    <row r="247" spans="2:4" x14ac:dyDescent="0.25">
      <c r="B247" s="4" t="s">
        <v>598</v>
      </c>
      <c r="C247" s="4">
        <f>COUNTIF('World Cup Matches Results'!$G:$G,B247)</f>
        <v>7</v>
      </c>
      <c r="D247" s="7">
        <f t="shared" si="4"/>
        <v>8.2159624413145546E-3</v>
      </c>
    </row>
    <row r="248" spans="2:4" x14ac:dyDescent="0.25">
      <c r="B248" s="4" t="s">
        <v>911</v>
      </c>
      <c r="C248" s="4">
        <f>COUNTIF('World Cup Matches Results'!$G:$G,B248)</f>
        <v>4</v>
      </c>
      <c r="D248" s="7">
        <f t="shared" si="4"/>
        <v>4.6948356807511738E-3</v>
      </c>
    </row>
    <row r="249" spans="2:4" x14ac:dyDescent="0.25">
      <c r="B249" s="4" t="s">
        <v>134</v>
      </c>
      <c r="C249" s="4">
        <f>COUNTIF('World Cup Matches Results'!$G:$G,B249)</f>
        <v>35</v>
      </c>
      <c r="D249" s="7">
        <f t="shared" si="4"/>
        <v>4.1079812206572773E-2</v>
      </c>
    </row>
    <row r="250" spans="2:4" x14ac:dyDescent="0.25">
      <c r="B250" s="4" t="s">
        <v>15</v>
      </c>
      <c r="C250" s="4">
        <f>COUNTIF('World Cup Matches Results'!$G:$G,B250)</f>
        <v>31</v>
      </c>
      <c r="D250" s="7">
        <f t="shared" si="4"/>
        <v>3.6384976525821594E-2</v>
      </c>
    </row>
    <row r="251" spans="2:4" x14ac:dyDescent="0.25">
      <c r="B251" s="4" t="s">
        <v>360</v>
      </c>
      <c r="C251" s="4">
        <f>COUNTIF('World Cup Matches Results'!$G:$G,B251)</f>
        <v>3</v>
      </c>
      <c r="D251" s="7">
        <f t="shared" si="4"/>
        <v>3.5211267605633804E-3</v>
      </c>
    </row>
    <row r="252" spans="2:4" x14ac:dyDescent="0.25">
      <c r="B252" s="4" t="s">
        <v>83</v>
      </c>
      <c r="C252" s="4">
        <f>COUNTIF('World Cup Matches Results'!$G:$G,B252)</f>
        <v>77</v>
      </c>
      <c r="D252" s="7">
        <f t="shared" si="4"/>
        <v>9.0375586854460094E-2</v>
      </c>
    </row>
    <row r="253" spans="2:4" x14ac:dyDescent="0.25">
      <c r="B253" s="4" t="s">
        <v>1026</v>
      </c>
      <c r="C253" s="4">
        <f>COUNTIF('World Cup Matches Results'!$G:$G,B253)</f>
        <v>4</v>
      </c>
      <c r="D253" s="7">
        <f t="shared" si="4"/>
        <v>4.6948356807511738E-3</v>
      </c>
    </row>
    <row r="254" spans="2:4" x14ac:dyDescent="0.25">
      <c r="B254" s="4" t="s">
        <v>740</v>
      </c>
      <c r="C254" s="4">
        <f>COUNTIF('World Cup Matches Results'!$G:$G,B254)</f>
        <v>4</v>
      </c>
      <c r="D254" s="7">
        <f t="shared" si="4"/>
        <v>4.6948356807511738E-3</v>
      </c>
    </row>
    <row r="255" spans="2:4" x14ac:dyDescent="0.25">
      <c r="B255" s="4" t="s">
        <v>380</v>
      </c>
      <c r="C255" s="4">
        <f>COUNTIF('World Cup Matches Results'!$G:$G,B255)</f>
        <v>1</v>
      </c>
      <c r="D255" s="7">
        <f t="shared" si="4"/>
        <v>1.1737089201877935E-3</v>
      </c>
    </row>
    <row r="256" spans="2:4" x14ac:dyDescent="0.25">
      <c r="B256" s="4" t="s">
        <v>493</v>
      </c>
      <c r="C256" s="4">
        <f>COUNTIF('World Cup Matches Results'!$G:$G,B256)</f>
        <v>5</v>
      </c>
      <c r="D256" s="7">
        <f t="shared" si="4"/>
        <v>5.8685446009389668E-3</v>
      </c>
    </row>
    <row r="257" spans="2:4" x14ac:dyDescent="0.25">
      <c r="B257" s="4" t="s">
        <v>69</v>
      </c>
      <c r="C257" s="4">
        <f>COUNTIF('World Cup Matches Results'!$G:$G,B257)</f>
        <v>18</v>
      </c>
      <c r="D257" s="7">
        <f t="shared" si="4"/>
        <v>2.1126760563380281E-2</v>
      </c>
    </row>
    <row r="258" spans="2:4" x14ac:dyDescent="0.25">
      <c r="B258" s="4" t="s">
        <v>429</v>
      </c>
      <c r="C258" s="4">
        <f>COUNTIF('World Cup Matches Results'!$G:$G,B258)</f>
        <v>1</v>
      </c>
      <c r="D258" s="7">
        <f t="shared" si="4"/>
        <v>1.1737089201877935E-3</v>
      </c>
    </row>
    <row r="259" spans="2:4" x14ac:dyDescent="0.25">
      <c r="B259" s="4" t="s">
        <v>448</v>
      </c>
      <c r="C259" s="4">
        <f>COUNTIF('World Cup Matches Results'!$G:$G,B259)</f>
        <v>1</v>
      </c>
      <c r="D259" s="7">
        <f t="shared" si="4"/>
        <v>1.1737089201877935E-3</v>
      </c>
    </row>
    <row r="260" spans="2:4" x14ac:dyDescent="0.25">
      <c r="B260" s="4" t="s">
        <v>593</v>
      </c>
      <c r="C260" s="4">
        <f>COUNTIF('World Cup Matches Results'!$G:$G,B260)</f>
        <v>2</v>
      </c>
      <c r="D260" s="7">
        <f t="shared" si="4"/>
        <v>2.3474178403755869E-3</v>
      </c>
    </row>
    <row r="261" spans="2:4" x14ac:dyDescent="0.25">
      <c r="B261" s="4" t="s">
        <v>89</v>
      </c>
      <c r="C261" s="4">
        <f>COUNTIF('World Cup Matches Results'!$G:$G,B261)</f>
        <v>57</v>
      </c>
      <c r="D261" s="7">
        <f t="shared" si="4"/>
        <v>6.6901408450704219E-2</v>
      </c>
    </row>
    <row r="262" spans="2:4" x14ac:dyDescent="0.25">
      <c r="B262" s="4" t="s">
        <v>818</v>
      </c>
      <c r="C262" s="4">
        <f>COUNTIF('World Cup Matches Results'!$G:$G,B262)</f>
        <v>1</v>
      </c>
      <c r="D262" s="7">
        <f t="shared" si="4"/>
        <v>1.1737089201877935E-3</v>
      </c>
    </row>
    <row r="263" spans="2:4" x14ac:dyDescent="0.25">
      <c r="B263" s="4" t="s">
        <v>814</v>
      </c>
      <c r="C263" s="4">
        <f>COUNTIF('World Cup Matches Results'!$G:$G,B263)</f>
        <v>10</v>
      </c>
      <c r="D263" s="7">
        <f t="shared" si="4"/>
        <v>1.1737089201877934E-2</v>
      </c>
    </row>
    <row r="264" spans="2:4" x14ac:dyDescent="0.25">
      <c r="B264" s="4" t="s">
        <v>285</v>
      </c>
      <c r="C264" s="4">
        <f>COUNTIF('World Cup Matches Results'!$G:$G,B264)</f>
        <v>3</v>
      </c>
      <c r="D264" s="7">
        <f t="shared" si="4"/>
        <v>3.5211267605633804E-3</v>
      </c>
    </row>
    <row r="265" spans="2:4" x14ac:dyDescent="0.25">
      <c r="B265" s="4" t="s">
        <v>178</v>
      </c>
      <c r="C265" s="4">
        <f>COUNTIF('World Cup Matches Results'!$G:$G,B265)</f>
        <v>14</v>
      </c>
      <c r="D265" s="7">
        <f t="shared" si="4"/>
        <v>1.6431924882629109E-2</v>
      </c>
    </row>
    <row r="266" spans="2:4" x14ac:dyDescent="0.25">
      <c r="B266" s="4" t="s">
        <v>16</v>
      </c>
      <c r="C266" s="4">
        <f>COUNTIF('World Cup Matches Results'!$G:$G,B266)</f>
        <v>16</v>
      </c>
      <c r="D266" s="7">
        <f t="shared" si="4"/>
        <v>1.8779342723004695E-2</v>
      </c>
    </row>
    <row r="267" spans="2:4" x14ac:dyDescent="0.25">
      <c r="B267" s="4" t="s">
        <v>328</v>
      </c>
      <c r="C267" s="4">
        <f>COUNTIF('World Cup Matches Results'!$G:$G,B267)</f>
        <v>4</v>
      </c>
      <c r="D267" s="7">
        <f t="shared" si="4"/>
        <v>4.6948356807511738E-3</v>
      </c>
    </row>
    <row r="268" spans="2:4" x14ac:dyDescent="0.25">
      <c r="B268" s="4" t="s">
        <v>75</v>
      </c>
      <c r="C268" s="4">
        <f>COUNTIF('World Cup Matches Results'!$G:$G,B268)</f>
        <v>32</v>
      </c>
      <c r="D268" s="7">
        <f t="shared" si="4"/>
        <v>3.7558685446009391E-2</v>
      </c>
    </row>
    <row r="269" spans="2:4" x14ac:dyDescent="0.25">
      <c r="B269" s="4" t="s">
        <v>478</v>
      </c>
      <c r="C269" s="4">
        <f>COUNTIF('World Cup Matches Results'!$G:$G,B269)</f>
        <v>1</v>
      </c>
      <c r="D269" s="7">
        <f t="shared" si="4"/>
        <v>1.1737089201877935E-3</v>
      </c>
    </row>
    <row r="270" spans="2:4" x14ac:dyDescent="0.25">
      <c r="B270" s="4" t="s">
        <v>743</v>
      </c>
      <c r="C270" s="4">
        <f>COUNTIF('World Cup Matches Results'!$G:$G,B270)</f>
        <v>9</v>
      </c>
      <c r="D270" s="7">
        <f t="shared" si="4"/>
        <v>1.0563380281690141E-2</v>
      </c>
    </row>
    <row r="271" spans="2:4" x14ac:dyDescent="0.25">
      <c r="B271" s="4" t="s">
        <v>226</v>
      </c>
      <c r="C271" s="4">
        <f>COUNTIF('World Cup Matches Results'!$G:$G,B271)</f>
        <v>5</v>
      </c>
      <c r="D271" s="7">
        <f t="shared" si="4"/>
        <v>5.8685446009389668E-3</v>
      </c>
    </row>
    <row r="272" spans="2:4" x14ac:dyDescent="0.25">
      <c r="B272" s="4" t="s">
        <v>113</v>
      </c>
      <c r="C272" s="4">
        <f>COUNTIF('World Cup Matches Results'!$G:$G,B272)</f>
        <v>1</v>
      </c>
      <c r="D272" s="7">
        <f t="shared" si="4"/>
        <v>1.1737089201877935E-3</v>
      </c>
    </row>
    <row r="273" spans="2:4" x14ac:dyDescent="0.25">
      <c r="B273" s="4" t="s">
        <v>47</v>
      </c>
      <c r="C273" s="4">
        <f>COUNTIF('World Cup Matches Results'!$G:$G,B273)</f>
        <v>11</v>
      </c>
      <c r="D273" s="7">
        <f t="shared" si="4"/>
        <v>1.2910798122065728E-2</v>
      </c>
    </row>
    <row r="274" spans="2:4" x14ac:dyDescent="0.25">
      <c r="B274" s="4" t="s">
        <v>37</v>
      </c>
      <c r="C274" s="4">
        <f>COUNTIF('World Cup Matches Results'!$G:$G,B274)</f>
        <v>5</v>
      </c>
      <c r="D274" s="7">
        <f t="shared" si="4"/>
        <v>5.8685446009389668E-3</v>
      </c>
    </row>
    <row r="275" spans="2:4" x14ac:dyDescent="0.25">
      <c r="B275" s="4" t="s">
        <v>116</v>
      </c>
      <c r="C275" s="4">
        <f>COUNTIF('World Cup Matches Results'!$G:$G,B275)</f>
        <v>16</v>
      </c>
      <c r="D275" s="7">
        <f t="shared" si="4"/>
        <v>1.8779342723004695E-2</v>
      </c>
    </row>
    <row r="276" spans="2:4" x14ac:dyDescent="0.25">
      <c r="B276" s="4" t="s">
        <v>290</v>
      </c>
      <c r="C276" s="4">
        <f>COUNTIF('World Cup Matches Results'!$G:$G,B276)</f>
        <v>16</v>
      </c>
      <c r="D276" s="7">
        <f t="shared" si="4"/>
        <v>1.8779342723004695E-2</v>
      </c>
    </row>
    <row r="277" spans="2:4" x14ac:dyDescent="0.25">
      <c r="B277" s="4" t="s">
        <v>1262</v>
      </c>
      <c r="C277" s="4">
        <f>COUNTIF('World Cup Matches Results'!$G:$G,B277)</f>
        <v>5</v>
      </c>
      <c r="D277" s="7">
        <f t="shared" si="4"/>
        <v>5.8685446009389668E-3</v>
      </c>
    </row>
    <row r="278" spans="2:4" x14ac:dyDescent="0.25">
      <c r="B278" s="4" t="s">
        <v>36</v>
      </c>
      <c r="C278" s="4">
        <f>COUNTIF('World Cup Matches Results'!$G:$G,B278)</f>
        <v>9</v>
      </c>
      <c r="D278" s="7">
        <f t="shared" si="4"/>
        <v>1.0563380281690141E-2</v>
      </c>
    </row>
    <row r="279" spans="2:4" x14ac:dyDescent="0.25">
      <c r="B279" s="4" t="s">
        <v>736</v>
      </c>
      <c r="C279" s="4">
        <f>COUNTIF('World Cup Matches Results'!$G:$G,B279)</f>
        <v>3</v>
      </c>
      <c r="D279" s="7">
        <f t="shared" si="4"/>
        <v>3.5211267605633804E-3</v>
      </c>
    </row>
    <row r="280" spans="2:4" x14ac:dyDescent="0.25">
      <c r="B280" s="4" t="s">
        <v>732</v>
      </c>
      <c r="C280" s="4">
        <f>COUNTIF('World Cup Matches Results'!$G:$G,B280)</f>
        <v>6</v>
      </c>
      <c r="D280" s="7">
        <f t="shared" si="4"/>
        <v>7.0422535211267607E-3</v>
      </c>
    </row>
    <row r="281" spans="2:4" x14ac:dyDescent="0.25">
      <c r="B281" s="4" t="s">
        <v>168</v>
      </c>
      <c r="C281" s="4">
        <f>COUNTIF('World Cup Matches Results'!$G:$G,B281)</f>
        <v>9</v>
      </c>
      <c r="D281" s="7">
        <f t="shared" si="4"/>
        <v>1.0563380281690141E-2</v>
      </c>
    </row>
    <row r="282" spans="2:4" x14ac:dyDescent="0.25">
      <c r="B282" s="4" t="s">
        <v>885</v>
      </c>
      <c r="C282" s="4">
        <f>COUNTIF('World Cup Matches Results'!$G:$G,B282)</f>
        <v>2</v>
      </c>
      <c r="D282" s="7">
        <f t="shared" si="4"/>
        <v>2.3474178403755869E-3</v>
      </c>
    </row>
    <row r="283" spans="2:4" x14ac:dyDescent="0.25">
      <c r="B283" s="4" t="s">
        <v>1097</v>
      </c>
      <c r="C283" s="4">
        <f>COUNTIF('World Cup Matches Results'!$G:$G,B283)</f>
        <v>1</v>
      </c>
      <c r="D283" s="7">
        <f t="shared" si="4"/>
        <v>1.1737089201877935E-3</v>
      </c>
    </row>
    <row r="284" spans="2:4" x14ac:dyDescent="0.25">
      <c r="B284" s="4" t="s">
        <v>1264</v>
      </c>
      <c r="C284" s="4">
        <f>COUNTIF('World Cup Matches Results'!$G:$G,B284)</f>
        <v>1</v>
      </c>
      <c r="D284" s="7">
        <f t="shared" si="4"/>
        <v>1.1737089201877935E-3</v>
      </c>
    </row>
    <row r="285" spans="2:4" x14ac:dyDescent="0.25">
      <c r="B285" s="4" t="s">
        <v>1108</v>
      </c>
      <c r="C285" s="4">
        <f>COUNTIF('World Cup Matches Results'!$G:$G,B285)</f>
        <v>2</v>
      </c>
      <c r="D285" s="7">
        <f t="shared" si="4"/>
        <v>2.3474178403755869E-3</v>
      </c>
    </row>
    <row r="286" spans="2:4" x14ac:dyDescent="0.25">
      <c r="B286" s="4" t="s">
        <v>906</v>
      </c>
      <c r="C286" s="4">
        <f>COUNTIF('World Cup Matches Results'!$G:$G,B286)</f>
        <v>3</v>
      </c>
      <c r="D286" s="7">
        <f t="shared" si="4"/>
        <v>3.5211267605633804E-3</v>
      </c>
    </row>
    <row r="287" spans="2:4" x14ac:dyDescent="0.25">
      <c r="B287" s="4" t="s">
        <v>802</v>
      </c>
      <c r="C287" s="4">
        <f>COUNTIF('World Cup Matches Results'!$G:$G,B287)</f>
        <v>6</v>
      </c>
      <c r="D287" s="7">
        <f t="shared" si="4"/>
        <v>7.0422535211267607E-3</v>
      </c>
    </row>
    <row r="288" spans="2:4" x14ac:dyDescent="0.25">
      <c r="B288" s="4" t="s">
        <v>208</v>
      </c>
      <c r="C288" s="4">
        <f>COUNTIF('World Cup Matches Results'!$G:$G,B288)</f>
        <v>18</v>
      </c>
      <c r="D288" s="7">
        <f t="shared" si="4"/>
        <v>2.1126760563380281E-2</v>
      </c>
    </row>
    <row r="289" spans="1:4" x14ac:dyDescent="0.25">
      <c r="B289" s="4" t="s">
        <v>86</v>
      </c>
      <c r="C289" s="4">
        <f>COUNTIF('World Cup Matches Results'!$G:$G,B289)</f>
        <v>30</v>
      </c>
      <c r="D289" s="7">
        <f t="shared" si="4"/>
        <v>3.5211267605633804E-2</v>
      </c>
    </row>
    <row r="290" spans="1:4" x14ac:dyDescent="0.25">
      <c r="B290" s="4" t="s">
        <v>79</v>
      </c>
      <c r="C290" s="4">
        <f>COUNTIF('World Cup Matches Results'!$G:$G,B290)</f>
        <v>27</v>
      </c>
      <c r="D290" s="7">
        <f t="shared" si="4"/>
        <v>3.1690140845070422E-2</v>
      </c>
    </row>
    <row r="291" spans="1:4" x14ac:dyDescent="0.25">
      <c r="B291" s="4" t="s">
        <v>74</v>
      </c>
      <c r="C291" s="4">
        <f>COUNTIF('World Cup Matches Results'!$G:$G,B291)</f>
        <v>12</v>
      </c>
      <c r="D291" s="7">
        <f t="shared" ref="D291:D302" si="5">C291/SUM(C$226:C$302)</f>
        <v>1.4084507042253521E-2</v>
      </c>
    </row>
    <row r="292" spans="1:4" x14ac:dyDescent="0.25">
      <c r="B292" s="4" t="s">
        <v>1028</v>
      </c>
      <c r="C292" s="4">
        <f>COUNTIF('World Cup Matches Results'!$G:$G,B292)</f>
        <v>2</v>
      </c>
      <c r="D292" s="7">
        <f t="shared" si="5"/>
        <v>2.3474178403755869E-3</v>
      </c>
    </row>
    <row r="293" spans="1:4" x14ac:dyDescent="0.25">
      <c r="B293" s="4" t="s">
        <v>1263</v>
      </c>
      <c r="C293" s="4">
        <f>COUNTIF('World Cup Matches Results'!$G:$G,B293)</f>
        <v>1</v>
      </c>
      <c r="D293" s="7">
        <f t="shared" si="5"/>
        <v>1.1737089201877935E-3</v>
      </c>
    </row>
    <row r="294" spans="1:4" x14ac:dyDescent="0.25">
      <c r="B294" s="4" t="s">
        <v>415</v>
      </c>
      <c r="C294" s="4">
        <f>COUNTIF('World Cup Matches Results'!$G:$G,B294)</f>
        <v>4</v>
      </c>
      <c r="D294" s="7">
        <f t="shared" si="5"/>
        <v>4.6948356807511738E-3</v>
      </c>
    </row>
    <row r="295" spans="1:4" x14ac:dyDescent="0.25">
      <c r="B295" s="4" t="s">
        <v>176</v>
      </c>
      <c r="C295" s="4">
        <f>COUNTIF('World Cup Matches Results'!$G:$G,B295)</f>
        <v>2</v>
      </c>
      <c r="D295" s="7">
        <f t="shared" si="5"/>
        <v>2.3474178403755869E-3</v>
      </c>
    </row>
    <row r="296" spans="1:4" x14ac:dyDescent="0.25">
      <c r="B296" s="4" t="s">
        <v>1034</v>
      </c>
      <c r="C296" s="4">
        <f>COUNTIF('World Cup Matches Results'!$G:$G,B296)</f>
        <v>1</v>
      </c>
      <c r="D296" s="7">
        <f t="shared" si="5"/>
        <v>1.1737089201877935E-3</v>
      </c>
    </row>
    <row r="297" spans="1:4" x14ac:dyDescent="0.25">
      <c r="B297" s="4" t="s">
        <v>1261</v>
      </c>
      <c r="C297" s="4">
        <f>COUNTIF('World Cup Matches Results'!$G:$G,B297)</f>
        <v>1</v>
      </c>
      <c r="D297" s="7">
        <f t="shared" si="5"/>
        <v>1.1737089201877935E-3</v>
      </c>
    </row>
    <row r="298" spans="1:4" x14ac:dyDescent="0.25">
      <c r="B298" s="4" t="s">
        <v>50</v>
      </c>
      <c r="C298" s="4">
        <f>COUNTIF('World Cup Matches Results'!$G:$G,B298)</f>
        <v>28</v>
      </c>
      <c r="D298" s="7">
        <f t="shared" si="5"/>
        <v>3.2863849765258218E-2</v>
      </c>
    </row>
    <row r="299" spans="1:4" x14ac:dyDescent="0.25">
      <c r="B299" s="4" t="s">
        <v>22</v>
      </c>
      <c r="C299" s="4">
        <f>COUNTIF('World Cup Matches Results'!$G:$G,B299)</f>
        <v>15</v>
      </c>
      <c r="D299" s="7">
        <f t="shared" si="5"/>
        <v>1.7605633802816902E-2</v>
      </c>
    </row>
    <row r="300" spans="1:4" x14ac:dyDescent="0.25">
      <c r="B300" s="4" t="s">
        <v>213</v>
      </c>
      <c r="C300" s="4">
        <f>COUNTIF('World Cup Matches Results'!$G:$G,B300)</f>
        <v>1</v>
      </c>
      <c r="D300" s="7">
        <f t="shared" si="5"/>
        <v>1.1737089201877935E-3</v>
      </c>
    </row>
    <row r="301" spans="1:4" x14ac:dyDescent="0.25">
      <c r="B301" s="4" t="s">
        <v>29</v>
      </c>
      <c r="C301" s="4">
        <f>COUNTIF('World Cup Matches Results'!$G:$G,B301)</f>
        <v>17</v>
      </c>
      <c r="D301" s="7">
        <f t="shared" si="5"/>
        <v>1.9953051643192488E-2</v>
      </c>
    </row>
    <row r="302" spans="1:4" x14ac:dyDescent="0.25">
      <c r="B302" s="4" t="s">
        <v>366</v>
      </c>
      <c r="C302" s="4">
        <f>COUNTIF('World Cup Matches Results'!$G:$G,B302)</f>
        <v>2</v>
      </c>
      <c r="D302" s="7">
        <f t="shared" si="5"/>
        <v>2.3474178403755869E-3</v>
      </c>
    </row>
    <row r="304" spans="1:4" x14ac:dyDescent="0.25">
      <c r="A304" s="5" t="s">
        <v>5</v>
      </c>
    </row>
    <row r="305" spans="1:4" x14ac:dyDescent="0.25">
      <c r="A305" s="4" t="s">
        <v>1319</v>
      </c>
    </row>
    <row r="306" spans="1:4" x14ac:dyDescent="0.25">
      <c r="B306" s="4" t="s">
        <v>1320</v>
      </c>
      <c r="C306" s="4">
        <f>AVERAGE('World Cup Matches Results'!$H:$H)</f>
        <v>1.8110328638497653</v>
      </c>
    </row>
    <row r="307" spans="1:4" x14ac:dyDescent="0.25">
      <c r="B307" s="4" t="s">
        <v>1321</v>
      </c>
      <c r="C307" s="4">
        <f>STDEV('World Cup Matches Results'!$H:$H)</f>
        <v>1.6102551385229653</v>
      </c>
    </row>
    <row r="310" spans="1:4" x14ac:dyDescent="0.25">
      <c r="A310" s="5" t="s">
        <v>6</v>
      </c>
    </row>
    <row r="311" spans="1:4" x14ac:dyDescent="0.25">
      <c r="A311" s="4" t="s">
        <v>1322</v>
      </c>
    </row>
    <row r="312" spans="1:4" x14ac:dyDescent="0.25">
      <c r="B312" s="4" t="s">
        <v>1320</v>
      </c>
      <c r="C312" s="4">
        <f>AVERAGE('World Cup Matches Results'!$I:$I)</f>
        <v>1.022300469483568</v>
      </c>
    </row>
    <row r="313" spans="1:4" x14ac:dyDescent="0.25">
      <c r="B313" s="4" t="s">
        <v>1321</v>
      </c>
      <c r="C313" s="4">
        <f>STDEV('World Cup Matches Results'!$I:$I)</f>
        <v>1.0875733783096062</v>
      </c>
    </row>
    <row r="315" spans="1:4" x14ac:dyDescent="0.25">
      <c r="A315" s="5" t="s">
        <v>7</v>
      </c>
    </row>
    <row r="316" spans="1:4" x14ac:dyDescent="0.25">
      <c r="B316" s="4" t="s">
        <v>484</v>
      </c>
      <c r="C316" s="4">
        <f>COUNTIF('World Cup Matches Results'!$J:$J,B316)</f>
        <v>8</v>
      </c>
      <c r="D316" s="7">
        <f>C316/SUM($C$316:$C$397)</f>
        <v>9.3896713615023476E-3</v>
      </c>
    </row>
    <row r="317" spans="1:4" x14ac:dyDescent="0.25">
      <c r="B317" s="4" t="s">
        <v>1016</v>
      </c>
      <c r="C317" s="4">
        <f>COUNTIF('World Cup Matches Results'!$J:$J,B317)</f>
        <v>2</v>
      </c>
      <c r="D317" s="7">
        <f t="shared" ref="D317:D380" si="6">C317/SUM($C$316:$C$397)</f>
        <v>2.3474178403755869E-3</v>
      </c>
    </row>
    <row r="318" spans="1:4" x14ac:dyDescent="0.25">
      <c r="B318" s="4" t="s">
        <v>40</v>
      </c>
      <c r="C318" s="4">
        <f>COUNTIF('World Cup Matches Results'!$J:$J,B318)</f>
        <v>27</v>
      </c>
      <c r="D318" s="7">
        <f t="shared" si="6"/>
        <v>3.1690140845070422E-2</v>
      </c>
    </row>
    <row r="319" spans="1:4" x14ac:dyDescent="0.25">
      <c r="B319" s="4" t="s">
        <v>361</v>
      </c>
      <c r="C319" s="4">
        <f>COUNTIF('World Cup Matches Results'!$J:$J,B319)</f>
        <v>7</v>
      </c>
      <c r="D319" s="7">
        <f t="shared" si="6"/>
        <v>8.2159624413145546E-3</v>
      </c>
    </row>
    <row r="320" spans="1:4" x14ac:dyDescent="0.25">
      <c r="B320" s="4" t="s">
        <v>65</v>
      </c>
      <c r="C320" s="4">
        <f>COUNTIF('World Cup Matches Results'!$J:$J,B320)</f>
        <v>16</v>
      </c>
      <c r="D320" s="7">
        <f t="shared" si="6"/>
        <v>1.8779342723004695E-2</v>
      </c>
    </row>
    <row r="321" spans="2:4" x14ac:dyDescent="0.25">
      <c r="B321" s="4" t="s">
        <v>23</v>
      </c>
      <c r="C321" s="4">
        <f>COUNTIF('World Cup Matches Results'!$J:$J,B321)</f>
        <v>25</v>
      </c>
      <c r="D321" s="7">
        <f t="shared" si="6"/>
        <v>2.9342723004694836E-2</v>
      </c>
    </row>
    <row r="322" spans="2:4" x14ac:dyDescent="0.25">
      <c r="B322" s="4" t="s">
        <v>45</v>
      </c>
      <c r="C322" s="4">
        <f>COUNTIF('World Cup Matches Results'!$J:$J,B322)</f>
        <v>5</v>
      </c>
      <c r="D322" s="7">
        <f t="shared" si="6"/>
        <v>5.8685446009389668E-3</v>
      </c>
    </row>
    <row r="323" spans="2:4" x14ac:dyDescent="0.25">
      <c r="B323" s="4" t="s">
        <v>1265</v>
      </c>
      <c r="C323" s="4">
        <f>COUNTIF('World Cup Matches Results'!$J:$J,B323)</f>
        <v>2</v>
      </c>
      <c r="D323" s="7">
        <f t="shared" si="6"/>
        <v>2.3474178403755869E-3</v>
      </c>
    </row>
    <row r="324" spans="2:4" x14ac:dyDescent="0.25">
      <c r="B324" s="4" t="s">
        <v>30</v>
      </c>
      <c r="C324" s="4">
        <f>COUNTIF('World Cup Matches Results'!$J:$J,B324)</f>
        <v>26</v>
      </c>
      <c r="D324" s="7">
        <f t="shared" si="6"/>
        <v>3.0516431924882629E-2</v>
      </c>
    </row>
    <row r="325" spans="2:4" x14ac:dyDescent="0.25">
      <c r="B325" s="4" t="s">
        <v>253</v>
      </c>
      <c r="C325" s="4">
        <f>COUNTIF('World Cup Matches Results'!$J:$J,B325)</f>
        <v>19</v>
      </c>
      <c r="D325" s="7">
        <f t="shared" si="6"/>
        <v>2.2300469483568074E-2</v>
      </c>
    </row>
    <row r="326" spans="2:4" x14ac:dyDescent="0.25">
      <c r="B326" s="4" t="s">
        <v>471</v>
      </c>
      <c r="C326" s="4">
        <f>COUNTIF('World Cup Matches Results'!$J:$J,B326)</f>
        <v>12</v>
      </c>
      <c r="D326" s="7">
        <f t="shared" si="6"/>
        <v>1.4084507042253521E-2</v>
      </c>
    </row>
    <row r="327" spans="2:4" x14ac:dyDescent="0.25">
      <c r="B327" s="4" t="s">
        <v>561</v>
      </c>
      <c r="C327" s="4">
        <f>COUNTIF('World Cup Matches Results'!$J:$J,B327)</f>
        <v>2</v>
      </c>
      <c r="D327" s="7">
        <f t="shared" si="6"/>
        <v>2.3474178403755869E-3</v>
      </c>
    </row>
    <row r="328" spans="2:4" x14ac:dyDescent="0.25">
      <c r="B328" s="4" t="s">
        <v>43</v>
      </c>
      <c r="C328" s="4">
        <f>COUNTIF('World Cup Matches Results'!$J:$J,B328)</f>
        <v>20</v>
      </c>
      <c r="D328" s="7">
        <f t="shared" si="6"/>
        <v>2.3474178403755867E-2</v>
      </c>
    </row>
    <row r="329" spans="2:4" x14ac:dyDescent="0.25">
      <c r="B329" s="4" t="s">
        <v>916</v>
      </c>
      <c r="C329" s="4">
        <f>COUNTIF('World Cup Matches Results'!$J:$J,B329)</f>
        <v>2</v>
      </c>
      <c r="D329" s="7">
        <f t="shared" si="6"/>
        <v>2.3474178403755869E-3</v>
      </c>
    </row>
    <row r="330" spans="2:4" x14ac:dyDescent="0.25">
      <c r="B330" s="4" t="s">
        <v>245</v>
      </c>
      <c r="C330" s="4">
        <f>COUNTIF('World Cup Matches Results'!$J:$J,B330)</f>
        <v>13</v>
      </c>
      <c r="D330" s="7">
        <f t="shared" si="6"/>
        <v>1.5258215962441314E-2</v>
      </c>
    </row>
    <row r="331" spans="2:4" x14ac:dyDescent="0.25">
      <c r="B331" s="4" t="s">
        <v>660</v>
      </c>
      <c r="C331" s="4">
        <f>COUNTIF('World Cup Matches Results'!$J:$J,B331)</f>
        <v>10</v>
      </c>
      <c r="D331" s="7">
        <f t="shared" si="6"/>
        <v>1.1737089201877934E-2</v>
      </c>
    </row>
    <row r="332" spans="2:4" x14ac:dyDescent="0.25">
      <c r="B332" s="4" t="s">
        <v>1266</v>
      </c>
      <c r="C332" s="4">
        <f>COUNTIF('World Cup Matches Results'!$J:$J,B332)</f>
        <v>6</v>
      </c>
      <c r="D332" s="7">
        <f t="shared" si="6"/>
        <v>7.0422535211267607E-3</v>
      </c>
    </row>
    <row r="333" spans="2:4" x14ac:dyDescent="0.25">
      <c r="B333" s="4" t="s">
        <v>819</v>
      </c>
      <c r="C333" s="4">
        <f>COUNTIF('World Cup Matches Results'!$J:$J,B333)</f>
        <v>13</v>
      </c>
      <c r="D333" s="7">
        <f t="shared" si="6"/>
        <v>1.5258215962441314E-2</v>
      </c>
    </row>
    <row r="334" spans="2:4" x14ac:dyDescent="0.25">
      <c r="B334" s="4" t="s">
        <v>112</v>
      </c>
      <c r="C334" s="4">
        <f>COUNTIF('World Cup Matches Results'!$J:$J,B334)</f>
        <v>1</v>
      </c>
      <c r="D334" s="7">
        <f t="shared" si="6"/>
        <v>1.1737089201877935E-3</v>
      </c>
    </row>
    <row r="335" spans="2:4" x14ac:dyDescent="0.25">
      <c r="B335" s="4" t="s">
        <v>1022</v>
      </c>
      <c r="C335" s="4">
        <f>COUNTIF('World Cup Matches Results'!$J:$J,B335)</f>
        <v>1</v>
      </c>
      <c r="D335" s="7">
        <f t="shared" si="6"/>
        <v>1.1737089201877935E-3</v>
      </c>
    </row>
    <row r="336" spans="2:4" x14ac:dyDescent="0.25">
      <c r="B336" s="4" t="s">
        <v>92</v>
      </c>
      <c r="C336" s="4">
        <f>COUNTIF('World Cup Matches Results'!$J:$J,B336)</f>
        <v>20</v>
      </c>
      <c r="D336" s="7">
        <f t="shared" si="6"/>
        <v>2.3474178403755867E-2</v>
      </c>
    </row>
    <row r="337" spans="2:4" x14ac:dyDescent="0.25">
      <c r="B337" s="4" t="s">
        <v>598</v>
      </c>
      <c r="C337" s="4">
        <f>COUNTIF('World Cup Matches Results'!$J:$J,B337)</f>
        <v>9</v>
      </c>
      <c r="D337" s="7">
        <f t="shared" si="6"/>
        <v>1.0563380281690141E-2</v>
      </c>
    </row>
    <row r="338" spans="2:4" x14ac:dyDescent="0.25">
      <c r="B338" s="4" t="s">
        <v>106</v>
      </c>
      <c r="C338" s="4">
        <f>COUNTIF('World Cup Matches Results'!$J:$J,B338)</f>
        <v>1</v>
      </c>
      <c r="D338" s="7">
        <f t="shared" si="6"/>
        <v>1.1737089201877935E-3</v>
      </c>
    </row>
    <row r="339" spans="2:4" x14ac:dyDescent="0.25">
      <c r="B339" s="4" t="s">
        <v>911</v>
      </c>
      <c r="C339" s="4">
        <f>COUNTIF('World Cup Matches Results'!$J:$J,B339)</f>
        <v>6</v>
      </c>
      <c r="D339" s="7">
        <f t="shared" si="6"/>
        <v>7.0422535211267607E-3</v>
      </c>
    </row>
    <row r="340" spans="2:4" x14ac:dyDescent="0.25">
      <c r="B340" s="4" t="s">
        <v>70</v>
      </c>
      <c r="C340" s="4">
        <f>COUNTIF('World Cup Matches Results'!$J:$J,B340)</f>
        <v>4</v>
      </c>
      <c r="D340" s="7">
        <f t="shared" si="6"/>
        <v>4.6948356807511738E-3</v>
      </c>
    </row>
    <row r="341" spans="2:4" x14ac:dyDescent="0.25">
      <c r="B341" s="4" t="s">
        <v>333</v>
      </c>
      <c r="C341" s="4">
        <f>COUNTIF('World Cup Matches Results'!$J:$J,B341)</f>
        <v>6</v>
      </c>
      <c r="D341" s="7">
        <f t="shared" si="6"/>
        <v>7.0422535211267607E-3</v>
      </c>
    </row>
    <row r="342" spans="2:4" x14ac:dyDescent="0.25">
      <c r="B342" s="4" t="s">
        <v>134</v>
      </c>
      <c r="C342" s="4">
        <f>COUNTIF('World Cup Matches Results'!$J:$J,B342)</f>
        <v>27</v>
      </c>
      <c r="D342" s="7">
        <f t="shared" si="6"/>
        <v>3.1690140845070422E-2</v>
      </c>
    </row>
    <row r="343" spans="2:4" x14ac:dyDescent="0.25">
      <c r="B343" s="4" t="s">
        <v>15</v>
      </c>
      <c r="C343" s="4">
        <f>COUNTIF('World Cup Matches Results'!$J:$J,B343)</f>
        <v>30</v>
      </c>
      <c r="D343" s="7">
        <f t="shared" si="6"/>
        <v>3.5211267605633804E-2</v>
      </c>
    </row>
    <row r="344" spans="2:4" x14ac:dyDescent="0.25">
      <c r="B344" s="4" t="s">
        <v>360</v>
      </c>
      <c r="C344" s="4">
        <f>COUNTIF('World Cup Matches Results'!$J:$J,B344)</f>
        <v>3</v>
      </c>
      <c r="D344" s="7">
        <f t="shared" si="6"/>
        <v>3.5211267605633804E-3</v>
      </c>
    </row>
    <row r="345" spans="2:4" x14ac:dyDescent="0.25">
      <c r="B345" s="4" t="s">
        <v>83</v>
      </c>
      <c r="C345" s="4">
        <f>COUNTIF('World Cup Matches Results'!$J:$J,B345)</f>
        <v>33</v>
      </c>
      <c r="D345" s="7">
        <f t="shared" si="6"/>
        <v>3.873239436619718E-2</v>
      </c>
    </row>
    <row r="346" spans="2:4" x14ac:dyDescent="0.25">
      <c r="B346" s="4" t="s">
        <v>1026</v>
      </c>
      <c r="C346" s="4">
        <f>COUNTIF('World Cup Matches Results'!$J:$J,B346)</f>
        <v>8</v>
      </c>
      <c r="D346" s="7">
        <f t="shared" si="6"/>
        <v>9.3896713615023476E-3</v>
      </c>
    </row>
    <row r="347" spans="2:4" x14ac:dyDescent="0.25">
      <c r="B347" s="4" t="s">
        <v>740</v>
      </c>
      <c r="C347" s="4">
        <f>COUNTIF('World Cup Matches Results'!$J:$J,B347)</f>
        <v>7</v>
      </c>
      <c r="D347" s="7">
        <f t="shared" si="6"/>
        <v>8.2159624413145546E-3</v>
      </c>
    </row>
    <row r="348" spans="2:4" x14ac:dyDescent="0.25">
      <c r="B348" s="4" t="s">
        <v>380</v>
      </c>
      <c r="C348" s="4">
        <f>COUNTIF('World Cup Matches Results'!$J:$J,B348)</f>
        <v>2</v>
      </c>
      <c r="D348" s="7">
        <f t="shared" si="6"/>
        <v>2.3474178403755869E-3</v>
      </c>
    </row>
    <row r="349" spans="2:4" x14ac:dyDescent="0.25">
      <c r="B349" s="4" t="s">
        <v>493</v>
      </c>
      <c r="C349" s="4">
        <f>COUNTIF('World Cup Matches Results'!$J:$J,B349)</f>
        <v>4</v>
      </c>
      <c r="D349" s="7">
        <f t="shared" si="6"/>
        <v>4.6948356807511738E-3</v>
      </c>
    </row>
    <row r="350" spans="2:4" x14ac:dyDescent="0.25">
      <c r="B350" s="4" t="s">
        <v>69</v>
      </c>
      <c r="C350" s="4">
        <f>COUNTIF('World Cup Matches Results'!$J:$J,B350)</f>
        <v>14</v>
      </c>
      <c r="D350" s="7">
        <f t="shared" si="6"/>
        <v>1.6431924882629109E-2</v>
      </c>
    </row>
    <row r="351" spans="2:4" x14ac:dyDescent="0.25">
      <c r="B351" s="4" t="s">
        <v>429</v>
      </c>
      <c r="C351" s="4">
        <f>COUNTIF('World Cup Matches Results'!$J:$J,B351)</f>
        <v>5</v>
      </c>
      <c r="D351" s="7">
        <f t="shared" si="6"/>
        <v>5.8685446009389668E-3</v>
      </c>
    </row>
    <row r="352" spans="2:4" x14ac:dyDescent="0.25">
      <c r="B352" s="4" t="s">
        <v>448</v>
      </c>
      <c r="C352" s="4">
        <f>COUNTIF('World Cup Matches Results'!$J:$J,B352)</f>
        <v>5</v>
      </c>
      <c r="D352" s="7">
        <f t="shared" si="6"/>
        <v>5.8685446009389668E-3</v>
      </c>
    </row>
    <row r="353" spans="2:4" x14ac:dyDescent="0.25">
      <c r="B353" s="4" t="s">
        <v>593</v>
      </c>
      <c r="C353" s="4">
        <f>COUNTIF('World Cup Matches Results'!$J:$J,B353)</f>
        <v>1</v>
      </c>
      <c r="D353" s="7">
        <f t="shared" si="6"/>
        <v>1.1737089201877935E-3</v>
      </c>
    </row>
    <row r="354" spans="2:4" x14ac:dyDescent="0.25">
      <c r="B354" s="4" t="s">
        <v>317</v>
      </c>
      <c r="C354" s="4">
        <f>COUNTIF('World Cup Matches Results'!$J:$J,B354)</f>
        <v>3</v>
      </c>
      <c r="D354" s="7">
        <f t="shared" si="6"/>
        <v>3.5211267605633804E-3</v>
      </c>
    </row>
    <row r="355" spans="2:4" x14ac:dyDescent="0.25">
      <c r="B355" s="4" t="s">
        <v>89</v>
      </c>
      <c r="C355" s="4">
        <f>COUNTIF('World Cup Matches Results'!$J:$J,B355)</f>
        <v>26</v>
      </c>
      <c r="D355" s="7">
        <f t="shared" si="6"/>
        <v>3.0516431924882629E-2</v>
      </c>
    </row>
    <row r="356" spans="2:4" x14ac:dyDescent="0.25">
      <c r="B356" s="4" t="s">
        <v>818</v>
      </c>
      <c r="C356" s="4">
        <f>COUNTIF('World Cup Matches Results'!$J:$J,B356)</f>
        <v>2</v>
      </c>
      <c r="D356" s="7">
        <f t="shared" si="6"/>
        <v>2.3474178403755869E-3</v>
      </c>
    </row>
    <row r="357" spans="2:4" x14ac:dyDescent="0.25">
      <c r="B357" s="4" t="s">
        <v>814</v>
      </c>
      <c r="C357" s="4">
        <f>COUNTIF('World Cup Matches Results'!$J:$J,B357)</f>
        <v>7</v>
      </c>
      <c r="D357" s="7">
        <f t="shared" si="6"/>
        <v>8.2159624413145546E-3</v>
      </c>
    </row>
    <row r="358" spans="2:4" x14ac:dyDescent="0.25">
      <c r="B358" s="4" t="s">
        <v>285</v>
      </c>
      <c r="C358" s="4">
        <f>COUNTIF('World Cup Matches Results'!$J:$J,B358)</f>
        <v>4</v>
      </c>
      <c r="D358" s="7">
        <f t="shared" si="6"/>
        <v>4.6948356807511738E-3</v>
      </c>
    </row>
    <row r="359" spans="2:4" x14ac:dyDescent="0.25">
      <c r="B359" s="4" t="s">
        <v>178</v>
      </c>
      <c r="C359" s="4">
        <f>COUNTIF('World Cup Matches Results'!$J:$J,B359)</f>
        <v>17</v>
      </c>
      <c r="D359" s="7">
        <f t="shared" si="6"/>
        <v>1.9953051643192488E-2</v>
      </c>
    </row>
    <row r="360" spans="2:4" x14ac:dyDescent="0.25">
      <c r="B360" s="4" t="s">
        <v>501</v>
      </c>
      <c r="C360" s="4">
        <f>COUNTIF('World Cup Matches Results'!$J:$J,B360)</f>
        <v>3</v>
      </c>
      <c r="D360" s="7">
        <f t="shared" si="6"/>
        <v>3.5211267605633804E-3</v>
      </c>
    </row>
    <row r="361" spans="2:4" x14ac:dyDescent="0.25">
      <c r="B361" s="4" t="s">
        <v>16</v>
      </c>
      <c r="C361" s="4">
        <f>COUNTIF('World Cup Matches Results'!$J:$J,B361)</f>
        <v>38</v>
      </c>
      <c r="D361" s="7">
        <f t="shared" si="6"/>
        <v>4.4600938967136149E-2</v>
      </c>
    </row>
    <row r="362" spans="2:4" x14ac:dyDescent="0.25">
      <c r="B362" s="4" t="s">
        <v>328</v>
      </c>
      <c r="C362" s="4">
        <f>COUNTIF('World Cup Matches Results'!$J:$J,B362)</f>
        <v>9</v>
      </c>
      <c r="D362" s="7">
        <f t="shared" si="6"/>
        <v>1.0563380281690141E-2</v>
      </c>
    </row>
    <row r="363" spans="2:4" x14ac:dyDescent="0.25">
      <c r="B363" s="4" t="s">
        <v>75</v>
      </c>
      <c r="C363" s="4">
        <f>COUNTIF('World Cup Matches Results'!$J:$J,B363)</f>
        <v>22</v>
      </c>
      <c r="D363" s="7">
        <f t="shared" si="6"/>
        <v>2.5821596244131457E-2</v>
      </c>
    </row>
    <row r="364" spans="2:4" x14ac:dyDescent="0.25">
      <c r="B364" s="4" t="s">
        <v>478</v>
      </c>
      <c r="C364" s="4">
        <f>COUNTIF('World Cup Matches Results'!$J:$J,B364)</f>
        <v>5</v>
      </c>
      <c r="D364" s="7">
        <f t="shared" si="6"/>
        <v>5.8685446009389668E-3</v>
      </c>
    </row>
    <row r="365" spans="2:4" x14ac:dyDescent="0.25">
      <c r="B365" s="4" t="s">
        <v>743</v>
      </c>
      <c r="C365" s="4">
        <f>COUNTIF('World Cup Matches Results'!$J:$J,B365)</f>
        <v>10</v>
      </c>
      <c r="D365" s="7">
        <f t="shared" si="6"/>
        <v>1.1737089201877934E-2</v>
      </c>
    </row>
    <row r="366" spans="2:4" x14ac:dyDescent="0.25">
      <c r="B366" s="4" t="s">
        <v>226</v>
      </c>
      <c r="C366" s="4">
        <f>COUNTIF('World Cup Matches Results'!$J:$J,B366)</f>
        <v>8</v>
      </c>
      <c r="D366" s="7">
        <f t="shared" si="6"/>
        <v>9.3896713615023476E-3</v>
      </c>
    </row>
    <row r="367" spans="2:4" x14ac:dyDescent="0.25">
      <c r="B367" s="4" t="s">
        <v>113</v>
      </c>
      <c r="C367" s="4">
        <f>COUNTIF('World Cup Matches Results'!$J:$J,B367)</f>
        <v>7</v>
      </c>
      <c r="D367" s="7">
        <f t="shared" si="6"/>
        <v>8.2159624413145546E-3</v>
      </c>
    </row>
    <row r="368" spans="2:4" x14ac:dyDescent="0.25">
      <c r="B368" s="4" t="s">
        <v>47</v>
      </c>
      <c r="C368" s="4">
        <f>COUNTIF('World Cup Matches Results'!$J:$J,B368)</f>
        <v>16</v>
      </c>
      <c r="D368" s="7">
        <f t="shared" si="6"/>
        <v>1.8779342723004695E-2</v>
      </c>
    </row>
    <row r="369" spans="2:4" x14ac:dyDescent="0.25">
      <c r="B369" s="4" t="s">
        <v>37</v>
      </c>
      <c r="C369" s="4">
        <f>COUNTIF('World Cup Matches Results'!$J:$J,B369)</f>
        <v>10</v>
      </c>
      <c r="D369" s="7">
        <f t="shared" si="6"/>
        <v>1.1737089201877934E-2</v>
      </c>
    </row>
    <row r="370" spans="2:4" x14ac:dyDescent="0.25">
      <c r="B370" s="4" t="s">
        <v>116</v>
      </c>
      <c r="C370" s="4">
        <f>COUNTIF('World Cup Matches Results'!$J:$J,B370)</f>
        <v>15</v>
      </c>
      <c r="D370" s="7">
        <f t="shared" si="6"/>
        <v>1.7605633802816902E-2</v>
      </c>
    </row>
    <row r="371" spans="2:4" x14ac:dyDescent="0.25">
      <c r="B371" s="4" t="s">
        <v>290</v>
      </c>
      <c r="C371" s="4">
        <f>COUNTIF('World Cup Matches Results'!$J:$J,B371)</f>
        <v>10</v>
      </c>
      <c r="D371" s="7">
        <f t="shared" si="6"/>
        <v>1.1737089201877934E-2</v>
      </c>
    </row>
    <row r="372" spans="2:4" x14ac:dyDescent="0.25">
      <c r="B372" s="4" t="s">
        <v>1262</v>
      </c>
      <c r="C372" s="4">
        <f>COUNTIF('World Cup Matches Results'!$J:$J,B372)</f>
        <v>8</v>
      </c>
      <c r="D372" s="7">
        <f t="shared" si="6"/>
        <v>9.3896713615023476E-3</v>
      </c>
    </row>
    <row r="373" spans="2:4" x14ac:dyDescent="0.25">
      <c r="B373" s="4" t="s">
        <v>36</v>
      </c>
      <c r="C373" s="4">
        <f>COUNTIF('World Cup Matches Results'!$J:$J,B373)</f>
        <v>12</v>
      </c>
      <c r="D373" s="7">
        <f t="shared" si="6"/>
        <v>1.4084507042253521E-2</v>
      </c>
    </row>
    <row r="374" spans="2:4" x14ac:dyDescent="0.25">
      <c r="B374" s="4" t="s">
        <v>736</v>
      </c>
      <c r="C374" s="4">
        <f>COUNTIF('World Cup Matches Results'!$J:$J,B374)</f>
        <v>6</v>
      </c>
      <c r="D374" s="7">
        <f t="shared" si="6"/>
        <v>7.0422535211267607E-3</v>
      </c>
    </row>
    <row r="375" spans="2:4" x14ac:dyDescent="0.25">
      <c r="B375" s="4" t="s">
        <v>732</v>
      </c>
      <c r="C375" s="4">
        <f>COUNTIF('World Cup Matches Results'!$J:$J,B375)</f>
        <v>7</v>
      </c>
      <c r="D375" s="7">
        <f t="shared" si="6"/>
        <v>8.2159624413145546E-3</v>
      </c>
    </row>
    <row r="376" spans="2:4" x14ac:dyDescent="0.25">
      <c r="B376" s="4" t="s">
        <v>168</v>
      </c>
      <c r="C376" s="4">
        <f>COUNTIF('World Cup Matches Results'!$J:$J,B376)</f>
        <v>14</v>
      </c>
      <c r="D376" s="7">
        <f t="shared" si="6"/>
        <v>1.6431924882629109E-2</v>
      </c>
    </row>
    <row r="377" spans="2:4" x14ac:dyDescent="0.25">
      <c r="B377" s="4" t="s">
        <v>885</v>
      </c>
      <c r="C377" s="4">
        <f>COUNTIF('World Cup Matches Results'!$J:$J,B377)</f>
        <v>3</v>
      </c>
      <c r="D377" s="7">
        <f t="shared" si="6"/>
        <v>3.5211267605633804E-3</v>
      </c>
    </row>
    <row r="378" spans="2:4" x14ac:dyDescent="0.25">
      <c r="B378" s="4" t="s">
        <v>1097</v>
      </c>
      <c r="C378" s="4">
        <f>COUNTIF('World Cup Matches Results'!$J:$J,B378)</f>
        <v>2</v>
      </c>
      <c r="D378" s="7">
        <f t="shared" si="6"/>
        <v>2.3474178403755869E-3</v>
      </c>
    </row>
    <row r="379" spans="2:4" x14ac:dyDescent="0.25">
      <c r="B379" s="4" t="s">
        <v>1264</v>
      </c>
      <c r="C379" s="4">
        <f>COUNTIF('World Cup Matches Results'!$J:$J,B379)</f>
        <v>2</v>
      </c>
      <c r="D379" s="7">
        <f t="shared" si="6"/>
        <v>2.3474178403755869E-3</v>
      </c>
    </row>
    <row r="380" spans="2:4" x14ac:dyDescent="0.25">
      <c r="B380" s="4" t="s">
        <v>1108</v>
      </c>
      <c r="C380" s="4">
        <f>COUNTIF('World Cup Matches Results'!$J:$J,B380)</f>
        <v>2</v>
      </c>
      <c r="D380" s="7">
        <f t="shared" si="6"/>
        <v>2.3474178403755869E-3</v>
      </c>
    </row>
    <row r="381" spans="2:4" x14ac:dyDescent="0.25">
      <c r="B381" s="4" t="s">
        <v>906</v>
      </c>
      <c r="C381" s="4">
        <f>COUNTIF('World Cup Matches Results'!$J:$J,B381)</f>
        <v>3</v>
      </c>
      <c r="D381" s="7">
        <f t="shared" ref="D381:D396" si="7">C381/SUM($C$316:$C$397)</f>
        <v>3.5211267605633804E-3</v>
      </c>
    </row>
    <row r="382" spans="2:4" x14ac:dyDescent="0.25">
      <c r="B382" s="4" t="s">
        <v>802</v>
      </c>
      <c r="C382" s="4">
        <f>COUNTIF('World Cup Matches Results'!$J:$J,B382)</f>
        <v>3</v>
      </c>
      <c r="D382" s="7">
        <f t="shared" si="7"/>
        <v>3.5211267605633804E-3</v>
      </c>
    </row>
    <row r="383" spans="2:4" x14ac:dyDescent="0.25">
      <c r="B383" s="4" t="s">
        <v>208</v>
      </c>
      <c r="C383" s="4">
        <f>COUNTIF('World Cup Matches Results'!$J:$J,B383)</f>
        <v>13</v>
      </c>
      <c r="D383" s="7">
        <f t="shared" si="7"/>
        <v>1.5258215962441314E-2</v>
      </c>
    </row>
    <row r="384" spans="2:4" x14ac:dyDescent="0.25">
      <c r="B384" s="4" t="s">
        <v>86</v>
      </c>
      <c r="C384" s="4">
        <f>COUNTIF('World Cup Matches Results'!$J:$J,B384)</f>
        <v>29</v>
      </c>
      <c r="D384" s="7">
        <f t="shared" si="7"/>
        <v>3.4037558685446008E-2</v>
      </c>
    </row>
    <row r="385" spans="1:4" x14ac:dyDescent="0.25">
      <c r="B385" s="4" t="s">
        <v>79</v>
      </c>
      <c r="C385" s="4">
        <f>COUNTIF('World Cup Matches Results'!$J:$J,B385)</f>
        <v>19</v>
      </c>
      <c r="D385" s="7">
        <f t="shared" si="7"/>
        <v>2.2300469483568074E-2</v>
      </c>
    </row>
    <row r="386" spans="1:4" x14ac:dyDescent="0.25">
      <c r="B386" s="4" t="s">
        <v>74</v>
      </c>
      <c r="C386" s="4">
        <f>COUNTIF('World Cup Matches Results'!$J:$J,B386)</f>
        <v>22</v>
      </c>
      <c r="D386" s="7">
        <f t="shared" si="7"/>
        <v>2.5821596244131457E-2</v>
      </c>
    </row>
    <row r="387" spans="1:4" x14ac:dyDescent="0.25">
      <c r="B387" s="4" t="s">
        <v>1028</v>
      </c>
      <c r="C387" s="4">
        <f>COUNTIF('World Cup Matches Results'!$J:$J,B387)</f>
        <v>1</v>
      </c>
      <c r="D387" s="7">
        <f t="shared" si="7"/>
        <v>1.1737089201877935E-3</v>
      </c>
    </row>
    <row r="388" spans="1:4" x14ac:dyDescent="0.25">
      <c r="B388" s="4" t="s">
        <v>1263</v>
      </c>
      <c r="C388" s="4">
        <f>COUNTIF('World Cup Matches Results'!$J:$J,B388)</f>
        <v>2</v>
      </c>
      <c r="D388" s="7">
        <f t="shared" si="7"/>
        <v>2.3474178403755869E-3</v>
      </c>
    </row>
    <row r="389" spans="1:4" x14ac:dyDescent="0.25">
      <c r="B389" s="4" t="s">
        <v>415</v>
      </c>
      <c r="C389" s="4">
        <f>COUNTIF('World Cup Matches Results'!$J:$J,B389)</f>
        <v>8</v>
      </c>
      <c r="D389" s="7">
        <f t="shared" si="7"/>
        <v>9.3896713615023476E-3</v>
      </c>
    </row>
    <row r="390" spans="1:4" x14ac:dyDescent="0.25">
      <c r="B390" s="4" t="s">
        <v>176</v>
      </c>
      <c r="C390" s="4">
        <f>COUNTIF('World Cup Matches Results'!$J:$J,B390)</f>
        <v>8</v>
      </c>
      <c r="D390" s="7">
        <f t="shared" si="7"/>
        <v>9.3896713615023476E-3</v>
      </c>
    </row>
    <row r="391" spans="1:4" x14ac:dyDescent="0.25">
      <c r="B391" s="4" t="s">
        <v>1034</v>
      </c>
      <c r="C391" s="4">
        <f>COUNTIF('World Cup Matches Results'!$J:$J,B391)</f>
        <v>4</v>
      </c>
      <c r="D391" s="7">
        <f t="shared" si="7"/>
        <v>4.6948356807511738E-3</v>
      </c>
    </row>
    <row r="392" spans="1:4" x14ac:dyDescent="0.25">
      <c r="B392" s="4" t="s">
        <v>1261</v>
      </c>
      <c r="C392" s="4">
        <f>COUNTIF('World Cup Matches Results'!$J:$J,B392)</f>
        <v>2</v>
      </c>
      <c r="D392" s="7">
        <f t="shared" si="7"/>
        <v>2.3474178403755869E-3</v>
      </c>
    </row>
    <row r="393" spans="1:4" x14ac:dyDescent="0.25">
      <c r="B393" s="4" t="s">
        <v>50</v>
      </c>
      <c r="C393" s="4">
        <f>COUNTIF('World Cup Matches Results'!$J:$J,B393)</f>
        <v>24</v>
      </c>
      <c r="D393" s="7">
        <f t="shared" si="7"/>
        <v>2.8169014084507043E-2</v>
      </c>
    </row>
    <row r="394" spans="1:4" x14ac:dyDescent="0.25">
      <c r="B394" s="4" t="s">
        <v>22</v>
      </c>
      <c r="C394" s="4">
        <f>COUNTIF('World Cup Matches Results'!$J:$J,B394)</f>
        <v>19</v>
      </c>
      <c r="D394" s="7">
        <f t="shared" si="7"/>
        <v>2.2300469483568074E-2</v>
      </c>
    </row>
    <row r="395" spans="1:4" x14ac:dyDescent="0.25">
      <c r="B395" s="4" t="s">
        <v>213</v>
      </c>
      <c r="C395" s="4">
        <f>COUNTIF('World Cup Matches Results'!$J:$J,B395)</f>
        <v>4</v>
      </c>
      <c r="D395" s="7">
        <f t="shared" si="7"/>
        <v>4.6948356807511738E-3</v>
      </c>
    </row>
    <row r="396" spans="1:4" x14ac:dyDescent="0.25">
      <c r="B396" s="4" t="s">
        <v>29</v>
      </c>
      <c r="C396" s="4">
        <f>COUNTIF('World Cup Matches Results'!$J:$J,B396)</f>
        <v>20</v>
      </c>
      <c r="D396" s="7">
        <f t="shared" si="7"/>
        <v>2.3474178403755867E-2</v>
      </c>
    </row>
    <row r="397" spans="1:4" x14ac:dyDescent="0.25">
      <c r="B397" s="4" t="s">
        <v>366</v>
      </c>
      <c r="C397" s="4">
        <f>COUNTIF('World Cup Matches Results'!$J:$J,B397)</f>
        <v>1</v>
      </c>
      <c r="D397" s="7">
        <f>C397/SUM($C$316:$C$397)</f>
        <v>1.1737089201877935E-3</v>
      </c>
    </row>
    <row r="399" spans="1:4" x14ac:dyDescent="0.25">
      <c r="A399" s="5" t="s">
        <v>1267</v>
      </c>
    </row>
    <row r="400" spans="1:4" x14ac:dyDescent="0.25">
      <c r="B400" s="4" t="s">
        <v>1269</v>
      </c>
      <c r="C400" s="4">
        <f>COUNTIF('World Cup Matches Results'!$K:$K,B400)</f>
        <v>488</v>
      </c>
      <c r="D400" s="8">
        <f>C400/SUM(C$400:C$402)</f>
        <v>0.57276995305164324</v>
      </c>
    </row>
    <row r="401" spans="1:4" x14ac:dyDescent="0.25">
      <c r="B401" s="4" t="s">
        <v>1270</v>
      </c>
      <c r="C401" s="4">
        <f>COUNTIF('World Cup Matches Results'!$K:$K,B401)</f>
        <v>174</v>
      </c>
      <c r="D401" s="8">
        <f t="shared" ref="D401:D402" si="8">C401/SUM(C$400:C$402)</f>
        <v>0.20422535211267606</v>
      </c>
    </row>
    <row r="402" spans="1:4" x14ac:dyDescent="0.25">
      <c r="B402" s="4" t="s">
        <v>1271</v>
      </c>
      <c r="C402" s="4">
        <f>COUNTIF('World Cup Matches Results'!$K:$K,B402)</f>
        <v>190</v>
      </c>
      <c r="D402" s="8">
        <f t="shared" si="8"/>
        <v>0.22300469483568075</v>
      </c>
    </row>
    <row r="404" spans="1:4" x14ac:dyDescent="0.25">
      <c r="A404" s="5" t="s">
        <v>1268</v>
      </c>
    </row>
    <row r="405" spans="1:4" x14ac:dyDescent="0.25">
      <c r="B405" s="4" t="s">
        <v>1269</v>
      </c>
      <c r="C405" s="4">
        <f>COUNTIF('World Cup Matches Results'!$L:$L,B405)</f>
        <v>174</v>
      </c>
      <c r="D405" s="8">
        <f>C405/SUM(C$405:C$407)</f>
        <v>0.20422535211267606</v>
      </c>
    </row>
    <row r="406" spans="1:4" x14ac:dyDescent="0.25">
      <c r="B406" s="4" t="s">
        <v>1270</v>
      </c>
      <c r="C406" s="4">
        <f>COUNTIF('World Cup Matches Results'!$L:$L,B406)</f>
        <v>488</v>
      </c>
      <c r="D406" s="8">
        <f t="shared" ref="D406:D407" si="9">C406/SUM(C$405:C$407)</f>
        <v>0.57276995305164324</v>
      </c>
    </row>
    <row r="407" spans="1:4" x14ac:dyDescent="0.25">
      <c r="B407" s="4" t="s">
        <v>1271</v>
      </c>
      <c r="C407" s="4">
        <f>COUNTIF('World Cup Matches Results'!$L:$L,B407)</f>
        <v>190</v>
      </c>
      <c r="D407" s="8">
        <f t="shared" si="9"/>
        <v>0.22300469483568075</v>
      </c>
    </row>
    <row r="409" spans="1:4" x14ac:dyDescent="0.25">
      <c r="A409" s="5" t="s">
        <v>8</v>
      </c>
    </row>
    <row r="410" spans="1:4" x14ac:dyDescent="0.25">
      <c r="A410" s="4" t="s">
        <v>1323</v>
      </c>
    </row>
    <row r="411" spans="1:4" x14ac:dyDescent="0.25">
      <c r="B411" s="4" t="s">
        <v>1320</v>
      </c>
      <c r="C411" s="4">
        <f>AVERAGE('World Cup Matches Results'!$M:$M)</f>
        <v>45164.800000000003</v>
      </c>
    </row>
    <row r="412" spans="1:4" x14ac:dyDescent="0.25">
      <c r="B412" s="4" t="s">
        <v>1321</v>
      </c>
      <c r="C412" s="4">
        <f>STDEV('World Cup Matches Results'!$M:$M)</f>
        <v>23485.249247289303</v>
      </c>
    </row>
    <row r="414" spans="1:4" x14ac:dyDescent="0.25">
      <c r="A414" s="5" t="s">
        <v>9</v>
      </c>
    </row>
    <row r="415" spans="1:4" x14ac:dyDescent="0.25">
      <c r="B415" s="4" t="s">
        <v>17</v>
      </c>
      <c r="C415" s="4">
        <f>COUNTIF('World Cup Matches Results'!$N:$N,B415)</f>
        <v>1</v>
      </c>
    </row>
    <row r="416" spans="1:4" x14ac:dyDescent="0.25">
      <c r="B416" s="4" t="s">
        <v>24</v>
      </c>
      <c r="C416" s="4">
        <f>COUNTIF('World Cup Matches Results'!$N:$N,B416)</f>
        <v>2</v>
      </c>
    </row>
    <row r="417" spans="2:3" x14ac:dyDescent="0.25">
      <c r="B417" s="4" t="s">
        <v>31</v>
      </c>
      <c r="C417" s="4">
        <f>COUNTIF('World Cup Matches Results'!$N:$N,B417)</f>
        <v>2</v>
      </c>
    </row>
    <row r="418" spans="2:3" x14ac:dyDescent="0.25">
      <c r="B418" s="4" t="s">
        <v>26</v>
      </c>
      <c r="C418" s="4">
        <f>COUNTIF('World Cup Matches Results'!$N:$N,B418)</f>
        <v>1</v>
      </c>
    </row>
    <row r="419" spans="2:3" x14ac:dyDescent="0.25">
      <c r="B419" s="4" t="s">
        <v>19</v>
      </c>
      <c r="C419" s="4">
        <f>COUNTIF('World Cup Matches Results'!$N:$N,B419)</f>
        <v>3</v>
      </c>
    </row>
    <row r="420" spans="2:3" x14ac:dyDescent="0.25">
      <c r="B420" s="4" t="s">
        <v>18</v>
      </c>
      <c r="C420" s="4">
        <f>COUNTIF('World Cup Matches Results'!$N:$N,B420)</f>
        <v>1</v>
      </c>
    </row>
    <row r="421" spans="2:3" x14ac:dyDescent="0.25">
      <c r="B421" s="4" t="s">
        <v>25</v>
      </c>
      <c r="C421" s="4">
        <f>COUNTIF('World Cup Matches Results'!$N:$N,B421)</f>
        <v>1</v>
      </c>
    </row>
    <row r="422" spans="2:3" x14ac:dyDescent="0.25">
      <c r="B422" s="4" t="s">
        <v>38</v>
      </c>
      <c r="C422" s="4">
        <f>COUNTIF('World Cup Matches Results'!$N:$N,B422)</f>
        <v>7</v>
      </c>
    </row>
    <row r="423" spans="2:3" x14ac:dyDescent="0.25">
      <c r="B423" s="4" t="s">
        <v>41</v>
      </c>
      <c r="C423" s="4">
        <f>COUNTIF('World Cup Matches Results'!$N:$N,B423)</f>
        <v>1</v>
      </c>
    </row>
    <row r="424" spans="2:3" x14ac:dyDescent="0.25">
      <c r="B424" s="4" t="s">
        <v>33</v>
      </c>
      <c r="C424" s="4">
        <f>COUNTIF('World Cup Matches Results'!$N:$N,B424)</f>
        <v>1</v>
      </c>
    </row>
    <row r="425" spans="2:3" x14ac:dyDescent="0.25">
      <c r="B425" s="4" t="s">
        <v>32</v>
      </c>
      <c r="C425" s="4">
        <f>COUNTIF('World Cup Matches Results'!$N:$N,B425)</f>
        <v>1</v>
      </c>
    </row>
    <row r="426" spans="2:3" x14ac:dyDescent="0.25">
      <c r="B426" s="4" t="s">
        <v>66</v>
      </c>
      <c r="C426" s="4">
        <f>COUNTIF('World Cup Matches Results'!$N:$N,B426)</f>
        <v>1</v>
      </c>
    </row>
    <row r="427" spans="2:3" x14ac:dyDescent="0.25">
      <c r="B427" s="4" t="s">
        <v>71</v>
      </c>
      <c r="C427" s="4">
        <f>COUNTIF('World Cup Matches Results'!$N:$N,B427)</f>
        <v>4</v>
      </c>
    </row>
    <row r="428" spans="2:3" x14ac:dyDescent="0.25">
      <c r="B428" s="4" t="s">
        <v>76</v>
      </c>
      <c r="C428" s="4">
        <f>COUNTIF('World Cup Matches Results'!$N:$N,B428)</f>
        <v>6</v>
      </c>
    </row>
    <row r="429" spans="2:3" x14ac:dyDescent="0.25">
      <c r="B429" s="4" t="s">
        <v>80</v>
      </c>
      <c r="C429" s="4">
        <f>COUNTIF('World Cup Matches Results'!$N:$N,B429)</f>
        <v>1</v>
      </c>
    </row>
    <row r="430" spans="2:3" x14ac:dyDescent="0.25">
      <c r="B430" s="4" t="s">
        <v>84</v>
      </c>
      <c r="C430" s="4">
        <f>COUNTIF('World Cup Matches Results'!$N:$N,B430)</f>
        <v>2</v>
      </c>
    </row>
    <row r="431" spans="2:3" x14ac:dyDescent="0.25">
      <c r="B431" s="4" t="s">
        <v>87</v>
      </c>
      <c r="C431" s="4">
        <f>COUNTIF('World Cup Matches Results'!$N:$N,B431)</f>
        <v>2</v>
      </c>
    </row>
    <row r="432" spans="2:3" x14ac:dyDescent="0.25">
      <c r="B432" s="4" t="s">
        <v>90</v>
      </c>
      <c r="C432" s="4">
        <f>COUNTIF('World Cup Matches Results'!$N:$N,B432)</f>
        <v>2</v>
      </c>
    </row>
    <row r="433" spans="2:3" x14ac:dyDescent="0.25">
      <c r="B433" s="4" t="s">
        <v>77</v>
      </c>
      <c r="C433" s="4">
        <f>COUNTIF('World Cup Matches Results'!$N:$N,B433)</f>
        <v>2</v>
      </c>
    </row>
    <row r="434" spans="2:3" x14ac:dyDescent="0.25">
      <c r="B434" s="4" t="s">
        <v>67</v>
      </c>
      <c r="C434" s="4">
        <f>COUNTIF('World Cup Matches Results'!$N:$N,B434)</f>
        <v>2</v>
      </c>
    </row>
    <row r="435" spans="2:3" x14ac:dyDescent="0.25">
      <c r="B435" s="4" t="s">
        <v>81</v>
      </c>
      <c r="C435" s="4">
        <f>COUNTIF('World Cup Matches Results'!$N:$N,B435)</f>
        <v>1</v>
      </c>
    </row>
    <row r="436" spans="2:3" x14ac:dyDescent="0.25">
      <c r="B436" s="4" t="s">
        <v>107</v>
      </c>
      <c r="C436" s="4">
        <f>COUNTIF('World Cup Matches Results'!$N:$N,B436)</f>
        <v>1</v>
      </c>
    </row>
    <row r="437" spans="2:3" x14ac:dyDescent="0.25">
      <c r="B437" s="4" t="s">
        <v>109</v>
      </c>
      <c r="C437" s="4">
        <f>COUNTIF('World Cup Matches Results'!$N:$N,B437)</f>
        <v>2</v>
      </c>
    </row>
    <row r="438" spans="2:3" x14ac:dyDescent="0.25">
      <c r="B438" s="4" t="s">
        <v>93</v>
      </c>
      <c r="C438" s="4">
        <f>COUNTIF('World Cup Matches Results'!$N:$N,B438)</f>
        <v>1</v>
      </c>
    </row>
    <row r="439" spans="2:3" x14ac:dyDescent="0.25">
      <c r="B439" s="4" t="s">
        <v>119</v>
      </c>
      <c r="C439" s="4">
        <f>COUNTIF('World Cup Matches Results'!$N:$N,B439)</f>
        <v>2</v>
      </c>
    </row>
    <row r="440" spans="2:3" x14ac:dyDescent="0.25">
      <c r="B440" s="4" t="s">
        <v>123</v>
      </c>
      <c r="C440" s="4">
        <f>COUNTIF('World Cup Matches Results'!$N:$N,B440)</f>
        <v>1</v>
      </c>
    </row>
    <row r="441" spans="2:3" x14ac:dyDescent="0.25">
      <c r="B441" s="4" t="s">
        <v>110</v>
      </c>
      <c r="C441" s="4">
        <f>COUNTIF('World Cup Matches Results'!$N:$N,B441)</f>
        <v>1</v>
      </c>
    </row>
    <row r="442" spans="2:3" x14ac:dyDescent="0.25">
      <c r="B442" s="4" t="s">
        <v>127</v>
      </c>
      <c r="C442" s="4">
        <f>COUNTIF('World Cup Matches Results'!$N:$N,B442)</f>
        <v>2</v>
      </c>
    </row>
    <row r="443" spans="2:3" x14ac:dyDescent="0.25">
      <c r="B443" s="4" t="s">
        <v>131</v>
      </c>
      <c r="C443" s="4">
        <f>COUNTIF('World Cup Matches Results'!$N:$N,B443)</f>
        <v>3</v>
      </c>
    </row>
    <row r="444" spans="2:3" x14ac:dyDescent="0.25">
      <c r="B444" s="4" t="s">
        <v>135</v>
      </c>
      <c r="C444" s="4">
        <f>COUNTIF('World Cup Matches Results'!$N:$N,B444)</f>
        <v>2</v>
      </c>
    </row>
    <row r="445" spans="2:3" x14ac:dyDescent="0.25">
      <c r="B445" s="4" t="s">
        <v>138</v>
      </c>
      <c r="C445" s="4">
        <f>COUNTIF('World Cup Matches Results'!$N:$N,B445)</f>
        <v>2</v>
      </c>
    </row>
    <row r="446" spans="2:3" x14ac:dyDescent="0.25">
      <c r="B446" s="4" t="s">
        <v>141</v>
      </c>
      <c r="C446" s="4">
        <f>COUNTIF('World Cup Matches Results'!$N:$N,B446)</f>
        <v>1</v>
      </c>
    </row>
    <row r="447" spans="2:3" x14ac:dyDescent="0.25">
      <c r="B447" s="4" t="s">
        <v>143</v>
      </c>
      <c r="C447" s="4">
        <f>COUNTIF('World Cup Matches Results'!$N:$N,B447)</f>
        <v>3</v>
      </c>
    </row>
    <row r="448" spans="2:3" x14ac:dyDescent="0.25">
      <c r="B448" s="4" t="s">
        <v>145</v>
      </c>
      <c r="C448" s="4">
        <f>COUNTIF('World Cup Matches Results'!$N:$N,B448)</f>
        <v>1</v>
      </c>
    </row>
    <row r="449" spans="2:3" x14ac:dyDescent="0.25">
      <c r="B449" s="4" t="s">
        <v>148</v>
      </c>
      <c r="C449" s="4">
        <f>COUNTIF('World Cup Matches Results'!$N:$N,B449)</f>
        <v>4</v>
      </c>
    </row>
    <row r="450" spans="2:3" x14ac:dyDescent="0.25">
      <c r="B450" s="4" t="s">
        <v>150</v>
      </c>
      <c r="C450" s="4">
        <f>COUNTIF('World Cup Matches Results'!$N:$N,B450)</f>
        <v>1</v>
      </c>
    </row>
    <row r="451" spans="2:3" x14ac:dyDescent="0.25">
      <c r="B451" s="4" t="s">
        <v>153</v>
      </c>
      <c r="C451" s="4">
        <f>COUNTIF('World Cup Matches Results'!$N:$N,B451)</f>
        <v>1</v>
      </c>
    </row>
    <row r="452" spans="2:3" x14ac:dyDescent="0.25">
      <c r="B452" s="4" t="s">
        <v>72</v>
      </c>
      <c r="C452" s="4">
        <f>COUNTIF('World Cup Matches Results'!$N:$N,B452)</f>
        <v>1</v>
      </c>
    </row>
    <row r="453" spans="2:3" x14ac:dyDescent="0.25">
      <c r="B453" s="4" t="s">
        <v>132</v>
      </c>
      <c r="C453" s="4">
        <f>COUNTIF('World Cup Matches Results'!$N:$N,B453)</f>
        <v>7</v>
      </c>
    </row>
    <row r="454" spans="2:3" x14ac:dyDescent="0.25">
      <c r="B454" s="4" t="s">
        <v>157</v>
      </c>
      <c r="C454" s="4">
        <f>COUNTIF('World Cup Matches Results'!$N:$N,B454)</f>
        <v>6</v>
      </c>
    </row>
    <row r="455" spans="2:3" x14ac:dyDescent="0.25">
      <c r="B455" s="4" t="s">
        <v>136</v>
      </c>
      <c r="C455" s="4">
        <f>COUNTIF('World Cup Matches Results'!$N:$N,B455)</f>
        <v>1</v>
      </c>
    </row>
    <row r="456" spans="2:3" x14ac:dyDescent="0.25">
      <c r="B456" s="4" t="s">
        <v>169</v>
      </c>
      <c r="C456" s="4">
        <f>COUNTIF('World Cup Matches Results'!$N:$N,B456)</f>
        <v>1</v>
      </c>
    </row>
    <row r="457" spans="2:3" x14ac:dyDescent="0.25">
      <c r="B457" s="4" t="s">
        <v>171</v>
      </c>
      <c r="C457" s="4">
        <f>COUNTIF('World Cup Matches Results'!$N:$N,B457)</f>
        <v>4</v>
      </c>
    </row>
    <row r="458" spans="2:3" x14ac:dyDescent="0.25">
      <c r="B458" s="4" t="s">
        <v>139</v>
      </c>
      <c r="C458" s="4">
        <f>COUNTIF('World Cup Matches Results'!$N:$N,B458)</f>
        <v>1</v>
      </c>
    </row>
    <row r="459" spans="2:3" x14ac:dyDescent="0.25">
      <c r="B459" s="4" t="s">
        <v>179</v>
      </c>
      <c r="C459" s="4">
        <f>COUNTIF('World Cup Matches Results'!$N:$N,B459)</f>
        <v>2</v>
      </c>
    </row>
    <row r="460" spans="2:3" x14ac:dyDescent="0.25">
      <c r="B460" s="4" t="s">
        <v>183</v>
      </c>
      <c r="C460" s="4">
        <f>COUNTIF('World Cup Matches Results'!$N:$N,B460)</f>
        <v>1</v>
      </c>
    </row>
    <row r="461" spans="2:3" x14ac:dyDescent="0.25">
      <c r="B461" s="4" t="s">
        <v>186</v>
      </c>
      <c r="C461" s="4">
        <f>COUNTIF('World Cup Matches Results'!$N:$N,B461)</f>
        <v>3</v>
      </c>
    </row>
    <row r="462" spans="2:3" x14ac:dyDescent="0.25">
      <c r="B462" s="4" t="s">
        <v>188</v>
      </c>
      <c r="C462" s="4">
        <f>COUNTIF('World Cup Matches Results'!$N:$N,B462)</f>
        <v>1</v>
      </c>
    </row>
    <row r="463" spans="2:3" x14ac:dyDescent="0.25">
      <c r="B463" s="4" t="s">
        <v>173</v>
      </c>
      <c r="C463" s="4">
        <f>COUNTIF('World Cup Matches Results'!$N:$N,B463)</f>
        <v>1</v>
      </c>
    </row>
    <row r="464" spans="2:3" x14ac:dyDescent="0.25">
      <c r="B464" s="4" t="s">
        <v>190</v>
      </c>
      <c r="C464" s="4">
        <f>COUNTIF('World Cup Matches Results'!$N:$N,B464)</f>
        <v>2</v>
      </c>
    </row>
    <row r="465" spans="2:3" x14ac:dyDescent="0.25">
      <c r="B465" s="4" t="s">
        <v>166</v>
      </c>
      <c r="C465" s="4">
        <f>COUNTIF('World Cup Matches Results'!$N:$N,B465)</f>
        <v>2</v>
      </c>
    </row>
    <row r="466" spans="2:3" x14ac:dyDescent="0.25">
      <c r="B466" s="4" t="s">
        <v>151</v>
      </c>
      <c r="C466" s="4">
        <f>COUNTIF('World Cup Matches Results'!$N:$N,B466)</f>
        <v>1</v>
      </c>
    </row>
    <row r="467" spans="2:3" x14ac:dyDescent="0.25">
      <c r="B467" s="4" t="s">
        <v>177</v>
      </c>
      <c r="C467" s="4">
        <f>COUNTIF('World Cup Matches Results'!$N:$N,B467)</f>
        <v>5</v>
      </c>
    </row>
    <row r="468" spans="2:3" x14ac:dyDescent="0.25">
      <c r="B468" s="4" t="s">
        <v>180</v>
      </c>
      <c r="C468" s="4">
        <f>COUNTIF('World Cup Matches Results'!$N:$N,B468)</f>
        <v>3</v>
      </c>
    </row>
    <row r="469" spans="2:3" x14ac:dyDescent="0.25">
      <c r="B469" s="4" t="s">
        <v>203</v>
      </c>
      <c r="C469" s="4">
        <f>COUNTIF('World Cup Matches Results'!$N:$N,B469)</f>
        <v>6</v>
      </c>
    </row>
    <row r="470" spans="2:3" x14ac:dyDescent="0.25">
      <c r="B470" s="4" t="s">
        <v>214</v>
      </c>
      <c r="C470" s="4">
        <f>COUNTIF('World Cup Matches Results'!$N:$N,B470)</f>
        <v>2</v>
      </c>
    </row>
    <row r="471" spans="2:3" x14ac:dyDescent="0.25">
      <c r="B471" s="4" t="s">
        <v>217</v>
      </c>
      <c r="C471" s="4">
        <f>COUNTIF('World Cup Matches Results'!$N:$N,B471)</f>
        <v>7</v>
      </c>
    </row>
    <row r="472" spans="2:3" x14ac:dyDescent="0.25">
      <c r="B472" s="4" t="s">
        <v>222</v>
      </c>
      <c r="C472" s="4">
        <f>COUNTIF('World Cup Matches Results'!$N:$N,B472)</f>
        <v>4</v>
      </c>
    </row>
    <row r="473" spans="2:3" x14ac:dyDescent="0.25">
      <c r="B473" s="4" t="s">
        <v>227</v>
      </c>
      <c r="C473" s="4">
        <f>COUNTIF('World Cup Matches Results'!$N:$N,B473)</f>
        <v>2</v>
      </c>
    </row>
    <row r="474" spans="2:3" x14ac:dyDescent="0.25">
      <c r="B474" s="4" t="s">
        <v>223</v>
      </c>
      <c r="C474" s="4">
        <f>COUNTIF('World Cup Matches Results'!$N:$N,B474)</f>
        <v>3</v>
      </c>
    </row>
    <row r="475" spans="2:3" x14ac:dyDescent="0.25">
      <c r="B475" s="4" t="s">
        <v>154</v>
      </c>
      <c r="C475" s="4">
        <f>COUNTIF('World Cup Matches Results'!$N:$N,B475)</f>
        <v>1</v>
      </c>
    </row>
    <row r="476" spans="2:3" x14ac:dyDescent="0.25">
      <c r="B476" s="4" t="s">
        <v>209</v>
      </c>
      <c r="C476" s="4">
        <f>COUNTIF('World Cup Matches Results'!$N:$N,B476)</f>
        <v>1</v>
      </c>
    </row>
    <row r="477" spans="2:3" x14ac:dyDescent="0.25">
      <c r="B477" s="4" t="s">
        <v>211</v>
      </c>
      <c r="C477" s="4">
        <f>COUNTIF('World Cup Matches Results'!$N:$N,B477)</f>
        <v>1</v>
      </c>
    </row>
    <row r="478" spans="2:3" x14ac:dyDescent="0.25">
      <c r="B478" s="4" t="s">
        <v>204</v>
      </c>
      <c r="C478" s="4">
        <f>COUNTIF('World Cup Matches Results'!$N:$N,B478)</f>
        <v>1</v>
      </c>
    </row>
    <row r="479" spans="2:3" x14ac:dyDescent="0.25">
      <c r="B479" s="4" t="s">
        <v>215</v>
      </c>
      <c r="C479" s="4">
        <f>COUNTIF('World Cup Matches Results'!$N:$N,B479)</f>
        <v>1</v>
      </c>
    </row>
    <row r="480" spans="2:3" x14ac:dyDescent="0.25">
      <c r="B480" s="4" t="s">
        <v>228</v>
      </c>
      <c r="C480" s="4">
        <f>COUNTIF('World Cup Matches Results'!$N:$N,B480)</f>
        <v>2</v>
      </c>
    </row>
    <row r="481" spans="2:3" x14ac:dyDescent="0.25">
      <c r="B481" s="4" t="s">
        <v>205</v>
      </c>
      <c r="C481" s="4">
        <f>COUNTIF('World Cup Matches Results'!$N:$N,B481)</f>
        <v>1</v>
      </c>
    </row>
    <row r="482" spans="2:3" x14ac:dyDescent="0.25">
      <c r="B482" s="4" t="s">
        <v>220</v>
      </c>
      <c r="C482" s="4">
        <f>COUNTIF('World Cup Matches Results'!$N:$N,B482)</f>
        <v>1</v>
      </c>
    </row>
    <row r="483" spans="2:3" x14ac:dyDescent="0.25">
      <c r="B483" s="4" t="s">
        <v>218</v>
      </c>
      <c r="C483" s="4">
        <f>COUNTIF('World Cup Matches Results'!$N:$N,B483)</f>
        <v>2</v>
      </c>
    </row>
    <row r="484" spans="2:3" x14ac:dyDescent="0.25">
      <c r="B484" s="4" t="s">
        <v>224</v>
      </c>
      <c r="C484" s="4">
        <f>COUNTIF('World Cup Matches Results'!$N:$N,B484)</f>
        <v>1</v>
      </c>
    </row>
    <row r="485" spans="2:3" x14ac:dyDescent="0.25">
      <c r="B485" s="4" t="s">
        <v>246</v>
      </c>
      <c r="C485" s="4">
        <f>COUNTIF('World Cup Matches Results'!$N:$N,B485)</f>
        <v>1</v>
      </c>
    </row>
    <row r="486" spans="2:3" x14ac:dyDescent="0.25">
      <c r="B486" s="4" t="s">
        <v>250</v>
      </c>
      <c r="C486" s="4">
        <f>COUNTIF('World Cup Matches Results'!$N:$N,B486)</f>
        <v>5</v>
      </c>
    </row>
    <row r="487" spans="2:3" x14ac:dyDescent="0.25">
      <c r="B487" s="4" t="s">
        <v>255</v>
      </c>
      <c r="C487" s="4">
        <f>COUNTIF('World Cup Matches Results'!$N:$N,B487)</f>
        <v>2</v>
      </c>
    </row>
    <row r="488" spans="2:3" x14ac:dyDescent="0.25">
      <c r="B488" s="4" t="s">
        <v>260</v>
      </c>
      <c r="C488" s="4">
        <f>COUNTIF('World Cup Matches Results'!$N:$N,B488)</f>
        <v>3</v>
      </c>
    </row>
    <row r="489" spans="2:3" x14ac:dyDescent="0.25">
      <c r="B489" s="4" t="s">
        <v>261</v>
      </c>
      <c r="C489" s="4">
        <f>COUNTIF('World Cup Matches Results'!$N:$N,B489)</f>
        <v>4</v>
      </c>
    </row>
    <row r="490" spans="2:3" x14ac:dyDescent="0.25">
      <c r="B490" s="4" t="s">
        <v>248</v>
      </c>
      <c r="C490" s="4">
        <f>COUNTIF('World Cup Matches Results'!$N:$N,B490)</f>
        <v>2</v>
      </c>
    </row>
    <row r="491" spans="2:3" x14ac:dyDescent="0.25">
      <c r="B491" s="4" t="s">
        <v>251</v>
      </c>
      <c r="C491" s="4">
        <f>COUNTIF('World Cup Matches Results'!$N:$N,B491)</f>
        <v>4</v>
      </c>
    </row>
    <row r="492" spans="2:3" x14ac:dyDescent="0.25">
      <c r="B492" s="4" t="s">
        <v>247</v>
      </c>
      <c r="C492" s="4">
        <f>COUNTIF('World Cup Matches Results'!$N:$N,B492)</f>
        <v>1</v>
      </c>
    </row>
    <row r="493" spans="2:3" x14ac:dyDescent="0.25">
      <c r="B493" s="4" t="s">
        <v>265</v>
      </c>
      <c r="C493" s="4">
        <f>COUNTIF('World Cup Matches Results'!$N:$N,B493)</f>
        <v>1</v>
      </c>
    </row>
    <row r="494" spans="2:3" x14ac:dyDescent="0.25">
      <c r="B494" s="4" t="s">
        <v>263</v>
      </c>
      <c r="C494" s="4">
        <f>COUNTIF('World Cup Matches Results'!$N:$N,B494)</f>
        <v>1</v>
      </c>
    </row>
    <row r="495" spans="2:3" x14ac:dyDescent="0.25">
      <c r="B495" s="4" t="s">
        <v>146</v>
      </c>
      <c r="C495" s="4">
        <f>COUNTIF('World Cup Matches Results'!$N:$N,B495)</f>
        <v>1</v>
      </c>
    </row>
    <row r="496" spans="2:3" x14ac:dyDescent="0.25">
      <c r="B496" s="4" t="s">
        <v>257</v>
      </c>
      <c r="C496" s="4">
        <f>COUNTIF('World Cup Matches Results'!$N:$N,B496)</f>
        <v>5</v>
      </c>
    </row>
    <row r="497" spans="2:3" x14ac:dyDescent="0.25">
      <c r="B497" s="4" t="s">
        <v>259</v>
      </c>
      <c r="C497" s="4">
        <f>COUNTIF('World Cup Matches Results'!$N:$N,B497)</f>
        <v>1</v>
      </c>
    </row>
    <row r="498" spans="2:3" x14ac:dyDescent="0.25">
      <c r="B498" s="4" t="s">
        <v>256</v>
      </c>
      <c r="C498" s="4">
        <f>COUNTIF('World Cup Matches Results'!$N:$N,B498)</f>
        <v>1</v>
      </c>
    </row>
    <row r="499" spans="2:3" x14ac:dyDescent="0.25">
      <c r="B499" s="4" t="s">
        <v>278</v>
      </c>
      <c r="C499" s="4">
        <f>COUNTIF('World Cup Matches Results'!$N:$N,B499)</f>
        <v>1</v>
      </c>
    </row>
    <row r="500" spans="2:3" x14ac:dyDescent="0.25">
      <c r="B500" s="4" t="s">
        <v>281</v>
      </c>
      <c r="C500" s="4">
        <f>COUNTIF('World Cup Matches Results'!$N:$N,B500)</f>
        <v>3</v>
      </c>
    </row>
    <row r="501" spans="2:3" x14ac:dyDescent="0.25">
      <c r="B501" s="4" t="s">
        <v>288</v>
      </c>
      <c r="C501" s="4">
        <f>COUNTIF('World Cup Matches Results'!$N:$N,B501)</f>
        <v>2</v>
      </c>
    </row>
    <row r="502" spans="2:3" x14ac:dyDescent="0.25">
      <c r="B502" s="4" t="s">
        <v>291</v>
      </c>
      <c r="C502" s="4">
        <f>COUNTIF('World Cup Matches Results'!$N:$N,B502)</f>
        <v>1</v>
      </c>
    </row>
    <row r="503" spans="2:3" x14ac:dyDescent="0.25">
      <c r="B503" s="4" t="s">
        <v>268</v>
      </c>
      <c r="C503" s="4">
        <f>COUNTIF('World Cup Matches Results'!$N:$N,B503)</f>
        <v>1</v>
      </c>
    </row>
    <row r="504" spans="2:3" x14ac:dyDescent="0.25">
      <c r="B504" s="4" t="s">
        <v>275</v>
      </c>
      <c r="C504" s="4">
        <f>COUNTIF('World Cup Matches Results'!$N:$N,B504)</f>
        <v>2</v>
      </c>
    </row>
    <row r="505" spans="2:3" x14ac:dyDescent="0.25">
      <c r="B505" s="4" t="s">
        <v>300</v>
      </c>
      <c r="C505" s="4">
        <f>COUNTIF('World Cup Matches Results'!$N:$N,B505)</f>
        <v>2</v>
      </c>
    </row>
    <row r="506" spans="2:3" x14ac:dyDescent="0.25">
      <c r="B506" s="4" t="s">
        <v>286</v>
      </c>
      <c r="C506" s="4">
        <f>COUNTIF('World Cup Matches Results'!$N:$N,B506)</f>
        <v>2</v>
      </c>
    </row>
    <row r="507" spans="2:3" x14ac:dyDescent="0.25">
      <c r="B507" s="4" t="s">
        <v>293</v>
      </c>
      <c r="C507" s="4">
        <f>COUNTIF('World Cup Matches Results'!$N:$N,B507)</f>
        <v>1</v>
      </c>
    </row>
    <row r="508" spans="2:3" x14ac:dyDescent="0.25">
      <c r="B508" s="4" t="s">
        <v>296</v>
      </c>
      <c r="C508" s="4">
        <f>COUNTIF('World Cup Matches Results'!$N:$N,B508)</f>
        <v>2</v>
      </c>
    </row>
    <row r="509" spans="2:3" x14ac:dyDescent="0.25">
      <c r="B509" s="4" t="s">
        <v>304</v>
      </c>
      <c r="C509" s="4">
        <f>COUNTIF('World Cup Matches Results'!$N:$N,B509)</f>
        <v>2</v>
      </c>
    </row>
    <row r="510" spans="2:3" x14ac:dyDescent="0.25">
      <c r="B510" s="4" t="s">
        <v>230</v>
      </c>
      <c r="C510" s="4">
        <f>COUNTIF('World Cup Matches Results'!$N:$N,B510)</f>
        <v>1</v>
      </c>
    </row>
    <row r="511" spans="2:3" x14ac:dyDescent="0.25">
      <c r="B511" s="4" t="s">
        <v>282</v>
      </c>
      <c r="C511" s="4">
        <f>COUNTIF('World Cup Matches Results'!$N:$N,B511)</f>
        <v>1</v>
      </c>
    </row>
    <row r="512" spans="2:3" x14ac:dyDescent="0.25">
      <c r="B512" s="4" t="s">
        <v>302</v>
      </c>
      <c r="C512" s="4">
        <f>COUNTIF('World Cup Matches Results'!$N:$N,B512)</f>
        <v>1</v>
      </c>
    </row>
    <row r="513" spans="2:3" x14ac:dyDescent="0.25">
      <c r="B513" s="4" t="s">
        <v>299</v>
      </c>
      <c r="C513" s="4">
        <f>COUNTIF('World Cup Matches Results'!$N:$N,B513)</f>
        <v>2</v>
      </c>
    </row>
    <row r="514" spans="2:3" x14ac:dyDescent="0.25">
      <c r="B514" s="4" t="s">
        <v>279</v>
      </c>
      <c r="C514" s="4">
        <f>COUNTIF('World Cup Matches Results'!$N:$N,B514)</f>
        <v>1</v>
      </c>
    </row>
    <row r="515" spans="2:3" x14ac:dyDescent="0.25">
      <c r="B515" s="4" t="s">
        <v>295</v>
      </c>
      <c r="C515" s="4">
        <f>COUNTIF('World Cup Matches Results'!$N:$N,B515)</f>
        <v>1</v>
      </c>
    </row>
    <row r="516" spans="2:3" x14ac:dyDescent="0.25">
      <c r="B516" s="4" t="s">
        <v>320</v>
      </c>
      <c r="C516" s="4">
        <f>COUNTIF('World Cup Matches Results'!$N:$N,B516)</f>
        <v>2</v>
      </c>
    </row>
    <row r="517" spans="2:3" x14ac:dyDescent="0.25">
      <c r="B517" s="4" t="s">
        <v>323</v>
      </c>
      <c r="C517" s="4">
        <f>COUNTIF('World Cup Matches Results'!$N:$N,B517)</f>
        <v>3</v>
      </c>
    </row>
    <row r="518" spans="2:3" x14ac:dyDescent="0.25">
      <c r="B518" s="4" t="s">
        <v>283</v>
      </c>
      <c r="C518" s="4">
        <f>COUNTIF('World Cup Matches Results'!$N:$N,B518)</f>
        <v>4</v>
      </c>
    </row>
    <row r="519" spans="2:3" x14ac:dyDescent="0.25">
      <c r="B519" s="4" t="s">
        <v>329</v>
      </c>
      <c r="C519" s="4">
        <f>COUNTIF('World Cup Matches Results'!$N:$N,B519)</f>
        <v>2</v>
      </c>
    </row>
    <row r="520" spans="2:3" x14ac:dyDescent="0.25">
      <c r="B520" s="4" t="s">
        <v>331</v>
      </c>
      <c r="C520" s="4">
        <f>COUNTIF('World Cup Matches Results'!$N:$N,B520)</f>
        <v>5</v>
      </c>
    </row>
    <row r="521" spans="2:3" x14ac:dyDescent="0.25">
      <c r="B521" s="4" t="s">
        <v>334</v>
      </c>
      <c r="C521" s="4">
        <f>COUNTIF('World Cup Matches Results'!$N:$N,B521)</f>
        <v>1</v>
      </c>
    </row>
    <row r="522" spans="2:3" x14ac:dyDescent="0.25">
      <c r="B522" s="4" t="s">
        <v>335</v>
      </c>
      <c r="C522" s="4">
        <f>COUNTIF('World Cup Matches Results'!$N:$N,B522)</f>
        <v>3</v>
      </c>
    </row>
    <row r="523" spans="2:3" x14ac:dyDescent="0.25">
      <c r="B523" s="4" t="s">
        <v>325</v>
      </c>
      <c r="C523" s="4">
        <f>COUNTIF('World Cup Matches Results'!$N:$N,B523)</f>
        <v>1</v>
      </c>
    </row>
    <row r="524" spans="2:3" x14ac:dyDescent="0.25">
      <c r="B524" s="4" t="s">
        <v>318</v>
      </c>
      <c r="C524" s="4">
        <f>COUNTIF('World Cup Matches Results'!$N:$N,B524)</f>
        <v>4</v>
      </c>
    </row>
    <row r="525" spans="2:3" x14ac:dyDescent="0.25">
      <c r="B525" s="4" t="s">
        <v>319</v>
      </c>
      <c r="C525" s="4">
        <f>COUNTIF('World Cup Matches Results'!$N:$N,B525)</f>
        <v>1</v>
      </c>
    </row>
    <row r="526" spans="2:3" x14ac:dyDescent="0.25">
      <c r="B526" s="4" t="s">
        <v>330</v>
      </c>
      <c r="C526" s="4">
        <f>COUNTIF('World Cup Matches Results'!$N:$N,B526)</f>
        <v>2</v>
      </c>
    </row>
    <row r="527" spans="2:3" x14ac:dyDescent="0.25">
      <c r="B527" s="4" t="s">
        <v>332</v>
      </c>
      <c r="C527" s="4">
        <f>COUNTIF('World Cup Matches Results'!$N:$N,B527)</f>
        <v>5</v>
      </c>
    </row>
    <row r="528" spans="2:3" x14ac:dyDescent="0.25">
      <c r="B528" s="4" t="s">
        <v>337</v>
      </c>
      <c r="C528" s="4">
        <f>COUNTIF('World Cup Matches Results'!$N:$N,B528)</f>
        <v>1</v>
      </c>
    </row>
    <row r="529" spans="2:3" x14ac:dyDescent="0.25">
      <c r="B529" s="4" t="s">
        <v>321</v>
      </c>
      <c r="C529" s="4">
        <f>COUNTIF('World Cup Matches Results'!$N:$N,B529)</f>
        <v>1</v>
      </c>
    </row>
    <row r="530" spans="2:3" x14ac:dyDescent="0.25">
      <c r="B530" s="4" t="s">
        <v>341</v>
      </c>
      <c r="C530" s="4">
        <f>COUNTIF('World Cup Matches Results'!$N:$N,B530)</f>
        <v>1</v>
      </c>
    </row>
    <row r="531" spans="2:3" x14ac:dyDescent="0.25">
      <c r="B531" s="4" t="s">
        <v>342</v>
      </c>
      <c r="C531" s="4">
        <f>COUNTIF('World Cup Matches Results'!$N:$N,B531)</f>
        <v>1</v>
      </c>
    </row>
    <row r="532" spans="2:3" x14ac:dyDescent="0.25">
      <c r="B532" s="4" t="s">
        <v>344</v>
      </c>
      <c r="C532" s="4">
        <f>COUNTIF('World Cup Matches Results'!$N:$N,B532)</f>
        <v>1</v>
      </c>
    </row>
    <row r="533" spans="2:3" x14ac:dyDescent="0.25">
      <c r="B533" s="4" t="s">
        <v>339</v>
      </c>
      <c r="C533" s="4">
        <f>COUNTIF('World Cup Matches Results'!$N:$N,B533)</f>
        <v>1</v>
      </c>
    </row>
    <row r="534" spans="2:3" x14ac:dyDescent="0.25">
      <c r="B534" s="4" t="s">
        <v>324</v>
      </c>
      <c r="C534" s="4">
        <f>COUNTIF('World Cup Matches Results'!$N:$N,B534)</f>
        <v>1</v>
      </c>
    </row>
    <row r="535" spans="2:3" x14ac:dyDescent="0.25">
      <c r="B535" s="4" t="s">
        <v>343</v>
      </c>
      <c r="C535" s="4">
        <f>COUNTIF('World Cup Matches Results'!$N:$N,B535)</f>
        <v>3</v>
      </c>
    </row>
    <row r="536" spans="2:3" x14ac:dyDescent="0.25">
      <c r="B536" s="4" t="s">
        <v>356</v>
      </c>
      <c r="C536" s="4">
        <f>COUNTIF('World Cup Matches Results'!$N:$N,B536)</f>
        <v>1</v>
      </c>
    </row>
    <row r="537" spans="2:3" x14ac:dyDescent="0.25">
      <c r="B537" s="4" t="s">
        <v>362</v>
      </c>
      <c r="C537" s="4">
        <f>COUNTIF('World Cup Matches Results'!$N:$N,B537)</f>
        <v>2</v>
      </c>
    </row>
    <row r="538" spans="2:3" x14ac:dyDescent="0.25">
      <c r="B538" s="4" t="s">
        <v>367</v>
      </c>
      <c r="C538" s="4">
        <f>COUNTIF('World Cup Matches Results'!$N:$N,B538)</f>
        <v>1</v>
      </c>
    </row>
    <row r="539" spans="2:3" x14ac:dyDescent="0.25">
      <c r="B539" s="4" t="s">
        <v>372</v>
      </c>
      <c r="C539" s="4">
        <f>COUNTIF('World Cup Matches Results'!$N:$N,B539)</f>
        <v>4</v>
      </c>
    </row>
    <row r="540" spans="2:3" x14ac:dyDescent="0.25">
      <c r="B540" s="4" t="s">
        <v>376</v>
      </c>
      <c r="C540" s="4">
        <f>COUNTIF('World Cup Matches Results'!$N:$N,B540)</f>
        <v>1</v>
      </c>
    </row>
    <row r="541" spans="2:3" x14ac:dyDescent="0.25">
      <c r="B541" s="4" t="s">
        <v>381</v>
      </c>
      <c r="C541" s="4">
        <f>COUNTIF('World Cup Matches Results'!$N:$N,B541)</f>
        <v>1</v>
      </c>
    </row>
    <row r="542" spans="2:3" x14ac:dyDescent="0.25">
      <c r="B542" s="4" t="s">
        <v>384</v>
      </c>
      <c r="C542" s="4">
        <f>COUNTIF('World Cup Matches Results'!$N:$N,B542)</f>
        <v>3</v>
      </c>
    </row>
    <row r="543" spans="2:3" x14ac:dyDescent="0.25">
      <c r="B543" s="4" t="s">
        <v>386</v>
      </c>
      <c r="C543" s="4">
        <f>COUNTIF('World Cup Matches Results'!$N:$N,B543)</f>
        <v>1</v>
      </c>
    </row>
    <row r="544" spans="2:3" x14ac:dyDescent="0.25">
      <c r="B544" s="4" t="s">
        <v>388</v>
      </c>
      <c r="C544" s="4">
        <f>COUNTIF('World Cup Matches Results'!$N:$N,B544)</f>
        <v>1</v>
      </c>
    </row>
    <row r="545" spans="2:3" x14ac:dyDescent="0.25">
      <c r="B545" s="4" t="s">
        <v>390</v>
      </c>
      <c r="C545" s="4">
        <f>COUNTIF('World Cup Matches Results'!$N:$N,B545)</f>
        <v>2</v>
      </c>
    </row>
    <row r="546" spans="2:3" x14ac:dyDescent="0.25">
      <c r="B546" s="4" t="s">
        <v>364</v>
      </c>
      <c r="C546" s="4">
        <f>COUNTIF('World Cup Matches Results'!$N:$N,B546)</f>
        <v>1</v>
      </c>
    </row>
    <row r="547" spans="2:3" x14ac:dyDescent="0.25">
      <c r="B547" s="4" t="s">
        <v>357</v>
      </c>
      <c r="C547" s="4">
        <f>COUNTIF('World Cup Matches Results'!$N:$N,B547)</f>
        <v>1</v>
      </c>
    </row>
    <row r="548" spans="2:3" x14ac:dyDescent="0.25">
      <c r="B548" s="4" t="s">
        <v>378</v>
      </c>
      <c r="C548" s="4">
        <f>COUNTIF('World Cup Matches Results'!$N:$N,B548)</f>
        <v>1</v>
      </c>
    </row>
    <row r="549" spans="2:3" x14ac:dyDescent="0.25">
      <c r="B549" s="4" t="s">
        <v>373</v>
      </c>
      <c r="C549" s="4">
        <f>COUNTIF('World Cup Matches Results'!$N:$N,B549)</f>
        <v>2</v>
      </c>
    </row>
    <row r="550" spans="2:3" x14ac:dyDescent="0.25">
      <c r="B550" s="4" t="s">
        <v>377</v>
      </c>
      <c r="C550" s="4">
        <f>COUNTIF('World Cup Matches Results'!$N:$N,B550)</f>
        <v>2</v>
      </c>
    </row>
    <row r="551" spans="2:3" x14ac:dyDescent="0.25">
      <c r="B551" s="4" t="s">
        <v>382</v>
      </c>
      <c r="C551" s="4">
        <f>COUNTIF('World Cup Matches Results'!$N:$N,B551)</f>
        <v>2</v>
      </c>
    </row>
    <row r="552" spans="2:3" x14ac:dyDescent="0.25">
      <c r="B552" s="4" t="s">
        <v>374</v>
      </c>
      <c r="C552" s="4">
        <f>COUNTIF('World Cup Matches Results'!$N:$N,B552)</f>
        <v>5</v>
      </c>
    </row>
    <row r="553" spans="2:3" x14ac:dyDescent="0.25">
      <c r="B553" s="4" t="s">
        <v>368</v>
      </c>
      <c r="C553" s="4">
        <f>COUNTIF('World Cup Matches Results'!$N:$N,B553)</f>
        <v>2</v>
      </c>
    </row>
    <row r="554" spans="2:3" x14ac:dyDescent="0.25">
      <c r="B554" s="4" t="s">
        <v>363</v>
      </c>
      <c r="C554" s="4">
        <f>COUNTIF('World Cup Matches Results'!$N:$N,B554)</f>
        <v>1</v>
      </c>
    </row>
    <row r="555" spans="2:3" x14ac:dyDescent="0.25">
      <c r="B555" s="4" t="s">
        <v>389</v>
      </c>
      <c r="C555" s="4">
        <f>COUNTIF('World Cup Matches Results'!$N:$N,B555)</f>
        <v>3</v>
      </c>
    </row>
    <row r="556" spans="2:3" x14ac:dyDescent="0.25">
      <c r="B556" s="4" t="s">
        <v>369</v>
      </c>
      <c r="C556" s="4">
        <f>COUNTIF('World Cup Matches Results'!$N:$N,B556)</f>
        <v>1</v>
      </c>
    </row>
    <row r="557" spans="2:3" x14ac:dyDescent="0.25">
      <c r="B557" s="4" t="s">
        <v>353</v>
      </c>
      <c r="C557" s="4">
        <f>COUNTIF('World Cup Matches Results'!$N:$N,B557)</f>
        <v>1</v>
      </c>
    </row>
    <row r="558" spans="2:3" x14ac:dyDescent="0.25">
      <c r="B558" s="4" t="s">
        <v>416</v>
      </c>
      <c r="C558" s="4">
        <f>COUNTIF('World Cup Matches Results'!$N:$N,B558)</f>
        <v>2</v>
      </c>
    </row>
    <row r="559" spans="2:3" x14ac:dyDescent="0.25">
      <c r="B559" s="4" t="s">
        <v>420</v>
      </c>
      <c r="C559" s="4">
        <f>COUNTIF('World Cup Matches Results'!$N:$N,B559)</f>
        <v>3</v>
      </c>
    </row>
    <row r="560" spans="2:3" x14ac:dyDescent="0.25">
      <c r="B560" s="4" t="s">
        <v>426</v>
      </c>
      <c r="C560" s="4">
        <f>COUNTIF('World Cup Matches Results'!$N:$N,B560)</f>
        <v>2</v>
      </c>
    </row>
    <row r="561" spans="2:3" x14ac:dyDescent="0.25">
      <c r="B561" s="4" t="s">
        <v>427</v>
      </c>
      <c r="C561" s="4">
        <f>COUNTIF('World Cup Matches Results'!$N:$N,B561)</f>
        <v>2</v>
      </c>
    </row>
    <row r="562" spans="2:3" x14ac:dyDescent="0.25">
      <c r="B562" s="4" t="s">
        <v>433</v>
      </c>
      <c r="C562" s="4">
        <f>COUNTIF('World Cup Matches Results'!$N:$N,B562)</f>
        <v>1</v>
      </c>
    </row>
    <row r="563" spans="2:3" x14ac:dyDescent="0.25">
      <c r="B563" s="4" t="s">
        <v>417</v>
      </c>
      <c r="C563" s="4">
        <f>COUNTIF('World Cup Matches Results'!$N:$N,B563)</f>
        <v>1</v>
      </c>
    </row>
    <row r="564" spans="2:3" x14ac:dyDescent="0.25">
      <c r="B564" s="4" t="s">
        <v>418</v>
      </c>
      <c r="C564" s="4">
        <f>COUNTIF('World Cup Matches Results'!$N:$N,B564)</f>
        <v>2</v>
      </c>
    </row>
    <row r="565" spans="2:3" x14ac:dyDescent="0.25">
      <c r="B565" s="4" t="s">
        <v>438</v>
      </c>
      <c r="C565" s="4">
        <f>COUNTIF('World Cup Matches Results'!$N:$N,B565)</f>
        <v>3</v>
      </c>
    </row>
    <row r="566" spans="2:3" x14ac:dyDescent="0.25">
      <c r="B566" s="4" t="s">
        <v>442</v>
      </c>
      <c r="C566" s="4">
        <f>COUNTIF('World Cup Matches Results'!$N:$N,B566)</f>
        <v>2</v>
      </c>
    </row>
    <row r="567" spans="2:3" x14ac:dyDescent="0.25">
      <c r="B567" s="4" t="s">
        <v>441</v>
      </c>
      <c r="C567" s="4">
        <f>COUNTIF('World Cup Matches Results'!$N:$N,B567)</f>
        <v>3</v>
      </c>
    </row>
    <row r="568" spans="2:3" x14ac:dyDescent="0.25">
      <c r="B568" s="4" t="s">
        <v>436</v>
      </c>
      <c r="C568" s="4">
        <f>COUNTIF('World Cup Matches Results'!$N:$N,B568)</f>
        <v>1</v>
      </c>
    </row>
    <row r="569" spans="2:3" x14ac:dyDescent="0.25">
      <c r="B569" s="4" t="s">
        <v>430</v>
      </c>
      <c r="C569" s="4">
        <f>COUNTIF('World Cup Matches Results'!$N:$N,B569)</f>
        <v>2</v>
      </c>
    </row>
    <row r="570" spans="2:3" x14ac:dyDescent="0.25">
      <c r="B570" s="4" t="s">
        <v>393</v>
      </c>
      <c r="C570" s="4">
        <f>COUNTIF('World Cup Matches Results'!$N:$N,B570)</f>
        <v>1</v>
      </c>
    </row>
    <row r="571" spans="2:3" x14ac:dyDescent="0.25">
      <c r="B571" s="4" t="s">
        <v>423</v>
      </c>
      <c r="C571" s="4">
        <f>COUNTIF('World Cup Matches Results'!$N:$N,B571)</f>
        <v>2</v>
      </c>
    </row>
    <row r="572" spans="2:3" x14ac:dyDescent="0.25">
      <c r="B572" s="4" t="s">
        <v>439</v>
      </c>
      <c r="C572" s="4">
        <f>COUNTIF('World Cup Matches Results'!$N:$N,B572)</f>
        <v>1</v>
      </c>
    </row>
    <row r="573" spans="2:3" x14ac:dyDescent="0.25">
      <c r="B573" s="4" t="s">
        <v>421</v>
      </c>
      <c r="C573" s="4">
        <f>COUNTIF('World Cup Matches Results'!$N:$N,B573)</f>
        <v>1</v>
      </c>
    </row>
    <row r="574" spans="2:3" x14ac:dyDescent="0.25">
      <c r="B574" s="4" t="s">
        <v>434</v>
      </c>
      <c r="C574" s="4">
        <f>COUNTIF('World Cup Matches Results'!$N:$N,B574)</f>
        <v>1</v>
      </c>
    </row>
    <row r="575" spans="2:3" x14ac:dyDescent="0.25">
      <c r="B575" s="4" t="s">
        <v>412</v>
      </c>
      <c r="C575" s="4">
        <f>COUNTIF('World Cup Matches Results'!$N:$N,B575)</f>
        <v>1</v>
      </c>
    </row>
    <row r="576" spans="2:3" x14ac:dyDescent="0.25">
      <c r="B576" s="4" t="s">
        <v>462</v>
      </c>
      <c r="C576" s="4">
        <f>COUNTIF('World Cup Matches Results'!$N:$N,B576)</f>
        <v>2</v>
      </c>
    </row>
    <row r="577" spans="2:3" x14ac:dyDescent="0.25">
      <c r="B577" s="4" t="s">
        <v>464</v>
      </c>
      <c r="C577" s="4">
        <f>COUNTIF('World Cup Matches Results'!$N:$N,B577)</f>
        <v>5</v>
      </c>
    </row>
    <row r="578" spans="2:3" x14ac:dyDescent="0.25">
      <c r="B578" s="4" t="s">
        <v>467</v>
      </c>
      <c r="C578" s="4">
        <f>COUNTIF('World Cup Matches Results'!$N:$N,B578)</f>
        <v>1</v>
      </c>
    </row>
    <row r="579" spans="2:3" x14ac:dyDescent="0.25">
      <c r="B579" s="4" t="s">
        <v>472</v>
      </c>
      <c r="C579" s="4">
        <f>COUNTIF('World Cup Matches Results'!$N:$N,B579)</f>
        <v>1</v>
      </c>
    </row>
    <row r="580" spans="2:3" x14ac:dyDescent="0.25">
      <c r="B580" s="4" t="s">
        <v>475</v>
      </c>
      <c r="C580" s="4">
        <f>COUNTIF('World Cup Matches Results'!$N:$N,B580)</f>
        <v>1</v>
      </c>
    </row>
    <row r="581" spans="2:3" x14ac:dyDescent="0.25">
      <c r="B581" s="4" t="s">
        <v>479</v>
      </c>
      <c r="C581" s="4">
        <f>COUNTIF('World Cup Matches Results'!$N:$N,B581)</f>
        <v>2</v>
      </c>
    </row>
    <row r="582" spans="2:3" x14ac:dyDescent="0.25">
      <c r="B582" s="4" t="s">
        <v>485</v>
      </c>
      <c r="C582" s="4">
        <f>COUNTIF('World Cup Matches Results'!$N:$N,B582)</f>
        <v>1</v>
      </c>
    </row>
    <row r="583" spans="2:3" x14ac:dyDescent="0.25">
      <c r="B583" s="4" t="s">
        <v>410</v>
      </c>
      <c r="C583" s="4">
        <f>COUNTIF('World Cup Matches Results'!$N:$N,B583)</f>
        <v>1</v>
      </c>
    </row>
    <row r="584" spans="2:3" x14ac:dyDescent="0.25">
      <c r="B584" s="4" t="s">
        <v>498</v>
      </c>
      <c r="C584" s="4">
        <f>COUNTIF('World Cup Matches Results'!$N:$N,B584)</f>
        <v>3</v>
      </c>
    </row>
    <row r="585" spans="2:3" x14ac:dyDescent="0.25">
      <c r="B585" s="4" t="s">
        <v>502</v>
      </c>
      <c r="C585" s="4">
        <f>COUNTIF('World Cup Matches Results'!$N:$N,B585)</f>
        <v>1</v>
      </c>
    </row>
    <row r="586" spans="2:3" x14ac:dyDescent="0.25">
      <c r="B586" s="4" t="s">
        <v>507</v>
      </c>
      <c r="C586" s="4">
        <f>COUNTIF('World Cup Matches Results'!$N:$N,B586)</f>
        <v>4</v>
      </c>
    </row>
    <row r="587" spans="2:3" x14ac:dyDescent="0.25">
      <c r="B587" s="4" t="s">
        <v>394</v>
      </c>
      <c r="C587" s="4">
        <f>COUNTIF('World Cup Matches Results'!$N:$N,B587)</f>
        <v>1</v>
      </c>
    </row>
    <row r="588" spans="2:3" x14ac:dyDescent="0.25">
      <c r="B588" s="4" t="s">
        <v>513</v>
      </c>
      <c r="C588" s="4">
        <f>COUNTIF('World Cup Matches Results'!$N:$N,B588)</f>
        <v>1</v>
      </c>
    </row>
    <row r="589" spans="2:3" x14ac:dyDescent="0.25">
      <c r="B589" s="4" t="s">
        <v>515</v>
      </c>
      <c r="C589" s="4">
        <f>COUNTIF('World Cup Matches Results'!$N:$N,B589)</f>
        <v>2</v>
      </c>
    </row>
    <row r="590" spans="2:3" x14ac:dyDescent="0.25">
      <c r="B590" s="4" t="s">
        <v>517</v>
      </c>
      <c r="C590" s="4">
        <f>COUNTIF('World Cup Matches Results'!$N:$N,B590)</f>
        <v>3</v>
      </c>
    </row>
    <row r="591" spans="2:3" x14ac:dyDescent="0.25">
      <c r="B591" s="4" t="s">
        <v>519</v>
      </c>
      <c r="C591" s="4">
        <f>COUNTIF('World Cup Matches Results'!$N:$N,B591)</f>
        <v>1</v>
      </c>
    </row>
    <row r="592" spans="2:3" x14ac:dyDescent="0.25">
      <c r="B592" s="4" t="s">
        <v>481</v>
      </c>
      <c r="C592" s="4">
        <f>COUNTIF('World Cup Matches Results'!$N:$N,B592)</f>
        <v>1</v>
      </c>
    </row>
    <row r="593" spans="2:3" x14ac:dyDescent="0.25">
      <c r="B593" s="4" t="s">
        <v>508</v>
      </c>
      <c r="C593" s="4">
        <f>COUNTIF('World Cup Matches Results'!$N:$N,B593)</f>
        <v>1</v>
      </c>
    </row>
    <row r="594" spans="2:3" x14ac:dyDescent="0.25">
      <c r="B594" s="4" t="s">
        <v>476</v>
      </c>
      <c r="C594" s="4">
        <f>COUNTIF('World Cup Matches Results'!$N:$N,B594)</f>
        <v>1</v>
      </c>
    </row>
    <row r="595" spans="2:3" x14ac:dyDescent="0.25">
      <c r="B595" s="4" t="s">
        <v>525</v>
      </c>
      <c r="C595" s="4">
        <f>COUNTIF('World Cup Matches Results'!$N:$N,B595)</f>
        <v>1</v>
      </c>
    </row>
    <row r="596" spans="2:3" x14ac:dyDescent="0.25">
      <c r="B596" s="4" t="s">
        <v>480</v>
      </c>
      <c r="C596" s="4">
        <f>COUNTIF('World Cup Matches Results'!$N:$N,B596)</f>
        <v>1</v>
      </c>
    </row>
    <row r="597" spans="2:3" x14ac:dyDescent="0.25">
      <c r="B597" s="4" t="s">
        <v>510</v>
      </c>
      <c r="C597" s="4">
        <f>COUNTIF('World Cup Matches Results'!$N:$N,B597)</f>
        <v>2</v>
      </c>
    </row>
    <row r="598" spans="2:3" x14ac:dyDescent="0.25">
      <c r="B598" s="4" t="s">
        <v>521</v>
      </c>
      <c r="C598" s="4">
        <f>COUNTIF('World Cup Matches Results'!$N:$N,B598)</f>
        <v>1</v>
      </c>
    </row>
    <row r="599" spans="2:3" x14ac:dyDescent="0.25">
      <c r="B599" s="4" t="s">
        <v>494</v>
      </c>
      <c r="C599" s="4">
        <f>COUNTIF('World Cup Matches Results'!$N:$N,B599)</f>
        <v>2</v>
      </c>
    </row>
    <row r="600" spans="2:3" x14ac:dyDescent="0.25">
      <c r="B600" s="4" t="s">
        <v>495</v>
      </c>
      <c r="C600" s="4">
        <f>COUNTIF('World Cup Matches Results'!$N:$N,B600)</f>
        <v>1</v>
      </c>
    </row>
    <row r="601" spans="2:3" x14ac:dyDescent="0.25">
      <c r="B601" s="4" t="s">
        <v>526</v>
      </c>
      <c r="C601" s="4">
        <f>COUNTIF('World Cup Matches Results'!$N:$N,B601)</f>
        <v>1</v>
      </c>
    </row>
    <row r="602" spans="2:3" x14ac:dyDescent="0.25">
      <c r="B602" s="4" t="s">
        <v>503</v>
      </c>
      <c r="C602" s="4">
        <f>COUNTIF('World Cup Matches Results'!$N:$N,B602)</f>
        <v>2</v>
      </c>
    </row>
    <row r="603" spans="2:3" x14ac:dyDescent="0.25">
      <c r="B603" s="4" t="s">
        <v>487</v>
      </c>
      <c r="C603" s="4">
        <f>COUNTIF('World Cup Matches Results'!$N:$N,B603)</f>
        <v>2</v>
      </c>
    </row>
    <row r="604" spans="2:3" x14ac:dyDescent="0.25">
      <c r="B604" s="4" t="s">
        <v>489</v>
      </c>
      <c r="C604" s="4">
        <f>COUNTIF('World Cup Matches Results'!$N:$N,B604)</f>
        <v>1</v>
      </c>
    </row>
    <row r="605" spans="2:3" x14ac:dyDescent="0.25">
      <c r="B605" s="4" t="s">
        <v>504</v>
      </c>
      <c r="C605" s="4">
        <f>COUNTIF('World Cup Matches Results'!$N:$N,B605)</f>
        <v>2</v>
      </c>
    </row>
    <row r="606" spans="2:3" x14ac:dyDescent="0.25">
      <c r="B606" s="4" t="s">
        <v>486</v>
      </c>
      <c r="C606" s="4">
        <f>COUNTIF('World Cup Matches Results'!$N:$N,B606)</f>
        <v>1</v>
      </c>
    </row>
    <row r="607" spans="2:3" x14ac:dyDescent="0.25">
      <c r="B607" s="4" t="s">
        <v>536</v>
      </c>
      <c r="C607" s="4">
        <f>COUNTIF('World Cup Matches Results'!$N:$N,B607)</f>
        <v>1</v>
      </c>
    </row>
    <row r="608" spans="2:3" x14ac:dyDescent="0.25">
      <c r="B608" s="4" t="s">
        <v>562</v>
      </c>
      <c r="C608" s="4">
        <f>COUNTIF('World Cup Matches Results'!$N:$N,B608)</f>
        <v>2</v>
      </c>
    </row>
    <row r="609" spans="2:3" x14ac:dyDescent="0.25">
      <c r="B609" s="4" t="s">
        <v>566</v>
      </c>
      <c r="C609" s="4">
        <f>COUNTIF('World Cup Matches Results'!$N:$N,B609)</f>
        <v>1</v>
      </c>
    </row>
    <row r="610" spans="2:3" x14ac:dyDescent="0.25">
      <c r="B610" s="4" t="s">
        <v>570</v>
      </c>
      <c r="C610" s="4">
        <f>COUNTIF('World Cup Matches Results'!$N:$N,B610)</f>
        <v>4</v>
      </c>
    </row>
    <row r="611" spans="2:3" x14ac:dyDescent="0.25">
      <c r="B611" s="4" t="s">
        <v>468</v>
      </c>
      <c r="C611" s="4">
        <f>COUNTIF('World Cup Matches Results'!$N:$N,B611)</f>
        <v>1</v>
      </c>
    </row>
    <row r="612" spans="2:3" x14ac:dyDescent="0.25">
      <c r="B612" s="4" t="s">
        <v>578</v>
      </c>
      <c r="C612" s="4">
        <f>COUNTIF('World Cup Matches Results'!$N:$N,B612)</f>
        <v>1</v>
      </c>
    </row>
    <row r="613" spans="2:3" x14ac:dyDescent="0.25">
      <c r="B613" s="4" t="s">
        <v>583</v>
      </c>
      <c r="C613" s="4">
        <f>COUNTIF('World Cup Matches Results'!$N:$N,B613)</f>
        <v>1</v>
      </c>
    </row>
    <row r="614" spans="2:3" x14ac:dyDescent="0.25">
      <c r="B614" s="4" t="s">
        <v>586</v>
      </c>
      <c r="C614" s="4">
        <f>COUNTIF('World Cup Matches Results'!$N:$N,B614)</f>
        <v>2</v>
      </c>
    </row>
    <row r="615" spans="2:3" x14ac:dyDescent="0.25">
      <c r="B615" s="4" t="s">
        <v>558</v>
      </c>
      <c r="C615" s="4">
        <f>COUNTIF('World Cup Matches Results'!$N:$N,B615)</f>
        <v>2</v>
      </c>
    </row>
    <row r="616" spans="2:3" x14ac:dyDescent="0.25">
      <c r="B616" s="4" t="s">
        <v>594</v>
      </c>
      <c r="C616" s="4">
        <f>COUNTIF('World Cup Matches Results'!$N:$N,B616)</f>
        <v>1</v>
      </c>
    </row>
    <row r="617" spans="2:3" x14ac:dyDescent="0.25">
      <c r="B617" s="4" t="s">
        <v>599</v>
      </c>
      <c r="C617" s="4">
        <f>COUNTIF('World Cup Matches Results'!$N:$N,B617)</f>
        <v>1</v>
      </c>
    </row>
    <row r="618" spans="2:3" x14ac:dyDescent="0.25">
      <c r="B618" s="4" t="s">
        <v>567</v>
      </c>
      <c r="C618" s="4">
        <f>COUNTIF('World Cup Matches Results'!$N:$N,B618)</f>
        <v>2</v>
      </c>
    </row>
    <row r="619" spans="2:3" x14ac:dyDescent="0.25">
      <c r="B619" s="4" t="s">
        <v>606</v>
      </c>
      <c r="C619" s="4">
        <f>COUNTIF('World Cup Matches Results'!$N:$N,B619)</f>
        <v>3</v>
      </c>
    </row>
    <row r="620" spans="2:3" x14ac:dyDescent="0.25">
      <c r="B620" s="4" t="s">
        <v>601</v>
      </c>
      <c r="C620" s="4">
        <f>COUNTIF('World Cup Matches Results'!$N:$N,B620)</f>
        <v>1</v>
      </c>
    </row>
    <row r="621" spans="2:3" x14ac:dyDescent="0.25">
      <c r="B621" s="4" t="s">
        <v>590</v>
      </c>
      <c r="C621" s="4">
        <f>COUNTIF('World Cup Matches Results'!$N:$N,B621)</f>
        <v>6</v>
      </c>
    </row>
    <row r="622" spans="2:3" x14ac:dyDescent="0.25">
      <c r="B622" s="4" t="s">
        <v>573</v>
      </c>
      <c r="C622" s="4">
        <f>COUNTIF('World Cup Matches Results'!$N:$N,B622)</f>
        <v>1</v>
      </c>
    </row>
    <row r="623" spans="2:3" x14ac:dyDescent="0.25">
      <c r="B623" s="4" t="s">
        <v>572</v>
      </c>
      <c r="C623" s="4">
        <f>COUNTIF('World Cup Matches Results'!$N:$N,B623)</f>
        <v>1</v>
      </c>
    </row>
    <row r="624" spans="2:3" x14ac:dyDescent="0.25">
      <c r="B624" s="4" t="s">
        <v>571</v>
      </c>
      <c r="C624" s="4">
        <f>COUNTIF('World Cup Matches Results'!$N:$N,B624)</f>
        <v>4</v>
      </c>
    </row>
    <row r="625" spans="2:3" x14ac:dyDescent="0.25">
      <c r="B625" s="4" t="s">
        <v>614</v>
      </c>
      <c r="C625" s="4">
        <f>COUNTIF('World Cup Matches Results'!$N:$N,B625)</f>
        <v>2</v>
      </c>
    </row>
    <row r="626" spans="2:3" x14ac:dyDescent="0.25">
      <c r="B626" s="4" t="s">
        <v>574</v>
      </c>
      <c r="C626" s="4">
        <f>COUNTIF('World Cup Matches Results'!$N:$N,B626)</f>
        <v>2</v>
      </c>
    </row>
    <row r="627" spans="2:3" x14ac:dyDescent="0.25">
      <c r="B627" s="4" t="s">
        <v>604</v>
      </c>
      <c r="C627" s="4">
        <f>COUNTIF('World Cup Matches Results'!$N:$N,B627)</f>
        <v>2</v>
      </c>
    </row>
    <row r="628" spans="2:3" x14ac:dyDescent="0.25">
      <c r="B628" s="4" t="s">
        <v>609</v>
      </c>
      <c r="C628" s="4">
        <f>COUNTIF('World Cup Matches Results'!$N:$N,B628)</f>
        <v>2</v>
      </c>
    </row>
    <row r="629" spans="2:3" x14ac:dyDescent="0.25">
      <c r="B629" s="4" t="s">
        <v>587</v>
      </c>
      <c r="C629" s="4">
        <f>COUNTIF('World Cup Matches Results'!$N:$N,B629)</f>
        <v>3</v>
      </c>
    </row>
    <row r="630" spans="2:3" x14ac:dyDescent="0.25">
      <c r="B630" s="4" t="s">
        <v>580</v>
      </c>
      <c r="C630" s="4">
        <f>COUNTIF('World Cup Matches Results'!$N:$N,B630)</f>
        <v>1</v>
      </c>
    </row>
    <row r="631" spans="2:3" x14ac:dyDescent="0.25">
      <c r="B631" s="4" t="s">
        <v>563</v>
      </c>
      <c r="C631" s="4">
        <f>COUNTIF('World Cup Matches Results'!$N:$N,B631)</f>
        <v>1</v>
      </c>
    </row>
    <row r="632" spans="2:3" x14ac:dyDescent="0.25">
      <c r="B632" s="4" t="s">
        <v>585</v>
      </c>
      <c r="C632" s="4">
        <f>COUNTIF('World Cup Matches Results'!$N:$N,B632)</f>
        <v>4</v>
      </c>
    </row>
    <row r="633" spans="2:3" x14ac:dyDescent="0.25">
      <c r="B633" s="4" t="s">
        <v>605</v>
      </c>
      <c r="C633" s="4">
        <f>COUNTIF('World Cup Matches Results'!$N:$N,B633)</f>
        <v>2</v>
      </c>
    </row>
    <row r="634" spans="2:3" x14ac:dyDescent="0.25">
      <c r="B634" s="4" t="s">
        <v>584</v>
      </c>
      <c r="C634" s="4">
        <f>COUNTIF('World Cup Matches Results'!$N:$N,B634)</f>
        <v>1</v>
      </c>
    </row>
    <row r="635" spans="2:3" x14ac:dyDescent="0.25">
      <c r="B635" s="4" t="s">
        <v>600</v>
      </c>
      <c r="C635" s="4">
        <f>COUNTIF('World Cup Matches Results'!$N:$N,B635)</f>
        <v>4</v>
      </c>
    </row>
    <row r="636" spans="2:3" x14ac:dyDescent="0.25">
      <c r="B636" s="4" t="s">
        <v>607</v>
      </c>
      <c r="C636" s="4">
        <f>COUNTIF('World Cup Matches Results'!$N:$N,B636)</f>
        <v>2</v>
      </c>
    </row>
    <row r="637" spans="2:3" x14ac:dyDescent="0.25">
      <c r="B637" s="4" t="s">
        <v>579</v>
      </c>
      <c r="C637" s="4">
        <f>COUNTIF('World Cup Matches Results'!$N:$N,B637)</f>
        <v>8</v>
      </c>
    </row>
    <row r="638" spans="2:3" x14ac:dyDescent="0.25">
      <c r="B638" s="4" t="s">
        <v>648</v>
      </c>
      <c r="C638" s="4">
        <f>COUNTIF('World Cup Matches Results'!$N:$N,B638)</f>
        <v>4</v>
      </c>
    </row>
    <row r="639" spans="2:3" x14ac:dyDescent="0.25">
      <c r="B639" s="4" t="s">
        <v>651</v>
      </c>
      <c r="C639" s="4">
        <f>COUNTIF('World Cup Matches Results'!$N:$N,B639)</f>
        <v>5</v>
      </c>
    </row>
    <row r="640" spans="2:3" x14ac:dyDescent="0.25">
      <c r="B640" s="4" t="s">
        <v>656</v>
      </c>
      <c r="C640" s="4">
        <f>COUNTIF('World Cup Matches Results'!$N:$N,B640)</f>
        <v>3</v>
      </c>
    </row>
    <row r="641" spans="2:3" x14ac:dyDescent="0.25">
      <c r="B641" s="4" t="s">
        <v>658</v>
      </c>
      <c r="C641" s="4">
        <f>COUNTIF('World Cup Matches Results'!$N:$N,B641)</f>
        <v>5</v>
      </c>
    </row>
    <row r="642" spans="2:3" x14ac:dyDescent="0.25">
      <c r="B642" s="4" t="s">
        <v>661</v>
      </c>
      <c r="C642" s="4">
        <f>COUNTIF('World Cup Matches Results'!$N:$N,B642)</f>
        <v>3</v>
      </c>
    </row>
    <row r="643" spans="2:3" x14ac:dyDescent="0.25">
      <c r="B643" s="4" t="s">
        <v>653</v>
      </c>
      <c r="C643" s="4">
        <f>COUNTIF('World Cup Matches Results'!$N:$N,B643)</f>
        <v>2</v>
      </c>
    </row>
    <row r="644" spans="2:3" x14ac:dyDescent="0.25">
      <c r="B644" s="4" t="s">
        <v>642</v>
      </c>
      <c r="C644" s="4">
        <f>COUNTIF('World Cup Matches Results'!$N:$N,B644)</f>
        <v>1</v>
      </c>
    </row>
    <row r="645" spans="2:3" x14ac:dyDescent="0.25">
      <c r="B645" s="4" t="s">
        <v>520</v>
      </c>
      <c r="C645" s="4">
        <f>COUNTIF('World Cup Matches Results'!$N:$N,B645)</f>
        <v>1</v>
      </c>
    </row>
    <row r="646" spans="2:3" x14ac:dyDescent="0.25">
      <c r="B646" s="4" t="s">
        <v>672</v>
      </c>
      <c r="C646" s="4">
        <f>COUNTIF('World Cup Matches Results'!$N:$N,B646)</f>
        <v>3</v>
      </c>
    </row>
    <row r="647" spans="2:3" x14ac:dyDescent="0.25">
      <c r="B647" s="4" t="s">
        <v>557</v>
      </c>
      <c r="C647" s="4">
        <f>COUNTIF('World Cup Matches Results'!$N:$N,B647)</f>
        <v>3</v>
      </c>
    </row>
    <row r="648" spans="2:3" x14ac:dyDescent="0.25">
      <c r="B648" s="4" t="s">
        <v>679</v>
      </c>
      <c r="C648" s="4">
        <f>COUNTIF('World Cup Matches Results'!$N:$N,B648)</f>
        <v>1</v>
      </c>
    </row>
    <row r="649" spans="2:3" x14ac:dyDescent="0.25">
      <c r="B649" s="4" t="s">
        <v>673</v>
      </c>
      <c r="C649" s="4">
        <f>COUNTIF('World Cup Matches Results'!$N:$N,B649)</f>
        <v>1</v>
      </c>
    </row>
    <row r="650" spans="2:3" x14ac:dyDescent="0.25">
      <c r="B650" s="4" t="s">
        <v>657</v>
      </c>
      <c r="C650" s="4">
        <f>COUNTIF('World Cup Matches Results'!$N:$N,B650)</f>
        <v>3</v>
      </c>
    </row>
    <row r="651" spans="2:3" x14ac:dyDescent="0.25">
      <c r="B651" s="4" t="s">
        <v>662</v>
      </c>
      <c r="C651" s="4">
        <f>COUNTIF('World Cup Matches Results'!$N:$N,B651)</f>
        <v>1</v>
      </c>
    </row>
    <row r="652" spans="2:3" x14ac:dyDescent="0.25">
      <c r="B652" s="4" t="s">
        <v>652</v>
      </c>
      <c r="C652" s="4">
        <f>COUNTIF('World Cup Matches Results'!$N:$N,B652)</f>
        <v>1</v>
      </c>
    </row>
    <row r="653" spans="2:3" x14ac:dyDescent="0.25">
      <c r="B653" s="4" t="s">
        <v>663</v>
      </c>
      <c r="C653" s="4">
        <f>COUNTIF('World Cup Matches Results'!$N:$N,B653)</f>
        <v>1</v>
      </c>
    </row>
    <row r="654" spans="2:3" x14ac:dyDescent="0.25">
      <c r="B654" s="4" t="s">
        <v>713</v>
      </c>
      <c r="C654" s="4">
        <f>COUNTIF('World Cup Matches Results'!$N:$N,B654)</f>
        <v>6</v>
      </c>
    </row>
    <row r="655" spans="2:3" x14ac:dyDescent="0.25">
      <c r="B655" s="4" t="s">
        <v>716</v>
      </c>
      <c r="C655" s="4">
        <f>COUNTIF('World Cup Matches Results'!$N:$N,B655)</f>
        <v>2</v>
      </c>
    </row>
    <row r="656" spans="2:3" x14ac:dyDescent="0.25">
      <c r="B656" s="4" t="s">
        <v>719</v>
      </c>
      <c r="C656" s="4">
        <f>COUNTIF('World Cup Matches Results'!$N:$N,B656)</f>
        <v>5</v>
      </c>
    </row>
    <row r="657" spans="2:3" x14ac:dyDescent="0.25">
      <c r="B657" s="4" t="s">
        <v>724</v>
      </c>
      <c r="C657" s="4">
        <f>COUNTIF('World Cup Matches Results'!$N:$N,B657)</f>
        <v>4</v>
      </c>
    </row>
    <row r="658" spans="2:3" x14ac:dyDescent="0.25">
      <c r="B658" s="4" t="s">
        <v>727</v>
      </c>
      <c r="C658" s="4">
        <f>COUNTIF('World Cup Matches Results'!$N:$N,B658)</f>
        <v>4</v>
      </c>
    </row>
    <row r="659" spans="2:3" x14ac:dyDescent="0.25">
      <c r="B659" s="4" t="s">
        <v>730</v>
      </c>
      <c r="C659" s="4">
        <f>COUNTIF('World Cup Matches Results'!$N:$N,B659)</f>
        <v>3</v>
      </c>
    </row>
    <row r="660" spans="2:3" x14ac:dyDescent="0.25">
      <c r="B660" s="4" t="s">
        <v>733</v>
      </c>
      <c r="C660" s="4">
        <f>COUNTIF('World Cup Matches Results'!$N:$N,B660)</f>
        <v>1</v>
      </c>
    </row>
    <row r="661" spans="2:3" x14ac:dyDescent="0.25">
      <c r="B661" s="4" t="s">
        <v>737</v>
      </c>
      <c r="C661" s="4">
        <f>COUNTIF('World Cup Matches Results'!$N:$N,B661)</f>
        <v>2</v>
      </c>
    </row>
    <row r="662" spans="2:3" x14ac:dyDescent="0.25">
      <c r="B662" s="4" t="s">
        <v>741</v>
      </c>
      <c r="C662" s="4">
        <f>COUNTIF('World Cup Matches Results'!$N:$N,B662)</f>
        <v>1</v>
      </c>
    </row>
    <row r="663" spans="2:3" x14ac:dyDescent="0.25">
      <c r="B663" s="4" t="s">
        <v>744</v>
      </c>
      <c r="C663" s="4">
        <f>COUNTIF('World Cup Matches Results'!$N:$N,B663)</f>
        <v>3</v>
      </c>
    </row>
    <row r="664" spans="2:3" x14ac:dyDescent="0.25">
      <c r="B664" s="4" t="s">
        <v>746</v>
      </c>
      <c r="C664" s="4">
        <f>COUNTIF('World Cup Matches Results'!$N:$N,B664)</f>
        <v>1</v>
      </c>
    </row>
    <row r="665" spans="2:3" x14ac:dyDescent="0.25">
      <c r="B665" s="4" t="s">
        <v>749</v>
      </c>
      <c r="C665" s="4">
        <f>COUNTIF('World Cup Matches Results'!$N:$N,B665)</f>
        <v>1</v>
      </c>
    </row>
    <row r="666" spans="2:3" x14ac:dyDescent="0.25">
      <c r="B666" s="4" t="s">
        <v>751</v>
      </c>
      <c r="C666" s="4">
        <f>COUNTIF('World Cup Matches Results'!$N:$N,B666)</f>
        <v>2</v>
      </c>
    </row>
    <row r="667" spans="2:3" x14ac:dyDescent="0.25">
      <c r="B667" s="4" t="s">
        <v>753</v>
      </c>
      <c r="C667" s="4">
        <f>COUNTIF('World Cup Matches Results'!$N:$N,B667)</f>
        <v>2</v>
      </c>
    </row>
    <row r="668" spans="2:3" x14ac:dyDescent="0.25">
      <c r="B668" s="4" t="s">
        <v>758</v>
      </c>
      <c r="C668" s="4">
        <f>COUNTIF('World Cup Matches Results'!$N:$N,B668)</f>
        <v>2</v>
      </c>
    </row>
    <row r="669" spans="2:3" x14ac:dyDescent="0.25">
      <c r="B669" s="4" t="s">
        <v>759</v>
      </c>
      <c r="C669" s="4">
        <f>COUNTIF('World Cup Matches Results'!$N:$N,B669)</f>
        <v>2</v>
      </c>
    </row>
    <row r="670" spans="2:3" x14ac:dyDescent="0.25">
      <c r="B670" s="4" t="s">
        <v>761</v>
      </c>
      <c r="C670" s="4">
        <f>COUNTIF('World Cup Matches Results'!$N:$N,B670)</f>
        <v>1</v>
      </c>
    </row>
    <row r="671" spans="2:3" x14ac:dyDescent="0.25">
      <c r="B671" s="4" t="s">
        <v>763</v>
      </c>
      <c r="C671" s="4">
        <f>COUNTIF('World Cup Matches Results'!$N:$N,B671)</f>
        <v>7</v>
      </c>
    </row>
    <row r="672" spans="2:3" x14ac:dyDescent="0.25">
      <c r="B672" s="4" t="s">
        <v>681</v>
      </c>
      <c r="C672" s="4">
        <f>COUNTIF('World Cup Matches Results'!$N:$N,B672)</f>
        <v>1</v>
      </c>
    </row>
    <row r="673" spans="2:3" x14ac:dyDescent="0.25">
      <c r="B673" s="4" t="s">
        <v>788</v>
      </c>
      <c r="C673" s="4">
        <f>COUNTIF('World Cup Matches Results'!$N:$N,B673)</f>
        <v>3</v>
      </c>
    </row>
    <row r="674" spans="2:3" x14ac:dyDescent="0.25">
      <c r="B674" s="4" t="s">
        <v>791</v>
      </c>
      <c r="C674" s="4">
        <f>COUNTIF('World Cup Matches Results'!$N:$N,B674)</f>
        <v>2</v>
      </c>
    </row>
    <row r="675" spans="2:3" x14ac:dyDescent="0.25">
      <c r="B675" s="4" t="s">
        <v>793</v>
      </c>
      <c r="C675" s="4">
        <f>COUNTIF('World Cup Matches Results'!$N:$N,B675)</f>
        <v>1</v>
      </c>
    </row>
    <row r="676" spans="2:3" x14ac:dyDescent="0.25">
      <c r="B676" s="4" t="s">
        <v>795</v>
      </c>
      <c r="C676" s="4">
        <f>COUNTIF('World Cup Matches Results'!$N:$N,B676)</f>
        <v>3</v>
      </c>
    </row>
    <row r="677" spans="2:3" x14ac:dyDescent="0.25">
      <c r="B677" s="4" t="s">
        <v>797</v>
      </c>
      <c r="C677" s="4">
        <f>COUNTIF('World Cup Matches Results'!$N:$N,B677)</f>
        <v>2</v>
      </c>
    </row>
    <row r="678" spans="2:3" x14ac:dyDescent="0.25">
      <c r="B678" s="4" t="s">
        <v>800</v>
      </c>
      <c r="C678" s="4">
        <f>COUNTIF('World Cup Matches Results'!$N:$N,B678)</f>
        <v>2</v>
      </c>
    </row>
    <row r="679" spans="2:3" x14ac:dyDescent="0.25">
      <c r="B679" s="4" t="s">
        <v>803</v>
      </c>
      <c r="C679" s="4">
        <f>COUNTIF('World Cup Matches Results'!$N:$N,B679)</f>
        <v>2</v>
      </c>
    </row>
    <row r="680" spans="2:3" x14ac:dyDescent="0.25">
      <c r="B680" s="4" t="s">
        <v>806</v>
      </c>
      <c r="C680" s="4">
        <f>COUNTIF('World Cup Matches Results'!$N:$N,B680)</f>
        <v>2</v>
      </c>
    </row>
    <row r="681" spans="2:3" x14ac:dyDescent="0.25">
      <c r="B681" s="4" t="s">
        <v>809</v>
      </c>
      <c r="C681" s="4">
        <f>COUNTIF('World Cup Matches Results'!$N:$N,B681)</f>
        <v>2</v>
      </c>
    </row>
    <row r="682" spans="2:3" x14ac:dyDescent="0.25">
      <c r="B682" s="4" t="s">
        <v>811</v>
      </c>
      <c r="C682" s="4">
        <f>COUNTIF('World Cup Matches Results'!$N:$N,B682)</f>
        <v>5</v>
      </c>
    </row>
    <row r="683" spans="2:3" x14ac:dyDescent="0.25">
      <c r="B683" s="4" t="s">
        <v>820</v>
      </c>
      <c r="C683" s="4">
        <f>COUNTIF('World Cup Matches Results'!$N:$N,B683)</f>
        <v>4</v>
      </c>
    </row>
    <row r="684" spans="2:3" x14ac:dyDescent="0.25">
      <c r="B684" s="4" t="s">
        <v>823</v>
      </c>
      <c r="C684" s="4">
        <f>COUNTIF('World Cup Matches Results'!$N:$N,B684)</f>
        <v>1</v>
      </c>
    </row>
    <row r="685" spans="2:3" x14ac:dyDescent="0.25">
      <c r="B685" s="4" t="s">
        <v>826</v>
      </c>
      <c r="C685" s="4">
        <f>COUNTIF('World Cup Matches Results'!$N:$N,B685)</f>
        <v>3</v>
      </c>
    </row>
    <row r="686" spans="2:3" x14ac:dyDescent="0.25">
      <c r="B686" s="4" t="s">
        <v>828</v>
      </c>
      <c r="C686" s="4">
        <f>COUNTIF('World Cup Matches Results'!$N:$N,B686)</f>
        <v>2</v>
      </c>
    </row>
    <row r="687" spans="2:3" x14ac:dyDescent="0.25">
      <c r="B687" s="4" t="s">
        <v>830</v>
      </c>
      <c r="C687" s="4">
        <f>COUNTIF('World Cup Matches Results'!$N:$N,B687)</f>
        <v>1</v>
      </c>
    </row>
    <row r="688" spans="2:3" x14ac:dyDescent="0.25">
      <c r="B688" s="4" t="s">
        <v>832</v>
      </c>
      <c r="C688" s="4">
        <f>COUNTIF('World Cup Matches Results'!$N:$N,B688)</f>
        <v>6</v>
      </c>
    </row>
    <row r="689" spans="2:3" x14ac:dyDescent="0.25">
      <c r="B689" s="4" t="s">
        <v>834</v>
      </c>
      <c r="C689" s="4">
        <f>COUNTIF('World Cup Matches Results'!$N:$N,B689)</f>
        <v>2</v>
      </c>
    </row>
    <row r="690" spans="2:3" x14ac:dyDescent="0.25">
      <c r="B690" s="4" t="s">
        <v>836</v>
      </c>
      <c r="C690" s="4">
        <f>COUNTIF('World Cup Matches Results'!$N:$N,B690)</f>
        <v>1</v>
      </c>
    </row>
    <row r="691" spans="2:3" x14ac:dyDescent="0.25">
      <c r="B691" s="4" t="s">
        <v>839</v>
      </c>
      <c r="C691" s="4">
        <f>COUNTIF('World Cup Matches Results'!$N:$N,B691)</f>
        <v>2</v>
      </c>
    </row>
    <row r="692" spans="2:3" x14ac:dyDescent="0.25">
      <c r="B692" s="4" t="s">
        <v>841</v>
      </c>
      <c r="C692" s="4">
        <f>COUNTIF('World Cup Matches Results'!$N:$N,B692)</f>
        <v>1</v>
      </c>
    </row>
    <row r="693" spans="2:3" x14ac:dyDescent="0.25">
      <c r="B693" s="4" t="s">
        <v>843</v>
      </c>
      <c r="C693" s="4">
        <f>COUNTIF('World Cup Matches Results'!$N:$N,B693)</f>
        <v>1</v>
      </c>
    </row>
    <row r="694" spans="2:3" x14ac:dyDescent="0.25">
      <c r="B694" s="4" t="s">
        <v>845</v>
      </c>
      <c r="C694" s="4">
        <f>COUNTIF('World Cup Matches Results'!$N:$N,B694)</f>
        <v>4</v>
      </c>
    </row>
    <row r="695" spans="2:3" x14ac:dyDescent="0.25">
      <c r="B695" s="4" t="s">
        <v>847</v>
      </c>
      <c r="C695" s="4">
        <f>COUNTIF('World Cup Matches Results'!$N:$N,B695)</f>
        <v>1</v>
      </c>
    </row>
    <row r="696" spans="2:3" x14ac:dyDescent="0.25">
      <c r="B696" s="4" t="s">
        <v>849</v>
      </c>
      <c r="C696" s="4">
        <f>COUNTIF('World Cup Matches Results'!$N:$N,B696)</f>
        <v>5</v>
      </c>
    </row>
    <row r="697" spans="2:3" x14ac:dyDescent="0.25">
      <c r="B697" s="4" t="s">
        <v>851</v>
      </c>
      <c r="C697" s="4">
        <f>COUNTIF('World Cup Matches Results'!$N:$N,B697)</f>
        <v>2</v>
      </c>
    </row>
    <row r="698" spans="2:3" x14ac:dyDescent="0.25">
      <c r="B698" s="4" t="s">
        <v>853</v>
      </c>
      <c r="C698" s="4">
        <f>COUNTIF('World Cup Matches Results'!$N:$N,B698)</f>
        <v>4</v>
      </c>
    </row>
    <row r="699" spans="2:3" x14ac:dyDescent="0.25">
      <c r="B699" s="4" t="s">
        <v>855</v>
      </c>
      <c r="C699" s="4">
        <f>COUNTIF('World Cup Matches Results'!$N:$N,B699)</f>
        <v>2</v>
      </c>
    </row>
    <row r="700" spans="2:3" x14ac:dyDescent="0.25">
      <c r="B700" s="4" t="s">
        <v>857</v>
      </c>
      <c r="C700" s="4">
        <f>COUNTIF('World Cup Matches Results'!$N:$N,B700)</f>
        <v>2</v>
      </c>
    </row>
    <row r="701" spans="2:3" x14ac:dyDescent="0.25">
      <c r="B701" s="4" t="s">
        <v>859</v>
      </c>
      <c r="C701" s="4">
        <f>COUNTIF('World Cup Matches Results'!$N:$N,B701)</f>
        <v>1</v>
      </c>
    </row>
    <row r="702" spans="2:3" x14ac:dyDescent="0.25">
      <c r="B702" s="4" t="s">
        <v>888</v>
      </c>
      <c r="C702" s="4">
        <f>COUNTIF('World Cup Matches Results'!$N:$N,B702)</f>
        <v>3</v>
      </c>
    </row>
    <row r="703" spans="2:3" x14ac:dyDescent="0.25">
      <c r="B703" s="4" t="s">
        <v>891</v>
      </c>
      <c r="C703" s="4">
        <f>COUNTIF('World Cup Matches Results'!$N:$N,B703)</f>
        <v>4</v>
      </c>
    </row>
    <row r="704" spans="2:3" x14ac:dyDescent="0.25">
      <c r="B704" s="4" t="s">
        <v>894</v>
      </c>
      <c r="C704" s="4">
        <f>COUNTIF('World Cup Matches Results'!$N:$N,B704)</f>
        <v>2</v>
      </c>
    </row>
    <row r="705" spans="2:3" x14ac:dyDescent="0.25">
      <c r="B705" s="4" t="s">
        <v>897</v>
      </c>
      <c r="C705" s="4">
        <f>COUNTIF('World Cup Matches Results'!$N:$N,B705)</f>
        <v>2</v>
      </c>
    </row>
    <row r="706" spans="2:3" x14ac:dyDescent="0.25">
      <c r="B706" s="4" t="s">
        <v>900</v>
      </c>
      <c r="C706" s="4">
        <f>COUNTIF('World Cup Matches Results'!$N:$N,B706)</f>
        <v>5</v>
      </c>
    </row>
    <row r="707" spans="2:3" x14ac:dyDescent="0.25">
      <c r="B707" s="4" t="s">
        <v>903</v>
      </c>
      <c r="C707" s="4">
        <f>COUNTIF('World Cup Matches Results'!$N:$N,B707)</f>
        <v>7</v>
      </c>
    </row>
    <row r="708" spans="2:3" x14ac:dyDescent="0.25">
      <c r="B708" s="4" t="s">
        <v>907</v>
      </c>
      <c r="C708" s="4">
        <f>COUNTIF('World Cup Matches Results'!$N:$N,B708)</f>
        <v>1</v>
      </c>
    </row>
    <row r="709" spans="2:3" x14ac:dyDescent="0.25">
      <c r="B709" s="4" t="s">
        <v>909</v>
      </c>
      <c r="C709" s="4">
        <f>COUNTIF('World Cup Matches Results'!$N:$N,B709)</f>
        <v>1</v>
      </c>
    </row>
    <row r="710" spans="2:3" x14ac:dyDescent="0.25">
      <c r="B710" s="4" t="s">
        <v>912</v>
      </c>
      <c r="C710" s="4">
        <f>COUNTIF('World Cup Matches Results'!$N:$N,B710)</f>
        <v>2</v>
      </c>
    </row>
    <row r="711" spans="2:3" x14ac:dyDescent="0.25">
      <c r="B711" s="4" t="s">
        <v>914</v>
      </c>
      <c r="C711" s="4">
        <f>COUNTIF('World Cup Matches Results'!$N:$N,B711)</f>
        <v>1</v>
      </c>
    </row>
    <row r="712" spans="2:3" x14ac:dyDescent="0.25">
      <c r="B712" s="4" t="s">
        <v>917</v>
      </c>
      <c r="C712" s="4">
        <f>COUNTIF('World Cup Matches Results'!$N:$N,B712)</f>
        <v>1</v>
      </c>
    </row>
    <row r="713" spans="2:3" x14ac:dyDescent="0.25">
      <c r="B713" s="4" t="s">
        <v>919</v>
      </c>
      <c r="C713" s="4">
        <f>COUNTIF('World Cup Matches Results'!$N:$N,B713)</f>
        <v>2</v>
      </c>
    </row>
    <row r="714" spans="2:3" x14ac:dyDescent="0.25">
      <c r="B714" s="4" t="s">
        <v>921</v>
      </c>
      <c r="C714" s="4">
        <f>COUNTIF('World Cup Matches Results'!$N:$N,B714)</f>
        <v>6</v>
      </c>
    </row>
    <row r="715" spans="2:3" x14ac:dyDescent="0.25">
      <c r="B715" s="4" t="s">
        <v>924</v>
      </c>
      <c r="C715" s="4">
        <f>COUNTIF('World Cup Matches Results'!$N:$N,B715)</f>
        <v>2</v>
      </c>
    </row>
    <row r="716" spans="2:3" x14ac:dyDescent="0.25">
      <c r="B716" s="4" t="s">
        <v>927</v>
      </c>
      <c r="C716" s="4">
        <f>COUNTIF('World Cup Matches Results'!$N:$N,B716)</f>
        <v>2</v>
      </c>
    </row>
    <row r="717" spans="2:3" x14ac:dyDescent="0.25">
      <c r="B717" s="4" t="s">
        <v>931</v>
      </c>
      <c r="C717" s="4">
        <f>COUNTIF('World Cup Matches Results'!$N:$N,B717)</f>
        <v>5</v>
      </c>
    </row>
    <row r="718" spans="2:3" x14ac:dyDescent="0.25">
      <c r="B718" s="4" t="s">
        <v>933</v>
      </c>
      <c r="C718" s="4">
        <f>COUNTIF('World Cup Matches Results'!$N:$N,B718)</f>
        <v>1</v>
      </c>
    </row>
    <row r="719" spans="2:3" x14ac:dyDescent="0.25">
      <c r="B719" s="4" t="s">
        <v>935</v>
      </c>
      <c r="C719" s="4">
        <f>COUNTIF('World Cup Matches Results'!$N:$N,B719)</f>
        <v>3</v>
      </c>
    </row>
    <row r="720" spans="2:3" x14ac:dyDescent="0.25">
      <c r="B720" s="4" t="s">
        <v>937</v>
      </c>
      <c r="C720" s="4">
        <f>COUNTIF('World Cup Matches Results'!$N:$N,B720)</f>
        <v>1</v>
      </c>
    </row>
    <row r="721" spans="2:3" x14ac:dyDescent="0.25">
      <c r="B721" s="4" t="s">
        <v>942</v>
      </c>
      <c r="C721" s="4">
        <f>COUNTIF('World Cup Matches Results'!$N:$N,B721)</f>
        <v>2</v>
      </c>
    </row>
    <row r="722" spans="2:3" x14ac:dyDescent="0.25">
      <c r="B722" s="4" t="s">
        <v>945</v>
      </c>
      <c r="C722" s="4">
        <f>COUNTIF('World Cup Matches Results'!$N:$N,B722)</f>
        <v>2</v>
      </c>
    </row>
    <row r="723" spans="2:3" x14ac:dyDescent="0.25">
      <c r="B723" s="4" t="s">
        <v>947</v>
      </c>
      <c r="C723" s="4">
        <f>COUNTIF('World Cup Matches Results'!$N:$N,B723)</f>
        <v>4</v>
      </c>
    </row>
    <row r="724" spans="2:3" x14ac:dyDescent="0.25">
      <c r="B724" s="4" t="s">
        <v>950</v>
      </c>
      <c r="C724" s="4">
        <f>COUNTIF('World Cup Matches Results'!$N:$N,B724)</f>
        <v>3</v>
      </c>
    </row>
    <row r="725" spans="2:3" x14ac:dyDescent="0.25">
      <c r="B725" s="4" t="s">
        <v>953</v>
      </c>
      <c r="C725" s="4">
        <f>COUNTIF('World Cup Matches Results'!$N:$N,B725)</f>
        <v>5</v>
      </c>
    </row>
    <row r="726" spans="2:3" x14ac:dyDescent="0.25">
      <c r="B726" s="4" t="s">
        <v>956</v>
      </c>
      <c r="C726" s="4">
        <f>COUNTIF('World Cup Matches Results'!$N:$N,B726)</f>
        <v>1</v>
      </c>
    </row>
    <row r="727" spans="2:3" x14ac:dyDescent="0.25">
      <c r="B727" s="4" t="s">
        <v>961</v>
      </c>
      <c r="C727" s="4">
        <f>COUNTIF('World Cup Matches Results'!$N:$N,B727)</f>
        <v>3</v>
      </c>
    </row>
    <row r="728" spans="2:3" x14ac:dyDescent="0.25">
      <c r="B728" s="4" t="s">
        <v>964</v>
      </c>
      <c r="C728" s="4">
        <f>COUNTIF('World Cup Matches Results'!$N:$N,B728)</f>
        <v>1</v>
      </c>
    </row>
    <row r="729" spans="2:3" x14ac:dyDescent="0.25">
      <c r="B729" s="4" t="s">
        <v>966</v>
      </c>
      <c r="C729" s="4">
        <f>COUNTIF('World Cup Matches Results'!$N:$N,B729)</f>
        <v>1</v>
      </c>
    </row>
    <row r="730" spans="2:3" x14ac:dyDescent="0.25">
      <c r="B730" s="4" t="s">
        <v>968</v>
      </c>
      <c r="C730" s="4">
        <f>COUNTIF('World Cup Matches Results'!$N:$N,B730)</f>
        <v>1</v>
      </c>
    </row>
    <row r="731" spans="2:3" x14ac:dyDescent="0.25">
      <c r="B731" s="4" t="s">
        <v>977</v>
      </c>
      <c r="C731" s="4">
        <f>COUNTIF('World Cup Matches Results'!$N:$N,B731)</f>
        <v>1</v>
      </c>
    </row>
    <row r="732" spans="2:3" x14ac:dyDescent="0.25">
      <c r="B732" s="4" t="s">
        <v>997</v>
      </c>
      <c r="C732" s="4">
        <f>COUNTIF('World Cup Matches Results'!$N:$N,B732)</f>
        <v>5</v>
      </c>
    </row>
    <row r="733" spans="2:3" x14ac:dyDescent="0.25">
      <c r="B733" s="4" t="s">
        <v>1002</v>
      </c>
      <c r="C733" s="4">
        <f>COUNTIF('World Cup Matches Results'!$N:$N,B733)</f>
        <v>8</v>
      </c>
    </row>
    <row r="734" spans="2:3" x14ac:dyDescent="0.25">
      <c r="B734" s="4" t="s">
        <v>1005</v>
      </c>
      <c r="C734" s="4">
        <f>COUNTIF('World Cup Matches Results'!$N:$N,B734)</f>
        <v>3</v>
      </c>
    </row>
    <row r="735" spans="2:3" x14ac:dyDescent="0.25">
      <c r="B735" s="4" t="s">
        <v>1008</v>
      </c>
      <c r="C735" s="4">
        <f>COUNTIF('World Cup Matches Results'!$N:$N,B735)</f>
        <v>7</v>
      </c>
    </row>
    <row r="736" spans="2:3" x14ac:dyDescent="0.25">
      <c r="B736" s="4" t="s">
        <v>1013</v>
      </c>
      <c r="C736" s="4">
        <f>COUNTIF('World Cup Matches Results'!$N:$N,B736)</f>
        <v>6</v>
      </c>
    </row>
    <row r="737" spans="2:3" x14ac:dyDescent="0.25">
      <c r="B737" s="4" t="s">
        <v>1017</v>
      </c>
      <c r="C737" s="4">
        <f>COUNTIF('World Cup Matches Results'!$N:$N,B737)</f>
        <v>8</v>
      </c>
    </row>
    <row r="738" spans="2:3" x14ac:dyDescent="0.25">
      <c r="B738" s="4" t="s">
        <v>1020</v>
      </c>
      <c r="C738" s="4">
        <f>COUNTIF('World Cup Matches Results'!$N:$N,B738)</f>
        <v>1</v>
      </c>
    </row>
    <row r="739" spans="2:3" x14ac:dyDescent="0.25">
      <c r="B739" s="4" t="s">
        <v>1023</v>
      </c>
      <c r="C739" s="4">
        <f>COUNTIF('World Cup Matches Results'!$N:$N,B739)</f>
        <v>3</v>
      </c>
    </row>
    <row r="740" spans="2:3" x14ac:dyDescent="0.25">
      <c r="B740" s="4" t="s">
        <v>728</v>
      </c>
      <c r="C740" s="4">
        <f>COUNTIF('World Cup Matches Results'!$N:$N,B740)</f>
        <v>3</v>
      </c>
    </row>
    <row r="741" spans="2:3" x14ac:dyDescent="0.25">
      <c r="B741" s="4" t="s">
        <v>1032</v>
      </c>
      <c r="C741" s="4">
        <f>COUNTIF('World Cup Matches Results'!$N:$N,B741)</f>
        <v>8</v>
      </c>
    </row>
    <row r="742" spans="2:3" x14ac:dyDescent="0.25">
      <c r="B742" s="4" t="s">
        <v>1035</v>
      </c>
      <c r="C742" s="4">
        <f>COUNTIF('World Cup Matches Results'!$N:$N,B742)</f>
        <v>4</v>
      </c>
    </row>
    <row r="743" spans="2:3" x14ac:dyDescent="0.25">
      <c r="B743" s="4" t="s">
        <v>1038</v>
      </c>
      <c r="C743" s="4">
        <f>COUNTIF('World Cup Matches Results'!$N:$N,B743)</f>
        <v>4</v>
      </c>
    </row>
    <row r="744" spans="2:3" x14ac:dyDescent="0.25">
      <c r="B744" s="4" t="s">
        <v>1046</v>
      </c>
      <c r="C744" s="4">
        <f>COUNTIF('World Cup Matches Results'!$N:$N,B744)</f>
        <v>2</v>
      </c>
    </row>
    <row r="745" spans="2:3" x14ac:dyDescent="0.25">
      <c r="B745" s="4" t="s">
        <v>1081</v>
      </c>
      <c r="C745" s="4">
        <f>COUNTIF('World Cup Matches Results'!$N:$N,B745)</f>
        <v>10</v>
      </c>
    </row>
    <row r="746" spans="2:3" x14ac:dyDescent="0.25">
      <c r="B746" s="4" t="s">
        <v>1084</v>
      </c>
      <c r="C746" s="4">
        <f>COUNTIF('World Cup Matches Results'!$N:$N,B746)</f>
        <v>5</v>
      </c>
    </row>
    <row r="747" spans="2:3" x14ac:dyDescent="0.25">
      <c r="B747" s="4" t="s">
        <v>1087</v>
      </c>
      <c r="C747" s="4">
        <f>COUNTIF('World Cup Matches Results'!$N:$N,B747)</f>
        <v>1</v>
      </c>
    </row>
    <row r="748" spans="2:3" x14ac:dyDescent="0.25">
      <c r="B748" s="4" t="s">
        <v>1090</v>
      </c>
      <c r="C748" s="4">
        <f>COUNTIF('World Cup Matches Results'!$N:$N,B748)</f>
        <v>3</v>
      </c>
    </row>
    <row r="749" spans="2:3" x14ac:dyDescent="0.25">
      <c r="B749" s="4" t="s">
        <v>1098</v>
      </c>
      <c r="C749" s="4">
        <f>COUNTIF('World Cup Matches Results'!$N:$N,B749)</f>
        <v>4</v>
      </c>
    </row>
    <row r="750" spans="2:3" x14ac:dyDescent="0.25">
      <c r="B750" s="4" t="s">
        <v>1102</v>
      </c>
      <c r="C750" s="4">
        <f>COUNTIF('World Cup Matches Results'!$N:$N,B750)</f>
        <v>2</v>
      </c>
    </row>
    <row r="751" spans="2:3" x14ac:dyDescent="0.25">
      <c r="B751" s="4" t="s">
        <v>1105</v>
      </c>
      <c r="C751" s="4">
        <f>COUNTIF('World Cup Matches Results'!$N:$N,B751)</f>
        <v>3</v>
      </c>
    </row>
    <row r="752" spans="2:3" x14ac:dyDescent="0.25">
      <c r="B752" s="4" t="s">
        <v>1109</v>
      </c>
      <c r="C752" s="4">
        <f>COUNTIF('World Cup Matches Results'!$N:$N,B752)</f>
        <v>2</v>
      </c>
    </row>
    <row r="753" spans="2:3" x14ac:dyDescent="0.25">
      <c r="B753" s="4" t="s">
        <v>1112</v>
      </c>
      <c r="C753" s="4">
        <f>COUNTIF('World Cup Matches Results'!$N:$N,B753)</f>
        <v>4</v>
      </c>
    </row>
    <row r="754" spans="2:3" x14ac:dyDescent="0.25">
      <c r="B754" s="4" t="s">
        <v>1115</v>
      </c>
      <c r="C754" s="4">
        <f>COUNTIF('World Cup Matches Results'!$N:$N,B754)</f>
        <v>2</v>
      </c>
    </row>
    <row r="755" spans="2:3" x14ac:dyDescent="0.25">
      <c r="B755" s="4" t="s">
        <v>1117</v>
      </c>
      <c r="C755" s="4">
        <f>COUNTIF('World Cup Matches Results'!$N:$N,B755)</f>
        <v>7</v>
      </c>
    </row>
    <row r="756" spans="2:3" x14ac:dyDescent="0.25">
      <c r="B756" s="4" t="s">
        <v>1122</v>
      </c>
      <c r="C756" s="4">
        <f>COUNTIF('World Cup Matches Results'!$N:$N,B756)</f>
        <v>2</v>
      </c>
    </row>
    <row r="757" spans="2:3" x14ac:dyDescent="0.25">
      <c r="B757" s="4" t="s">
        <v>1124</v>
      </c>
      <c r="C757" s="4">
        <f>COUNTIF('World Cup Matches Results'!$N:$N,B757)</f>
        <v>3</v>
      </c>
    </row>
    <row r="758" spans="2:3" x14ac:dyDescent="0.25">
      <c r="B758" s="4" t="s">
        <v>1126</v>
      </c>
      <c r="C758" s="4">
        <f>COUNTIF('World Cup Matches Results'!$N:$N,B758)</f>
        <v>1</v>
      </c>
    </row>
    <row r="759" spans="2:3" x14ac:dyDescent="0.25">
      <c r="B759" s="4" t="s">
        <v>1135</v>
      </c>
      <c r="C759" s="4">
        <f>COUNTIF('World Cup Matches Results'!$N:$N,B759)</f>
        <v>2</v>
      </c>
    </row>
    <row r="760" spans="2:3" x14ac:dyDescent="0.25">
      <c r="B760" s="4" t="s">
        <v>1166</v>
      </c>
      <c r="C760" s="4">
        <f>COUNTIF('World Cup Matches Results'!$N:$N,B760)</f>
        <v>2</v>
      </c>
    </row>
    <row r="761" spans="2:3" x14ac:dyDescent="0.25">
      <c r="B761" s="4" t="s">
        <v>1169</v>
      </c>
      <c r="C761" s="4">
        <f>COUNTIF('World Cup Matches Results'!$N:$N,B761)</f>
        <v>6</v>
      </c>
    </row>
    <row r="762" spans="2:3" x14ac:dyDescent="0.25">
      <c r="B762" s="4" t="s">
        <v>1172</v>
      </c>
      <c r="C762" s="4">
        <f>COUNTIF('World Cup Matches Results'!$N:$N,B762)</f>
        <v>2</v>
      </c>
    </row>
    <row r="763" spans="2:3" x14ac:dyDescent="0.25">
      <c r="B763" s="4" t="s">
        <v>1175</v>
      </c>
      <c r="C763" s="4">
        <f>COUNTIF('World Cup Matches Results'!$N:$N,B763)</f>
        <v>4</v>
      </c>
    </row>
    <row r="764" spans="2:3" x14ac:dyDescent="0.25">
      <c r="B764" s="4" t="s">
        <v>1178</v>
      </c>
      <c r="C764" s="4">
        <f>COUNTIF('World Cup Matches Results'!$N:$N,B764)</f>
        <v>2</v>
      </c>
    </row>
    <row r="765" spans="2:3" x14ac:dyDescent="0.25">
      <c r="B765" s="4" t="s">
        <v>1181</v>
      </c>
      <c r="C765" s="4">
        <f>COUNTIF('World Cup Matches Results'!$N:$N,B765)</f>
        <v>4</v>
      </c>
    </row>
    <row r="766" spans="2:3" x14ac:dyDescent="0.25">
      <c r="B766" s="4" t="s">
        <v>1184</v>
      </c>
      <c r="C766" s="4">
        <f>COUNTIF('World Cup Matches Results'!$N:$N,B766)</f>
        <v>2</v>
      </c>
    </row>
    <row r="767" spans="2:3" x14ac:dyDescent="0.25">
      <c r="B767" s="4" t="s">
        <v>1189</v>
      </c>
      <c r="C767" s="4">
        <f>COUNTIF('World Cup Matches Results'!$N:$N,B767)</f>
        <v>4</v>
      </c>
    </row>
    <row r="768" spans="2:3" x14ac:dyDescent="0.25">
      <c r="B768" s="4" t="s">
        <v>1192</v>
      </c>
      <c r="C768" s="4">
        <f>COUNTIF('World Cup Matches Results'!$N:$N,B768)</f>
        <v>2</v>
      </c>
    </row>
    <row r="769" spans="1:3" x14ac:dyDescent="0.25">
      <c r="B769" s="4" t="s">
        <v>1194</v>
      </c>
      <c r="C769" s="4">
        <f>COUNTIF('World Cup Matches Results'!$N:$N,B769)</f>
        <v>2</v>
      </c>
    </row>
    <row r="770" spans="1:3" x14ac:dyDescent="0.25">
      <c r="B770" s="4" t="s">
        <v>1197</v>
      </c>
      <c r="C770" s="4">
        <f>COUNTIF('World Cup Matches Results'!$N:$N,B770)</f>
        <v>2</v>
      </c>
    </row>
    <row r="771" spans="1:3" x14ac:dyDescent="0.25">
      <c r="B771" s="4" t="s">
        <v>1199</v>
      </c>
      <c r="C771" s="4">
        <f>COUNTIF('World Cup Matches Results'!$N:$N,B771)</f>
        <v>4</v>
      </c>
    </row>
    <row r="772" spans="1:3" x14ac:dyDescent="0.25">
      <c r="B772" s="4" t="s">
        <v>1202</v>
      </c>
      <c r="C772" s="4">
        <f>COUNTIF('World Cup Matches Results'!$N:$N,B772)</f>
        <v>4</v>
      </c>
    </row>
    <row r="773" spans="1:3" x14ac:dyDescent="0.25">
      <c r="B773" s="4" t="s">
        <v>1204</v>
      </c>
      <c r="C773" s="4">
        <f>COUNTIF('World Cup Matches Results'!$N:$N,B773)</f>
        <v>5</v>
      </c>
    </row>
    <row r="774" spans="1:3" x14ac:dyDescent="0.25">
      <c r="B774" s="4" t="s">
        <v>1206</v>
      </c>
      <c r="C774" s="4">
        <f>COUNTIF('World Cup Matches Results'!$N:$N,B774)</f>
        <v>6</v>
      </c>
    </row>
    <row r="775" spans="1:3" x14ac:dyDescent="0.25">
      <c r="B775" s="4" t="s">
        <v>1209</v>
      </c>
      <c r="C775" s="4">
        <f>COUNTIF('World Cup Matches Results'!$N:$N,B775)</f>
        <v>4</v>
      </c>
    </row>
    <row r="776" spans="1:3" x14ac:dyDescent="0.25">
      <c r="B776" s="4" t="s">
        <v>1212</v>
      </c>
      <c r="C776" s="4">
        <f>COUNTIF('World Cup Matches Results'!$N:$N,B776)</f>
        <v>4</v>
      </c>
    </row>
    <row r="777" spans="1:3" x14ac:dyDescent="0.25">
      <c r="B777" s="4" t="s">
        <v>1217</v>
      </c>
      <c r="C777" s="4">
        <f>COUNTIF('World Cup Matches Results'!$N:$N,B777)</f>
        <v>4</v>
      </c>
    </row>
    <row r="778" spans="1:3" x14ac:dyDescent="0.25">
      <c r="B778" s="4" t="s">
        <v>1221</v>
      </c>
      <c r="C778" s="4">
        <f>COUNTIF('World Cup Matches Results'!$N:$N,B778)</f>
        <v>1</v>
      </c>
    </row>
    <row r="779" spans="1:3" x14ac:dyDescent="0.25">
      <c r="B779" s="4" t="s">
        <v>1226</v>
      </c>
      <c r="C779" s="4">
        <f>COUNTIF('World Cup Matches Results'!$N:$N,B779)</f>
        <v>2</v>
      </c>
    </row>
    <row r="780" spans="1:3" x14ac:dyDescent="0.25">
      <c r="B780" s="4" t="s">
        <v>1227</v>
      </c>
      <c r="C780" s="4">
        <f>COUNTIF('World Cup Matches Results'!$N:$N,B780)</f>
        <v>1</v>
      </c>
    </row>
    <row r="783" spans="1:3" ht="21" x14ac:dyDescent="0.35">
      <c r="A783" s="3" t="s">
        <v>30</v>
      </c>
    </row>
    <row r="785" spans="1:4" x14ac:dyDescent="0.25">
      <c r="A785" s="5" t="s">
        <v>11</v>
      </c>
    </row>
    <row r="786" spans="1:4" x14ac:dyDescent="0.25">
      <c r="A786" s="4" t="s">
        <v>1314</v>
      </c>
    </row>
    <row r="787" spans="1:4" x14ac:dyDescent="0.25">
      <c r="A787" s="4" t="s">
        <v>1324</v>
      </c>
    </row>
    <row r="790" spans="1:4" x14ac:dyDescent="0.25">
      <c r="A790" s="5" t="s">
        <v>10</v>
      </c>
    </row>
    <row r="791" spans="1:4" x14ac:dyDescent="0.25">
      <c r="A791" s="4" t="s">
        <v>1314</v>
      </c>
    </row>
    <row r="792" spans="1:4" x14ac:dyDescent="0.25">
      <c r="A792" s="4" t="s">
        <v>1325</v>
      </c>
    </row>
    <row r="794" spans="1:4" x14ac:dyDescent="0.25">
      <c r="A794" s="5" t="s">
        <v>0</v>
      </c>
    </row>
    <row r="795" spans="1:4" x14ac:dyDescent="0.25">
      <c r="A795" s="4" t="s">
        <v>1357</v>
      </c>
    </row>
    <row r="797" spans="1:4" x14ac:dyDescent="0.25">
      <c r="A797" s="5" t="s">
        <v>2</v>
      </c>
    </row>
    <row r="798" spans="1:4" x14ac:dyDescent="0.25">
      <c r="B798" s="4" t="s">
        <v>61</v>
      </c>
      <c r="C798" s="4">
        <f>COUNTIF(Brazil!D:D,B798)</f>
        <v>6</v>
      </c>
      <c r="D798" s="8">
        <f>C798/SUM(C$798:C$817)</f>
        <v>5.3097345132743362E-2</v>
      </c>
    </row>
    <row r="799" spans="1:4" x14ac:dyDescent="0.25">
      <c r="B799" s="4" t="s">
        <v>102</v>
      </c>
      <c r="C799" s="4">
        <f>COUNTIF(Brazil!D:D,B799)</f>
        <v>1</v>
      </c>
      <c r="D799" s="8">
        <f t="shared" ref="D799:D817" si="10">C799/SUM(C$798:C$817)</f>
        <v>8.8495575221238937E-3</v>
      </c>
    </row>
    <row r="800" spans="1:4" x14ac:dyDescent="0.25">
      <c r="B800" s="4" t="s">
        <v>13</v>
      </c>
      <c r="C800" s="4">
        <f>COUNTIF(Brazil!D:D,B800)</f>
        <v>5</v>
      </c>
      <c r="D800" s="8">
        <f t="shared" si="10"/>
        <v>4.4247787610619468E-2</v>
      </c>
    </row>
    <row r="801" spans="2:4" x14ac:dyDescent="0.25">
      <c r="B801" s="4" t="s">
        <v>28</v>
      </c>
      <c r="C801" s="4">
        <f>COUNTIF(Brazil!D:D,B801)</f>
        <v>5</v>
      </c>
      <c r="D801" s="8">
        <f t="shared" si="10"/>
        <v>4.4247787610619468E-2</v>
      </c>
    </row>
    <row r="802" spans="2:4" x14ac:dyDescent="0.25">
      <c r="B802" s="4" t="s">
        <v>35</v>
      </c>
      <c r="C802" s="4">
        <f>COUNTIF(Brazil!D:D,B802)</f>
        <v>14</v>
      </c>
      <c r="D802" s="8">
        <f t="shared" si="10"/>
        <v>0.12389380530973451</v>
      </c>
    </row>
    <row r="803" spans="2:4" x14ac:dyDescent="0.25">
      <c r="B803" s="4" t="s">
        <v>20</v>
      </c>
      <c r="C803" s="4">
        <f>COUNTIF(Brazil!D:D,B803)</f>
        <v>3</v>
      </c>
      <c r="D803" s="8">
        <f t="shared" si="10"/>
        <v>2.6548672566371681E-2</v>
      </c>
    </row>
    <row r="804" spans="2:4" x14ac:dyDescent="0.25">
      <c r="B804" s="4" t="s">
        <v>161</v>
      </c>
      <c r="C804" s="4">
        <f>COUNTIF(Brazil!D:D,B804)</f>
        <v>6</v>
      </c>
      <c r="D804" s="8">
        <f t="shared" si="10"/>
        <v>5.3097345132743362E-2</v>
      </c>
    </row>
    <row r="805" spans="2:4" x14ac:dyDescent="0.25">
      <c r="B805" s="4" t="s">
        <v>401</v>
      </c>
      <c r="C805" s="4">
        <f>COUNTIF(Brazil!D:D,B805)</f>
        <v>9</v>
      </c>
      <c r="D805" s="8">
        <f t="shared" si="10"/>
        <v>7.9646017699115043E-2</v>
      </c>
    </row>
    <row r="806" spans="2:4" x14ac:dyDescent="0.25">
      <c r="B806" s="4" t="s">
        <v>399</v>
      </c>
      <c r="C806" s="4">
        <f>COUNTIF(Brazil!D:D,B806)</f>
        <v>6</v>
      </c>
      <c r="D806" s="8">
        <f t="shared" si="10"/>
        <v>5.3097345132743362E-2</v>
      </c>
    </row>
    <row r="807" spans="2:4" x14ac:dyDescent="0.25">
      <c r="B807" s="4" t="s">
        <v>560</v>
      </c>
      <c r="C807" s="4">
        <f>COUNTIF(Brazil!D:D,B807)</f>
        <v>6</v>
      </c>
      <c r="D807" s="8">
        <f t="shared" si="10"/>
        <v>5.3097345132743362E-2</v>
      </c>
    </row>
    <row r="808" spans="2:4" x14ac:dyDescent="0.25">
      <c r="B808" s="4" t="s">
        <v>565</v>
      </c>
      <c r="C808" s="4">
        <f>COUNTIF(Brazil!D:D,B808)</f>
        <v>3</v>
      </c>
      <c r="D808" s="8">
        <f t="shared" si="10"/>
        <v>2.6548672566371681E-2</v>
      </c>
    </row>
    <row r="809" spans="2:4" x14ac:dyDescent="0.25">
      <c r="B809" s="4" t="s">
        <v>576</v>
      </c>
      <c r="C809" s="4">
        <f>COUNTIF(Brazil!D:D,B809)</f>
        <v>3</v>
      </c>
      <c r="D809" s="8">
        <f t="shared" si="10"/>
        <v>2.6548672566371681E-2</v>
      </c>
    </row>
    <row r="810" spans="2:4" x14ac:dyDescent="0.25">
      <c r="B810" s="4" t="s">
        <v>822</v>
      </c>
      <c r="C810" s="4">
        <f>COUNTIF(Brazil!D:D,B810)</f>
        <v>3</v>
      </c>
      <c r="D810" s="8">
        <f t="shared" si="10"/>
        <v>2.6548672566371681E-2</v>
      </c>
    </row>
    <row r="811" spans="2:4" x14ac:dyDescent="0.25">
      <c r="B811" s="4" t="s">
        <v>99</v>
      </c>
      <c r="C811" s="4">
        <f>COUNTIF(Brazil!D:D,B811)</f>
        <v>3</v>
      </c>
      <c r="D811" s="8">
        <f t="shared" si="10"/>
        <v>2.6548672566371681E-2</v>
      </c>
    </row>
    <row r="812" spans="2:4" x14ac:dyDescent="0.25">
      <c r="B812" s="4" t="s">
        <v>1245</v>
      </c>
      <c r="C812" s="4">
        <f>COUNTIF(Brazil!D:D,B812)</f>
        <v>2</v>
      </c>
      <c r="D812" s="8">
        <f t="shared" si="10"/>
        <v>1.7699115044247787E-2</v>
      </c>
    </row>
    <row r="813" spans="2:4" x14ac:dyDescent="0.25">
      <c r="B813" s="4" t="s">
        <v>63</v>
      </c>
      <c r="C813" s="4">
        <f>COUNTIF(Brazil!D:D,B813)</f>
        <v>1</v>
      </c>
      <c r="D813" s="8">
        <f t="shared" si="10"/>
        <v>8.8495575221238937E-3</v>
      </c>
    </row>
    <row r="814" spans="2:4" x14ac:dyDescent="0.25">
      <c r="B814" s="4" t="s">
        <v>95</v>
      </c>
      <c r="C814" s="4">
        <f>COUNTIF(Brazil!D:D,B814)</f>
        <v>14</v>
      </c>
      <c r="D814" s="8">
        <f t="shared" si="10"/>
        <v>0.12389380530973451</v>
      </c>
    </row>
    <row r="815" spans="2:4" x14ac:dyDescent="0.25">
      <c r="B815" s="4" t="s">
        <v>624</v>
      </c>
      <c r="C815" s="4">
        <f>COUNTIF(Brazil!D:D,B815)</f>
        <v>9</v>
      </c>
      <c r="D815" s="8">
        <f t="shared" si="10"/>
        <v>7.9646017699115043E-2</v>
      </c>
    </row>
    <row r="816" spans="2:4" x14ac:dyDescent="0.25">
      <c r="B816" s="4" t="s">
        <v>58</v>
      </c>
      <c r="C816" s="4">
        <f>COUNTIF(Brazil!D:D,B816)</f>
        <v>9</v>
      </c>
      <c r="D816" s="8">
        <f t="shared" si="10"/>
        <v>7.9646017699115043E-2</v>
      </c>
    </row>
    <row r="817" spans="1:4" x14ac:dyDescent="0.25">
      <c r="B817" s="4" t="s">
        <v>1358</v>
      </c>
      <c r="C817" s="4">
        <f>COUNTIF(Brazil!D:D,B817)</f>
        <v>5</v>
      </c>
      <c r="D817" s="8">
        <f t="shared" si="10"/>
        <v>4.4247787610619468E-2</v>
      </c>
    </row>
    <row r="819" spans="1:4" x14ac:dyDescent="0.25">
      <c r="A819" s="5" t="s">
        <v>3</v>
      </c>
    </row>
    <row r="820" spans="1:4" x14ac:dyDescent="0.25">
      <c r="B820" s="4" t="s">
        <v>1163</v>
      </c>
      <c r="C820" s="4">
        <f>COUNTIF(Brazil!E:E,B820)</f>
        <v>1</v>
      </c>
    </row>
    <row r="821" spans="1:4" x14ac:dyDescent="0.25">
      <c r="B821" s="4" t="s">
        <v>414</v>
      </c>
      <c r="C821" s="4">
        <f>COUNTIF(Brazil!E:E,B821)</f>
        <v>1</v>
      </c>
    </row>
    <row r="822" spans="1:4" x14ac:dyDescent="0.25">
      <c r="B822" s="4" t="s">
        <v>514</v>
      </c>
      <c r="C822" s="4">
        <f>COUNTIF(Brazil!E:E,B822)</f>
        <v>2</v>
      </c>
    </row>
    <row r="823" spans="1:4" x14ac:dyDescent="0.25">
      <c r="B823" s="4" t="s">
        <v>170</v>
      </c>
      <c r="C823" s="4">
        <f>COUNTIF(Brazil!E:E,B823)</f>
        <v>1</v>
      </c>
    </row>
    <row r="824" spans="1:4" x14ac:dyDescent="0.25">
      <c r="B824" s="4" t="s">
        <v>710</v>
      </c>
      <c r="C824" s="4">
        <f>COUNTIF(Brazil!E:E,B824)</f>
        <v>1</v>
      </c>
    </row>
    <row r="825" spans="1:4" x14ac:dyDescent="0.25">
      <c r="B825" s="4" t="s">
        <v>1100</v>
      </c>
      <c r="C825" s="4">
        <f>COUNTIF(Brazil!E:E,B825)</f>
        <v>1</v>
      </c>
    </row>
    <row r="826" spans="1:4" x14ac:dyDescent="0.25">
      <c r="B826" s="4" t="s">
        <v>409</v>
      </c>
      <c r="C826" s="4">
        <f>COUNTIF(Brazil!E:E,B826)</f>
        <v>1</v>
      </c>
    </row>
    <row r="827" spans="1:4" x14ac:dyDescent="0.25">
      <c r="B827" s="4" t="s">
        <v>1089</v>
      </c>
      <c r="C827" s="4">
        <f>COUNTIF(Brazil!E:E,B827)</f>
        <v>2</v>
      </c>
    </row>
    <row r="828" spans="1:4" x14ac:dyDescent="0.25">
      <c r="B828" s="4" t="s">
        <v>314</v>
      </c>
      <c r="C828" s="4">
        <f>COUNTIF(Brazil!E:E,B828)</f>
        <v>1</v>
      </c>
    </row>
    <row r="829" spans="1:4" x14ac:dyDescent="0.25">
      <c r="B829" s="4" t="s">
        <v>1177</v>
      </c>
      <c r="C829" s="4">
        <f>COUNTIF(Brazil!E:E,B829)</f>
        <v>3</v>
      </c>
    </row>
    <row r="830" spans="1:4" x14ac:dyDescent="0.25">
      <c r="B830" s="4" t="s">
        <v>49</v>
      </c>
      <c r="C830" s="4">
        <f>COUNTIF(Brazil!E:E,B830)</f>
        <v>1</v>
      </c>
    </row>
    <row r="831" spans="1:4" x14ac:dyDescent="0.25">
      <c r="B831" s="4" t="s">
        <v>1174</v>
      </c>
      <c r="C831" s="4">
        <f>COUNTIF(Brazil!E:E,B831)</f>
        <v>4</v>
      </c>
    </row>
    <row r="832" spans="1:4" x14ac:dyDescent="0.25">
      <c r="B832" s="4" t="s">
        <v>1186</v>
      </c>
      <c r="C832" s="4">
        <f>COUNTIF(Brazil!E:E,B832)</f>
        <v>3</v>
      </c>
    </row>
    <row r="833" spans="2:3" x14ac:dyDescent="0.25">
      <c r="B833" s="4" t="s">
        <v>249</v>
      </c>
      <c r="C833" s="4">
        <f>COUNTIF(Brazil!E:E,B833)</f>
        <v>4</v>
      </c>
    </row>
    <row r="834" spans="2:3" x14ac:dyDescent="0.25">
      <c r="B834" s="4" t="s">
        <v>1004</v>
      </c>
      <c r="C834" s="4">
        <f>COUNTIF(Brazil!E:E,B834)</f>
        <v>2</v>
      </c>
    </row>
    <row r="835" spans="2:3" x14ac:dyDescent="0.25">
      <c r="B835" s="4" t="s">
        <v>1001</v>
      </c>
      <c r="C835" s="4">
        <f>COUNTIF(Brazil!E:E,B835)</f>
        <v>1</v>
      </c>
    </row>
    <row r="836" spans="2:3" x14ac:dyDescent="0.25">
      <c r="B836" s="4" t="s">
        <v>996</v>
      </c>
      <c r="C836" s="4">
        <f>COUNTIF(Brazil!E:E,B836)</f>
        <v>1</v>
      </c>
    </row>
    <row r="837" spans="2:3" x14ac:dyDescent="0.25">
      <c r="B837" s="4" t="s">
        <v>280</v>
      </c>
      <c r="C837" s="4">
        <f>COUNTIF(Brazil!E:E,B837)</f>
        <v>3</v>
      </c>
    </row>
    <row r="838" spans="2:3" x14ac:dyDescent="0.25">
      <c r="B838" s="4" t="s">
        <v>952</v>
      </c>
      <c r="C838" s="4">
        <f>COUNTIF(Brazil!E:E,B838)</f>
        <v>1</v>
      </c>
    </row>
    <row r="839" spans="2:3" x14ac:dyDescent="0.25">
      <c r="B839" s="4" t="s">
        <v>322</v>
      </c>
      <c r="C839" s="4">
        <f>COUNTIF(Brazil!E:E,B839)</f>
        <v>10</v>
      </c>
    </row>
    <row r="840" spans="2:3" x14ac:dyDescent="0.25">
      <c r="B840" s="4" t="s">
        <v>944</v>
      </c>
      <c r="C840" s="4">
        <f>COUNTIF(Brazil!E:E,B840)</f>
        <v>1</v>
      </c>
    </row>
    <row r="841" spans="2:3" x14ac:dyDescent="0.25">
      <c r="B841" s="4" t="s">
        <v>923</v>
      </c>
      <c r="C841" s="4">
        <f>COUNTIF(Brazil!E:E,B841)</f>
        <v>1</v>
      </c>
    </row>
    <row r="842" spans="2:3" x14ac:dyDescent="0.25">
      <c r="B842" s="4" t="s">
        <v>805</v>
      </c>
      <c r="C842" s="4">
        <f>COUNTIF(Brazil!E:E,B842)</f>
        <v>2</v>
      </c>
    </row>
    <row r="843" spans="2:3" x14ac:dyDescent="0.25">
      <c r="B843" s="4" t="s">
        <v>172</v>
      </c>
      <c r="C843" s="4">
        <f>COUNTIF(Brazil!E:E,B843)</f>
        <v>1</v>
      </c>
    </row>
    <row r="844" spans="2:3" x14ac:dyDescent="0.25">
      <c r="B844" s="4" t="s">
        <v>85</v>
      </c>
      <c r="C844" s="4">
        <f>COUNTIF(Brazil!E:E,B844)</f>
        <v>1</v>
      </c>
    </row>
    <row r="845" spans="2:3" x14ac:dyDescent="0.25">
      <c r="B845" s="4" t="s">
        <v>1254</v>
      </c>
      <c r="C845" s="4">
        <f>COUNTIF(Brazil!E:E,B845)</f>
        <v>5</v>
      </c>
    </row>
    <row r="846" spans="2:3" x14ac:dyDescent="0.25">
      <c r="B846" t="s">
        <v>1257</v>
      </c>
      <c r="C846" s="4">
        <f>COUNTIF(Brazil!E:E,B846)</f>
        <v>3</v>
      </c>
    </row>
    <row r="847" spans="2:3" x14ac:dyDescent="0.25">
      <c r="B847" s="4" t="s">
        <v>887</v>
      </c>
      <c r="C847" s="4">
        <f>COUNTIF(Brazil!E:E,B847)</f>
        <v>1</v>
      </c>
    </row>
    <row r="848" spans="2:3" x14ac:dyDescent="0.25">
      <c r="B848" s="4" t="s">
        <v>254</v>
      </c>
      <c r="C848" s="4">
        <f>COUNTIF(Brazil!E:E,B848)</f>
        <v>2</v>
      </c>
    </row>
    <row r="849" spans="2:3" x14ac:dyDescent="0.25">
      <c r="B849" s="4" t="s">
        <v>371</v>
      </c>
      <c r="C849" s="4">
        <f>COUNTIF(Brazil!E:E,B849)</f>
        <v>2</v>
      </c>
    </row>
    <row r="850" spans="2:3" x14ac:dyDescent="0.25">
      <c r="B850" s="4" t="s">
        <v>207</v>
      </c>
      <c r="C850" s="4">
        <f>COUNTIF(Brazil!E:E,B850)</f>
        <v>3</v>
      </c>
    </row>
    <row r="851" spans="2:3" x14ac:dyDescent="0.25">
      <c r="B851" s="4" t="s">
        <v>355</v>
      </c>
      <c r="C851" s="4">
        <f>COUNTIF(Brazil!E:E,B851)</f>
        <v>2</v>
      </c>
    </row>
    <row r="852" spans="2:3" x14ac:dyDescent="0.25">
      <c r="B852" t="s">
        <v>1260</v>
      </c>
      <c r="C852" s="4">
        <f>COUNTIF(Brazil!E:E,B852)</f>
        <v>3</v>
      </c>
    </row>
    <row r="853" spans="2:3" x14ac:dyDescent="0.25">
      <c r="B853" s="4" t="s">
        <v>140</v>
      </c>
      <c r="C853" s="4">
        <f>COUNTIF(Brazil!E:E,B853)</f>
        <v>1</v>
      </c>
    </row>
    <row r="854" spans="2:3" x14ac:dyDescent="0.25">
      <c r="B854" s="4" t="s">
        <v>103</v>
      </c>
      <c r="C854" s="4">
        <f>COUNTIF(Brazil!E:E,B854)</f>
        <v>1</v>
      </c>
    </row>
    <row r="855" spans="2:3" x14ac:dyDescent="0.25">
      <c r="B855" s="4" t="s">
        <v>391</v>
      </c>
      <c r="C855" s="4">
        <f>COUNTIF(Brazil!E:E,B855)</f>
        <v>1</v>
      </c>
    </row>
    <row r="856" spans="2:3" x14ac:dyDescent="0.25">
      <c r="B856" s="4" t="s">
        <v>21</v>
      </c>
      <c r="C856" s="4">
        <f>COUNTIF(Brazil!E:E,B856)</f>
        <v>1</v>
      </c>
    </row>
    <row r="857" spans="2:3" x14ac:dyDescent="0.25">
      <c r="B857" s="4" t="s">
        <v>715</v>
      </c>
      <c r="C857" s="4">
        <f>COUNTIF(Brazil!E:E,B857)</f>
        <v>1</v>
      </c>
    </row>
    <row r="858" spans="2:3" x14ac:dyDescent="0.25">
      <c r="B858" s="4" t="s">
        <v>1086</v>
      </c>
      <c r="C858" s="4">
        <f>COUNTIF(Brazil!E:E,B858)</f>
        <v>1</v>
      </c>
    </row>
    <row r="859" spans="2:3" x14ac:dyDescent="0.25">
      <c r="B859" s="4" t="s">
        <v>466</v>
      </c>
      <c r="C859" s="4">
        <f>COUNTIF(Brazil!E:E,B859)</f>
        <v>1</v>
      </c>
    </row>
    <row r="860" spans="2:3" x14ac:dyDescent="0.25">
      <c r="B860" s="4" t="s">
        <v>202</v>
      </c>
      <c r="C860" s="4">
        <f>COUNTIF(Brazil!E:E,B860)</f>
        <v>2</v>
      </c>
    </row>
    <row r="861" spans="2:3" x14ac:dyDescent="0.25">
      <c r="B861" s="4" t="s">
        <v>221</v>
      </c>
      <c r="C861" s="4">
        <f>COUNTIF(Brazil!E:E,B861)</f>
        <v>1</v>
      </c>
    </row>
    <row r="862" spans="2:3" x14ac:dyDescent="0.25">
      <c r="B862" s="4" t="s">
        <v>721</v>
      </c>
      <c r="C862" s="4">
        <f>COUNTIF(Brazil!E:E,B862)</f>
        <v>2</v>
      </c>
    </row>
    <row r="863" spans="2:3" x14ac:dyDescent="0.25">
      <c r="B863" s="4" t="s">
        <v>902</v>
      </c>
      <c r="C863" s="4">
        <f>COUNTIF(Brazil!E:E,B863)</f>
        <v>1</v>
      </c>
    </row>
    <row r="864" spans="2:3" x14ac:dyDescent="0.25">
      <c r="B864" s="4" t="s">
        <v>428</v>
      </c>
      <c r="C864" s="4">
        <f>COUNTIF(Brazil!E:E,B864)</f>
        <v>2</v>
      </c>
    </row>
    <row r="865" spans="1:3" x14ac:dyDescent="0.25">
      <c r="B865" s="4" t="s">
        <v>541</v>
      </c>
      <c r="C865" s="4">
        <f>COUNTIF(Brazil!E:E,B865)</f>
        <v>2</v>
      </c>
    </row>
    <row r="866" spans="1:3" x14ac:dyDescent="0.25">
      <c r="B866" s="4" t="s">
        <v>967</v>
      </c>
      <c r="C866" s="4">
        <f>COUNTIF(Brazil!E:E,B866)</f>
        <v>1</v>
      </c>
    </row>
    <row r="867" spans="1:3" x14ac:dyDescent="0.25">
      <c r="B867" s="4" t="s">
        <v>1080</v>
      </c>
      <c r="C867" s="4">
        <f>COUNTIF(Brazil!E:E,B867)</f>
        <v>1</v>
      </c>
    </row>
    <row r="868" spans="1:3" x14ac:dyDescent="0.25">
      <c r="B868" s="4" t="s">
        <v>787</v>
      </c>
      <c r="C868" s="4">
        <f>COUNTIF(Brazil!E:E,B868)</f>
        <v>2</v>
      </c>
    </row>
    <row r="869" spans="1:3" x14ac:dyDescent="0.25">
      <c r="B869" s="4" t="s">
        <v>115</v>
      </c>
      <c r="C869" s="4">
        <f>COUNTIF(Brazil!E:E,B869)</f>
        <v>1</v>
      </c>
    </row>
    <row r="870" spans="1:3" x14ac:dyDescent="0.25">
      <c r="B870" s="4" t="s">
        <v>122</v>
      </c>
      <c r="C870" s="4">
        <f>COUNTIF(Brazil!E:E,B870)</f>
        <v>3</v>
      </c>
    </row>
    <row r="871" spans="1:3" x14ac:dyDescent="0.25">
      <c r="B871" s="4" t="s">
        <v>655</v>
      </c>
      <c r="C871" s="4">
        <f>COUNTIF(Brazil!E:E,B871)</f>
        <v>4</v>
      </c>
    </row>
    <row r="872" spans="1:3" x14ac:dyDescent="0.25">
      <c r="B872" s="4" t="s">
        <v>735</v>
      </c>
      <c r="C872" s="4">
        <f>COUNTIF(Brazil!E:E,B872)</f>
        <v>3</v>
      </c>
    </row>
    <row r="873" spans="1:3" x14ac:dyDescent="0.25">
      <c r="B873" s="4" t="s">
        <v>926</v>
      </c>
      <c r="C873" s="4">
        <f>COUNTIF(Brazil!E:E,B873)</f>
        <v>1</v>
      </c>
    </row>
    <row r="874" spans="1:3" x14ac:dyDescent="0.25">
      <c r="B874" s="4" t="s">
        <v>352</v>
      </c>
      <c r="C874" s="4">
        <f>COUNTIF(Brazil!E:E,B874)</f>
        <v>2</v>
      </c>
    </row>
    <row r="875" spans="1:3" x14ac:dyDescent="0.25">
      <c r="B875" s="4" t="s">
        <v>165</v>
      </c>
      <c r="C875" s="4">
        <f>COUNTIF(Brazil!E:E,B875)</f>
        <v>1</v>
      </c>
    </row>
    <row r="876" spans="1:3" x14ac:dyDescent="0.25">
      <c r="B876" s="4" t="s">
        <v>365</v>
      </c>
      <c r="C876" s="4">
        <f>COUNTIF(Brazil!E:E,B876)</f>
        <v>1</v>
      </c>
    </row>
    <row r="877" spans="1:3" x14ac:dyDescent="0.25">
      <c r="B877" s="4" t="s">
        <v>1358</v>
      </c>
      <c r="C877" s="4">
        <f>COUNTIF(Brazil!E:E,B877)</f>
        <v>5</v>
      </c>
    </row>
    <row r="879" spans="1:3" x14ac:dyDescent="0.25">
      <c r="A879" s="5" t="s">
        <v>4</v>
      </c>
    </row>
    <row r="880" spans="1:3" x14ac:dyDescent="0.25">
      <c r="B880" s="4" t="s">
        <v>40</v>
      </c>
      <c r="C880" s="4">
        <f>COUNTIF(Brazil!F:F,B880)</f>
        <v>3</v>
      </c>
    </row>
    <row r="881" spans="2:3" x14ac:dyDescent="0.25">
      <c r="B881" s="4" t="s">
        <v>30</v>
      </c>
      <c r="C881" s="4">
        <f>COUNTIF(Brazil!F:F,B881)</f>
        <v>86</v>
      </c>
    </row>
    <row r="882" spans="2:3" x14ac:dyDescent="0.25">
      <c r="B882" s="4" t="s">
        <v>471</v>
      </c>
      <c r="C882" s="4">
        <f>COUNTIF(Brazil!F:F,B882)</f>
        <v>1</v>
      </c>
    </row>
    <row r="883" spans="2:3" x14ac:dyDescent="0.25">
      <c r="B883" s="4" t="s">
        <v>660</v>
      </c>
      <c r="C883" s="4">
        <f>COUNTIF(Brazil!F:F,B883)</f>
        <v>1</v>
      </c>
    </row>
    <row r="884" spans="2:3" x14ac:dyDescent="0.25">
      <c r="B884" s="4" t="s">
        <v>134</v>
      </c>
      <c r="C884" s="4">
        <f>COUNTIF(Brazil!F:F,B884)</f>
        <v>1</v>
      </c>
    </row>
    <row r="885" spans="2:3" x14ac:dyDescent="0.25">
      <c r="B885" s="4" t="s">
        <v>83</v>
      </c>
      <c r="C885" s="4">
        <f>COUNTIF(Brazil!F:F,B885)</f>
        <v>1</v>
      </c>
    </row>
    <row r="886" spans="2:3" x14ac:dyDescent="0.25">
      <c r="B886" s="4" t="s">
        <v>69</v>
      </c>
      <c r="C886" s="4">
        <f>COUNTIF(Brazil!F:F,B886)</f>
        <v>2</v>
      </c>
    </row>
    <row r="887" spans="2:3" x14ac:dyDescent="0.25">
      <c r="B887" s="4" t="s">
        <v>89</v>
      </c>
      <c r="C887" s="4">
        <f>COUNTIF(Brazil!F:F,B887)</f>
        <v>2</v>
      </c>
    </row>
    <row r="888" spans="2:3" x14ac:dyDescent="0.25">
      <c r="B888" s="4" t="s">
        <v>814</v>
      </c>
      <c r="C888" s="4">
        <f>COUNTIF(Brazil!F:F,B888)</f>
        <v>1</v>
      </c>
    </row>
    <row r="889" spans="2:3" x14ac:dyDescent="0.25">
      <c r="B889" s="4" t="s">
        <v>75</v>
      </c>
      <c r="C889" s="4">
        <f>COUNTIF(Brazil!F:F,B889)</f>
        <v>3</v>
      </c>
    </row>
    <row r="890" spans="2:3" x14ac:dyDescent="0.25">
      <c r="B890" s="4" t="s">
        <v>226</v>
      </c>
      <c r="C890" s="4">
        <f>COUNTIF(Brazil!F:F,B890)</f>
        <v>1</v>
      </c>
    </row>
    <row r="891" spans="2:3" x14ac:dyDescent="0.25">
      <c r="B891" s="4" t="s">
        <v>290</v>
      </c>
      <c r="C891" s="4">
        <f>COUNTIF(Brazil!F:F,B891)</f>
        <v>2</v>
      </c>
    </row>
    <row r="892" spans="2:3" x14ac:dyDescent="0.25">
      <c r="B892" s="4" t="s">
        <v>168</v>
      </c>
      <c r="C892" s="4">
        <f>COUNTIF(Brazil!F:F,B892)</f>
        <v>1</v>
      </c>
    </row>
    <row r="893" spans="2:3" x14ac:dyDescent="0.25">
      <c r="B893" s="4" t="s">
        <v>86</v>
      </c>
      <c r="C893" s="4">
        <f>COUNTIF(Brazil!F:F,B893)</f>
        <v>2</v>
      </c>
    </row>
    <row r="894" spans="2:3" x14ac:dyDescent="0.25">
      <c r="B894" s="4" t="s">
        <v>79</v>
      </c>
      <c r="C894" s="4">
        <f>COUNTIF(Brazil!F:F,B894)</f>
        <v>2</v>
      </c>
    </row>
    <row r="895" spans="2:3" x14ac:dyDescent="0.25">
      <c r="B895" s="4" t="s">
        <v>50</v>
      </c>
      <c r="C895" s="4">
        <f>COUNTIF(Brazil!F:F,B895)</f>
        <v>1</v>
      </c>
    </row>
    <row r="896" spans="2:3" x14ac:dyDescent="0.25">
      <c r="B896" s="4" t="s">
        <v>29</v>
      </c>
      <c r="C896" s="4">
        <f>COUNTIF(Brazil!F:F,B896)</f>
        <v>1</v>
      </c>
    </row>
    <row r="897" spans="1:3" x14ac:dyDescent="0.25">
      <c r="B897" s="4" t="s">
        <v>366</v>
      </c>
      <c r="C897" s="4">
        <f>COUNTIF(Brazil!F:F,B897)</f>
        <v>1</v>
      </c>
    </row>
    <row r="899" spans="1:3" x14ac:dyDescent="0.25">
      <c r="A899" s="5" t="s">
        <v>5</v>
      </c>
    </row>
    <row r="900" spans="1:3" x14ac:dyDescent="0.25">
      <c r="A900" s="4" t="s">
        <v>1322</v>
      </c>
    </row>
    <row r="901" spans="1:3" x14ac:dyDescent="0.25">
      <c r="B901" s="4" t="s">
        <v>1320</v>
      </c>
      <c r="C901" s="4">
        <f>AVERAGE(Brazil!G:G)</f>
        <v>1.9646017699115044</v>
      </c>
    </row>
    <row r="902" spans="1:3" x14ac:dyDescent="0.25">
      <c r="B902" s="4" t="s">
        <v>1321</v>
      </c>
      <c r="C902" s="4">
        <f>STDEV(Brazil!G:G)</f>
        <v>1.5406932782020046</v>
      </c>
    </row>
    <row r="905" spans="1:3" x14ac:dyDescent="0.25">
      <c r="A905" s="5" t="s">
        <v>6</v>
      </c>
    </row>
    <row r="906" spans="1:3" x14ac:dyDescent="0.25">
      <c r="A906" s="4" t="s">
        <v>1322</v>
      </c>
    </row>
    <row r="907" spans="1:3" x14ac:dyDescent="0.25">
      <c r="B907" s="4" t="s">
        <v>1320</v>
      </c>
      <c r="C907" s="4">
        <f>AVERAGE(Brazil!H:H)</f>
        <v>1.1327433628318584</v>
      </c>
    </row>
    <row r="908" spans="1:3" x14ac:dyDescent="0.25">
      <c r="B908" s="4" t="s">
        <v>1321</v>
      </c>
      <c r="C908" s="4">
        <f>STDEV(Brazil!H:H)</f>
        <v>1.3529361244211016</v>
      </c>
    </row>
    <row r="910" spans="1:3" x14ac:dyDescent="0.25">
      <c r="A910" s="5" t="s">
        <v>7</v>
      </c>
    </row>
    <row r="911" spans="1:3" x14ac:dyDescent="0.25">
      <c r="B911" s="4" t="s">
        <v>484</v>
      </c>
      <c r="C911" s="4">
        <f>COUNTIF(Brazil!$I:$I,B911)</f>
        <v>1</v>
      </c>
    </row>
    <row r="912" spans="1:3" x14ac:dyDescent="0.25">
      <c r="B912" s="4" t="s">
        <v>40</v>
      </c>
      <c r="C912" s="4">
        <f>COUNTIF(Brazil!$I:$I,B912)</f>
        <v>1</v>
      </c>
    </row>
    <row r="913" spans="2:3" x14ac:dyDescent="0.25">
      <c r="B913" s="4" t="s">
        <v>361</v>
      </c>
      <c r="C913" s="4">
        <f>COUNTIF(Brazil!$I:$I,B913)</f>
        <v>1</v>
      </c>
    </row>
    <row r="914" spans="2:3" x14ac:dyDescent="0.25">
      <c r="B914" s="4" t="s">
        <v>45</v>
      </c>
      <c r="C914" s="4">
        <f>COUNTIF(Brazil!$I:$I,B914)</f>
        <v>1</v>
      </c>
    </row>
    <row r="915" spans="2:3" x14ac:dyDescent="0.25">
      <c r="B915" s="4" t="s">
        <v>253</v>
      </c>
      <c r="C915" s="4">
        <f>COUNTIF(Brazil!$I:$I,B915)</f>
        <v>1</v>
      </c>
    </row>
    <row r="916" spans="2:3" x14ac:dyDescent="0.25">
      <c r="B916" s="4" t="s">
        <v>471</v>
      </c>
      <c r="C916" s="4">
        <f>COUNTIF(Brazil!$I:$I,B916)</f>
        <v>1</v>
      </c>
    </row>
    <row r="917" spans="2:3" x14ac:dyDescent="0.25">
      <c r="B917" s="4" t="s">
        <v>916</v>
      </c>
      <c r="C917" s="4">
        <f>COUNTIF(Brazil!$I:$I,B917)</f>
        <v>1</v>
      </c>
    </row>
    <row r="918" spans="2:3" x14ac:dyDescent="0.25">
      <c r="B918" s="4" t="s">
        <v>1266</v>
      </c>
      <c r="C918" s="4">
        <f>COUNTIF(Brazil!$I:$I,B918)</f>
        <v>1</v>
      </c>
    </row>
    <row r="919" spans="2:3" x14ac:dyDescent="0.25">
      <c r="B919" s="4" t="s">
        <v>598</v>
      </c>
      <c r="C919" s="4">
        <f>COUNTIF(Brazil!$I:$I,B919)</f>
        <v>1</v>
      </c>
    </row>
    <row r="920" spans="2:3" x14ac:dyDescent="0.25">
      <c r="B920" s="4" t="s">
        <v>360</v>
      </c>
      <c r="C920" s="4">
        <f>COUNTIF(Brazil!$I:$I,B920)</f>
        <v>1</v>
      </c>
    </row>
    <row r="921" spans="2:3" x14ac:dyDescent="0.25">
      <c r="B921" s="4" t="s">
        <v>1026</v>
      </c>
      <c r="C921" s="4">
        <f>COUNTIF(Brazil!$I:$I,B921)</f>
        <v>1</v>
      </c>
    </row>
    <row r="922" spans="2:3" x14ac:dyDescent="0.25">
      <c r="B922" s="4" t="s">
        <v>285</v>
      </c>
      <c r="C922" s="4">
        <f>COUNTIF(Brazil!$I:$I,B922)</f>
        <v>1</v>
      </c>
    </row>
    <row r="923" spans="2:3" x14ac:dyDescent="0.25">
      <c r="B923" s="4" t="s">
        <v>328</v>
      </c>
      <c r="C923" s="4">
        <f>COUNTIF(Brazil!$I:$I,B923)</f>
        <v>1</v>
      </c>
    </row>
    <row r="924" spans="2:3" x14ac:dyDescent="0.25">
      <c r="B924" s="4" t="s">
        <v>478</v>
      </c>
      <c r="C924" s="4">
        <f>COUNTIF(Brazil!$I:$I,B924)</f>
        <v>1</v>
      </c>
    </row>
    <row r="925" spans="2:3" x14ac:dyDescent="0.25">
      <c r="B925" s="4" t="s">
        <v>113</v>
      </c>
      <c r="C925" s="4">
        <f>COUNTIF(Brazil!$I:$I,B925)</f>
        <v>1</v>
      </c>
    </row>
    <row r="926" spans="2:3" x14ac:dyDescent="0.25">
      <c r="B926" s="4" t="s">
        <v>36</v>
      </c>
      <c r="C926" s="4">
        <f>COUNTIF(Brazil!$I:$I,B926)</f>
        <v>1</v>
      </c>
    </row>
    <row r="927" spans="2:3" x14ac:dyDescent="0.25">
      <c r="B927" s="4" t="s">
        <v>736</v>
      </c>
      <c r="C927" s="4">
        <f>COUNTIF(Brazil!$I:$I,B927)</f>
        <v>1</v>
      </c>
    </row>
    <row r="928" spans="2:3" x14ac:dyDescent="0.25">
      <c r="B928" s="4" t="s">
        <v>50</v>
      </c>
      <c r="C928" s="4">
        <f>COUNTIF(Brazil!$I:$I,B928)</f>
        <v>1</v>
      </c>
    </row>
    <row r="929" spans="2:3" x14ac:dyDescent="0.25">
      <c r="B929" s="4" t="s">
        <v>22</v>
      </c>
      <c r="C929" s="4">
        <f>COUNTIF(Brazil!$I:$I,B929)</f>
        <v>1</v>
      </c>
    </row>
    <row r="930" spans="2:3" x14ac:dyDescent="0.25">
      <c r="B930" s="4" t="s">
        <v>213</v>
      </c>
      <c r="C930" s="4">
        <f>COUNTIF(Brazil!$I:$I,B930)</f>
        <v>1</v>
      </c>
    </row>
    <row r="931" spans="2:3" x14ac:dyDescent="0.25">
      <c r="B931" s="4" t="s">
        <v>65</v>
      </c>
      <c r="C931" s="4">
        <f>COUNTIF(Brazil!$I:$I,B931)</f>
        <v>2</v>
      </c>
    </row>
    <row r="932" spans="2:3" x14ac:dyDescent="0.25">
      <c r="B932" s="4" t="s">
        <v>23</v>
      </c>
      <c r="C932" s="4">
        <f>COUNTIF(Brazil!$I:$I,B932)</f>
        <v>2</v>
      </c>
    </row>
    <row r="933" spans="2:3" x14ac:dyDescent="0.25">
      <c r="B933" s="4" t="s">
        <v>245</v>
      </c>
      <c r="C933" s="4">
        <f>COUNTIF(Brazil!$I:$I,B933)</f>
        <v>2</v>
      </c>
    </row>
    <row r="934" spans="2:3" x14ac:dyDescent="0.25">
      <c r="B934" s="4" t="s">
        <v>660</v>
      </c>
      <c r="C934" s="4">
        <f>COUNTIF(Brazil!$I:$I,B934)</f>
        <v>2</v>
      </c>
    </row>
    <row r="935" spans="2:3" x14ac:dyDescent="0.25">
      <c r="B935" s="4" t="s">
        <v>819</v>
      </c>
      <c r="C935" s="4">
        <f>COUNTIF(Brazil!$I:$I,B935)</f>
        <v>2</v>
      </c>
    </row>
    <row r="936" spans="2:3" x14ac:dyDescent="0.25">
      <c r="B936" s="4" t="s">
        <v>83</v>
      </c>
      <c r="C936" s="4">
        <f>COUNTIF(Brazil!$I:$I,B936)</f>
        <v>2</v>
      </c>
    </row>
    <row r="937" spans="2:3" x14ac:dyDescent="0.25">
      <c r="B937" s="4" t="s">
        <v>37</v>
      </c>
      <c r="C937" s="4">
        <f>COUNTIF(Brazil!$I:$I,B937)</f>
        <v>2</v>
      </c>
    </row>
    <row r="938" spans="2:3" x14ac:dyDescent="0.25">
      <c r="B938" s="4" t="s">
        <v>208</v>
      </c>
      <c r="C938" s="4">
        <f>COUNTIF(Brazil!$I:$I,B938)</f>
        <v>2</v>
      </c>
    </row>
    <row r="939" spans="2:3" x14ac:dyDescent="0.25">
      <c r="B939" s="4" t="s">
        <v>74</v>
      </c>
      <c r="C939" s="4">
        <f>COUNTIF(Brazil!$I:$I,B939)</f>
        <v>2</v>
      </c>
    </row>
    <row r="940" spans="2:3" x14ac:dyDescent="0.25">
      <c r="B940" s="4" t="s">
        <v>176</v>
      </c>
      <c r="C940" s="4">
        <f>COUNTIF(Brazil!$I:$I,B940)</f>
        <v>2</v>
      </c>
    </row>
    <row r="941" spans="2:3" x14ac:dyDescent="0.25">
      <c r="B941" s="4" t="s">
        <v>134</v>
      </c>
      <c r="C941" s="4">
        <f>COUNTIF(Brazil!$I:$I,B941)</f>
        <v>3</v>
      </c>
    </row>
    <row r="942" spans="2:3" x14ac:dyDescent="0.25">
      <c r="B942" s="4" t="s">
        <v>89</v>
      </c>
      <c r="C942" s="4">
        <f>COUNTIF(Brazil!$I:$I,B942)</f>
        <v>3</v>
      </c>
    </row>
    <row r="943" spans="2:3" x14ac:dyDescent="0.25">
      <c r="B943" s="4" t="s">
        <v>75</v>
      </c>
      <c r="C943" s="4">
        <f>COUNTIF(Brazil!$I:$I,B943)</f>
        <v>3</v>
      </c>
    </row>
    <row r="944" spans="2:3" x14ac:dyDescent="0.25">
      <c r="B944" s="4" t="s">
        <v>168</v>
      </c>
      <c r="C944" s="4">
        <f>COUNTIF(Brazil!$I:$I,B944)</f>
        <v>3</v>
      </c>
    </row>
    <row r="945" spans="1:4" x14ac:dyDescent="0.25">
      <c r="B945" s="4" t="s">
        <v>86</v>
      </c>
      <c r="C945" s="4">
        <f>COUNTIF(Brazil!$I:$I,B945)</f>
        <v>3</v>
      </c>
    </row>
    <row r="946" spans="1:4" x14ac:dyDescent="0.25">
      <c r="B946" s="4" t="s">
        <v>29</v>
      </c>
      <c r="C946" s="4">
        <f>COUNTIF(Brazil!$I:$I,B946)</f>
        <v>3</v>
      </c>
    </row>
    <row r="947" spans="1:4" x14ac:dyDescent="0.25">
      <c r="B947" s="4" t="s">
        <v>15</v>
      </c>
      <c r="C947" s="4">
        <f>COUNTIF(Brazil!$I:$I,B947)</f>
        <v>4</v>
      </c>
    </row>
    <row r="948" spans="1:4" x14ac:dyDescent="0.25">
      <c r="B948" s="4" t="s">
        <v>116</v>
      </c>
      <c r="C948" s="4">
        <f>COUNTIF(Brazil!$I:$I,B948)</f>
        <v>4</v>
      </c>
    </row>
    <row r="949" spans="1:4" x14ac:dyDescent="0.25">
      <c r="B949" s="4" t="s">
        <v>43</v>
      </c>
      <c r="C949" s="4">
        <f>COUNTIF(Brazil!$I:$I,B949)</f>
        <v>5</v>
      </c>
    </row>
    <row r="950" spans="1:4" x14ac:dyDescent="0.25">
      <c r="B950" s="4" t="s">
        <v>92</v>
      </c>
      <c r="C950" s="4">
        <f>COUNTIF(Brazil!$I:$I,B950)</f>
        <v>5</v>
      </c>
    </row>
    <row r="951" spans="1:4" x14ac:dyDescent="0.25">
      <c r="B951" s="4" t="s">
        <v>16</v>
      </c>
      <c r="C951" s="4">
        <f>COUNTIF(Brazil!$I:$I,B951)</f>
        <v>5</v>
      </c>
    </row>
    <row r="952" spans="1:4" x14ac:dyDescent="0.25">
      <c r="B952" s="4" t="s">
        <v>79</v>
      </c>
      <c r="C952" s="4">
        <f>COUNTIF(Brazil!$I:$I,B952)</f>
        <v>5</v>
      </c>
    </row>
    <row r="953" spans="1:4" x14ac:dyDescent="0.25">
      <c r="B953" s="4" t="s">
        <v>30</v>
      </c>
      <c r="C953" s="4">
        <f>COUNTIF(Brazil!$I:$I,B953)</f>
        <v>27</v>
      </c>
    </row>
    <row r="954" spans="1:4" x14ac:dyDescent="0.25">
      <c r="A954" s="5" t="s">
        <v>7</v>
      </c>
    </row>
    <row r="956" spans="1:4" x14ac:dyDescent="0.25">
      <c r="A956" s="5" t="s">
        <v>1311</v>
      </c>
    </row>
    <row r="957" spans="1:4" x14ac:dyDescent="0.25">
      <c r="B957" s="4" t="s">
        <v>1269</v>
      </c>
      <c r="C957" s="4">
        <f>COUNTIF(Brazil!J:J,B957)</f>
        <v>74</v>
      </c>
      <c r="D957" s="6">
        <f>C957/SUM(C$957:C$959)</f>
        <v>0.65486725663716816</v>
      </c>
    </row>
    <row r="958" spans="1:4" x14ac:dyDescent="0.25">
      <c r="B958" s="4" t="s">
        <v>1270</v>
      </c>
      <c r="C958" s="4">
        <f>COUNTIF(Brazil!J:J,B958)</f>
        <v>20</v>
      </c>
      <c r="D958" s="6">
        <f t="shared" ref="D958:D959" si="11">C958/SUM(C$957:C$959)</f>
        <v>0.17699115044247787</v>
      </c>
    </row>
    <row r="959" spans="1:4" x14ac:dyDescent="0.25">
      <c r="B959" s="4" t="s">
        <v>1271</v>
      </c>
      <c r="C959" s="4">
        <f>COUNTIF(Brazil!J:J,B959)</f>
        <v>19</v>
      </c>
      <c r="D959" s="6">
        <f t="shared" si="11"/>
        <v>0.16814159292035399</v>
      </c>
    </row>
    <row r="961" spans="1:3" x14ac:dyDescent="0.25">
      <c r="A961" s="5" t="s">
        <v>1312</v>
      </c>
    </row>
    <row r="962" spans="1:3" x14ac:dyDescent="0.25">
      <c r="A962" s="4" t="s">
        <v>1326</v>
      </c>
    </row>
    <row r="963" spans="1:3" x14ac:dyDescent="0.25">
      <c r="A963" s="4" t="s">
        <v>1360</v>
      </c>
      <c r="B963" s="9"/>
      <c r="C963" s="9"/>
    </row>
    <row r="964" spans="1:3" x14ac:dyDescent="0.25">
      <c r="B964" s="4" t="s">
        <v>1320</v>
      </c>
      <c r="C964" s="4">
        <f>AVERAGE(Brazil!K:K)</f>
        <v>1.0265486725663717</v>
      </c>
    </row>
    <row r="965" spans="1:3" x14ac:dyDescent="0.25">
      <c r="B965" s="4" t="s">
        <v>1321</v>
      </c>
      <c r="C965" s="4">
        <f>STDEV(Brazil!K:K)</f>
        <v>1.9841342885102238</v>
      </c>
    </row>
    <row r="966" spans="1:3" x14ac:dyDescent="0.25">
      <c r="B966" s="4" t="s">
        <v>1327</v>
      </c>
      <c r="C966" s="4">
        <f>SUM(Brazil!K:K)</f>
        <v>116</v>
      </c>
    </row>
    <row r="968" spans="1:3" x14ac:dyDescent="0.25">
      <c r="A968" s="5" t="s">
        <v>8</v>
      </c>
    </row>
    <row r="969" spans="1:3" x14ac:dyDescent="0.25">
      <c r="A969" s="4" t="s">
        <v>1328</v>
      </c>
    </row>
    <row r="970" spans="1:3" x14ac:dyDescent="0.25">
      <c r="B970" s="4" t="s">
        <v>1320</v>
      </c>
      <c r="C970" s="4">
        <f>AVERAGE(Brazil!L:L)</f>
        <v>54861.5</v>
      </c>
    </row>
    <row r="971" spans="1:3" x14ac:dyDescent="0.25">
      <c r="B971" s="4" t="s">
        <v>1321</v>
      </c>
      <c r="C971" s="4">
        <f>STDEV(Brazil!L:L)</f>
        <v>27688.807919615207</v>
      </c>
    </row>
    <row r="972" spans="1:3" x14ac:dyDescent="0.25">
      <c r="B972" s="4" t="s">
        <v>1358</v>
      </c>
      <c r="C972" s="4">
        <f>COUNTIF(Brazil!L:L,B972)</f>
        <v>5</v>
      </c>
    </row>
    <row r="974" spans="1:3" x14ac:dyDescent="0.25">
      <c r="A974" s="5" t="s">
        <v>9</v>
      </c>
    </row>
    <row r="975" spans="1:3" x14ac:dyDescent="0.25">
      <c r="B975" s="4" t="s">
        <v>390</v>
      </c>
      <c r="C975" s="4">
        <f>COUNTIF(Brazil!M:M,B975)</f>
        <v>1</v>
      </c>
    </row>
    <row r="976" spans="1:3" x14ac:dyDescent="0.25">
      <c r="B976" s="4" t="s">
        <v>1032</v>
      </c>
      <c r="C976" s="4">
        <f>COUNTIF(Brazil!M:M,B976)</f>
        <v>2</v>
      </c>
    </row>
    <row r="977" spans="2:3" x14ac:dyDescent="0.25">
      <c r="B977" s="4" t="s">
        <v>145</v>
      </c>
      <c r="C977" s="4">
        <f>COUNTIF(Brazil!M:M,B977)</f>
        <v>1</v>
      </c>
    </row>
    <row r="978" spans="2:3" x14ac:dyDescent="0.25">
      <c r="B978" s="4" t="s">
        <v>744</v>
      </c>
      <c r="C978" s="4">
        <f>COUNTIF(Brazil!M:M,B978)</f>
        <v>1</v>
      </c>
    </row>
    <row r="979" spans="2:3" x14ac:dyDescent="0.25">
      <c r="B979" s="4" t="s">
        <v>806</v>
      </c>
      <c r="C979" s="4">
        <f>COUNTIF(Brazil!M:M,B979)</f>
        <v>1</v>
      </c>
    </row>
    <row r="980" spans="2:3" x14ac:dyDescent="0.25">
      <c r="B980" s="4" t="s">
        <v>33</v>
      </c>
      <c r="C980" s="4">
        <f>COUNTIF(Brazil!M:M,B980)</f>
        <v>1</v>
      </c>
    </row>
    <row r="981" spans="2:3" x14ac:dyDescent="0.25">
      <c r="B981" s="4" t="s">
        <v>566</v>
      </c>
      <c r="C981" s="4">
        <f>COUNTIF(Brazil!M:M,B981)</f>
        <v>1</v>
      </c>
    </row>
    <row r="982" spans="2:3" x14ac:dyDescent="0.25">
      <c r="B982" s="4" t="s">
        <v>331</v>
      </c>
      <c r="C982" s="4">
        <f>COUNTIF(Brazil!M:M,B982)</f>
        <v>1</v>
      </c>
    </row>
    <row r="983" spans="2:3" x14ac:dyDescent="0.25">
      <c r="B983" s="4" t="s">
        <v>857</v>
      </c>
      <c r="C983" s="4">
        <f>COUNTIF(Brazil!M:M,B983)</f>
        <v>1</v>
      </c>
    </row>
    <row r="984" spans="2:3" x14ac:dyDescent="0.25">
      <c r="B984" s="4" t="s">
        <v>826</v>
      </c>
      <c r="C984" s="4">
        <f>COUNTIF(Brazil!M:M,B984)</f>
        <v>1</v>
      </c>
    </row>
    <row r="985" spans="2:3" x14ac:dyDescent="0.25">
      <c r="B985" s="4" t="s">
        <v>87</v>
      </c>
      <c r="C985" s="4">
        <f>COUNTIF(Brazil!M:M,B985)</f>
        <v>1</v>
      </c>
    </row>
    <row r="986" spans="2:3" x14ac:dyDescent="0.25">
      <c r="B986" s="4" t="s">
        <v>713</v>
      </c>
      <c r="C986" s="4">
        <f>COUNTIF(Brazil!M:M,B986)</f>
        <v>1</v>
      </c>
    </row>
    <row r="987" spans="2:3" x14ac:dyDescent="0.25">
      <c r="B987" s="4" t="s">
        <v>763</v>
      </c>
      <c r="C987" s="4">
        <f>COUNTIF(Brazil!M:M,B987)</f>
        <v>1</v>
      </c>
    </row>
    <row r="988" spans="2:3" x14ac:dyDescent="0.25">
      <c r="B988" s="4" t="s">
        <v>146</v>
      </c>
      <c r="C988" s="4">
        <f>COUNTIF(Brazil!M:M,B988)</f>
        <v>1</v>
      </c>
    </row>
    <row r="989" spans="2:3" x14ac:dyDescent="0.25">
      <c r="B989" s="4" t="s">
        <v>127</v>
      </c>
      <c r="C989" s="4">
        <f>COUNTIF(Brazil!M:M,B989)</f>
        <v>1</v>
      </c>
    </row>
    <row r="990" spans="2:3" x14ac:dyDescent="0.25">
      <c r="B990" s="4" t="s">
        <v>1212</v>
      </c>
      <c r="C990" s="4">
        <f>COUNTIF(Brazil!M:M,B990)</f>
        <v>2</v>
      </c>
    </row>
    <row r="991" spans="2:3" x14ac:dyDescent="0.25">
      <c r="B991" s="4" t="s">
        <v>1202</v>
      </c>
      <c r="C991" s="4">
        <f>COUNTIF(Brazil!M:M,B991)</f>
        <v>1</v>
      </c>
    </row>
    <row r="992" spans="2:3" x14ac:dyDescent="0.25">
      <c r="B992" s="4" t="s">
        <v>811</v>
      </c>
      <c r="C992" s="4">
        <f>COUNTIF(Brazil!M:M,B992)</f>
        <v>1</v>
      </c>
    </row>
    <row r="993" spans="2:3" x14ac:dyDescent="0.25">
      <c r="B993" s="4" t="s">
        <v>300</v>
      </c>
      <c r="C993" s="4">
        <f>COUNTIF(Brazil!M:M,B993)</f>
        <v>1</v>
      </c>
    </row>
    <row r="994" spans="2:3" x14ac:dyDescent="0.25">
      <c r="B994" s="4" t="s">
        <v>250</v>
      </c>
      <c r="C994" s="4">
        <f>COUNTIF(Brazil!M:M,B994)</f>
        <v>1</v>
      </c>
    </row>
    <row r="995" spans="2:3" x14ac:dyDescent="0.25">
      <c r="B995" s="4" t="s">
        <v>223</v>
      </c>
      <c r="C995" s="4">
        <f>COUNTIF(Brazil!M:M,B995)</f>
        <v>1</v>
      </c>
    </row>
    <row r="996" spans="2:3" x14ac:dyDescent="0.25">
      <c r="B996" s="4" t="s">
        <v>76</v>
      </c>
      <c r="C996" s="4">
        <f>COUNTIF(Brazil!M:M,B996)</f>
        <v>1</v>
      </c>
    </row>
    <row r="997" spans="2:3" x14ac:dyDescent="0.25">
      <c r="B997" s="4" t="s">
        <v>832</v>
      </c>
      <c r="C997" s="4">
        <f>COUNTIF(Brazil!M:M,B997)</f>
        <v>2</v>
      </c>
    </row>
    <row r="998" spans="2:3" x14ac:dyDescent="0.25">
      <c r="B998" s="4" t="s">
        <v>157</v>
      </c>
      <c r="C998" s="4">
        <f>COUNTIF(Brazil!M:M,B998)</f>
        <v>2</v>
      </c>
    </row>
    <row r="999" spans="2:3" x14ac:dyDescent="0.25">
      <c r="B999" s="4" t="s">
        <v>1199</v>
      </c>
      <c r="C999" s="4">
        <f>COUNTIF(Brazil!M:M,B999)</f>
        <v>1</v>
      </c>
    </row>
    <row r="1000" spans="2:3" x14ac:dyDescent="0.25">
      <c r="B1000" s="4" t="s">
        <v>190</v>
      </c>
      <c r="C1000" s="4">
        <f>COUNTIF(Brazil!M:M,B1000)</f>
        <v>1</v>
      </c>
    </row>
    <row r="1001" spans="2:3" x14ac:dyDescent="0.25">
      <c r="B1001" s="4" t="s">
        <v>945</v>
      </c>
      <c r="C1001" s="4">
        <f>COUNTIF(Brazil!M:M,B1001)</f>
        <v>1</v>
      </c>
    </row>
    <row r="1002" spans="2:3" x14ac:dyDescent="0.25">
      <c r="B1002" s="4" t="s">
        <v>788</v>
      </c>
      <c r="C1002" s="4">
        <f>COUNTIF(Brazil!M:M,B1002)</f>
        <v>1</v>
      </c>
    </row>
    <row r="1003" spans="2:3" x14ac:dyDescent="0.25">
      <c r="B1003" s="4" t="s">
        <v>335</v>
      </c>
      <c r="C1003" s="4">
        <f>COUNTIF(Brazil!M:M,B1003)</f>
        <v>1</v>
      </c>
    </row>
    <row r="1004" spans="2:3" x14ac:dyDescent="0.25">
      <c r="B1004" s="4" t="s">
        <v>418</v>
      </c>
      <c r="C1004" s="4">
        <f>COUNTIF(Brazil!M:M,B1004)</f>
        <v>1</v>
      </c>
    </row>
    <row r="1005" spans="2:3" x14ac:dyDescent="0.25">
      <c r="B1005" s="4" t="s">
        <v>132</v>
      </c>
      <c r="C1005" s="4">
        <f>COUNTIF(Brazil!M:M,B1005)</f>
        <v>2</v>
      </c>
    </row>
    <row r="1006" spans="2:3" x14ac:dyDescent="0.25">
      <c r="B1006" s="4" t="s">
        <v>222</v>
      </c>
      <c r="C1006" s="4">
        <f>COUNTIF(Brazil!M:M,B1006)</f>
        <v>3</v>
      </c>
    </row>
    <row r="1007" spans="2:3" x14ac:dyDescent="0.25">
      <c r="B1007" s="4" t="s">
        <v>1206</v>
      </c>
      <c r="C1007" s="4">
        <f>COUNTIF(Brazil!M:M,B1007)</f>
        <v>2</v>
      </c>
    </row>
    <row r="1008" spans="2:3" x14ac:dyDescent="0.25">
      <c r="B1008" s="4" t="s">
        <v>609</v>
      </c>
      <c r="C1008" s="4">
        <f>COUNTIF(Brazil!M:M,B1008)</f>
        <v>1</v>
      </c>
    </row>
    <row r="1009" spans="2:3" x14ac:dyDescent="0.25">
      <c r="B1009" s="4" t="s">
        <v>657</v>
      </c>
      <c r="C1009" s="4">
        <f>COUNTIF(Brazil!M:M,B1009)</f>
        <v>1</v>
      </c>
    </row>
    <row r="1010" spans="2:3" x14ac:dyDescent="0.25">
      <c r="B1010" s="4" t="s">
        <v>1112</v>
      </c>
      <c r="C1010" s="4">
        <f>COUNTIF(Brazil!M:M,B1010)</f>
        <v>1</v>
      </c>
    </row>
    <row r="1011" spans="2:3" x14ac:dyDescent="0.25">
      <c r="B1011" s="4" t="s">
        <v>909</v>
      </c>
      <c r="C1011" s="4">
        <f>COUNTIF(Brazil!M:M,B1011)</f>
        <v>1</v>
      </c>
    </row>
    <row r="1012" spans="2:3" x14ac:dyDescent="0.25">
      <c r="B1012" s="4" t="s">
        <v>600</v>
      </c>
      <c r="C1012" s="4">
        <f>COUNTIF(Brazil!M:M,B1012)</f>
        <v>1</v>
      </c>
    </row>
    <row r="1013" spans="2:3" x14ac:dyDescent="0.25">
      <c r="B1013" s="4" t="s">
        <v>332</v>
      </c>
      <c r="C1013" s="4">
        <f>COUNTIF(Brazil!M:M,B1013)</f>
        <v>3</v>
      </c>
    </row>
    <row r="1014" spans="2:3" x14ac:dyDescent="0.25">
      <c r="B1014" s="4" t="s">
        <v>672</v>
      </c>
      <c r="C1014" s="4">
        <f>COUNTIF(Brazil!M:M,B1014)</f>
        <v>1</v>
      </c>
    </row>
    <row r="1015" spans="2:3" x14ac:dyDescent="0.25">
      <c r="B1015" s="4" t="s">
        <v>467</v>
      </c>
      <c r="C1015" s="4">
        <f>COUNTIF(Brazil!M:M,B1015)</f>
        <v>1</v>
      </c>
    </row>
    <row r="1016" spans="2:3" x14ac:dyDescent="0.25">
      <c r="B1016" s="4" t="s">
        <v>656</v>
      </c>
      <c r="C1016" s="4">
        <f>COUNTIF(Brazil!M:M,B1016)</f>
        <v>1</v>
      </c>
    </row>
    <row r="1017" spans="2:3" x14ac:dyDescent="0.25">
      <c r="B1017" s="4" t="s">
        <v>38</v>
      </c>
      <c r="C1017" s="4">
        <f>COUNTIF(Brazil!M:M,B1017)</f>
        <v>1</v>
      </c>
    </row>
    <row r="1018" spans="2:3" x14ac:dyDescent="0.25">
      <c r="B1018" s="4" t="s">
        <v>203</v>
      </c>
      <c r="C1018" s="4">
        <f>COUNTIF(Brazil!M:M,B1018)</f>
        <v>1</v>
      </c>
    </row>
    <row r="1019" spans="2:3" x14ac:dyDescent="0.25">
      <c r="B1019" s="4" t="s">
        <v>148</v>
      </c>
      <c r="C1019" s="4">
        <f>COUNTIF(Brazil!M:M,B1019)</f>
        <v>1</v>
      </c>
    </row>
    <row r="1020" spans="2:3" x14ac:dyDescent="0.25">
      <c r="B1020" s="4" t="s">
        <v>830</v>
      </c>
      <c r="C1020" s="4">
        <f>COUNTIF(Brazil!M:M,B1020)</f>
        <v>1</v>
      </c>
    </row>
    <row r="1021" spans="2:3" x14ac:dyDescent="0.25">
      <c r="B1021" s="4" t="s">
        <v>737</v>
      </c>
      <c r="C1021" s="4">
        <f>COUNTIF(Brazil!M:M,B1021)</f>
        <v>1</v>
      </c>
    </row>
    <row r="1022" spans="2:3" x14ac:dyDescent="0.25">
      <c r="B1022" s="4" t="s">
        <v>323</v>
      </c>
      <c r="C1022" s="4">
        <f>COUNTIF(Brazil!M:M,B1022)</f>
        <v>2</v>
      </c>
    </row>
    <row r="1023" spans="2:3" x14ac:dyDescent="0.25">
      <c r="B1023" s="4" t="s">
        <v>341</v>
      </c>
      <c r="C1023" s="4">
        <f>COUNTIF(Brazil!M:M,B1023)</f>
        <v>1</v>
      </c>
    </row>
    <row r="1024" spans="2:3" x14ac:dyDescent="0.25">
      <c r="B1024" s="4" t="s">
        <v>526</v>
      </c>
      <c r="C1024" s="4">
        <f>COUNTIF(Brazil!M:M,B1024)</f>
        <v>1</v>
      </c>
    </row>
    <row r="1025" spans="2:3" x14ac:dyDescent="0.25">
      <c r="B1025" s="4" t="s">
        <v>282</v>
      </c>
      <c r="C1025" s="4">
        <f>COUNTIF(Brazil!M:M,B1025)</f>
        <v>1</v>
      </c>
    </row>
    <row r="1026" spans="2:3" x14ac:dyDescent="0.25">
      <c r="B1026" s="4" t="s">
        <v>1038</v>
      </c>
      <c r="C1026" s="4">
        <f>COUNTIF(Brazil!M:M,B1026)</f>
        <v>1</v>
      </c>
    </row>
    <row r="1027" spans="2:3" x14ac:dyDescent="0.25">
      <c r="B1027" s="4" t="s">
        <v>503</v>
      </c>
      <c r="C1027" s="4">
        <f>COUNTIF(Brazil!M:M,B1027)</f>
        <v>1</v>
      </c>
    </row>
    <row r="1028" spans="2:3" x14ac:dyDescent="0.25">
      <c r="B1028" s="4" t="s">
        <v>953</v>
      </c>
      <c r="C1028" s="4">
        <f>COUNTIF(Brazil!M:M,B1028)</f>
        <v>1</v>
      </c>
    </row>
    <row r="1029" spans="2:3" x14ac:dyDescent="0.25">
      <c r="B1029" s="4" t="s">
        <v>900</v>
      </c>
      <c r="C1029" s="4">
        <f>COUNTIF(Brazil!M:M,B1029)</f>
        <v>1</v>
      </c>
    </row>
    <row r="1030" spans="2:3" x14ac:dyDescent="0.25">
      <c r="B1030" s="4" t="s">
        <v>849</v>
      </c>
      <c r="C1030" s="4">
        <f>COUNTIF(Brazil!M:M,B1030)</f>
        <v>1</v>
      </c>
    </row>
    <row r="1031" spans="2:3" x14ac:dyDescent="0.25">
      <c r="B1031" s="4" t="s">
        <v>1084</v>
      </c>
      <c r="C1031" s="4">
        <f>COUNTIF(Brazil!M:M,B1031)</f>
        <v>2</v>
      </c>
    </row>
    <row r="1032" spans="2:3" x14ac:dyDescent="0.25">
      <c r="B1032" s="4" t="s">
        <v>330</v>
      </c>
      <c r="C1032" s="4">
        <f>COUNTIF(Brazil!M:M,B1032)</f>
        <v>1</v>
      </c>
    </row>
    <row r="1033" spans="2:3" x14ac:dyDescent="0.25">
      <c r="B1033" s="4" t="s">
        <v>372</v>
      </c>
      <c r="C1033" s="4">
        <f>COUNTIF(Brazil!M:M,B1033)</f>
        <v>1</v>
      </c>
    </row>
    <row r="1034" spans="2:3" x14ac:dyDescent="0.25">
      <c r="B1034" s="4" t="s">
        <v>1046</v>
      </c>
      <c r="C1034" s="4">
        <f>COUNTIF(Brazil!M:M,B1034)</f>
        <v>1</v>
      </c>
    </row>
    <row r="1035" spans="2:3" x14ac:dyDescent="0.25">
      <c r="B1035" s="4" t="s">
        <v>924</v>
      </c>
      <c r="C1035" s="4">
        <f>COUNTIF(Brazil!M:M,B1035)</f>
        <v>1</v>
      </c>
    </row>
    <row r="1036" spans="2:3" x14ac:dyDescent="0.25">
      <c r="B1036" s="4" t="s">
        <v>727</v>
      </c>
      <c r="C1036" s="4">
        <f>COUNTIF(Brazil!M:M,B1036)</f>
        <v>2</v>
      </c>
    </row>
    <row r="1037" spans="2:3" x14ac:dyDescent="0.25">
      <c r="B1037" s="4" t="s">
        <v>579</v>
      </c>
      <c r="C1037" s="4">
        <f>COUNTIF(Brazil!M:M,B1037)</f>
        <v>2</v>
      </c>
    </row>
    <row r="1038" spans="2:3" x14ac:dyDescent="0.25">
      <c r="B1038" s="4" t="s">
        <v>374</v>
      </c>
      <c r="C1038" s="4">
        <f>COUNTIF(Brazil!M:M,B1038)</f>
        <v>2</v>
      </c>
    </row>
    <row r="1039" spans="2:3" x14ac:dyDescent="0.25">
      <c r="B1039" s="4" t="s">
        <v>935</v>
      </c>
      <c r="C1039" s="4">
        <f>COUNTIF(Brazil!M:M,B1039)</f>
        <v>1</v>
      </c>
    </row>
    <row r="1040" spans="2:3" x14ac:dyDescent="0.25">
      <c r="B1040" s="4" t="s">
        <v>131</v>
      </c>
      <c r="C1040" s="4">
        <f>COUNTIF(Brazil!M:M,B1040)</f>
        <v>2</v>
      </c>
    </row>
    <row r="1041" spans="2:3" x14ac:dyDescent="0.25">
      <c r="B1041" s="4" t="s">
        <v>1002</v>
      </c>
      <c r="C1041" s="4">
        <f>COUNTIF(Brazil!M:M,B1041)</f>
        <v>2</v>
      </c>
    </row>
    <row r="1042" spans="2:3" x14ac:dyDescent="0.25">
      <c r="B1042" s="4" t="s">
        <v>558</v>
      </c>
      <c r="C1042" s="4">
        <f>COUNTIF(Brazil!M:M,B1042)</f>
        <v>1</v>
      </c>
    </row>
    <row r="1043" spans="2:3" x14ac:dyDescent="0.25">
      <c r="B1043" s="4" t="s">
        <v>510</v>
      </c>
      <c r="C1043" s="4">
        <f>COUNTIF(Brazil!M:M,B1043)</f>
        <v>1</v>
      </c>
    </row>
    <row r="1044" spans="2:3" x14ac:dyDescent="0.25">
      <c r="B1044" s="4" t="s">
        <v>318</v>
      </c>
      <c r="C1044" s="4">
        <f>COUNTIF(Brazil!M:M,B1044)</f>
        <v>1</v>
      </c>
    </row>
    <row r="1045" spans="2:3" x14ac:dyDescent="0.25">
      <c r="B1045" s="4" t="s">
        <v>251</v>
      </c>
      <c r="C1045" s="4">
        <f>COUNTIF(Brazil!M:M,B1045)</f>
        <v>2</v>
      </c>
    </row>
    <row r="1046" spans="2:3" x14ac:dyDescent="0.25">
      <c r="B1046" s="4" t="s">
        <v>227</v>
      </c>
      <c r="C1046" s="4">
        <f>COUNTIF(Brazil!M:M,B1046)</f>
        <v>1</v>
      </c>
    </row>
    <row r="1047" spans="2:3" x14ac:dyDescent="0.25">
      <c r="B1047" s="4" t="s">
        <v>515</v>
      </c>
      <c r="C1047" s="4">
        <f>COUNTIF(Brazil!M:M,B1047)</f>
        <v>1</v>
      </c>
    </row>
    <row r="1048" spans="2:3" x14ac:dyDescent="0.25">
      <c r="B1048" s="4" t="s">
        <v>412</v>
      </c>
      <c r="C1048" s="4">
        <f>COUNTIF(Brazil!M:M,B1048)</f>
        <v>1</v>
      </c>
    </row>
    <row r="1049" spans="2:3" x14ac:dyDescent="0.25">
      <c r="B1049" s="4" t="s">
        <v>1102</v>
      </c>
      <c r="C1049" s="4">
        <f>COUNTIF(Brazil!M:M,B1049)</f>
        <v>1</v>
      </c>
    </row>
    <row r="1050" spans="2:3" x14ac:dyDescent="0.25">
      <c r="B1050" s="4" t="s">
        <v>31</v>
      </c>
      <c r="C1050" s="4">
        <f>COUNTIF(Brazil!M:M,B1050)</f>
        <v>1</v>
      </c>
    </row>
    <row r="1051" spans="2:3" x14ac:dyDescent="0.25">
      <c r="B1051" s="4" t="s">
        <v>384</v>
      </c>
      <c r="C1051" s="4">
        <f>COUNTIF(Brazil!M:M,B1051)</f>
        <v>2</v>
      </c>
    </row>
    <row r="1052" spans="2:3" x14ac:dyDescent="0.25">
      <c r="B1052" s="4" t="s">
        <v>724</v>
      </c>
      <c r="C1052" s="4">
        <f>COUNTIF(Brazil!M:M,B1052)</f>
        <v>1</v>
      </c>
    </row>
    <row r="1053" spans="2:3" x14ac:dyDescent="0.25">
      <c r="B1053" s="4" t="s">
        <v>281</v>
      </c>
      <c r="C1053" s="4">
        <f>COUNTIF(Brazil!M:M,B1053)</f>
        <v>2</v>
      </c>
    </row>
    <row r="1054" spans="2:3" x14ac:dyDescent="0.25">
      <c r="B1054" s="4" t="s">
        <v>388</v>
      </c>
      <c r="C1054" s="4">
        <f>COUNTIF(Brazil!M:M,B1054)</f>
        <v>1</v>
      </c>
    </row>
    <row r="1055" spans="2:3" x14ac:dyDescent="0.25">
      <c r="B1055" s="4" t="s">
        <v>123</v>
      </c>
      <c r="C1055" s="4">
        <f>COUNTIF(Brazil!M:M,B1055)</f>
        <v>1</v>
      </c>
    </row>
    <row r="1056" spans="2:3" x14ac:dyDescent="0.25">
      <c r="B1056" s="4" t="s">
        <v>1117</v>
      </c>
      <c r="C1056" s="4">
        <f>COUNTIF(Brazil!M:M,B1056)</f>
        <v>3</v>
      </c>
    </row>
    <row r="1057" spans="1:3" x14ac:dyDescent="0.25">
      <c r="B1057" s="4" t="s">
        <v>109</v>
      </c>
      <c r="C1057" s="4">
        <f>COUNTIF(Brazil!M:M,B1057)</f>
        <v>1</v>
      </c>
    </row>
    <row r="1058" spans="1:3" x14ac:dyDescent="0.25">
      <c r="B1058" s="4" t="s">
        <v>430</v>
      </c>
      <c r="C1058" s="4">
        <f>COUNTIF(Brazil!M:M,B1058)</f>
        <v>1</v>
      </c>
    </row>
    <row r="1059" spans="1:3" x14ac:dyDescent="0.25">
      <c r="B1059" s="4" t="s">
        <v>171</v>
      </c>
      <c r="C1059" s="4">
        <f>COUNTIF(Brazil!M:M,B1059)</f>
        <v>1</v>
      </c>
    </row>
    <row r="1060" spans="1:3" x14ac:dyDescent="0.25">
      <c r="B1060" s="4" t="s">
        <v>257</v>
      </c>
      <c r="C1060" s="4">
        <f>COUNTIF(Brazil!M:M,B1060)</f>
        <v>1</v>
      </c>
    </row>
    <row r="1061" spans="1:3" x14ac:dyDescent="0.25">
      <c r="B1061" s="4" t="s">
        <v>1358</v>
      </c>
      <c r="C1061" s="4">
        <f>COUNTIF(Brazil!M:M,B1061)</f>
        <v>5</v>
      </c>
    </row>
    <row r="1063" spans="1:3" ht="21" x14ac:dyDescent="0.35">
      <c r="A1063" s="3" t="s">
        <v>15</v>
      </c>
    </row>
    <row r="1065" spans="1:3" x14ac:dyDescent="0.25">
      <c r="A1065" s="5" t="s">
        <v>11</v>
      </c>
    </row>
    <row r="1066" spans="1:3" x14ac:dyDescent="0.25">
      <c r="A1066" s="4" t="s">
        <v>1314</v>
      </c>
    </row>
    <row r="1067" spans="1:3" x14ac:dyDescent="0.25">
      <c r="A1067" s="4" t="s">
        <v>1315</v>
      </c>
    </row>
    <row r="1069" spans="1:3" x14ac:dyDescent="0.25">
      <c r="A1069" s="5" t="s">
        <v>10</v>
      </c>
    </row>
    <row r="1070" spans="1:3" x14ac:dyDescent="0.25">
      <c r="A1070" s="4" t="s">
        <v>1314</v>
      </c>
    </row>
    <row r="1071" spans="1:3" x14ac:dyDescent="0.25">
      <c r="A1071" s="4" t="s">
        <v>1316</v>
      </c>
    </row>
    <row r="1073" spans="1:4" x14ac:dyDescent="0.25">
      <c r="A1073" s="5" t="s">
        <v>0</v>
      </c>
    </row>
    <row r="1074" spans="1:4" x14ac:dyDescent="0.25">
      <c r="A1074" s="4" t="s">
        <v>1357</v>
      </c>
    </row>
    <row r="1076" spans="1:4" x14ac:dyDescent="0.25">
      <c r="A1076" s="5" t="s">
        <v>2</v>
      </c>
    </row>
    <row r="1077" spans="1:4" x14ac:dyDescent="0.25">
      <c r="B1077" s="4" t="s">
        <v>61</v>
      </c>
      <c r="C1077" s="4">
        <f>COUNTIF(France!$D:$D,B1077)</f>
        <v>2</v>
      </c>
      <c r="D1077" s="6">
        <f>C1077/SUM(C$1077:C$1091)</f>
        <v>2.9411764705882353E-2</v>
      </c>
    </row>
    <row r="1078" spans="1:4" x14ac:dyDescent="0.25">
      <c r="B1078" s="4" t="s">
        <v>102</v>
      </c>
      <c r="C1078" s="4">
        <f>COUNTIF(France!$D:$D,B1078)</f>
        <v>1</v>
      </c>
      <c r="D1078" s="6">
        <f t="shared" ref="D1078:D1091" si="12">C1078/SUM(C$1077:C$1091)</f>
        <v>1.4705882352941176E-2</v>
      </c>
    </row>
    <row r="1079" spans="1:4" x14ac:dyDescent="0.25">
      <c r="B1079" s="4" t="s">
        <v>13</v>
      </c>
      <c r="C1079" s="4">
        <f>COUNTIF(France!$D:$D,B1079)</f>
        <v>11</v>
      </c>
      <c r="D1079" s="6">
        <f t="shared" si="12"/>
        <v>0.16176470588235295</v>
      </c>
    </row>
    <row r="1080" spans="1:4" x14ac:dyDescent="0.25">
      <c r="B1080" s="4" t="s">
        <v>28</v>
      </c>
      <c r="C1080" s="4">
        <f>COUNTIF(France!$D:$D,B1080)</f>
        <v>3</v>
      </c>
      <c r="D1080" s="6">
        <f t="shared" si="12"/>
        <v>4.4117647058823532E-2</v>
      </c>
    </row>
    <row r="1081" spans="1:4" x14ac:dyDescent="0.25">
      <c r="B1081" s="4" t="s">
        <v>20</v>
      </c>
      <c r="C1081" s="4">
        <f>COUNTIF(France!$D:$D,B1081)</f>
        <v>5</v>
      </c>
      <c r="D1081" s="6">
        <f t="shared" si="12"/>
        <v>7.3529411764705885E-2</v>
      </c>
    </row>
    <row r="1082" spans="1:4" x14ac:dyDescent="0.25">
      <c r="B1082" s="4" t="s">
        <v>401</v>
      </c>
      <c r="C1082" s="4">
        <f>COUNTIF(France!$D:$D,B1082)</f>
        <v>6</v>
      </c>
      <c r="D1082" s="6">
        <f t="shared" si="12"/>
        <v>8.8235294117647065E-2</v>
      </c>
    </row>
    <row r="1083" spans="1:4" x14ac:dyDescent="0.25">
      <c r="B1083" s="4" t="s">
        <v>560</v>
      </c>
      <c r="C1083" s="4">
        <f>COUNTIF(France!$D:$D,B1083)</f>
        <v>6</v>
      </c>
      <c r="D1083" s="6">
        <f t="shared" si="12"/>
        <v>8.8235294117647065E-2</v>
      </c>
    </row>
    <row r="1084" spans="1:4" x14ac:dyDescent="0.25">
      <c r="B1084" s="4" t="s">
        <v>596</v>
      </c>
      <c r="C1084" s="4">
        <f>COUNTIF(France!$D:$D,B1084)</f>
        <v>3</v>
      </c>
      <c r="D1084" s="6">
        <f t="shared" si="12"/>
        <v>4.4117647058823532E-2</v>
      </c>
    </row>
    <row r="1085" spans="1:4" x14ac:dyDescent="0.25">
      <c r="B1085" s="4" t="s">
        <v>822</v>
      </c>
      <c r="C1085" s="4">
        <f>COUNTIF(France!$D:$D,B1085)</f>
        <v>3</v>
      </c>
      <c r="D1085" s="6">
        <f t="shared" si="12"/>
        <v>4.4117647058823532E-2</v>
      </c>
    </row>
    <row r="1086" spans="1:4" x14ac:dyDescent="0.25">
      <c r="B1086" s="4" t="s">
        <v>99</v>
      </c>
      <c r="C1086" s="4">
        <f>COUNTIF(France!$D:$D,B1086)</f>
        <v>3</v>
      </c>
      <c r="D1086" s="6">
        <f t="shared" si="12"/>
        <v>4.4117647058823532E-2</v>
      </c>
    </row>
    <row r="1087" spans="1:4" x14ac:dyDescent="0.25">
      <c r="B1087" s="4" t="s">
        <v>63</v>
      </c>
      <c r="C1087" s="4">
        <f>COUNTIF(France!$D:$D,B1087)</f>
        <v>1</v>
      </c>
      <c r="D1087" s="6">
        <f t="shared" si="12"/>
        <v>1.4705882352941176E-2</v>
      </c>
    </row>
    <row r="1088" spans="1:4" x14ac:dyDescent="0.25">
      <c r="B1088" s="4" t="s">
        <v>95</v>
      </c>
      <c r="C1088" s="4">
        <f>COUNTIF(France!$D:$D,B1088)</f>
        <v>7</v>
      </c>
      <c r="D1088" s="6">
        <f t="shared" si="12"/>
        <v>0.10294117647058823</v>
      </c>
    </row>
    <row r="1089" spans="1:4" x14ac:dyDescent="0.25">
      <c r="B1089" s="4" t="s">
        <v>624</v>
      </c>
      <c r="C1089" s="4">
        <f>COUNTIF(France!$D:$D,B1089)</f>
        <v>5</v>
      </c>
      <c r="D1089" s="6">
        <f t="shared" si="12"/>
        <v>7.3529411764705885E-2</v>
      </c>
    </row>
    <row r="1090" spans="1:4" x14ac:dyDescent="0.25">
      <c r="B1090" s="4" t="s">
        <v>58</v>
      </c>
      <c r="C1090" s="4">
        <f>COUNTIF(France!$D:$D,B1090)</f>
        <v>5</v>
      </c>
      <c r="D1090" s="6">
        <f t="shared" si="12"/>
        <v>7.3529411764705885E-2</v>
      </c>
    </row>
    <row r="1091" spans="1:4" x14ac:dyDescent="0.25">
      <c r="B1091" s="4" t="s">
        <v>1358</v>
      </c>
      <c r="C1091" s="4">
        <f>COUNTIF(France!$D:$D,B1091)</f>
        <v>7</v>
      </c>
      <c r="D1091" s="6">
        <f t="shared" si="12"/>
        <v>0.10294117647058823</v>
      </c>
    </row>
    <row r="1093" spans="1:4" x14ac:dyDescent="0.25">
      <c r="A1093" s="5" t="s">
        <v>3</v>
      </c>
    </row>
    <row r="1094" spans="1:4" x14ac:dyDescent="0.25">
      <c r="B1094" s="4" t="s">
        <v>1168</v>
      </c>
      <c r="C1094" s="4">
        <f>COUNTIF(France!$E:$E,B1094)</f>
        <v>1</v>
      </c>
    </row>
    <row r="1095" spans="1:4" x14ac:dyDescent="0.25">
      <c r="B1095" s="4" t="s">
        <v>219</v>
      </c>
      <c r="C1095" s="4">
        <f>COUNTIF(France!$E:$E,B1095)</f>
        <v>1</v>
      </c>
    </row>
    <row r="1096" spans="1:4" x14ac:dyDescent="0.25">
      <c r="B1096" s="4" t="s">
        <v>899</v>
      </c>
      <c r="C1096" s="4">
        <f>COUNTIF(France!$E:$E,B1096)</f>
        <v>1</v>
      </c>
    </row>
    <row r="1097" spans="1:4" x14ac:dyDescent="0.25">
      <c r="B1097" s="4" t="s">
        <v>1083</v>
      </c>
      <c r="C1097" s="4">
        <f>COUNTIF(France!$E:$E,B1097)</f>
        <v>1</v>
      </c>
    </row>
    <row r="1098" spans="1:4" x14ac:dyDescent="0.25">
      <c r="B1098" s="4" t="s">
        <v>170</v>
      </c>
      <c r="C1098" s="4">
        <f>COUNTIF(France!$E:$E,B1098)</f>
        <v>1</v>
      </c>
    </row>
    <row r="1099" spans="1:4" x14ac:dyDescent="0.25">
      <c r="B1099" s="4" t="s">
        <v>316</v>
      </c>
      <c r="C1099" s="4">
        <f>COUNTIF(France!$E:$E,B1099)</f>
        <v>1</v>
      </c>
    </row>
    <row r="1100" spans="1:4" x14ac:dyDescent="0.25">
      <c r="B1100" s="4" t="s">
        <v>409</v>
      </c>
      <c r="C1100" s="4">
        <f>COUNTIF(France!$E:$E,B1100)</f>
        <v>1</v>
      </c>
    </row>
    <row r="1101" spans="1:4" x14ac:dyDescent="0.25">
      <c r="B1101" s="4" t="s">
        <v>1188</v>
      </c>
      <c r="C1101" s="4">
        <f>COUNTIF(France!$E:$E,B1101)</f>
        <v>1</v>
      </c>
    </row>
    <row r="1102" spans="1:4" x14ac:dyDescent="0.25">
      <c r="B1102" s="4" t="s">
        <v>49</v>
      </c>
      <c r="C1102" s="4">
        <f>COUNTIF(France!$E:$E,B1102)</f>
        <v>1</v>
      </c>
    </row>
    <row r="1103" spans="1:4" x14ac:dyDescent="0.25">
      <c r="B1103" s="4" t="s">
        <v>1191</v>
      </c>
      <c r="C1103" s="4">
        <f>COUNTIF(France!$E:$E,B1103)</f>
        <v>3</v>
      </c>
    </row>
    <row r="1104" spans="1:4" x14ac:dyDescent="0.25">
      <c r="B1104" s="4" t="s">
        <v>1186</v>
      </c>
      <c r="C1104" s="4">
        <f>COUNTIF(France!$E:$E,B1104)</f>
        <v>2</v>
      </c>
    </row>
    <row r="1105" spans="2:3" x14ac:dyDescent="0.25">
      <c r="B1105" s="4" t="s">
        <v>237</v>
      </c>
      <c r="C1105" s="4">
        <f>COUNTIF(France!$E:$E,B1105)</f>
        <v>1</v>
      </c>
    </row>
    <row r="1106" spans="2:3" x14ac:dyDescent="0.25">
      <c r="B1106" s="4" t="s">
        <v>1015</v>
      </c>
      <c r="C1106" s="4">
        <f>COUNTIF(France!$E:$E,B1106)</f>
        <v>1</v>
      </c>
    </row>
    <row r="1107" spans="2:3" x14ac:dyDescent="0.25">
      <c r="B1107" s="4" t="s">
        <v>1001</v>
      </c>
      <c r="C1107" s="4">
        <f>COUNTIF(France!$E:$E,B1107)</f>
        <v>1</v>
      </c>
    </row>
    <row r="1108" spans="2:3" x14ac:dyDescent="0.25">
      <c r="B1108" s="4" t="s">
        <v>1025</v>
      </c>
      <c r="C1108" s="4">
        <f>COUNTIF(France!$E:$E,B1108)</f>
        <v>1</v>
      </c>
    </row>
    <row r="1109" spans="2:3" x14ac:dyDescent="0.25">
      <c r="B1109" s="4" t="s">
        <v>996</v>
      </c>
      <c r="C1109" s="4">
        <f>COUNTIF(France!$E:$E,B1109)</f>
        <v>1</v>
      </c>
    </row>
    <row r="1110" spans="2:3" x14ac:dyDescent="0.25">
      <c r="B1110" s="4" t="s">
        <v>1104</v>
      </c>
      <c r="C1110" s="4">
        <f>COUNTIF(France!$E:$E,B1110)</f>
        <v>1</v>
      </c>
    </row>
    <row r="1111" spans="2:3" x14ac:dyDescent="0.25">
      <c r="B1111" s="4" t="s">
        <v>1030</v>
      </c>
      <c r="C1111" s="4">
        <f>COUNTIF(France!$E:$E,B1111)</f>
        <v>1</v>
      </c>
    </row>
    <row r="1112" spans="2:3" x14ac:dyDescent="0.25">
      <c r="B1112" s="4" t="s">
        <v>216</v>
      </c>
      <c r="C1112" s="4">
        <f>COUNTIF(France!$E:$E,B1112)</f>
        <v>2</v>
      </c>
    </row>
    <row r="1113" spans="2:3" x14ac:dyDescent="0.25">
      <c r="B1113" s="4" t="s">
        <v>949</v>
      </c>
      <c r="C1113" s="4">
        <f>COUNTIF(France!$E:$E,B1113)</f>
        <v>1</v>
      </c>
    </row>
    <row r="1114" spans="2:3" x14ac:dyDescent="0.25">
      <c r="B1114" s="4" t="s">
        <v>322</v>
      </c>
      <c r="C1114" s="4">
        <f>COUNTIF(France!$E:$E,B1114)</f>
        <v>2</v>
      </c>
    </row>
    <row r="1115" spans="2:3" x14ac:dyDescent="0.25">
      <c r="B1115" s="4" t="s">
        <v>512</v>
      </c>
      <c r="C1115" s="4">
        <f>COUNTIF(France!$E:$E,B1115)</f>
        <v>1</v>
      </c>
    </row>
    <row r="1116" spans="2:3" x14ac:dyDescent="0.25">
      <c r="B1116" s="4" t="s">
        <v>500</v>
      </c>
      <c r="C1116" s="4">
        <f>COUNTIF(France!$E:$E,B1116)</f>
        <v>2</v>
      </c>
    </row>
    <row r="1117" spans="2:3" x14ac:dyDescent="0.25">
      <c r="B1117" s="4" t="s">
        <v>172</v>
      </c>
      <c r="C1117" s="4">
        <f>COUNTIF(France!$E:$E,B1117)</f>
        <v>1</v>
      </c>
    </row>
    <row r="1118" spans="2:3" x14ac:dyDescent="0.25">
      <c r="B1118" t="s">
        <v>1257</v>
      </c>
      <c r="C1118" s="4">
        <f>COUNTIF(France!$E:$E,B1118)</f>
        <v>2</v>
      </c>
    </row>
    <row r="1119" spans="2:3" x14ac:dyDescent="0.25">
      <c r="B1119" s="4" t="s">
        <v>1255</v>
      </c>
      <c r="C1119" s="4">
        <f>COUNTIF(France!$E:$E,B1119)</f>
        <v>3</v>
      </c>
    </row>
    <row r="1120" spans="2:3" x14ac:dyDescent="0.25">
      <c r="B1120" s="4" t="s">
        <v>207</v>
      </c>
      <c r="C1120" s="4">
        <f>COUNTIF(France!$E:$E,B1120)</f>
        <v>1</v>
      </c>
    </row>
    <row r="1121" spans="2:3" x14ac:dyDescent="0.25">
      <c r="B1121" s="4" t="s">
        <v>355</v>
      </c>
      <c r="C1121" s="4">
        <f>COUNTIF(France!$E:$E,B1121)</f>
        <v>1</v>
      </c>
    </row>
    <row r="1122" spans="2:3" x14ac:dyDescent="0.25">
      <c r="B1122" t="s">
        <v>1260</v>
      </c>
      <c r="C1122" s="4">
        <f>COUNTIF(France!$E:$E,B1122)</f>
        <v>1</v>
      </c>
    </row>
    <row r="1123" spans="2:3" x14ac:dyDescent="0.25">
      <c r="B1123" s="4" t="s">
        <v>21</v>
      </c>
      <c r="C1123" s="4">
        <f>COUNTIF(France!$E:$E,B1123)</f>
        <v>1</v>
      </c>
    </row>
    <row r="1124" spans="2:3" x14ac:dyDescent="0.25">
      <c r="B1124" s="4" t="s">
        <v>1094</v>
      </c>
      <c r="C1124" s="4">
        <f>COUNTIF(France!$E:$E,B1124)</f>
        <v>1</v>
      </c>
    </row>
    <row r="1125" spans="2:3" x14ac:dyDescent="0.25">
      <c r="B1125" s="4" t="s">
        <v>14</v>
      </c>
      <c r="C1125" s="4">
        <f>COUNTIF(France!$E:$E,B1125)</f>
        <v>1</v>
      </c>
    </row>
    <row r="1126" spans="2:3" x14ac:dyDescent="0.25">
      <c r="B1126" s="4" t="s">
        <v>466</v>
      </c>
      <c r="C1126" s="4">
        <f>COUNTIF(France!$E:$E,B1126)</f>
        <v>1</v>
      </c>
    </row>
    <row r="1127" spans="2:3" x14ac:dyDescent="0.25">
      <c r="B1127" s="4" t="s">
        <v>202</v>
      </c>
      <c r="C1127" s="4">
        <f>COUNTIF(France!$E:$E,B1127)</f>
        <v>1</v>
      </c>
    </row>
    <row r="1128" spans="2:3" x14ac:dyDescent="0.25">
      <c r="B1128" s="4" t="s">
        <v>488</v>
      </c>
      <c r="C1128" s="4">
        <f>COUNTIF(France!$E:$E,B1128)</f>
        <v>1</v>
      </c>
    </row>
    <row r="1129" spans="2:3" x14ac:dyDescent="0.25">
      <c r="B1129" s="4" t="s">
        <v>884</v>
      </c>
      <c r="C1129" s="4">
        <f>COUNTIF(France!$E:$E,B1129)</f>
        <v>1</v>
      </c>
    </row>
    <row r="1130" spans="2:3" x14ac:dyDescent="0.25">
      <c r="B1130" s="4" t="s">
        <v>787</v>
      </c>
      <c r="C1130" s="4">
        <f>COUNTIF(France!$E:$E,B1130)</f>
        <v>4</v>
      </c>
    </row>
    <row r="1131" spans="2:3" x14ac:dyDescent="0.25">
      <c r="B1131" s="4" t="s">
        <v>808</v>
      </c>
      <c r="C1131" s="4">
        <f>COUNTIF(France!$E:$E,B1131)</f>
        <v>1</v>
      </c>
    </row>
    <row r="1132" spans="2:3" x14ac:dyDescent="0.25">
      <c r="B1132" s="4" t="s">
        <v>799</v>
      </c>
      <c r="C1132" s="4">
        <f>COUNTIF(France!$E:$E,B1132)</f>
        <v>1</v>
      </c>
    </row>
    <row r="1133" spans="2:3" x14ac:dyDescent="0.25">
      <c r="B1133" s="4" t="s">
        <v>108</v>
      </c>
      <c r="C1133" s="4">
        <f>COUNTIF(France!$E:$E,B1133)</f>
        <v>2</v>
      </c>
    </row>
    <row r="1134" spans="2:3" x14ac:dyDescent="0.25">
      <c r="B1134" s="4" t="s">
        <v>64</v>
      </c>
      <c r="C1134" s="4">
        <f>COUNTIF(France!$E:$E,B1134)</f>
        <v>1</v>
      </c>
    </row>
    <row r="1135" spans="2:3" x14ac:dyDescent="0.25">
      <c r="B1135" t="s">
        <v>1258</v>
      </c>
      <c r="C1135" s="4">
        <f>COUNTIF(France!$E:$E,B1135)</f>
        <v>1</v>
      </c>
    </row>
    <row r="1136" spans="2:3" x14ac:dyDescent="0.25">
      <c r="B1136" s="4" t="s">
        <v>538</v>
      </c>
      <c r="C1136" s="4">
        <f>COUNTIF(France!$E:$E,B1136)</f>
        <v>2</v>
      </c>
    </row>
    <row r="1137" spans="1:3" x14ac:dyDescent="0.25">
      <c r="B1137" s="4" t="s">
        <v>274</v>
      </c>
      <c r="C1137" s="4">
        <f>COUNTIF(France!$E:$E,B1137)</f>
        <v>2</v>
      </c>
    </row>
    <row r="1138" spans="1:3" x14ac:dyDescent="0.25">
      <c r="B1138" s="4" t="s">
        <v>298</v>
      </c>
      <c r="C1138" s="4">
        <f>COUNTIF(France!$E:$E,B1138)</f>
        <v>1</v>
      </c>
    </row>
    <row r="1139" spans="1:3" x14ac:dyDescent="0.25">
      <c r="B1139" s="4" t="s">
        <v>1010</v>
      </c>
      <c r="C1139" s="4">
        <f>COUNTIF(France!$E:$E,B1139)</f>
        <v>1</v>
      </c>
    </row>
    <row r="1140" spans="1:3" x14ac:dyDescent="0.25">
      <c r="B1140" s="4" t="s">
        <v>1358</v>
      </c>
      <c r="C1140" s="4">
        <f>COUNTIF(France!$E:$E,B1140)</f>
        <v>7</v>
      </c>
    </row>
    <row r="1142" spans="1:3" x14ac:dyDescent="0.25">
      <c r="A1142" s="5" t="s">
        <v>4</v>
      </c>
    </row>
    <row r="1143" spans="1:3" x14ac:dyDescent="0.25">
      <c r="B1143" s="4" t="s">
        <v>561</v>
      </c>
      <c r="C1143" s="4">
        <f>COUNTIF(France!$F:$F,B1143)</f>
        <v>1</v>
      </c>
    </row>
    <row r="1144" spans="1:3" x14ac:dyDescent="0.25">
      <c r="B1144" s="4" t="s">
        <v>43</v>
      </c>
      <c r="C1144" s="4">
        <f>COUNTIF(France!$F:$F,B1144)</f>
        <v>1</v>
      </c>
    </row>
    <row r="1145" spans="1:3" x14ac:dyDescent="0.25">
      <c r="B1145" s="4" t="s">
        <v>598</v>
      </c>
      <c r="C1145" s="4">
        <f>COUNTIF(France!$F:$F,B1145)</f>
        <v>2</v>
      </c>
    </row>
    <row r="1146" spans="1:3" x14ac:dyDescent="0.25">
      <c r="B1146" s="4" t="s">
        <v>911</v>
      </c>
      <c r="C1146" s="4">
        <f>COUNTIF(France!$F:$F,B1146)</f>
        <v>1</v>
      </c>
    </row>
    <row r="1147" spans="1:3" x14ac:dyDescent="0.25">
      <c r="B1147" s="4" t="s">
        <v>69</v>
      </c>
      <c r="C1147" s="4">
        <f>COUNTIF(France!$F:$F,B1147)</f>
        <v>1</v>
      </c>
    </row>
    <row r="1148" spans="1:3" x14ac:dyDescent="0.25">
      <c r="B1148" s="4" t="s">
        <v>116</v>
      </c>
      <c r="C1148" s="4">
        <f>COUNTIF(France!$F:$F,B1148)</f>
        <v>1</v>
      </c>
    </row>
    <row r="1149" spans="1:3" x14ac:dyDescent="0.25">
      <c r="B1149" s="4" t="s">
        <v>290</v>
      </c>
      <c r="C1149" s="4">
        <f>COUNTIF(France!$F:$F,B1149)</f>
        <v>1</v>
      </c>
    </row>
    <row r="1150" spans="1:3" x14ac:dyDescent="0.25">
      <c r="B1150" s="4" t="s">
        <v>86</v>
      </c>
      <c r="C1150" s="4">
        <f>COUNTIF(France!$F:$F,B1150)</f>
        <v>1</v>
      </c>
    </row>
    <row r="1151" spans="1:3" x14ac:dyDescent="0.25">
      <c r="B1151" s="4" t="s">
        <v>74</v>
      </c>
      <c r="C1151" s="4">
        <f>COUNTIF(France!$F:$F,B1151)</f>
        <v>1</v>
      </c>
    </row>
    <row r="1152" spans="1:3" x14ac:dyDescent="0.25">
      <c r="B1152" s="4" t="s">
        <v>1028</v>
      </c>
      <c r="C1152" s="4">
        <f>COUNTIF(France!$F:$F,B1152)</f>
        <v>1</v>
      </c>
    </row>
    <row r="1153" spans="1:3" x14ac:dyDescent="0.25">
      <c r="B1153" s="4" t="s">
        <v>40</v>
      </c>
      <c r="C1153" s="4">
        <f>COUNTIF(France!$F:$F,B1153)</f>
        <v>2</v>
      </c>
    </row>
    <row r="1154" spans="1:3" x14ac:dyDescent="0.25">
      <c r="B1154" s="4" t="s">
        <v>65</v>
      </c>
      <c r="C1154" s="4">
        <f>COUNTIF(France!$F:$F,B1154)</f>
        <v>2</v>
      </c>
    </row>
    <row r="1155" spans="1:3" x14ac:dyDescent="0.25">
      <c r="B1155" s="4" t="s">
        <v>134</v>
      </c>
      <c r="C1155" s="4">
        <f>COUNTIF(France!$F:$F,B1155)</f>
        <v>2</v>
      </c>
    </row>
    <row r="1156" spans="1:3" x14ac:dyDescent="0.25">
      <c r="B1156" s="4" t="s">
        <v>50</v>
      </c>
      <c r="C1156" s="4">
        <f>COUNTIF(France!$F:$F,B1156)</f>
        <v>3</v>
      </c>
    </row>
    <row r="1157" spans="1:3" x14ac:dyDescent="0.25">
      <c r="B1157" s="4" t="s">
        <v>29</v>
      </c>
      <c r="C1157" s="4">
        <f>COUNTIF(France!$F:$F,B1157)</f>
        <v>2</v>
      </c>
    </row>
    <row r="1158" spans="1:3" x14ac:dyDescent="0.25">
      <c r="B1158" s="4" t="s">
        <v>30</v>
      </c>
      <c r="C1158" s="4">
        <f>COUNTIF(France!$F:$F,B1158)</f>
        <v>4</v>
      </c>
    </row>
    <row r="1159" spans="1:3" x14ac:dyDescent="0.25">
      <c r="B1159" s="4" t="s">
        <v>89</v>
      </c>
      <c r="C1159" s="4">
        <f>COUNTIF(France!$F:$F,B1159)</f>
        <v>5</v>
      </c>
    </row>
    <row r="1160" spans="1:3" x14ac:dyDescent="0.25">
      <c r="B1160" s="4" t="s">
        <v>15</v>
      </c>
      <c r="C1160" s="4">
        <f>COUNTIF(France!$F:$F,B1160)</f>
        <v>36</v>
      </c>
    </row>
    <row r="1162" spans="1:3" x14ac:dyDescent="0.25">
      <c r="A1162" s="5" t="s">
        <v>5</v>
      </c>
    </row>
    <row r="1163" spans="1:3" x14ac:dyDescent="0.25">
      <c r="A1163" s="4" t="s">
        <v>1319</v>
      </c>
    </row>
    <row r="1164" spans="1:3" x14ac:dyDescent="0.25">
      <c r="B1164" s="4" t="s">
        <v>1320</v>
      </c>
      <c r="C1164" s="4">
        <f>AVERAGE(France!$G:$G)</f>
        <v>1.7794117647058822</v>
      </c>
    </row>
    <row r="1165" spans="1:3" x14ac:dyDescent="0.25">
      <c r="B1165" s="4" t="s">
        <v>1321</v>
      </c>
      <c r="C1165" s="4">
        <f>STDEV(France!$G:$G)</f>
        <v>1.6557956849524904</v>
      </c>
    </row>
    <row r="1166" spans="1:3" x14ac:dyDescent="0.25">
      <c r="B1166" s="4" t="s">
        <v>1358</v>
      </c>
      <c r="C1166" s="4">
        <f>COUNTIF(France!$L:$L,B1166)</f>
        <v>7</v>
      </c>
    </row>
    <row r="1168" spans="1:3" x14ac:dyDescent="0.25">
      <c r="A1168" s="5" t="s">
        <v>6</v>
      </c>
    </row>
    <row r="1169" spans="1:3" x14ac:dyDescent="0.25">
      <c r="A1169" s="4" t="s">
        <v>1322</v>
      </c>
    </row>
    <row r="1170" spans="1:3" x14ac:dyDescent="0.25">
      <c r="B1170" s="4" t="s">
        <v>1320</v>
      </c>
      <c r="C1170" s="4">
        <f>AVERAGE(France!$H:$H)</f>
        <v>1.161764705882353</v>
      </c>
    </row>
    <row r="1171" spans="1:3" x14ac:dyDescent="0.25">
      <c r="B1171" s="4" t="s">
        <v>1321</v>
      </c>
      <c r="C1171" s="4">
        <f>STDEV(France!$H:$H)</f>
        <v>1.0595731908629222</v>
      </c>
    </row>
    <row r="1173" spans="1:3" x14ac:dyDescent="0.25">
      <c r="A1173" s="5" t="s">
        <v>7</v>
      </c>
    </row>
    <row r="1174" spans="1:3" x14ac:dyDescent="0.25">
      <c r="B1174" s="4" t="s">
        <v>23</v>
      </c>
      <c r="C1174" s="4">
        <f>COUNTIF(France!$I:$I,B1174)</f>
        <v>3</v>
      </c>
    </row>
    <row r="1175" spans="1:3" x14ac:dyDescent="0.25">
      <c r="B1175" s="4" t="s">
        <v>819</v>
      </c>
      <c r="C1175" s="4">
        <f>COUNTIF(France!$I:$I,B1175)</f>
        <v>2</v>
      </c>
    </row>
    <row r="1176" spans="1:3" x14ac:dyDescent="0.25">
      <c r="B1176" s="4" t="s">
        <v>92</v>
      </c>
      <c r="C1176" s="4">
        <f>COUNTIF(France!$I:$I,B1176)</f>
        <v>1</v>
      </c>
    </row>
    <row r="1177" spans="1:3" x14ac:dyDescent="0.25">
      <c r="B1177" s="4" t="s">
        <v>598</v>
      </c>
      <c r="C1177" s="4">
        <f>COUNTIF(France!$I:$I,B1177)</f>
        <v>1</v>
      </c>
    </row>
    <row r="1178" spans="1:3" x14ac:dyDescent="0.25">
      <c r="B1178" s="4" t="s">
        <v>15</v>
      </c>
      <c r="C1178" s="4">
        <f>COUNTIF(France!$I:$I,B1178)</f>
        <v>32</v>
      </c>
    </row>
    <row r="1179" spans="1:3" x14ac:dyDescent="0.25">
      <c r="B1179" s="4" t="s">
        <v>83</v>
      </c>
      <c r="C1179" s="4">
        <f>COUNTIF(France!$I:$I,B1179)</f>
        <v>2</v>
      </c>
    </row>
    <row r="1180" spans="1:3" x14ac:dyDescent="0.25">
      <c r="B1180" s="4" t="s">
        <v>493</v>
      </c>
      <c r="C1180" s="4">
        <f>COUNTIF(France!$I:$I,B1180)</f>
        <v>1</v>
      </c>
    </row>
    <row r="1181" spans="1:3" x14ac:dyDescent="0.25">
      <c r="B1181" s="4" t="s">
        <v>69</v>
      </c>
      <c r="C1181" s="4">
        <f>COUNTIF(France!$I:$I,B1181)</f>
        <v>1</v>
      </c>
    </row>
    <row r="1182" spans="1:3" x14ac:dyDescent="0.25">
      <c r="B1182" s="4" t="s">
        <v>178</v>
      </c>
      <c r="C1182" s="4">
        <f>COUNTIF(France!$I:$I,B1182)</f>
        <v>1</v>
      </c>
    </row>
    <row r="1183" spans="1:3" x14ac:dyDescent="0.25">
      <c r="B1183" s="4" t="s">
        <v>501</v>
      </c>
      <c r="C1183" s="4">
        <f>COUNTIF(France!$I:$I,B1183)</f>
        <v>1</v>
      </c>
    </row>
    <row r="1184" spans="1:3" x14ac:dyDescent="0.25">
      <c r="B1184" s="4" t="s">
        <v>16</v>
      </c>
      <c r="C1184" s="4">
        <f>COUNTIF(France!$I:$I,B1184)</f>
        <v>4</v>
      </c>
    </row>
    <row r="1185" spans="1:4" x14ac:dyDescent="0.25">
      <c r="B1185" s="4" t="s">
        <v>743</v>
      </c>
      <c r="C1185" s="4">
        <f>COUNTIF(France!$I:$I,B1185)</f>
        <v>2</v>
      </c>
    </row>
    <row r="1186" spans="1:4" x14ac:dyDescent="0.25">
      <c r="B1186" s="4" t="s">
        <v>226</v>
      </c>
      <c r="C1186" s="4">
        <f>COUNTIF(France!$I:$I,B1186)</f>
        <v>2</v>
      </c>
    </row>
    <row r="1187" spans="1:4" x14ac:dyDescent="0.25">
      <c r="B1187" s="4" t="s">
        <v>47</v>
      </c>
      <c r="C1187" s="4">
        <f>COUNTIF(France!$I:$I,B1187)</f>
        <v>2</v>
      </c>
    </row>
    <row r="1188" spans="1:4" x14ac:dyDescent="0.25">
      <c r="B1188" s="4" t="s">
        <v>732</v>
      </c>
      <c r="C1188" s="4">
        <f>COUNTIF(France!$I:$I,B1188)</f>
        <v>1</v>
      </c>
    </row>
    <row r="1189" spans="1:4" x14ac:dyDescent="0.25">
      <c r="B1189" s="4" t="s">
        <v>168</v>
      </c>
      <c r="C1189" s="4">
        <f>COUNTIF(France!$I:$I,B1189)</f>
        <v>1</v>
      </c>
    </row>
    <row r="1190" spans="1:4" x14ac:dyDescent="0.25">
      <c r="B1190" s="4" t="s">
        <v>885</v>
      </c>
      <c r="C1190" s="4">
        <f>COUNTIF(France!$I:$I,B1190)</f>
        <v>1</v>
      </c>
    </row>
    <row r="1191" spans="1:4" x14ac:dyDescent="0.25">
      <c r="B1191" s="4" t="s">
        <v>802</v>
      </c>
      <c r="C1191" s="4">
        <f>COUNTIF(France!$I:$I,B1191)</f>
        <v>2</v>
      </c>
    </row>
    <row r="1192" spans="1:4" x14ac:dyDescent="0.25">
      <c r="B1192" s="4" t="s">
        <v>208</v>
      </c>
      <c r="C1192" s="4">
        <f>COUNTIF(France!$I:$I,B1192)</f>
        <v>1</v>
      </c>
    </row>
    <row r="1193" spans="1:4" x14ac:dyDescent="0.25">
      <c r="B1193" s="4" t="s">
        <v>74</v>
      </c>
      <c r="C1193" s="4">
        <f>COUNTIF(France!$I:$I,B1193)</f>
        <v>1</v>
      </c>
    </row>
    <row r="1194" spans="1:4" x14ac:dyDescent="0.25">
      <c r="B1194" s="4" t="s">
        <v>50</v>
      </c>
      <c r="C1194" s="4">
        <f>COUNTIF(France!$I:$I,B1194)</f>
        <v>1</v>
      </c>
    </row>
    <row r="1196" spans="1:4" x14ac:dyDescent="0.25">
      <c r="A1196" s="5" t="s">
        <v>1329</v>
      </c>
    </row>
    <row r="1197" spans="1:4" x14ac:dyDescent="0.25">
      <c r="B1197" s="4" t="s">
        <v>1269</v>
      </c>
      <c r="C1197" s="4">
        <f>COUNTIF(France!$J:$J,B1197)</f>
        <v>35</v>
      </c>
      <c r="D1197" s="6">
        <f>C1197/SUM(C$1197:C$1199)</f>
        <v>0.51470588235294112</v>
      </c>
    </row>
    <row r="1198" spans="1:4" x14ac:dyDescent="0.25">
      <c r="B1198" s="4" t="s">
        <v>1270</v>
      </c>
      <c r="C1198" s="4">
        <f>COUNTIF(France!$J:$J,B1198)</f>
        <v>20</v>
      </c>
      <c r="D1198" s="6">
        <f t="shared" ref="D1198:D1199" si="13">C1198/SUM(C$1197:C$1199)</f>
        <v>0.29411764705882354</v>
      </c>
    </row>
    <row r="1199" spans="1:4" x14ac:dyDescent="0.25">
      <c r="B1199" s="4" t="s">
        <v>1271</v>
      </c>
      <c r="C1199" s="4">
        <f>COUNTIF(France!$J:$J,B1199)</f>
        <v>13</v>
      </c>
      <c r="D1199" s="6">
        <f t="shared" si="13"/>
        <v>0.19117647058823528</v>
      </c>
    </row>
    <row r="1201" spans="1:3" x14ac:dyDescent="0.25">
      <c r="A1201" s="5" t="s">
        <v>1330</v>
      </c>
    </row>
    <row r="1202" spans="1:3" x14ac:dyDescent="0.25">
      <c r="A1202" s="4" t="s">
        <v>1331</v>
      </c>
    </row>
    <row r="1203" spans="1:3" x14ac:dyDescent="0.25">
      <c r="A1203" s="4" t="s">
        <v>1360</v>
      </c>
      <c r="B1203" s="9"/>
      <c r="C1203" s="9"/>
    </row>
    <row r="1204" spans="1:3" x14ac:dyDescent="0.25">
      <c r="B1204" s="4" t="s">
        <v>1320</v>
      </c>
      <c r="C1204" s="4">
        <f>AVERAGE(France!$K:$K)</f>
        <v>0.6470588235294118</v>
      </c>
    </row>
    <row r="1205" spans="1:3" x14ac:dyDescent="0.25">
      <c r="B1205" s="4" t="s">
        <v>1321</v>
      </c>
      <c r="C1205" s="4">
        <f>STDEV(France!$K:$K)</f>
        <v>1.7257030224987386</v>
      </c>
    </row>
    <row r="1206" spans="1:3" x14ac:dyDescent="0.25">
      <c r="B1206" s="4" t="s">
        <v>1327</v>
      </c>
      <c r="C1206" s="4">
        <f>SUM(France!$K:$K)</f>
        <v>44</v>
      </c>
    </row>
    <row r="1208" spans="1:3" x14ac:dyDescent="0.25">
      <c r="A1208" s="5" t="s">
        <v>8</v>
      </c>
    </row>
    <row r="1209" spans="1:3" x14ac:dyDescent="0.25">
      <c r="A1209" s="4" t="s">
        <v>1332</v>
      </c>
    </row>
    <row r="1210" spans="1:3" x14ac:dyDescent="0.25">
      <c r="B1210" s="4" t="s">
        <v>1320</v>
      </c>
      <c r="C1210" s="4">
        <f>AVERAGE(France!$L:$L)</f>
        <v>45691.590163934423</v>
      </c>
    </row>
    <row r="1211" spans="1:3" x14ac:dyDescent="0.25">
      <c r="B1211" s="4" t="s">
        <v>1321</v>
      </c>
      <c r="C1211" s="4">
        <f>STDEV(France!$L:$L)</f>
        <v>22320.611621979249</v>
      </c>
    </row>
    <row r="1214" spans="1:3" x14ac:dyDescent="0.25">
      <c r="A1214" s="5" t="s">
        <v>9</v>
      </c>
    </row>
    <row r="1215" spans="1:3" x14ac:dyDescent="0.25">
      <c r="B1215" s="4" t="s">
        <v>570</v>
      </c>
      <c r="C1215" s="4">
        <f>COUNTIF(France!$M:$M,B1215)</f>
        <v>1</v>
      </c>
    </row>
    <row r="1216" spans="1:3" x14ac:dyDescent="0.25">
      <c r="B1216" s="4" t="s">
        <v>1122</v>
      </c>
      <c r="C1216" s="4">
        <f>COUNTIF(France!$M:$M,B1216)</f>
        <v>1</v>
      </c>
    </row>
    <row r="1217" spans="2:3" x14ac:dyDescent="0.25">
      <c r="B1217" s="4" t="s">
        <v>1032</v>
      </c>
      <c r="C1217" s="4">
        <f>COUNTIF(France!$M:$M,B1217)</f>
        <v>1</v>
      </c>
    </row>
    <row r="1218" spans="2:3" x14ac:dyDescent="0.25">
      <c r="B1218" s="4" t="s">
        <v>606</v>
      </c>
      <c r="C1218" s="4">
        <f>COUNTIF(France!$M:$M,B1218)</f>
        <v>1</v>
      </c>
    </row>
    <row r="1219" spans="2:3" x14ac:dyDescent="0.25">
      <c r="B1219" s="4" t="s">
        <v>173</v>
      </c>
      <c r="C1219" s="4">
        <f>COUNTIF(France!$M:$M,B1219)</f>
        <v>1</v>
      </c>
    </row>
    <row r="1220" spans="2:3" x14ac:dyDescent="0.25">
      <c r="B1220" s="4" t="s">
        <v>288</v>
      </c>
      <c r="C1220" s="4">
        <f>COUNTIF(France!$M:$M,B1220)</f>
        <v>1</v>
      </c>
    </row>
    <row r="1221" spans="2:3" x14ac:dyDescent="0.25">
      <c r="B1221" s="4" t="s">
        <v>67</v>
      </c>
      <c r="C1221" s="4">
        <f>COUNTIF(France!$M:$M,B1221)</f>
        <v>1</v>
      </c>
    </row>
    <row r="1222" spans="2:3" x14ac:dyDescent="0.25">
      <c r="B1222" s="4" t="s">
        <v>826</v>
      </c>
      <c r="C1222" s="4">
        <f>COUNTIF(France!$M:$M,B1222)</f>
        <v>1</v>
      </c>
    </row>
    <row r="1223" spans="2:3" x14ac:dyDescent="0.25">
      <c r="B1223" s="4" t="s">
        <v>1181</v>
      </c>
      <c r="C1223" s="4">
        <f>COUNTIF(France!$M:$M,B1223)</f>
        <v>1</v>
      </c>
    </row>
    <row r="1224" spans="2:3" x14ac:dyDescent="0.25">
      <c r="B1224" s="4" t="s">
        <v>713</v>
      </c>
      <c r="C1224" s="4">
        <f>COUNTIF(France!$M:$M,B1224)</f>
        <v>1</v>
      </c>
    </row>
    <row r="1225" spans="2:3" x14ac:dyDescent="0.25">
      <c r="B1225" s="4" t="s">
        <v>218</v>
      </c>
      <c r="C1225" s="4">
        <f>COUNTIF(France!$M:$M,B1225)</f>
        <v>2</v>
      </c>
    </row>
    <row r="1226" spans="2:3" x14ac:dyDescent="0.25">
      <c r="B1226" s="4" t="s">
        <v>763</v>
      </c>
      <c r="C1226" s="4">
        <f>COUNTIF(France!$M:$M,B1226)</f>
        <v>2</v>
      </c>
    </row>
    <row r="1227" spans="2:3" x14ac:dyDescent="0.25">
      <c r="B1227" s="4" t="s">
        <v>487</v>
      </c>
      <c r="C1227" s="4">
        <f>COUNTIF(France!$M:$M,B1227)</f>
        <v>1</v>
      </c>
    </row>
    <row r="1228" spans="2:3" x14ac:dyDescent="0.25">
      <c r="B1228" s="4" t="s">
        <v>441</v>
      </c>
      <c r="C1228" s="4">
        <f>COUNTIF(France!$M:$M,B1228)</f>
        <v>1</v>
      </c>
    </row>
    <row r="1229" spans="2:3" x14ac:dyDescent="0.25">
      <c r="B1229" s="4" t="s">
        <v>811</v>
      </c>
      <c r="C1229" s="4">
        <f>COUNTIF(France!$M:$M,B1229)</f>
        <v>1</v>
      </c>
    </row>
    <row r="1230" spans="2:3" x14ac:dyDescent="0.25">
      <c r="B1230" s="4" t="s">
        <v>438</v>
      </c>
      <c r="C1230" s="4">
        <f>COUNTIF(France!$M:$M,B1230)</f>
        <v>1</v>
      </c>
    </row>
    <row r="1231" spans="2:3" x14ac:dyDescent="0.25">
      <c r="B1231" s="4" t="s">
        <v>571</v>
      </c>
      <c r="C1231" s="4">
        <f>COUNTIF(France!$M:$M,B1231)</f>
        <v>1</v>
      </c>
    </row>
    <row r="1232" spans="2:3" x14ac:dyDescent="0.25">
      <c r="B1232" s="4" t="s">
        <v>845</v>
      </c>
      <c r="C1232" s="4">
        <f>COUNTIF(France!$M:$M,B1232)</f>
        <v>1</v>
      </c>
    </row>
    <row r="1233" spans="2:3" x14ac:dyDescent="0.25">
      <c r="B1233" s="4" t="s">
        <v>417</v>
      </c>
      <c r="C1233" s="4">
        <f>COUNTIF(France!$M:$M,B1233)</f>
        <v>1</v>
      </c>
    </row>
    <row r="1234" spans="2:3" x14ac:dyDescent="0.25">
      <c r="B1234" s="4" t="s">
        <v>997</v>
      </c>
      <c r="C1234" s="4">
        <f>COUNTIF(France!$M:$M,B1234)</f>
        <v>1</v>
      </c>
    </row>
    <row r="1235" spans="2:3" x14ac:dyDescent="0.25">
      <c r="B1235" s="4" t="s">
        <v>586</v>
      </c>
      <c r="C1235" s="4">
        <f>COUNTIF(France!$M:$M,B1235)</f>
        <v>1</v>
      </c>
    </row>
    <row r="1236" spans="2:3" x14ac:dyDescent="0.25">
      <c r="B1236" s="4" t="s">
        <v>248</v>
      </c>
      <c r="C1236" s="4">
        <f>COUNTIF(France!$M:$M,B1236)</f>
        <v>1</v>
      </c>
    </row>
    <row r="1237" spans="2:3" x14ac:dyDescent="0.25">
      <c r="B1237" s="4" t="s">
        <v>788</v>
      </c>
      <c r="C1237" s="4">
        <f>COUNTIF(France!$M:$M,B1237)</f>
        <v>1</v>
      </c>
    </row>
    <row r="1238" spans="2:3" x14ac:dyDescent="0.25">
      <c r="B1238" s="4" t="s">
        <v>217</v>
      </c>
      <c r="C1238" s="4">
        <f>COUNTIF(France!$M:$M,B1238)</f>
        <v>2</v>
      </c>
    </row>
    <row r="1239" spans="2:3" x14ac:dyDescent="0.25">
      <c r="B1239" s="4" t="s">
        <v>420</v>
      </c>
      <c r="C1239" s="4">
        <f>COUNTIF(France!$M:$M,B1239)</f>
        <v>2</v>
      </c>
    </row>
    <row r="1240" spans="2:3" x14ac:dyDescent="0.25">
      <c r="B1240" s="4" t="s">
        <v>1175</v>
      </c>
      <c r="C1240" s="4">
        <f>COUNTIF(France!$M:$M,B1240)</f>
        <v>2</v>
      </c>
    </row>
    <row r="1241" spans="2:3" x14ac:dyDescent="0.25">
      <c r="B1241" s="4" t="s">
        <v>132</v>
      </c>
      <c r="C1241" s="4">
        <f>COUNTIF(France!$M:$M,B1241)</f>
        <v>3</v>
      </c>
    </row>
    <row r="1242" spans="2:3" x14ac:dyDescent="0.25">
      <c r="B1242" s="4" t="s">
        <v>609</v>
      </c>
      <c r="C1242" s="4">
        <f>COUNTIF(France!$M:$M,B1242)</f>
        <v>1</v>
      </c>
    </row>
    <row r="1243" spans="2:3" x14ac:dyDescent="0.25">
      <c r="B1243" s="4" t="s">
        <v>728</v>
      </c>
      <c r="C1243" s="4">
        <f>COUNTIF(France!$M:$M,B1243)</f>
        <v>1</v>
      </c>
    </row>
    <row r="1244" spans="2:3" x14ac:dyDescent="0.25">
      <c r="B1244" s="4" t="s">
        <v>423</v>
      </c>
      <c r="C1244" s="4">
        <f>COUNTIF(France!$M:$M,B1244)</f>
        <v>1</v>
      </c>
    </row>
    <row r="1245" spans="2:3" x14ac:dyDescent="0.25">
      <c r="B1245" s="4" t="s">
        <v>1017</v>
      </c>
      <c r="C1245" s="4">
        <f>COUNTIF(France!$M:$M,B1245)</f>
        <v>2</v>
      </c>
    </row>
    <row r="1246" spans="2:3" x14ac:dyDescent="0.25">
      <c r="B1246" s="4" t="s">
        <v>17</v>
      </c>
      <c r="C1246" s="4">
        <f>COUNTIF(France!$M:$M,B1246)</f>
        <v>1</v>
      </c>
    </row>
    <row r="1247" spans="2:3" x14ac:dyDescent="0.25">
      <c r="B1247" s="4" t="s">
        <v>1038</v>
      </c>
      <c r="C1247" s="4">
        <f>COUNTIF(France!$M:$M,B1247)</f>
        <v>1</v>
      </c>
    </row>
    <row r="1248" spans="2:3" x14ac:dyDescent="0.25">
      <c r="B1248" s="4" t="s">
        <v>820</v>
      </c>
      <c r="C1248" s="4">
        <f>COUNTIF(France!$M:$M,B1248)</f>
        <v>1</v>
      </c>
    </row>
    <row r="1249" spans="2:3" x14ac:dyDescent="0.25">
      <c r="B1249" s="4" t="s">
        <v>1084</v>
      </c>
      <c r="C1249" s="4">
        <f>COUNTIF(France!$M:$M,B1249)</f>
        <v>1</v>
      </c>
    </row>
    <row r="1250" spans="2:3" x14ac:dyDescent="0.25">
      <c r="B1250" s="4" t="s">
        <v>1172</v>
      </c>
      <c r="C1250" s="4">
        <f>COUNTIF(France!$M:$M,B1250)</f>
        <v>1</v>
      </c>
    </row>
    <row r="1251" spans="2:3" x14ac:dyDescent="0.25">
      <c r="B1251" s="4" t="s">
        <v>372</v>
      </c>
      <c r="C1251" s="4">
        <f>COUNTIF(France!$M:$M,B1251)</f>
        <v>1</v>
      </c>
    </row>
    <row r="1252" spans="2:3" x14ac:dyDescent="0.25">
      <c r="B1252" s="4" t="s">
        <v>1204</v>
      </c>
      <c r="C1252" s="4">
        <f>COUNTIF(France!$M:$M,B1252)</f>
        <v>2</v>
      </c>
    </row>
    <row r="1253" spans="2:3" x14ac:dyDescent="0.25">
      <c r="B1253" s="4" t="s">
        <v>374</v>
      </c>
      <c r="C1253" s="4">
        <f>COUNTIF(France!$M:$M,B1253)</f>
        <v>1</v>
      </c>
    </row>
    <row r="1254" spans="2:3" x14ac:dyDescent="0.25">
      <c r="B1254" s="4" t="s">
        <v>935</v>
      </c>
      <c r="C1254" s="4">
        <f>COUNTIF(France!$M:$M,B1254)</f>
        <v>1</v>
      </c>
    </row>
    <row r="1255" spans="2:3" x14ac:dyDescent="0.25">
      <c r="B1255" s="4" t="s">
        <v>19</v>
      </c>
      <c r="C1255" s="4">
        <f>COUNTIF(France!$M:$M,B1255)</f>
        <v>1</v>
      </c>
    </row>
    <row r="1256" spans="2:3" x14ac:dyDescent="0.25">
      <c r="B1256" s="4" t="s">
        <v>803</v>
      </c>
      <c r="C1256" s="4">
        <f>COUNTIF(France!$M:$M,B1256)</f>
        <v>1</v>
      </c>
    </row>
    <row r="1257" spans="2:3" x14ac:dyDescent="0.25">
      <c r="B1257" s="4" t="s">
        <v>1189</v>
      </c>
      <c r="C1257" s="4">
        <f>COUNTIF(France!$M:$M,B1257)</f>
        <v>1</v>
      </c>
    </row>
    <row r="1258" spans="2:3" x14ac:dyDescent="0.25">
      <c r="B1258" s="4" t="s">
        <v>1013</v>
      </c>
      <c r="C1258" s="4">
        <f>COUNTIF(France!$M:$M,B1258)</f>
        <v>1</v>
      </c>
    </row>
    <row r="1259" spans="2:3" x14ac:dyDescent="0.25">
      <c r="B1259" s="4" t="s">
        <v>921</v>
      </c>
      <c r="C1259" s="4">
        <f>COUNTIF(France!$M:$M,B1259)</f>
        <v>1</v>
      </c>
    </row>
    <row r="1260" spans="2:3" x14ac:dyDescent="0.25">
      <c r="B1260" s="4" t="s">
        <v>562</v>
      </c>
      <c r="C1260" s="4">
        <f>COUNTIF(France!$M:$M,B1260)</f>
        <v>1</v>
      </c>
    </row>
    <row r="1261" spans="2:3" x14ac:dyDescent="0.25">
      <c r="B1261" s="4" t="s">
        <v>587</v>
      </c>
      <c r="C1261" s="4">
        <f>COUNTIF(France!$M:$M,B1261)</f>
        <v>1</v>
      </c>
    </row>
    <row r="1262" spans="2:3" x14ac:dyDescent="0.25">
      <c r="B1262" s="4" t="s">
        <v>525</v>
      </c>
      <c r="C1262" s="4">
        <f>COUNTIF(France!$M:$M,B1262)</f>
        <v>1</v>
      </c>
    </row>
    <row r="1263" spans="2:3" x14ac:dyDescent="0.25">
      <c r="B1263" s="4" t="s">
        <v>31</v>
      </c>
      <c r="C1263" s="4">
        <f>COUNTIF(France!$M:$M,B1263)</f>
        <v>1</v>
      </c>
    </row>
    <row r="1264" spans="2:3" x14ac:dyDescent="0.25">
      <c r="B1264" s="4" t="s">
        <v>66</v>
      </c>
      <c r="C1264" s="4">
        <f>COUNTIF(France!$M:$M,B1264)</f>
        <v>1</v>
      </c>
    </row>
    <row r="1265" spans="1:3" x14ac:dyDescent="0.25">
      <c r="B1265" s="4" t="s">
        <v>109</v>
      </c>
      <c r="C1265" s="4">
        <f>COUNTIF(France!$M:$M,B1265)</f>
        <v>1</v>
      </c>
    </row>
    <row r="1266" spans="1:3" x14ac:dyDescent="0.25">
      <c r="B1266" s="4" t="s">
        <v>257</v>
      </c>
      <c r="C1266" s="4">
        <f>COUNTIF(France!$M:$M,B1266)</f>
        <v>1</v>
      </c>
    </row>
    <row r="1267" spans="1:3" x14ac:dyDescent="0.25">
      <c r="B1267" s="4" t="s">
        <v>1358</v>
      </c>
      <c r="C1267" s="4">
        <f>COUNTIF(France!$M:$M,B1267)</f>
        <v>7</v>
      </c>
    </row>
    <row r="1268" spans="1:3" ht="21" x14ac:dyDescent="0.35">
      <c r="A1268" s="3" t="s">
        <v>83</v>
      </c>
    </row>
    <row r="1270" spans="1:3" x14ac:dyDescent="0.25">
      <c r="A1270" s="5" t="s">
        <v>11</v>
      </c>
    </row>
    <row r="1271" spans="1:3" x14ac:dyDescent="0.25">
      <c r="A1271" s="4" t="s">
        <v>1314</v>
      </c>
    </row>
    <row r="1272" spans="1:3" x14ac:dyDescent="0.25">
      <c r="A1272" s="4" t="s">
        <v>1333</v>
      </c>
    </row>
    <row r="1274" spans="1:3" x14ac:dyDescent="0.25">
      <c r="A1274" s="5" t="s">
        <v>10</v>
      </c>
    </row>
    <row r="1275" spans="1:3" x14ac:dyDescent="0.25">
      <c r="A1275" s="4" t="s">
        <v>1314</v>
      </c>
    </row>
    <row r="1276" spans="1:3" x14ac:dyDescent="0.25">
      <c r="A1276" s="4" t="s">
        <v>1334</v>
      </c>
    </row>
    <row r="1278" spans="1:3" x14ac:dyDescent="0.25">
      <c r="A1278" s="5" t="s">
        <v>0</v>
      </c>
    </row>
    <row r="1279" spans="1:3" x14ac:dyDescent="0.25">
      <c r="A1279" s="4" t="s">
        <v>1335</v>
      </c>
    </row>
    <row r="1281" spans="1:4" x14ac:dyDescent="0.25">
      <c r="A1281" s="5" t="s">
        <v>2</v>
      </c>
    </row>
    <row r="1282" spans="1:4" x14ac:dyDescent="0.25">
      <c r="B1282" s="4" t="s">
        <v>61</v>
      </c>
      <c r="C1282" s="4">
        <f>COUNTIF(Germany!$D:$D,B1282)</f>
        <v>9</v>
      </c>
      <c r="D1282" s="6">
        <f>C1282/SUM(C$1282:C$1300)</f>
        <v>7.9646017699115043E-2</v>
      </c>
    </row>
    <row r="1283" spans="1:4" x14ac:dyDescent="0.25">
      <c r="B1283" s="4" t="s">
        <v>102</v>
      </c>
      <c r="C1283" s="4">
        <f>COUNTIF(Germany!$D:$D,B1283)</f>
        <v>2</v>
      </c>
      <c r="D1283" s="6">
        <f t="shared" ref="D1283:D1300" si="14">C1283/SUM(C$1282:C$1300)</f>
        <v>1.7699115044247787E-2</v>
      </c>
    </row>
    <row r="1284" spans="1:4" x14ac:dyDescent="0.25">
      <c r="B1284" s="4" t="s">
        <v>13</v>
      </c>
      <c r="C1284" s="4">
        <f>COUNTIF(Germany!$D:$D,B1284)</f>
        <v>6</v>
      </c>
      <c r="D1284" s="6">
        <f t="shared" si="14"/>
        <v>5.3097345132743362E-2</v>
      </c>
    </row>
    <row r="1285" spans="1:4" x14ac:dyDescent="0.25">
      <c r="B1285" s="4" t="s">
        <v>28</v>
      </c>
      <c r="C1285" s="4">
        <f>COUNTIF(Germany!$D:$D,B1285)</f>
        <v>17</v>
      </c>
      <c r="D1285" s="6">
        <f t="shared" si="14"/>
        <v>0.15044247787610621</v>
      </c>
    </row>
    <row r="1286" spans="1:4" x14ac:dyDescent="0.25">
      <c r="B1286" s="4" t="s">
        <v>20</v>
      </c>
      <c r="C1286" s="4">
        <f>COUNTIF(Germany!$D:$D,B1286)</f>
        <v>3</v>
      </c>
      <c r="D1286" s="6">
        <f t="shared" si="14"/>
        <v>2.6548672566371681E-2</v>
      </c>
    </row>
    <row r="1287" spans="1:4" x14ac:dyDescent="0.25">
      <c r="B1287" s="4" t="s">
        <v>401</v>
      </c>
      <c r="C1287" s="4">
        <f>COUNTIF(Germany!$D:$D,B1287)</f>
        <v>6</v>
      </c>
      <c r="D1287" s="6">
        <f t="shared" si="14"/>
        <v>5.3097345132743362E-2</v>
      </c>
    </row>
    <row r="1288" spans="1:4" x14ac:dyDescent="0.25">
      <c r="B1288" s="4" t="s">
        <v>399</v>
      </c>
      <c r="C1288" s="4">
        <f>COUNTIF(Germany!$D:$D,B1288)</f>
        <v>3</v>
      </c>
      <c r="D1288" s="6">
        <f t="shared" si="14"/>
        <v>2.6548672566371681E-2</v>
      </c>
    </row>
    <row r="1289" spans="1:4" x14ac:dyDescent="0.25">
      <c r="B1289" s="4" t="s">
        <v>560</v>
      </c>
      <c r="C1289" s="4">
        <f>COUNTIF(Germany!$D:$D,B1289)</f>
        <v>3</v>
      </c>
      <c r="D1289" s="6">
        <f t="shared" si="14"/>
        <v>2.6548672566371681E-2</v>
      </c>
    </row>
    <row r="1290" spans="1:4" x14ac:dyDescent="0.25">
      <c r="B1290" s="4" t="s">
        <v>565</v>
      </c>
      <c r="C1290" s="4">
        <f>COUNTIF(Germany!$D:$D,B1290)</f>
        <v>6</v>
      </c>
      <c r="D1290" s="6">
        <f t="shared" si="14"/>
        <v>5.3097345132743362E-2</v>
      </c>
    </row>
    <row r="1291" spans="1:4" x14ac:dyDescent="0.25">
      <c r="B1291" s="4" t="s">
        <v>596</v>
      </c>
      <c r="C1291" s="4">
        <f>COUNTIF(Germany!$D:$D,B1291)</f>
        <v>6</v>
      </c>
      <c r="D1291" s="6">
        <f t="shared" si="14"/>
        <v>5.3097345132743362E-2</v>
      </c>
    </row>
    <row r="1292" spans="1:4" x14ac:dyDescent="0.25">
      <c r="B1292" s="4" t="s">
        <v>576</v>
      </c>
      <c r="C1292" s="4">
        <f>COUNTIF(Germany!$D:$D,B1292)</f>
        <v>3</v>
      </c>
      <c r="D1292" s="6">
        <f t="shared" si="14"/>
        <v>2.6548672566371681E-2</v>
      </c>
    </row>
    <row r="1293" spans="1:4" x14ac:dyDescent="0.25">
      <c r="B1293" s="4" t="s">
        <v>822</v>
      </c>
      <c r="C1293" s="4">
        <f>COUNTIF(Germany!$D:$D,B1293)</f>
        <v>3</v>
      </c>
      <c r="D1293" s="6">
        <f t="shared" si="14"/>
        <v>2.6548672566371681E-2</v>
      </c>
    </row>
    <row r="1294" spans="1:4" x14ac:dyDescent="0.25">
      <c r="B1294" s="4" t="s">
        <v>99</v>
      </c>
      <c r="C1294" s="4">
        <f>COUNTIF(Germany!$D:$D,B1294)</f>
        <v>4</v>
      </c>
      <c r="D1294" s="6">
        <f t="shared" si="14"/>
        <v>3.5398230088495575E-2</v>
      </c>
    </row>
    <row r="1295" spans="1:4" x14ac:dyDescent="0.25">
      <c r="B1295" s="4" t="s">
        <v>63</v>
      </c>
      <c r="C1295" s="4">
        <f>COUNTIF(Germany!$D:$D,B1295)</f>
        <v>1</v>
      </c>
      <c r="D1295" s="6">
        <f t="shared" si="14"/>
        <v>8.8495575221238937E-3</v>
      </c>
    </row>
    <row r="1296" spans="1:4" x14ac:dyDescent="0.25">
      <c r="B1296" s="4" t="s">
        <v>95</v>
      </c>
      <c r="C1296" s="4">
        <f>COUNTIF(Germany!$D:$D,B1296)</f>
        <v>15</v>
      </c>
      <c r="D1296" s="6">
        <f t="shared" si="14"/>
        <v>0.13274336283185842</v>
      </c>
    </row>
    <row r="1297" spans="1:4" x14ac:dyDescent="0.25">
      <c r="B1297" s="4" t="s">
        <v>624</v>
      </c>
      <c r="C1297" s="4">
        <f>COUNTIF(Germany!$D:$D,B1297)</f>
        <v>9</v>
      </c>
      <c r="D1297" s="6">
        <f t="shared" si="14"/>
        <v>7.9646017699115043E-2</v>
      </c>
    </row>
    <row r="1298" spans="1:4" x14ac:dyDescent="0.25">
      <c r="B1298" s="4" t="s">
        <v>58</v>
      </c>
      <c r="C1298" s="4">
        <f>COUNTIF(Germany!$D:$D,B1298)</f>
        <v>13</v>
      </c>
      <c r="D1298" s="6">
        <f t="shared" si="14"/>
        <v>0.11504424778761062</v>
      </c>
    </row>
    <row r="1299" spans="1:4" x14ac:dyDescent="0.25">
      <c r="B1299" s="4" t="s">
        <v>993</v>
      </c>
      <c r="C1299" s="4">
        <f>COUNTIF(Germany!$D:$D,B1299)</f>
        <v>1</v>
      </c>
      <c r="D1299" s="6">
        <f t="shared" si="14"/>
        <v>8.8495575221238937E-3</v>
      </c>
    </row>
    <row r="1300" spans="1:4" x14ac:dyDescent="0.25">
      <c r="B1300" s="4" t="s">
        <v>1358</v>
      </c>
      <c r="C1300" s="4">
        <f>COUNTIF(Germany!$D:$D,B1300)</f>
        <v>3</v>
      </c>
      <c r="D1300" s="6">
        <f t="shared" si="14"/>
        <v>2.6548672566371681E-2</v>
      </c>
    </row>
    <row r="1302" spans="1:4" x14ac:dyDescent="0.25">
      <c r="A1302" s="5" t="s">
        <v>3</v>
      </c>
    </row>
    <row r="1303" spans="1:4" x14ac:dyDescent="0.25">
      <c r="B1303" s="4" t="s">
        <v>1168</v>
      </c>
      <c r="C1303" s="4">
        <f>COUNTIF(Germany!$E:$E,B1303)</f>
        <v>1</v>
      </c>
    </row>
    <row r="1304" spans="1:4" x14ac:dyDescent="0.25">
      <c r="B1304" s="4" t="s">
        <v>1183</v>
      </c>
      <c r="C1304" s="4">
        <f>COUNTIF(Germany!$E:$E,B1304)</f>
        <v>1</v>
      </c>
    </row>
    <row r="1305" spans="1:4" x14ac:dyDescent="0.25">
      <c r="B1305" s="4" t="s">
        <v>1083</v>
      </c>
      <c r="C1305" s="4">
        <f>COUNTIF(Germany!$E:$E,B1305)</f>
        <v>1</v>
      </c>
    </row>
    <row r="1306" spans="1:4" x14ac:dyDescent="0.25">
      <c r="B1306" s="4" t="s">
        <v>170</v>
      </c>
      <c r="C1306" s="4">
        <f>COUNTIF(Germany!$E:$E,B1306)</f>
        <v>1</v>
      </c>
    </row>
    <row r="1307" spans="1:4" x14ac:dyDescent="0.25">
      <c r="B1307" t="s">
        <v>1256</v>
      </c>
      <c r="C1307" s="4">
        <f>COUNTIF(Germany!$E:$E,B1307)</f>
        <v>4</v>
      </c>
    </row>
    <row r="1308" spans="1:4" x14ac:dyDescent="0.25">
      <c r="B1308" s="4" t="s">
        <v>710</v>
      </c>
      <c r="C1308" s="4">
        <f>COUNTIF(Germany!$E:$E,B1308)</f>
        <v>1</v>
      </c>
    </row>
    <row r="1309" spans="1:4" x14ac:dyDescent="0.25">
      <c r="B1309" s="4" t="s">
        <v>1100</v>
      </c>
      <c r="C1309" s="4">
        <f>COUNTIF(Germany!$E:$E,B1309)</f>
        <v>2</v>
      </c>
    </row>
    <row r="1310" spans="1:4" x14ac:dyDescent="0.25">
      <c r="B1310" s="4" t="s">
        <v>483</v>
      </c>
      <c r="C1310" s="4">
        <f>COUNTIF(Germany!$E:$E,B1310)</f>
        <v>3</v>
      </c>
    </row>
    <row r="1311" spans="1:4" x14ac:dyDescent="0.25">
      <c r="B1311" s="4" t="s">
        <v>409</v>
      </c>
      <c r="C1311" s="4">
        <f>COUNTIF(Germany!$E:$E,B1311)</f>
        <v>2</v>
      </c>
    </row>
    <row r="1312" spans="1:4" x14ac:dyDescent="0.25">
      <c r="B1312" s="4" t="s">
        <v>314</v>
      </c>
      <c r="C1312" s="4">
        <f>COUNTIF(Germany!$E:$E,B1312)</f>
        <v>3</v>
      </c>
    </row>
    <row r="1313" spans="2:3" x14ac:dyDescent="0.25">
      <c r="B1313" s="4" t="s">
        <v>1188</v>
      </c>
      <c r="C1313" s="4">
        <f>COUNTIF(Germany!$E:$E,B1313)</f>
        <v>2</v>
      </c>
    </row>
    <row r="1314" spans="2:3" x14ac:dyDescent="0.25">
      <c r="B1314" s="4" t="s">
        <v>1177</v>
      </c>
      <c r="C1314" s="4">
        <f>COUNTIF(Germany!$E:$E,B1314)</f>
        <v>1</v>
      </c>
    </row>
    <row r="1315" spans="2:3" x14ac:dyDescent="0.25">
      <c r="B1315" s="4" t="s">
        <v>602</v>
      </c>
      <c r="C1315" s="4">
        <f>COUNTIF(Germany!$E:$E,B1315)</f>
        <v>3</v>
      </c>
    </row>
    <row r="1316" spans="2:3" x14ac:dyDescent="0.25">
      <c r="B1316" s="4" t="s">
        <v>1191</v>
      </c>
      <c r="C1316" s="4">
        <f>COUNTIF(Germany!$E:$E,B1316)</f>
        <v>4</v>
      </c>
    </row>
    <row r="1317" spans="2:3" x14ac:dyDescent="0.25">
      <c r="B1317" s="4" t="s">
        <v>1174</v>
      </c>
      <c r="C1317" s="4">
        <f>COUNTIF(Germany!$E:$E,B1317)</f>
        <v>2</v>
      </c>
    </row>
    <row r="1318" spans="2:3" x14ac:dyDescent="0.25">
      <c r="B1318" s="4" t="s">
        <v>577</v>
      </c>
      <c r="C1318" s="4">
        <f>COUNTIF(Germany!$E:$E,B1318)</f>
        <v>2</v>
      </c>
    </row>
    <row r="1319" spans="2:3" x14ac:dyDescent="0.25">
      <c r="B1319" s="4" t="s">
        <v>1004</v>
      </c>
      <c r="C1319" s="4">
        <f>COUNTIF(Germany!$E:$E,B1319)</f>
        <v>2</v>
      </c>
    </row>
    <row r="1320" spans="2:3" x14ac:dyDescent="0.25">
      <c r="B1320" s="4" t="s">
        <v>996</v>
      </c>
      <c r="C1320" s="4">
        <f>COUNTIF(Germany!$E:$E,B1320)</f>
        <v>2</v>
      </c>
    </row>
    <row r="1321" spans="2:3" x14ac:dyDescent="0.25">
      <c r="B1321" s="4" t="s">
        <v>1104</v>
      </c>
      <c r="C1321" s="4">
        <f>COUNTIF(Germany!$E:$E,B1321)</f>
        <v>1</v>
      </c>
    </row>
    <row r="1322" spans="2:3" x14ac:dyDescent="0.25">
      <c r="B1322" s="4" t="s">
        <v>718</v>
      </c>
      <c r="C1322" s="4">
        <f>COUNTIF(Germany!$E:$E,B1322)</f>
        <v>1</v>
      </c>
    </row>
    <row r="1323" spans="2:3" x14ac:dyDescent="0.25">
      <c r="B1323" s="4" t="s">
        <v>68</v>
      </c>
      <c r="C1323" s="4">
        <f>COUNTIF(Germany!$E:$E,B1323)</f>
        <v>1</v>
      </c>
    </row>
    <row r="1324" spans="2:3" x14ac:dyDescent="0.25">
      <c r="B1324" s="4" t="s">
        <v>82</v>
      </c>
      <c r="C1324" s="4">
        <f>COUNTIF(Germany!$E:$E,B1324)</f>
        <v>1</v>
      </c>
    </row>
    <row r="1325" spans="2:3" x14ac:dyDescent="0.25">
      <c r="B1325" s="4" t="s">
        <v>641</v>
      </c>
      <c r="C1325" s="4">
        <f>COUNTIF(Germany!$E:$E,B1325)</f>
        <v>5</v>
      </c>
    </row>
    <row r="1326" spans="2:3" x14ac:dyDescent="0.25">
      <c r="B1326" s="4" t="s">
        <v>280</v>
      </c>
      <c r="C1326" s="4">
        <f>COUNTIF(Germany!$E:$E,B1326)</f>
        <v>1</v>
      </c>
    </row>
    <row r="1327" spans="2:3" x14ac:dyDescent="0.25">
      <c r="B1327" s="4" t="s">
        <v>1030</v>
      </c>
      <c r="C1327" s="4">
        <f>COUNTIF(Germany!$E:$E,B1327)</f>
        <v>1</v>
      </c>
    </row>
    <row r="1328" spans="2:3" x14ac:dyDescent="0.25">
      <c r="B1328" s="4" t="s">
        <v>167</v>
      </c>
      <c r="C1328" s="4">
        <f>COUNTIF(Germany!$E:$E,B1328)</f>
        <v>1</v>
      </c>
    </row>
    <row r="1329" spans="2:3" x14ac:dyDescent="0.25">
      <c r="B1329" s="4" t="s">
        <v>277</v>
      </c>
      <c r="C1329" s="4">
        <f>COUNTIF(Germany!$E:$E,B1329)</f>
        <v>2</v>
      </c>
    </row>
    <row r="1330" spans="2:3" x14ac:dyDescent="0.25">
      <c r="B1330" s="4" t="s">
        <v>952</v>
      </c>
      <c r="C1330" s="4">
        <f>COUNTIF(Germany!$E:$E,B1330)</f>
        <v>1</v>
      </c>
    </row>
    <row r="1331" spans="2:3" x14ac:dyDescent="0.25">
      <c r="B1331" s="4" t="s">
        <v>322</v>
      </c>
      <c r="C1331" s="4">
        <f>COUNTIF(Germany!$E:$E,B1331)</f>
        <v>1</v>
      </c>
    </row>
    <row r="1332" spans="2:3" x14ac:dyDescent="0.25">
      <c r="B1332" s="4" t="s">
        <v>944</v>
      </c>
      <c r="C1332" s="4">
        <f>COUNTIF(Germany!$E:$E,B1332)</f>
        <v>1</v>
      </c>
    </row>
    <row r="1333" spans="2:3" x14ac:dyDescent="0.25">
      <c r="B1333" s="4" t="s">
        <v>896</v>
      </c>
      <c r="C1333" s="4">
        <f>COUNTIF(Germany!$E:$E,B1333)</f>
        <v>1</v>
      </c>
    </row>
    <row r="1334" spans="2:3" x14ac:dyDescent="0.25">
      <c r="B1334" s="4" t="s">
        <v>790</v>
      </c>
      <c r="C1334" s="4">
        <f>COUNTIF(Germany!$E:$E,B1334)</f>
        <v>2</v>
      </c>
    </row>
    <row r="1335" spans="2:3" x14ac:dyDescent="0.25">
      <c r="B1335" s="4" t="s">
        <v>210</v>
      </c>
      <c r="C1335" s="4">
        <f>COUNTIF(Germany!$E:$E,B1335)</f>
        <v>3</v>
      </c>
    </row>
    <row r="1336" spans="2:3" x14ac:dyDescent="0.25">
      <c r="B1336" s="4" t="s">
        <v>887</v>
      </c>
      <c r="C1336" s="4">
        <f>COUNTIF(Germany!$E:$E,B1336)</f>
        <v>1</v>
      </c>
    </row>
    <row r="1337" spans="2:3" x14ac:dyDescent="0.25">
      <c r="B1337" s="4" t="s">
        <v>254</v>
      </c>
      <c r="C1337" s="4">
        <f>COUNTIF(Germany!$E:$E,B1337)</f>
        <v>4</v>
      </c>
    </row>
    <row r="1338" spans="2:3" x14ac:dyDescent="0.25">
      <c r="B1338" s="4" t="s">
        <v>88</v>
      </c>
      <c r="C1338" s="4">
        <f>COUNTIF(Germany!$E:$E,B1338)</f>
        <v>1</v>
      </c>
    </row>
    <row r="1339" spans="2:3" x14ac:dyDescent="0.25">
      <c r="B1339" s="4" t="s">
        <v>1255</v>
      </c>
      <c r="C1339" s="4">
        <f>COUNTIF(Germany!$E:$E,B1339)</f>
        <v>4</v>
      </c>
    </row>
    <row r="1340" spans="2:3" x14ac:dyDescent="0.25">
      <c r="B1340" s="4" t="s">
        <v>207</v>
      </c>
      <c r="C1340" s="4">
        <f>COUNTIF(Germany!$E:$E,B1340)</f>
        <v>2</v>
      </c>
    </row>
    <row r="1341" spans="2:3" x14ac:dyDescent="0.25">
      <c r="B1341" s="4" t="s">
        <v>232</v>
      </c>
      <c r="C1341" s="4">
        <f>COUNTIF(Germany!$E:$E,B1341)</f>
        <v>1</v>
      </c>
    </row>
    <row r="1342" spans="2:3" x14ac:dyDescent="0.25">
      <c r="B1342" s="4" t="s">
        <v>355</v>
      </c>
      <c r="C1342" s="4">
        <f>COUNTIF(Germany!$E:$E,B1342)</f>
        <v>4</v>
      </c>
    </row>
    <row r="1343" spans="2:3" x14ac:dyDescent="0.25">
      <c r="B1343" s="4" t="s">
        <v>103</v>
      </c>
      <c r="C1343" s="4">
        <f>COUNTIF(Germany!$E:$E,B1343)</f>
        <v>3</v>
      </c>
    </row>
    <row r="1344" spans="2:3" x14ac:dyDescent="0.25">
      <c r="B1344" s="4" t="s">
        <v>1086</v>
      </c>
      <c r="C1344" s="4">
        <f>COUNTIF(Germany!$E:$E,B1344)</f>
        <v>2</v>
      </c>
    </row>
    <row r="1345" spans="2:3" x14ac:dyDescent="0.25">
      <c r="B1345" s="4" t="s">
        <v>466</v>
      </c>
      <c r="C1345" s="4">
        <f>COUNTIF(Germany!$E:$E,B1345)</f>
        <v>1</v>
      </c>
    </row>
    <row r="1346" spans="2:3" x14ac:dyDescent="0.25">
      <c r="B1346" s="4" t="s">
        <v>375</v>
      </c>
      <c r="C1346" s="4">
        <f>COUNTIF(Germany!$E:$E,B1346)</f>
        <v>2</v>
      </c>
    </row>
    <row r="1347" spans="2:3" x14ac:dyDescent="0.25">
      <c r="B1347" s="4" t="s">
        <v>73</v>
      </c>
      <c r="C1347" s="4">
        <f>COUNTIF(Germany!$E:$E,B1347)</f>
        <v>1</v>
      </c>
    </row>
    <row r="1348" spans="2:3" x14ac:dyDescent="0.25">
      <c r="B1348" s="4" t="s">
        <v>543</v>
      </c>
      <c r="C1348" s="4">
        <f>COUNTIF(Germany!$E:$E,B1348)</f>
        <v>3</v>
      </c>
    </row>
    <row r="1349" spans="2:3" x14ac:dyDescent="0.25">
      <c r="B1349" s="4" t="s">
        <v>893</v>
      </c>
      <c r="C1349" s="4">
        <f>COUNTIF(Germany!$E:$E,B1349)</f>
        <v>1</v>
      </c>
    </row>
    <row r="1350" spans="2:3" x14ac:dyDescent="0.25">
      <c r="B1350" s="4" t="s">
        <v>884</v>
      </c>
      <c r="C1350" s="4">
        <f>COUNTIF(Germany!$E:$E,B1350)</f>
        <v>1</v>
      </c>
    </row>
    <row r="1351" spans="2:3" x14ac:dyDescent="0.25">
      <c r="B1351" s="4" t="s">
        <v>967</v>
      </c>
      <c r="C1351" s="4">
        <f>COUNTIF(Germany!$E:$E,B1351)</f>
        <v>1</v>
      </c>
    </row>
    <row r="1352" spans="2:3" x14ac:dyDescent="0.25">
      <c r="B1352" s="4" t="s">
        <v>1080</v>
      </c>
      <c r="C1352" s="4">
        <f>COUNTIF(Germany!$E:$E,B1352)</f>
        <v>1</v>
      </c>
    </row>
    <row r="1353" spans="2:3" x14ac:dyDescent="0.25">
      <c r="B1353" s="4" t="s">
        <v>712</v>
      </c>
      <c r="C1353" s="4">
        <f>COUNTIF(Germany!$E:$E,B1353)</f>
        <v>3</v>
      </c>
    </row>
    <row r="1354" spans="2:3" x14ac:dyDescent="0.25">
      <c r="B1354" s="4" t="s">
        <v>182</v>
      </c>
      <c r="C1354" s="4">
        <f>COUNTIF(Germany!$E:$E,B1354)</f>
        <v>2</v>
      </c>
    </row>
    <row r="1355" spans="2:3" x14ac:dyDescent="0.25">
      <c r="B1355" s="4" t="s">
        <v>808</v>
      </c>
      <c r="C1355" s="4">
        <f>COUNTIF(Germany!$E:$E,B1355)</f>
        <v>1</v>
      </c>
    </row>
    <row r="1356" spans="2:3" x14ac:dyDescent="0.25">
      <c r="B1356" s="4" t="s">
        <v>799</v>
      </c>
      <c r="C1356" s="4">
        <f>COUNTIF(Germany!$E:$E,B1356)</f>
        <v>1</v>
      </c>
    </row>
    <row r="1357" spans="2:3" x14ac:dyDescent="0.25">
      <c r="B1357" s="4" t="s">
        <v>655</v>
      </c>
      <c r="C1357" s="4">
        <f>COUNTIF(Germany!$E:$E,B1357)</f>
        <v>1</v>
      </c>
    </row>
    <row r="1358" spans="2:3" x14ac:dyDescent="0.25">
      <c r="B1358" s="4" t="s">
        <v>647</v>
      </c>
      <c r="C1358" s="4">
        <f>COUNTIF(Germany!$E:$E,B1358)</f>
        <v>1</v>
      </c>
    </row>
    <row r="1359" spans="2:3" x14ac:dyDescent="0.25">
      <c r="B1359" s="4" t="s">
        <v>292</v>
      </c>
      <c r="C1359" s="4">
        <f>COUNTIF(Germany!$E:$E,B1359)</f>
        <v>2</v>
      </c>
    </row>
    <row r="1360" spans="2:3" x14ac:dyDescent="0.25">
      <c r="B1360" s="4" t="s">
        <v>359</v>
      </c>
      <c r="C1360" s="4">
        <f>COUNTIF(Germany!$E:$E,B1360)</f>
        <v>2</v>
      </c>
    </row>
    <row r="1361" spans="1:3" x14ac:dyDescent="0.25">
      <c r="B1361" s="4" t="s">
        <v>352</v>
      </c>
      <c r="C1361" s="4">
        <f>COUNTIF(Germany!$E:$E,B1361)</f>
        <v>1</v>
      </c>
    </row>
    <row r="1362" spans="1:3" x14ac:dyDescent="0.25">
      <c r="B1362" s="4" t="s">
        <v>165</v>
      </c>
      <c r="C1362" s="4">
        <f>COUNTIF(Germany!$E:$E,B1362)</f>
        <v>2</v>
      </c>
    </row>
    <row r="1363" spans="1:3" x14ac:dyDescent="0.25">
      <c r="B1363" s="4" t="s">
        <v>274</v>
      </c>
      <c r="C1363" s="4">
        <f>COUNTIF(Germany!$E:$E,B1363)</f>
        <v>1</v>
      </c>
    </row>
    <row r="1364" spans="1:3" x14ac:dyDescent="0.25">
      <c r="B1364" s="4" t="s">
        <v>1358</v>
      </c>
      <c r="C1364" s="4">
        <f>COUNTIF(Germany!$E:$E,B1364)</f>
        <v>3</v>
      </c>
    </row>
    <row r="1366" spans="1:3" x14ac:dyDescent="0.25">
      <c r="A1366" s="5" t="s">
        <v>4</v>
      </c>
    </row>
    <row r="1367" spans="1:3" x14ac:dyDescent="0.25">
      <c r="B1367" s="4" t="s">
        <v>40</v>
      </c>
      <c r="C1367" s="4">
        <f>COUNTIF(Germany!$F:$F,B1367)</f>
        <v>3</v>
      </c>
    </row>
    <row r="1368" spans="1:3" x14ac:dyDescent="0.25">
      <c r="B1368" s="4" t="s">
        <v>361</v>
      </c>
      <c r="C1368" s="4">
        <f>COUNTIF(Germany!$F:$F,B1368)</f>
        <v>1</v>
      </c>
    </row>
    <row r="1369" spans="1:3" x14ac:dyDescent="0.25">
      <c r="B1369" s="4" t="s">
        <v>65</v>
      </c>
      <c r="C1369" s="4">
        <f>COUNTIF(Germany!$F:$F,B1369)</f>
        <v>1</v>
      </c>
    </row>
    <row r="1370" spans="1:3" x14ac:dyDescent="0.25">
      <c r="B1370" s="4" t="s">
        <v>30</v>
      </c>
      <c r="C1370" s="4">
        <f>COUNTIF(Germany!$F:$F,B1370)</f>
        <v>2</v>
      </c>
    </row>
    <row r="1371" spans="1:3" x14ac:dyDescent="0.25">
      <c r="B1371" s="4" t="s">
        <v>253</v>
      </c>
      <c r="C1371" s="4">
        <f>COUNTIF(Germany!$F:$F,B1371)</f>
        <v>1</v>
      </c>
    </row>
    <row r="1372" spans="1:3" x14ac:dyDescent="0.25">
      <c r="B1372" s="4" t="s">
        <v>471</v>
      </c>
      <c r="C1372" s="4">
        <f>COUNTIF(Germany!$F:$F,B1372)</f>
        <v>1</v>
      </c>
    </row>
    <row r="1373" spans="1:3" x14ac:dyDescent="0.25">
      <c r="B1373" s="4" t="s">
        <v>92</v>
      </c>
      <c r="C1373" s="4">
        <f>COUNTIF(Germany!$F:$F,B1373)</f>
        <v>1</v>
      </c>
    </row>
    <row r="1374" spans="1:3" x14ac:dyDescent="0.25">
      <c r="B1374" s="4" t="s">
        <v>598</v>
      </c>
      <c r="C1374" s="4">
        <f>COUNTIF(Germany!$F:$F,B1374)</f>
        <v>1</v>
      </c>
    </row>
    <row r="1375" spans="1:3" x14ac:dyDescent="0.25">
      <c r="B1375" s="4" t="s">
        <v>911</v>
      </c>
      <c r="C1375" s="4">
        <f>COUNTIF(Germany!$F:$F,B1375)</f>
        <v>1</v>
      </c>
    </row>
    <row r="1376" spans="1:3" x14ac:dyDescent="0.25">
      <c r="B1376" s="4" t="s">
        <v>134</v>
      </c>
      <c r="C1376" s="4">
        <f>COUNTIF(Germany!$F:$F,B1376)</f>
        <v>1</v>
      </c>
    </row>
    <row r="1377" spans="1:3" x14ac:dyDescent="0.25">
      <c r="B1377" s="4" t="s">
        <v>15</v>
      </c>
      <c r="C1377" s="4">
        <f>COUNTIF(Germany!$F:$F,B1377)</f>
        <v>4</v>
      </c>
    </row>
    <row r="1378" spans="1:3" x14ac:dyDescent="0.25">
      <c r="B1378" s="4" t="s">
        <v>360</v>
      </c>
      <c r="C1378" s="4">
        <f>COUNTIF(Germany!$F:$F,B1378)</f>
        <v>1</v>
      </c>
    </row>
    <row r="1379" spans="1:3" x14ac:dyDescent="0.25">
      <c r="B1379" s="4" t="s">
        <v>83</v>
      </c>
      <c r="C1379" s="4">
        <f>COUNTIF(Germany!$F:$F,B1379)</f>
        <v>79</v>
      </c>
    </row>
    <row r="1380" spans="1:3" x14ac:dyDescent="0.25">
      <c r="B1380" s="4" t="s">
        <v>1026</v>
      </c>
      <c r="C1380" s="4">
        <f>COUNTIF(Germany!$F:$F,B1380)</f>
        <v>1</v>
      </c>
    </row>
    <row r="1381" spans="1:3" x14ac:dyDescent="0.25">
      <c r="B1381" s="4" t="s">
        <v>69</v>
      </c>
      <c r="C1381" s="4">
        <f>COUNTIF(Germany!$F:$F,B1381)</f>
        <v>1</v>
      </c>
    </row>
    <row r="1382" spans="1:3" x14ac:dyDescent="0.25">
      <c r="B1382" s="4" t="s">
        <v>89</v>
      </c>
      <c r="C1382" s="4">
        <f>COUNTIF(Germany!$F:$F,B1382)</f>
        <v>2</v>
      </c>
    </row>
    <row r="1383" spans="1:3" x14ac:dyDescent="0.25">
      <c r="B1383" s="4" t="s">
        <v>328</v>
      </c>
      <c r="C1383" s="4">
        <f>COUNTIF(Germany!$F:$F,B1383)</f>
        <v>1</v>
      </c>
    </row>
    <row r="1384" spans="1:3" x14ac:dyDescent="0.25">
      <c r="B1384" s="4" t="s">
        <v>75</v>
      </c>
      <c r="C1384" s="4">
        <f>COUNTIF(Germany!$F:$F,B1384)</f>
        <v>1</v>
      </c>
    </row>
    <row r="1385" spans="1:3" x14ac:dyDescent="0.25">
      <c r="B1385" s="4" t="s">
        <v>116</v>
      </c>
      <c r="C1385" s="4">
        <f>COUNTIF(Germany!$F:$F,B1385)</f>
        <v>1</v>
      </c>
    </row>
    <row r="1386" spans="1:3" x14ac:dyDescent="0.25">
      <c r="B1386" s="4" t="s">
        <v>79</v>
      </c>
      <c r="C1386" s="4">
        <f>COUNTIF(Germany!$F:$F,B1386)</f>
        <v>1</v>
      </c>
    </row>
    <row r="1387" spans="1:3" x14ac:dyDescent="0.25">
      <c r="B1387" s="4" t="s">
        <v>74</v>
      </c>
      <c r="C1387" s="4">
        <f>COUNTIF(Germany!$F:$F,B1387)</f>
        <v>2</v>
      </c>
    </row>
    <row r="1388" spans="1:3" x14ac:dyDescent="0.25">
      <c r="B1388" s="4" t="s">
        <v>50</v>
      </c>
      <c r="C1388" s="4">
        <f>COUNTIF(Germany!$F:$F,B1388)</f>
        <v>2</v>
      </c>
    </row>
    <row r="1389" spans="1:3" x14ac:dyDescent="0.25">
      <c r="B1389" s="4" t="s">
        <v>22</v>
      </c>
      <c r="C1389" s="4">
        <f>COUNTIF(Germany!$F:$F,B1389)</f>
        <v>1</v>
      </c>
    </row>
    <row r="1390" spans="1:3" x14ac:dyDescent="0.25">
      <c r="B1390" s="4" t="s">
        <v>29</v>
      </c>
      <c r="C1390" s="4">
        <f>COUNTIF(Germany!$F:$F,B1390)</f>
        <v>2</v>
      </c>
    </row>
    <row r="1392" spans="1:3" x14ac:dyDescent="0.25">
      <c r="A1392" s="5" t="s">
        <v>5</v>
      </c>
    </row>
    <row r="1393" spans="1:3" x14ac:dyDescent="0.25">
      <c r="A1393" s="4" t="s">
        <v>1336</v>
      </c>
    </row>
    <row r="1394" spans="1:3" x14ac:dyDescent="0.25">
      <c r="B1394" s="4" t="s">
        <v>1320</v>
      </c>
      <c r="C1394" s="4">
        <f>AVERAGE(Germany!$G:$G)</f>
        <v>2.0088495575221237</v>
      </c>
    </row>
    <row r="1395" spans="1:3" x14ac:dyDescent="0.25">
      <c r="B1395" s="4" t="s">
        <v>1321</v>
      </c>
      <c r="C1395" s="4">
        <f>STDEV(Germany!$G:$G)</f>
        <v>1.8150933428439457</v>
      </c>
    </row>
    <row r="1398" spans="1:3" x14ac:dyDescent="0.25">
      <c r="A1398" s="5" t="s">
        <v>6</v>
      </c>
    </row>
    <row r="1399" spans="1:3" x14ac:dyDescent="0.25">
      <c r="A1399" s="4" t="s">
        <v>1322</v>
      </c>
    </row>
    <row r="1400" spans="1:3" x14ac:dyDescent="0.25">
      <c r="B1400" s="4" t="s">
        <v>1320</v>
      </c>
      <c r="C1400" s="4">
        <f>AVERAGE(Germany!$H:$H)</f>
        <v>1.2123893805309736</v>
      </c>
    </row>
    <row r="1401" spans="1:3" x14ac:dyDescent="0.25">
      <c r="B1401" s="4" t="s">
        <v>1321</v>
      </c>
      <c r="C1401" s="4">
        <f>STDEV(Germany!$H:$H)</f>
        <v>1.242486903018271</v>
      </c>
    </row>
    <row r="1403" spans="1:3" x14ac:dyDescent="0.25">
      <c r="A1403" s="5" t="s">
        <v>7</v>
      </c>
    </row>
    <row r="1404" spans="1:3" x14ac:dyDescent="0.25">
      <c r="B1404" s="4" t="s">
        <v>484</v>
      </c>
      <c r="C1404" s="4">
        <f>COUNTIF(Germany!$I:$I,B1404)</f>
        <v>3</v>
      </c>
    </row>
    <row r="1405" spans="1:3" x14ac:dyDescent="0.25">
      <c r="B1405" s="4" t="s">
        <v>40</v>
      </c>
      <c r="C1405" s="4">
        <f>COUNTIF(Germany!$I:$I,B1405)</f>
        <v>5</v>
      </c>
    </row>
    <row r="1406" spans="1:3" x14ac:dyDescent="0.25">
      <c r="B1406" s="4" t="s">
        <v>361</v>
      </c>
      <c r="C1406" s="4">
        <f>COUNTIF(Germany!$I:$I,B1406)</f>
        <v>1</v>
      </c>
    </row>
    <row r="1407" spans="1:3" x14ac:dyDescent="0.25">
      <c r="B1407" s="4" t="s">
        <v>65</v>
      </c>
      <c r="C1407" s="4">
        <f>COUNTIF(Germany!$I:$I,B1407)</f>
        <v>3</v>
      </c>
    </row>
    <row r="1408" spans="1:3" x14ac:dyDescent="0.25">
      <c r="B1408" s="4" t="s">
        <v>23</v>
      </c>
      <c r="C1408" s="4">
        <f>COUNTIF(Germany!$I:$I,B1408)</f>
        <v>2</v>
      </c>
    </row>
    <row r="1409" spans="2:3" x14ac:dyDescent="0.25">
      <c r="B1409" s="4" t="s">
        <v>45</v>
      </c>
      <c r="C1409" s="4">
        <f>COUNTIF(Germany!$I:$I,B1409)</f>
        <v>1</v>
      </c>
    </row>
    <row r="1410" spans="2:3" x14ac:dyDescent="0.25">
      <c r="B1410" s="4" t="s">
        <v>30</v>
      </c>
      <c r="C1410" s="4">
        <f>COUNTIF(Germany!$I:$I,B1410)</f>
        <v>1</v>
      </c>
    </row>
    <row r="1411" spans="2:3" x14ac:dyDescent="0.25">
      <c r="B1411" s="4" t="s">
        <v>253</v>
      </c>
      <c r="C1411" s="4">
        <f>COUNTIF(Germany!$I:$I,B1411)</f>
        <v>1</v>
      </c>
    </row>
    <row r="1412" spans="2:3" x14ac:dyDescent="0.25">
      <c r="B1412" s="4" t="s">
        <v>43</v>
      </c>
      <c r="C1412" s="4">
        <f>COUNTIF(Germany!$I:$I,B1412)</f>
        <v>3</v>
      </c>
    </row>
    <row r="1413" spans="2:3" x14ac:dyDescent="0.25">
      <c r="B1413" s="4" t="s">
        <v>245</v>
      </c>
      <c r="C1413" s="4">
        <f>COUNTIF(Germany!$I:$I,B1413)</f>
        <v>1</v>
      </c>
    </row>
    <row r="1414" spans="2:3" x14ac:dyDescent="0.25">
      <c r="B1414" s="4" t="s">
        <v>660</v>
      </c>
      <c r="C1414" s="4">
        <f>COUNTIF(Germany!$I:$I,B1414)</f>
        <v>1</v>
      </c>
    </row>
    <row r="1415" spans="2:3" x14ac:dyDescent="0.25">
      <c r="B1415" s="4" t="s">
        <v>819</v>
      </c>
      <c r="C1415" s="4">
        <f>COUNTIF(Germany!$I:$I,B1415)</f>
        <v>1</v>
      </c>
    </row>
    <row r="1416" spans="2:3" x14ac:dyDescent="0.25">
      <c r="B1416" s="4" t="s">
        <v>92</v>
      </c>
      <c r="C1416" s="4">
        <f>COUNTIF(Germany!$I:$I,B1416)</f>
        <v>2</v>
      </c>
    </row>
    <row r="1417" spans="2:3" x14ac:dyDescent="0.25">
      <c r="B1417" s="4" t="s">
        <v>134</v>
      </c>
      <c r="C1417" s="4">
        <f>COUNTIF(Germany!$I:$I,B1417)</f>
        <v>4</v>
      </c>
    </row>
    <row r="1418" spans="2:3" x14ac:dyDescent="0.25">
      <c r="B1418" s="4" t="s">
        <v>15</v>
      </c>
      <c r="C1418" s="4">
        <f>COUNTIF(Germany!$I:$I,B1418)</f>
        <v>1</v>
      </c>
    </row>
    <row r="1419" spans="2:3" x14ac:dyDescent="0.25">
      <c r="B1419" s="4" t="s">
        <v>83</v>
      </c>
      <c r="C1419" s="4">
        <f>COUNTIF(Germany!$I:$I,B1419)</f>
        <v>34</v>
      </c>
    </row>
    <row r="1420" spans="2:3" x14ac:dyDescent="0.25">
      <c r="B1420" s="4" t="s">
        <v>1026</v>
      </c>
      <c r="C1420" s="4">
        <f>COUNTIF(Germany!$I:$I,B1420)</f>
        <v>1</v>
      </c>
    </row>
    <row r="1421" spans="2:3" x14ac:dyDescent="0.25">
      <c r="B1421" s="4" t="s">
        <v>69</v>
      </c>
      <c r="C1421" s="4">
        <f>COUNTIF(Germany!$I:$I,B1421)</f>
        <v>1</v>
      </c>
    </row>
    <row r="1422" spans="2:3" x14ac:dyDescent="0.25">
      <c r="B1422" s="4" t="s">
        <v>448</v>
      </c>
      <c r="C1422" s="4">
        <f>COUNTIF(Germany!$I:$I,B1422)</f>
        <v>1</v>
      </c>
    </row>
    <row r="1423" spans="2:3" x14ac:dyDescent="0.25">
      <c r="B1423" s="4" t="s">
        <v>89</v>
      </c>
      <c r="C1423" s="4">
        <f>COUNTIF(Germany!$I:$I,B1423)</f>
        <v>3</v>
      </c>
    </row>
    <row r="1424" spans="2:3" x14ac:dyDescent="0.25">
      <c r="B1424" s="4" t="s">
        <v>178</v>
      </c>
      <c r="C1424" s="4">
        <f>COUNTIF(Germany!$I:$I,B1424)</f>
        <v>2</v>
      </c>
    </row>
    <row r="1425" spans="2:3" x14ac:dyDescent="0.25">
      <c r="B1425" s="4" t="s">
        <v>16</v>
      </c>
      <c r="C1425" s="4">
        <f>COUNTIF(Germany!$I:$I,B1425)</f>
        <v>4</v>
      </c>
    </row>
    <row r="1426" spans="2:3" x14ac:dyDescent="0.25">
      <c r="B1426" s="4" t="s">
        <v>328</v>
      </c>
      <c r="C1426" s="4">
        <f>COUNTIF(Germany!$I:$I,B1426)</f>
        <v>1</v>
      </c>
    </row>
    <row r="1427" spans="2:3" x14ac:dyDescent="0.25">
      <c r="B1427" s="4" t="s">
        <v>75</v>
      </c>
      <c r="C1427" s="4">
        <f>COUNTIF(Germany!$I:$I,B1427)</f>
        <v>2</v>
      </c>
    </row>
    <row r="1428" spans="2:3" x14ac:dyDescent="0.25">
      <c r="B1428" s="4" t="s">
        <v>226</v>
      </c>
      <c r="C1428" s="4">
        <f>COUNTIF(Germany!$I:$I,B1428)</f>
        <v>1</v>
      </c>
    </row>
    <row r="1429" spans="2:3" x14ac:dyDescent="0.25">
      <c r="B1429" s="4" t="s">
        <v>47</v>
      </c>
      <c r="C1429" s="4">
        <f>COUNTIF(Germany!$I:$I,B1429)</f>
        <v>1</v>
      </c>
    </row>
    <row r="1430" spans="2:3" x14ac:dyDescent="0.25">
      <c r="B1430" s="4" t="s">
        <v>37</v>
      </c>
      <c r="C1430" s="4">
        <f>COUNTIF(Germany!$I:$I,B1430)</f>
        <v>1</v>
      </c>
    </row>
    <row r="1431" spans="2:3" x14ac:dyDescent="0.25">
      <c r="B1431" s="4" t="s">
        <v>116</v>
      </c>
      <c r="C1431" s="4">
        <f>COUNTIF(Germany!$I:$I,B1431)</f>
        <v>2</v>
      </c>
    </row>
    <row r="1432" spans="2:3" x14ac:dyDescent="0.25">
      <c r="B1432" s="4" t="s">
        <v>290</v>
      </c>
      <c r="C1432" s="4">
        <f>COUNTIF(Germany!$I:$I,B1432)</f>
        <v>2</v>
      </c>
    </row>
    <row r="1433" spans="2:3" x14ac:dyDescent="0.25">
      <c r="B1433" s="4" t="s">
        <v>1262</v>
      </c>
      <c r="C1433" s="4">
        <f>COUNTIF(Germany!$I:$I,B1433)</f>
        <v>1</v>
      </c>
    </row>
    <row r="1434" spans="2:3" x14ac:dyDescent="0.25">
      <c r="B1434" s="4" t="s">
        <v>732</v>
      </c>
      <c r="C1434" s="4">
        <f>COUNTIF(Germany!$I:$I,B1434)</f>
        <v>1</v>
      </c>
    </row>
    <row r="1435" spans="2:3" x14ac:dyDescent="0.25">
      <c r="B1435" s="4" t="s">
        <v>168</v>
      </c>
      <c r="C1435" s="4">
        <f>COUNTIF(Germany!$I:$I,B1435)</f>
        <v>1</v>
      </c>
    </row>
    <row r="1436" spans="2:3" x14ac:dyDescent="0.25">
      <c r="B1436" s="4" t="s">
        <v>1097</v>
      </c>
      <c r="C1436" s="4">
        <f>COUNTIF(Germany!$I:$I,B1436)</f>
        <v>1</v>
      </c>
    </row>
    <row r="1437" spans="2:3" x14ac:dyDescent="0.25">
      <c r="B1437" s="4" t="s">
        <v>208</v>
      </c>
      <c r="C1437" s="4">
        <f>COUNTIF(Germany!$I:$I,B1437)</f>
        <v>1</v>
      </c>
    </row>
    <row r="1438" spans="2:3" x14ac:dyDescent="0.25">
      <c r="B1438" s="4" t="s">
        <v>86</v>
      </c>
      <c r="C1438" s="4">
        <f>COUNTIF(Germany!$I:$I,B1438)</f>
        <v>4</v>
      </c>
    </row>
    <row r="1439" spans="2:3" x14ac:dyDescent="0.25">
      <c r="B1439" s="4" t="s">
        <v>79</v>
      </c>
      <c r="C1439" s="4">
        <f>COUNTIF(Germany!$I:$I,B1439)</f>
        <v>4</v>
      </c>
    </row>
    <row r="1440" spans="2:3" x14ac:dyDescent="0.25">
      <c r="B1440" s="4" t="s">
        <v>74</v>
      </c>
      <c r="C1440" s="4">
        <f>COUNTIF(Germany!$I:$I,B1440)</f>
        <v>2</v>
      </c>
    </row>
    <row r="1441" spans="1:4" x14ac:dyDescent="0.25">
      <c r="B1441" s="4" t="s">
        <v>415</v>
      </c>
      <c r="C1441" s="4">
        <f>COUNTIF(Germany!$I:$I,B1441)</f>
        <v>1</v>
      </c>
    </row>
    <row r="1442" spans="1:4" x14ac:dyDescent="0.25">
      <c r="B1442" s="4" t="s">
        <v>176</v>
      </c>
      <c r="C1442" s="4">
        <f>COUNTIF(Germany!$I:$I,B1442)</f>
        <v>2</v>
      </c>
    </row>
    <row r="1443" spans="1:4" x14ac:dyDescent="0.25">
      <c r="B1443" s="4" t="s">
        <v>1261</v>
      </c>
      <c r="C1443" s="4">
        <f>COUNTIF(Germany!$I:$I,B1443)</f>
        <v>1</v>
      </c>
    </row>
    <row r="1444" spans="1:4" x14ac:dyDescent="0.25">
      <c r="B1444" s="4" t="s">
        <v>50</v>
      </c>
      <c r="C1444" s="4">
        <f>COUNTIF(Germany!$I:$I,B1444)</f>
        <v>2</v>
      </c>
    </row>
    <row r="1445" spans="1:4" x14ac:dyDescent="0.25">
      <c r="B1445" s="4" t="s">
        <v>22</v>
      </c>
      <c r="C1445" s="4">
        <f>COUNTIF(Germany!$I:$I,B1445)</f>
        <v>2</v>
      </c>
    </row>
    <row r="1446" spans="1:4" x14ac:dyDescent="0.25">
      <c r="B1446" s="4" t="s">
        <v>29</v>
      </c>
      <c r="C1446" s="4">
        <f>COUNTIF(Germany!$I:$I,B1446)</f>
        <v>4</v>
      </c>
    </row>
    <row r="1448" spans="1:4" x14ac:dyDescent="0.25">
      <c r="A1448" s="5" t="s">
        <v>1337</v>
      </c>
    </row>
    <row r="1449" spans="1:4" x14ac:dyDescent="0.25">
      <c r="B1449" s="4" t="s">
        <v>1269</v>
      </c>
      <c r="C1449" s="4">
        <f>COUNTIF(Germany!$J:$J,B1449)</f>
        <v>71</v>
      </c>
      <c r="D1449" s="6">
        <f>C1449/SUM(C$1449:C$1451)</f>
        <v>0.62831858407079644</v>
      </c>
    </row>
    <row r="1450" spans="1:4" x14ac:dyDescent="0.25">
      <c r="B1450" s="4" t="s">
        <v>1270</v>
      </c>
      <c r="C1450" s="4">
        <f>COUNTIF(Germany!$J:$J,B1450)</f>
        <v>22</v>
      </c>
      <c r="D1450" s="6">
        <f t="shared" ref="D1450:D1451" si="15">C1450/SUM(C$1449:C$1451)</f>
        <v>0.19469026548672566</v>
      </c>
    </row>
    <row r="1451" spans="1:4" x14ac:dyDescent="0.25">
      <c r="B1451" s="4" t="s">
        <v>1271</v>
      </c>
      <c r="C1451" s="4">
        <f>COUNTIF(Germany!$J:$J,B1451)</f>
        <v>20</v>
      </c>
      <c r="D1451" s="6">
        <f t="shared" si="15"/>
        <v>0.17699115044247787</v>
      </c>
    </row>
    <row r="1453" spans="1:4" x14ac:dyDescent="0.25">
      <c r="A1453" s="5" t="s">
        <v>1338</v>
      </c>
    </row>
    <row r="1454" spans="1:4" x14ac:dyDescent="0.25">
      <c r="A1454" s="4" t="s">
        <v>1339</v>
      </c>
    </row>
    <row r="1455" spans="1:4" x14ac:dyDescent="0.25">
      <c r="A1455" s="4" t="s">
        <v>1360</v>
      </c>
      <c r="B1455" s="9"/>
      <c r="C1455" s="9"/>
    </row>
    <row r="1456" spans="1:4" x14ac:dyDescent="0.25">
      <c r="B1456" s="4" t="s">
        <v>1320</v>
      </c>
      <c r="C1456" s="4">
        <f>AVERAGE(Germany!$K:$K)</f>
        <v>0.97345132743362828</v>
      </c>
    </row>
    <row r="1457" spans="1:3" x14ac:dyDescent="0.25">
      <c r="B1457" s="4" t="s">
        <v>1321</v>
      </c>
      <c r="C1457" s="4">
        <f>STDEV(Germany!$K:$K)</f>
        <v>2.0505233521467425</v>
      </c>
    </row>
    <row r="1458" spans="1:3" x14ac:dyDescent="0.25">
      <c r="B1458" s="4" t="s">
        <v>1327</v>
      </c>
      <c r="C1458" s="4">
        <f>SUM(Germany!$K:$K)</f>
        <v>110</v>
      </c>
    </row>
    <row r="1460" spans="1:3" x14ac:dyDescent="0.25">
      <c r="A1460" s="5" t="s">
        <v>8</v>
      </c>
    </row>
    <row r="1461" spans="1:3" x14ac:dyDescent="0.25">
      <c r="A1461" s="4" t="s">
        <v>1340</v>
      </c>
    </row>
    <row r="1462" spans="1:3" x14ac:dyDescent="0.25">
      <c r="B1462" s="4" t="s">
        <v>1320</v>
      </c>
      <c r="C1462" s="4">
        <f>AVERAGE(Germany!$L:$L)</f>
        <v>51682.092592592591</v>
      </c>
    </row>
    <row r="1463" spans="1:3" x14ac:dyDescent="0.25">
      <c r="B1463" s="4" t="s">
        <v>1321</v>
      </c>
      <c r="C1463" s="4">
        <f>STDEV(Germany!$L:$L)</f>
        <v>23032.17976282012</v>
      </c>
    </row>
    <row r="1464" spans="1:3" x14ac:dyDescent="0.25">
      <c r="B1464" s="4" t="s">
        <v>1358</v>
      </c>
      <c r="C1464" s="4">
        <f>COUNTIF(Germany!$L:$L,B1464)</f>
        <v>3</v>
      </c>
    </row>
    <row r="1466" spans="1:3" x14ac:dyDescent="0.25">
      <c r="A1466" s="5" t="s">
        <v>9</v>
      </c>
    </row>
    <row r="1467" spans="1:3" x14ac:dyDescent="0.25">
      <c r="B1467" s="4" t="s">
        <v>38</v>
      </c>
      <c r="C1467" s="4">
        <f>COUNTIF(Germany!$M:$M,B1467)</f>
        <v>1</v>
      </c>
    </row>
    <row r="1468" spans="1:3" x14ac:dyDescent="0.25">
      <c r="B1468" s="4" t="s">
        <v>76</v>
      </c>
      <c r="C1468" s="4">
        <f>COUNTIF(Germany!$M:$M,B1468)</f>
        <v>1</v>
      </c>
    </row>
    <row r="1469" spans="1:3" x14ac:dyDescent="0.25">
      <c r="B1469" s="4" t="s">
        <v>84</v>
      </c>
      <c r="C1469" s="4">
        <f>COUNTIF(Germany!$M:$M,B1469)</f>
        <v>1</v>
      </c>
    </row>
    <row r="1470" spans="1:3" x14ac:dyDescent="0.25">
      <c r="B1470" s="4" t="s">
        <v>81</v>
      </c>
      <c r="C1470" s="4">
        <f>COUNTIF(Germany!$M:$M,B1470)</f>
        <v>1</v>
      </c>
    </row>
    <row r="1471" spans="1:3" x14ac:dyDescent="0.25">
      <c r="B1471" s="4" t="s">
        <v>148</v>
      </c>
      <c r="C1471" s="4">
        <f>COUNTIF(Germany!$M:$M,B1471)</f>
        <v>1</v>
      </c>
    </row>
    <row r="1472" spans="1:3" x14ac:dyDescent="0.25">
      <c r="B1472" s="4" t="s">
        <v>157</v>
      </c>
      <c r="C1472" s="4">
        <f>COUNTIF(Germany!$M:$M,B1472)</f>
        <v>1</v>
      </c>
    </row>
    <row r="1473" spans="2:3" x14ac:dyDescent="0.25">
      <c r="B1473" s="4" t="s">
        <v>171</v>
      </c>
      <c r="C1473" s="4">
        <f>COUNTIF(Germany!$M:$M,B1473)</f>
        <v>1</v>
      </c>
    </row>
    <row r="1474" spans="2:3" x14ac:dyDescent="0.25">
      <c r="B1474" s="4" t="s">
        <v>139</v>
      </c>
      <c r="C1474" s="4">
        <f>COUNTIF(Germany!$M:$M,B1474)</f>
        <v>1</v>
      </c>
    </row>
    <row r="1475" spans="2:3" x14ac:dyDescent="0.25">
      <c r="B1475" s="4" t="s">
        <v>179</v>
      </c>
      <c r="C1475" s="4">
        <f>COUNTIF(Germany!$M:$M,B1475)</f>
        <v>1</v>
      </c>
    </row>
    <row r="1476" spans="2:3" x14ac:dyDescent="0.25">
      <c r="B1476" s="4" t="s">
        <v>186</v>
      </c>
      <c r="C1476" s="4">
        <f>COUNTIF(Germany!$M:$M,B1476)</f>
        <v>1</v>
      </c>
    </row>
    <row r="1477" spans="2:3" x14ac:dyDescent="0.25">
      <c r="B1477" s="4" t="s">
        <v>228</v>
      </c>
      <c r="C1477" s="4">
        <f>COUNTIF(Germany!$M:$M,B1477)</f>
        <v>1</v>
      </c>
    </row>
    <row r="1478" spans="2:3" x14ac:dyDescent="0.25">
      <c r="B1478" s="4" t="s">
        <v>218</v>
      </c>
      <c r="C1478" s="4">
        <f>COUNTIF(Germany!$M:$M,B1478)</f>
        <v>1</v>
      </c>
    </row>
    <row r="1479" spans="2:3" x14ac:dyDescent="0.25">
      <c r="B1479" s="4" t="s">
        <v>250</v>
      </c>
      <c r="C1479" s="4">
        <f>COUNTIF(Germany!$M:$M,B1479)</f>
        <v>1</v>
      </c>
    </row>
    <row r="1480" spans="2:3" x14ac:dyDescent="0.25">
      <c r="B1480" s="4" t="s">
        <v>260</v>
      </c>
      <c r="C1480" s="4">
        <f>COUNTIF(Germany!$M:$M,B1480)</f>
        <v>1</v>
      </c>
    </row>
    <row r="1481" spans="2:3" x14ac:dyDescent="0.25">
      <c r="B1481" s="4" t="s">
        <v>278</v>
      </c>
      <c r="C1481" s="4">
        <f>COUNTIF(Germany!$M:$M,B1481)</f>
        <v>1</v>
      </c>
    </row>
    <row r="1482" spans="2:3" x14ac:dyDescent="0.25">
      <c r="B1482" s="4" t="s">
        <v>293</v>
      </c>
      <c r="C1482" s="4">
        <f>COUNTIF(Germany!$M:$M,B1482)</f>
        <v>1</v>
      </c>
    </row>
    <row r="1483" spans="2:3" x14ac:dyDescent="0.25">
      <c r="B1483" s="4" t="s">
        <v>304</v>
      </c>
      <c r="C1483" s="4">
        <f>COUNTIF(Germany!$M:$M,B1483)</f>
        <v>1</v>
      </c>
    </row>
    <row r="1484" spans="2:3" x14ac:dyDescent="0.25">
      <c r="B1484" s="4" t="s">
        <v>295</v>
      </c>
      <c r="C1484" s="4">
        <f>COUNTIF(Germany!$M:$M,B1484)</f>
        <v>1</v>
      </c>
    </row>
    <row r="1485" spans="2:3" x14ac:dyDescent="0.25">
      <c r="B1485" s="4" t="s">
        <v>320</v>
      </c>
      <c r="C1485" s="4">
        <f>COUNTIF(Germany!$M:$M,B1485)</f>
        <v>1</v>
      </c>
    </row>
    <row r="1486" spans="2:3" x14ac:dyDescent="0.25">
      <c r="B1486" s="4" t="s">
        <v>283</v>
      </c>
      <c r="C1486" s="4">
        <f>COUNTIF(Germany!$M:$M,B1486)</f>
        <v>1</v>
      </c>
    </row>
    <row r="1487" spans="2:3" x14ac:dyDescent="0.25">
      <c r="B1487" s="4" t="s">
        <v>329</v>
      </c>
      <c r="C1487" s="4">
        <f>COUNTIF(Germany!$M:$M,B1487)</f>
        <v>1</v>
      </c>
    </row>
    <row r="1488" spans="2:3" x14ac:dyDescent="0.25">
      <c r="B1488" s="4" t="s">
        <v>330</v>
      </c>
      <c r="C1488" s="4">
        <f>COUNTIF(Germany!$M:$M,B1488)</f>
        <v>1</v>
      </c>
    </row>
    <row r="1489" spans="2:3" x14ac:dyDescent="0.25">
      <c r="B1489" s="4" t="s">
        <v>332</v>
      </c>
      <c r="C1489" s="4">
        <f>COUNTIF(Germany!$M:$M,B1489)</f>
        <v>1</v>
      </c>
    </row>
    <row r="1490" spans="2:3" x14ac:dyDescent="0.25">
      <c r="B1490" s="4" t="s">
        <v>321</v>
      </c>
      <c r="C1490" s="4">
        <f>COUNTIF(Germany!$M:$M,B1490)</f>
        <v>1</v>
      </c>
    </row>
    <row r="1491" spans="2:3" x14ac:dyDescent="0.25">
      <c r="B1491" s="4" t="s">
        <v>356</v>
      </c>
      <c r="C1491" s="4">
        <f>COUNTIF(Germany!$M:$M,B1491)</f>
        <v>1</v>
      </c>
    </row>
    <row r="1492" spans="2:3" x14ac:dyDescent="0.25">
      <c r="B1492" s="4" t="s">
        <v>386</v>
      </c>
      <c r="C1492" s="4">
        <f>COUNTIF(Germany!$M:$M,B1492)</f>
        <v>1</v>
      </c>
    </row>
    <row r="1493" spans="2:3" x14ac:dyDescent="0.25">
      <c r="B1493" s="4" t="s">
        <v>373</v>
      </c>
      <c r="C1493" s="4">
        <f>COUNTIF(Germany!$M:$M,B1493)</f>
        <v>1</v>
      </c>
    </row>
    <row r="1494" spans="2:3" x14ac:dyDescent="0.25">
      <c r="B1494" s="4" t="s">
        <v>389</v>
      </c>
      <c r="C1494" s="4">
        <f>COUNTIF(Germany!$M:$M,B1494)</f>
        <v>1</v>
      </c>
    </row>
    <row r="1495" spans="2:3" x14ac:dyDescent="0.25">
      <c r="B1495" s="4" t="s">
        <v>433</v>
      </c>
      <c r="C1495" s="4">
        <f>COUNTIF(Germany!$M:$M,B1495)</f>
        <v>1</v>
      </c>
    </row>
    <row r="1496" spans="2:3" x14ac:dyDescent="0.25">
      <c r="B1496" s="4" t="s">
        <v>438</v>
      </c>
      <c r="C1496" s="4">
        <f>COUNTIF(Germany!$M:$M,B1496)</f>
        <v>1</v>
      </c>
    </row>
    <row r="1497" spans="2:3" x14ac:dyDescent="0.25">
      <c r="B1497" s="4" t="s">
        <v>436</v>
      </c>
      <c r="C1497" s="4">
        <f>COUNTIF(Germany!$M:$M,B1497)</f>
        <v>1</v>
      </c>
    </row>
    <row r="1498" spans="2:3" x14ac:dyDescent="0.25">
      <c r="B1498" s="4" t="s">
        <v>439</v>
      </c>
      <c r="C1498" s="4">
        <f>COUNTIF(Germany!$M:$M,B1498)</f>
        <v>1</v>
      </c>
    </row>
    <row r="1499" spans="2:3" x14ac:dyDescent="0.25">
      <c r="B1499" s="4" t="s">
        <v>462</v>
      </c>
      <c r="C1499" s="4">
        <f>COUNTIF(Germany!$M:$M,B1499)</f>
        <v>1</v>
      </c>
    </row>
    <row r="1500" spans="2:3" x14ac:dyDescent="0.25">
      <c r="B1500" s="4" t="s">
        <v>485</v>
      </c>
      <c r="C1500" s="4">
        <f>COUNTIF(Germany!$M:$M,B1500)</f>
        <v>1</v>
      </c>
    </row>
    <row r="1501" spans="2:3" x14ac:dyDescent="0.25">
      <c r="B1501" s="4" t="s">
        <v>517</v>
      </c>
      <c r="C1501" s="4">
        <f>COUNTIF(Germany!$M:$M,B1501)</f>
        <v>1</v>
      </c>
    </row>
    <row r="1502" spans="2:3" x14ac:dyDescent="0.25">
      <c r="B1502" s="4" t="s">
        <v>508</v>
      </c>
      <c r="C1502" s="4">
        <f>COUNTIF(Germany!$M:$M,B1502)</f>
        <v>1</v>
      </c>
    </row>
    <row r="1503" spans="2:3" x14ac:dyDescent="0.25">
      <c r="B1503" s="4" t="s">
        <v>487</v>
      </c>
      <c r="C1503" s="4">
        <f>COUNTIF(Germany!$M:$M,B1503)</f>
        <v>1</v>
      </c>
    </row>
    <row r="1504" spans="2:3" x14ac:dyDescent="0.25">
      <c r="B1504" s="4" t="s">
        <v>504</v>
      </c>
      <c r="C1504" s="4">
        <f>COUNTIF(Germany!$M:$M,B1504)</f>
        <v>1</v>
      </c>
    </row>
    <row r="1505" spans="2:3" x14ac:dyDescent="0.25">
      <c r="B1505" s="4" t="s">
        <v>570</v>
      </c>
      <c r="C1505" s="4">
        <f>COUNTIF(Germany!$M:$M,B1505)</f>
        <v>1</v>
      </c>
    </row>
    <row r="1506" spans="2:3" x14ac:dyDescent="0.25">
      <c r="B1506" s="4" t="s">
        <v>606</v>
      </c>
      <c r="C1506" s="4">
        <f>COUNTIF(Germany!$M:$M,B1506)</f>
        <v>1</v>
      </c>
    </row>
    <row r="1507" spans="2:3" x14ac:dyDescent="0.25">
      <c r="B1507" s="4" t="s">
        <v>574</v>
      </c>
      <c r="C1507" s="4">
        <f>COUNTIF(Germany!$M:$M,B1507)</f>
        <v>1</v>
      </c>
    </row>
    <row r="1508" spans="2:3" x14ac:dyDescent="0.25">
      <c r="B1508" s="4" t="s">
        <v>609</v>
      </c>
      <c r="C1508" s="4">
        <f>COUNTIF(Germany!$M:$M,B1508)</f>
        <v>1</v>
      </c>
    </row>
    <row r="1509" spans="2:3" x14ac:dyDescent="0.25">
      <c r="B1509" s="4" t="s">
        <v>585</v>
      </c>
      <c r="C1509" s="4">
        <f>COUNTIF(Germany!$M:$M,B1509)</f>
        <v>1</v>
      </c>
    </row>
    <row r="1510" spans="2:3" x14ac:dyDescent="0.25">
      <c r="B1510" s="4" t="s">
        <v>605</v>
      </c>
      <c r="C1510" s="4">
        <f>COUNTIF(Germany!$M:$M,B1510)</f>
        <v>1</v>
      </c>
    </row>
    <row r="1511" spans="2:3" x14ac:dyDescent="0.25">
      <c r="B1511" s="4" t="s">
        <v>579</v>
      </c>
      <c r="C1511" s="4">
        <f>COUNTIF(Germany!$M:$M,B1511)</f>
        <v>1</v>
      </c>
    </row>
    <row r="1512" spans="2:3" x14ac:dyDescent="0.25">
      <c r="B1512" s="4" t="s">
        <v>648</v>
      </c>
      <c r="C1512" s="4">
        <f>COUNTIF(Germany!$M:$M,B1512)</f>
        <v>1</v>
      </c>
    </row>
    <row r="1513" spans="2:3" x14ac:dyDescent="0.25">
      <c r="B1513" s="4" t="s">
        <v>651</v>
      </c>
      <c r="C1513" s="4">
        <f>COUNTIF(Germany!$M:$M,B1513)</f>
        <v>1</v>
      </c>
    </row>
    <row r="1514" spans="2:3" x14ac:dyDescent="0.25">
      <c r="B1514" s="4" t="s">
        <v>658</v>
      </c>
      <c r="C1514" s="4">
        <f>COUNTIF(Germany!$M:$M,B1514)</f>
        <v>1</v>
      </c>
    </row>
    <row r="1515" spans="2:3" x14ac:dyDescent="0.25">
      <c r="B1515" s="4" t="s">
        <v>661</v>
      </c>
      <c r="C1515" s="4">
        <f>COUNTIF(Germany!$M:$M,B1515)</f>
        <v>1</v>
      </c>
    </row>
    <row r="1516" spans="2:3" x14ac:dyDescent="0.25">
      <c r="B1516" s="4" t="s">
        <v>672</v>
      </c>
      <c r="C1516" s="4">
        <f>COUNTIF(Germany!$M:$M,B1516)</f>
        <v>1</v>
      </c>
    </row>
    <row r="1517" spans="2:3" x14ac:dyDescent="0.25">
      <c r="B1517" s="4" t="s">
        <v>557</v>
      </c>
      <c r="C1517" s="4">
        <f>COUNTIF(Germany!$M:$M,B1517)</f>
        <v>1</v>
      </c>
    </row>
    <row r="1518" spans="2:3" x14ac:dyDescent="0.25">
      <c r="B1518" s="4" t="s">
        <v>673</v>
      </c>
      <c r="C1518" s="4">
        <f>COUNTIF(Germany!$M:$M,B1518)</f>
        <v>1</v>
      </c>
    </row>
    <row r="1519" spans="2:3" x14ac:dyDescent="0.25">
      <c r="B1519" s="4" t="s">
        <v>713</v>
      </c>
      <c r="C1519" s="4">
        <f>COUNTIF(Germany!$M:$M,B1519)</f>
        <v>1</v>
      </c>
    </row>
    <row r="1520" spans="2:3" x14ac:dyDescent="0.25">
      <c r="B1520" s="4" t="s">
        <v>724</v>
      </c>
      <c r="C1520" s="4">
        <f>COUNTIF(Germany!$M:$M,B1520)</f>
        <v>1</v>
      </c>
    </row>
    <row r="1521" spans="2:3" x14ac:dyDescent="0.25">
      <c r="B1521" s="4" t="s">
        <v>746</v>
      </c>
      <c r="C1521" s="4">
        <f>COUNTIF(Germany!$M:$M,B1521)</f>
        <v>1</v>
      </c>
    </row>
    <row r="1522" spans="2:3" x14ac:dyDescent="0.25">
      <c r="B1522" s="4" t="s">
        <v>795</v>
      </c>
      <c r="C1522" s="4">
        <f>COUNTIF(Germany!$M:$M,B1522)</f>
        <v>1</v>
      </c>
    </row>
    <row r="1523" spans="2:3" x14ac:dyDescent="0.25">
      <c r="B1523" s="4" t="s">
        <v>811</v>
      </c>
      <c r="C1523" s="4">
        <f>COUNTIF(Germany!$M:$M,B1523)</f>
        <v>1</v>
      </c>
    </row>
    <row r="1524" spans="2:3" x14ac:dyDescent="0.25">
      <c r="B1524" s="4" t="s">
        <v>820</v>
      </c>
      <c r="C1524" s="4">
        <f>COUNTIF(Germany!$M:$M,B1524)</f>
        <v>1</v>
      </c>
    </row>
    <row r="1525" spans="2:3" x14ac:dyDescent="0.25">
      <c r="B1525" s="4" t="s">
        <v>826</v>
      </c>
      <c r="C1525" s="4">
        <f>COUNTIF(Germany!$M:$M,B1525)</f>
        <v>1</v>
      </c>
    </row>
    <row r="1526" spans="2:3" x14ac:dyDescent="0.25">
      <c r="B1526" s="4" t="s">
        <v>845</v>
      </c>
      <c r="C1526" s="4">
        <f>COUNTIF(Germany!$M:$M,B1526)</f>
        <v>1</v>
      </c>
    </row>
    <row r="1527" spans="2:3" x14ac:dyDescent="0.25">
      <c r="B1527" s="4" t="s">
        <v>851</v>
      </c>
      <c r="C1527" s="4">
        <f>COUNTIF(Germany!$M:$M,B1527)</f>
        <v>1</v>
      </c>
    </row>
    <row r="1528" spans="2:3" x14ac:dyDescent="0.25">
      <c r="B1528" s="4" t="s">
        <v>853</v>
      </c>
      <c r="C1528" s="4">
        <f>COUNTIF(Germany!$M:$M,B1528)</f>
        <v>1</v>
      </c>
    </row>
    <row r="1529" spans="2:3" x14ac:dyDescent="0.25">
      <c r="B1529" s="4" t="s">
        <v>891</v>
      </c>
      <c r="C1529" s="4">
        <f>COUNTIF(Germany!$M:$M,B1529)</f>
        <v>1</v>
      </c>
    </row>
    <row r="1530" spans="2:3" x14ac:dyDescent="0.25">
      <c r="B1530" s="4" t="s">
        <v>894</v>
      </c>
      <c r="C1530" s="4">
        <f>COUNTIF(Germany!$M:$M,B1530)</f>
        <v>1</v>
      </c>
    </row>
    <row r="1531" spans="2:3" x14ac:dyDescent="0.25">
      <c r="B1531" s="4" t="s">
        <v>900</v>
      </c>
      <c r="C1531" s="4">
        <f>COUNTIF(Germany!$M:$M,B1531)</f>
        <v>1</v>
      </c>
    </row>
    <row r="1532" spans="2:3" x14ac:dyDescent="0.25">
      <c r="B1532" s="4" t="s">
        <v>931</v>
      </c>
      <c r="C1532" s="4">
        <f>COUNTIF(Germany!$M:$M,B1532)</f>
        <v>1</v>
      </c>
    </row>
    <row r="1533" spans="2:3" x14ac:dyDescent="0.25">
      <c r="B1533" s="4" t="s">
        <v>968</v>
      </c>
      <c r="C1533" s="4">
        <f>COUNTIF(Germany!$M:$M,B1533)</f>
        <v>1</v>
      </c>
    </row>
    <row r="1534" spans="2:3" x14ac:dyDescent="0.25">
      <c r="B1534" s="4" t="s">
        <v>997</v>
      </c>
      <c r="C1534" s="4">
        <f>COUNTIF(Germany!$M:$M,B1534)</f>
        <v>1</v>
      </c>
    </row>
    <row r="1535" spans="2:3" x14ac:dyDescent="0.25">
      <c r="B1535" s="4" t="s">
        <v>1017</v>
      </c>
      <c r="C1535" s="4">
        <f>COUNTIF(Germany!$M:$M,B1535)</f>
        <v>1</v>
      </c>
    </row>
    <row r="1536" spans="2:3" x14ac:dyDescent="0.25">
      <c r="B1536" s="4" t="s">
        <v>728</v>
      </c>
      <c r="C1536" s="4">
        <f>COUNTIF(Germany!$M:$M,B1536)</f>
        <v>1</v>
      </c>
    </row>
    <row r="1537" spans="2:3" x14ac:dyDescent="0.25">
      <c r="B1537" s="4" t="s">
        <v>1038</v>
      </c>
      <c r="C1537" s="4">
        <f>COUNTIF(Germany!$M:$M,B1537)</f>
        <v>1</v>
      </c>
    </row>
    <row r="1538" spans="2:3" x14ac:dyDescent="0.25">
      <c r="B1538" s="4" t="s">
        <v>1112</v>
      </c>
      <c r="C1538" s="4">
        <f>COUNTIF(Germany!$M:$M,B1538)</f>
        <v>1</v>
      </c>
    </row>
    <row r="1539" spans="2:3" x14ac:dyDescent="0.25">
      <c r="B1539" s="4" t="s">
        <v>1124</v>
      </c>
      <c r="C1539" s="4">
        <f>COUNTIF(Germany!$M:$M,B1539)</f>
        <v>1</v>
      </c>
    </row>
    <row r="1540" spans="2:3" x14ac:dyDescent="0.25">
      <c r="B1540" s="4" t="s">
        <v>1194</v>
      </c>
      <c r="C1540" s="4">
        <f>COUNTIF(Germany!$M:$M,B1540)</f>
        <v>1</v>
      </c>
    </row>
    <row r="1541" spans="2:3" x14ac:dyDescent="0.25">
      <c r="B1541" s="4" t="s">
        <v>71</v>
      </c>
      <c r="C1541" s="4">
        <f>COUNTIF(Germany!$M:$M,B1541)</f>
        <v>2</v>
      </c>
    </row>
    <row r="1542" spans="2:3" x14ac:dyDescent="0.25">
      <c r="B1542" s="4" t="s">
        <v>166</v>
      </c>
      <c r="C1542" s="4">
        <f>COUNTIF(Germany!$M:$M,B1542)</f>
        <v>2</v>
      </c>
    </row>
    <row r="1543" spans="2:3" x14ac:dyDescent="0.25">
      <c r="B1543" s="4" t="s">
        <v>177</v>
      </c>
      <c r="C1543" s="4">
        <f>COUNTIF(Germany!$M:$M,B1543)</f>
        <v>2</v>
      </c>
    </row>
    <row r="1544" spans="2:3" x14ac:dyDescent="0.25">
      <c r="B1544" s="4" t="s">
        <v>261</v>
      </c>
      <c r="C1544" s="4">
        <f>COUNTIF(Germany!$M:$M,B1544)</f>
        <v>2</v>
      </c>
    </row>
    <row r="1545" spans="2:3" x14ac:dyDescent="0.25">
      <c r="B1545" s="4" t="s">
        <v>257</v>
      </c>
      <c r="C1545" s="4">
        <f>COUNTIF(Germany!$M:$M,B1545)</f>
        <v>2</v>
      </c>
    </row>
    <row r="1546" spans="2:3" x14ac:dyDescent="0.25">
      <c r="B1546" s="4" t="s">
        <v>299</v>
      </c>
      <c r="C1546" s="4">
        <f>COUNTIF(Germany!$M:$M,B1546)</f>
        <v>2</v>
      </c>
    </row>
    <row r="1547" spans="2:3" x14ac:dyDescent="0.25">
      <c r="B1547" s="4" t="s">
        <v>331</v>
      </c>
      <c r="C1547" s="4">
        <f>COUNTIF(Germany!$M:$M,B1547)</f>
        <v>2</v>
      </c>
    </row>
    <row r="1548" spans="2:3" x14ac:dyDescent="0.25">
      <c r="B1548" s="4" t="s">
        <v>343</v>
      </c>
      <c r="C1548" s="4">
        <f>COUNTIF(Germany!$M:$M,B1548)</f>
        <v>2</v>
      </c>
    </row>
    <row r="1549" spans="2:3" x14ac:dyDescent="0.25">
      <c r="B1549" s="4" t="s">
        <v>441</v>
      </c>
      <c r="C1549" s="4">
        <f>COUNTIF(Germany!$M:$M,B1549)</f>
        <v>2</v>
      </c>
    </row>
    <row r="1550" spans="2:3" x14ac:dyDescent="0.25">
      <c r="B1550" s="4" t="s">
        <v>849</v>
      </c>
      <c r="C1550" s="4">
        <f>COUNTIF(Germany!$M:$M,B1550)</f>
        <v>2</v>
      </c>
    </row>
    <row r="1551" spans="2:3" x14ac:dyDescent="0.25">
      <c r="B1551" s="4" t="s">
        <v>903</v>
      </c>
      <c r="C1551" s="4">
        <f>COUNTIF(Germany!$M:$M,B1551)</f>
        <v>2</v>
      </c>
    </row>
    <row r="1552" spans="2:3" x14ac:dyDescent="0.25">
      <c r="B1552" s="4" t="s">
        <v>1032</v>
      </c>
      <c r="C1552" s="4">
        <f>COUNTIF(Germany!$M:$M,B1552)</f>
        <v>2</v>
      </c>
    </row>
    <row r="1553" spans="1:3" x14ac:dyDescent="0.25">
      <c r="B1553" s="4" t="s">
        <v>1081</v>
      </c>
      <c r="C1553" s="4">
        <f>COUNTIF(Germany!$M:$M,B1553)</f>
        <v>2</v>
      </c>
    </row>
    <row r="1554" spans="1:3" x14ac:dyDescent="0.25">
      <c r="B1554" s="4" t="s">
        <v>1169</v>
      </c>
      <c r="C1554" s="4">
        <f>COUNTIF(Germany!$M:$M,B1554)</f>
        <v>2</v>
      </c>
    </row>
    <row r="1555" spans="1:3" x14ac:dyDescent="0.25">
      <c r="B1555" s="4" t="s">
        <v>1204</v>
      </c>
      <c r="C1555" s="4">
        <f>COUNTIF(Germany!$M:$M,B1555)</f>
        <v>2</v>
      </c>
    </row>
    <row r="1556" spans="1:3" x14ac:dyDescent="0.25">
      <c r="B1556" s="4" t="s">
        <v>1002</v>
      </c>
      <c r="C1556" s="4">
        <f>COUNTIF(Germany!$M:$M,B1556)</f>
        <v>3</v>
      </c>
    </row>
    <row r="1557" spans="1:3" x14ac:dyDescent="0.25">
      <c r="B1557" s="4" t="s">
        <v>1189</v>
      </c>
      <c r="C1557" s="4">
        <f>COUNTIF(Germany!$M:$M,B1557)</f>
        <v>3</v>
      </c>
    </row>
    <row r="1558" spans="1:3" x14ac:dyDescent="0.25">
      <c r="B1558" s="4" t="s">
        <v>1358</v>
      </c>
      <c r="C1558" s="4">
        <f>COUNTIF(Germany!$M:$M,B1558)</f>
        <v>3</v>
      </c>
    </row>
    <row r="1560" spans="1:3" ht="21" x14ac:dyDescent="0.35">
      <c r="A1560" s="3" t="s">
        <v>89</v>
      </c>
    </row>
    <row r="1562" spans="1:3" x14ac:dyDescent="0.25">
      <c r="A1562" s="5" t="s">
        <v>11</v>
      </c>
    </row>
    <row r="1563" spans="1:3" x14ac:dyDescent="0.25">
      <c r="A1563" s="4" t="s">
        <v>1314</v>
      </c>
    </row>
    <row r="1564" spans="1:3" x14ac:dyDescent="0.25">
      <c r="A1564" s="4" t="s">
        <v>1341</v>
      </c>
    </row>
    <row r="1566" spans="1:3" x14ac:dyDescent="0.25">
      <c r="A1566" s="5" t="s">
        <v>10</v>
      </c>
    </row>
    <row r="1567" spans="1:3" x14ac:dyDescent="0.25">
      <c r="A1567" s="4" t="s">
        <v>1314</v>
      </c>
    </row>
    <row r="1568" spans="1:3" x14ac:dyDescent="0.25">
      <c r="A1568" s="4" t="s">
        <v>1342</v>
      </c>
    </row>
    <row r="1570" spans="1:4" x14ac:dyDescent="0.25">
      <c r="A1570" s="5" t="s">
        <v>0</v>
      </c>
    </row>
    <row r="1571" spans="1:4" x14ac:dyDescent="0.25">
      <c r="A1571" s="4" t="s">
        <v>1335</v>
      </c>
    </row>
    <row r="1573" spans="1:4" x14ac:dyDescent="0.25">
      <c r="A1573" s="5" t="s">
        <v>2</v>
      </c>
    </row>
    <row r="1574" spans="1:4" x14ac:dyDescent="0.25">
      <c r="B1574" s="4" t="s">
        <v>61</v>
      </c>
      <c r="C1574" s="4">
        <f>COUNTIF(Italy!$D:$D,B1574)</f>
        <v>6</v>
      </c>
      <c r="D1574" s="6">
        <f>C1574/SUM(C$1574:C$1590)</f>
        <v>7.2289156626506021E-2</v>
      </c>
    </row>
    <row r="1575" spans="1:4" x14ac:dyDescent="0.25">
      <c r="B1575" s="4" t="s">
        <v>102</v>
      </c>
      <c r="C1575" s="4">
        <f>COUNTIF(Italy!$D:$D,B1575)</f>
        <v>1</v>
      </c>
      <c r="D1575" s="6">
        <f t="shared" ref="D1575:D1590" si="16">C1575/SUM(C$1574:C$1590)</f>
        <v>1.2048192771084338E-2</v>
      </c>
    </row>
    <row r="1576" spans="1:4" x14ac:dyDescent="0.25">
      <c r="B1576" s="4" t="s">
        <v>13</v>
      </c>
      <c r="C1576" s="4">
        <f>COUNTIF(Italy!$D:$D,B1576)</f>
        <v>6</v>
      </c>
      <c r="D1576" s="6">
        <f t="shared" si="16"/>
        <v>7.2289156626506021E-2</v>
      </c>
    </row>
    <row r="1577" spans="1:4" x14ac:dyDescent="0.25">
      <c r="B1577" s="4" t="s">
        <v>28</v>
      </c>
      <c r="C1577" s="4">
        <f>COUNTIF(Italy!$D:$D,B1577)</f>
        <v>6</v>
      </c>
      <c r="D1577" s="6">
        <f t="shared" si="16"/>
        <v>7.2289156626506021E-2</v>
      </c>
    </row>
    <row r="1578" spans="1:4" x14ac:dyDescent="0.25">
      <c r="B1578" s="4" t="s">
        <v>35</v>
      </c>
      <c r="C1578" s="4">
        <f>COUNTIF(Italy!$D:$D,B1578)</f>
        <v>4</v>
      </c>
      <c r="D1578" s="6">
        <f t="shared" si="16"/>
        <v>4.8192771084337352E-2</v>
      </c>
    </row>
    <row r="1579" spans="1:4" x14ac:dyDescent="0.25">
      <c r="B1579" s="4" t="s">
        <v>20</v>
      </c>
      <c r="C1579" s="4">
        <f>COUNTIF(Italy!$D:$D,B1579)</f>
        <v>9</v>
      </c>
      <c r="D1579" s="6">
        <f t="shared" si="16"/>
        <v>0.10843373493975904</v>
      </c>
    </row>
    <row r="1580" spans="1:4" x14ac:dyDescent="0.25">
      <c r="B1580" s="4" t="s">
        <v>401</v>
      </c>
      <c r="C1580" s="4">
        <f>COUNTIF(Italy!$D:$D,B1580)</f>
        <v>9</v>
      </c>
      <c r="D1580" s="6">
        <f t="shared" si="16"/>
        <v>0.10843373493975904</v>
      </c>
    </row>
    <row r="1581" spans="1:4" x14ac:dyDescent="0.25">
      <c r="B1581" s="4" t="s">
        <v>399</v>
      </c>
      <c r="C1581" s="4">
        <f>COUNTIF(Italy!$D:$D,B1581)</f>
        <v>3</v>
      </c>
      <c r="D1581" s="6">
        <f t="shared" si="16"/>
        <v>3.614457831325301E-2</v>
      </c>
    </row>
    <row r="1582" spans="1:4" x14ac:dyDescent="0.25">
      <c r="B1582" s="4" t="s">
        <v>565</v>
      </c>
      <c r="C1582" s="4">
        <f>COUNTIF(Italy!$D:$D,B1582)</f>
        <v>3</v>
      </c>
      <c r="D1582" s="6">
        <f t="shared" si="16"/>
        <v>3.614457831325301E-2</v>
      </c>
    </row>
    <row r="1583" spans="1:4" x14ac:dyDescent="0.25">
      <c r="B1583" s="4" t="s">
        <v>596</v>
      </c>
      <c r="C1583" s="4">
        <f>COUNTIF(Italy!$D:$D,B1583)</f>
        <v>6</v>
      </c>
      <c r="D1583" s="6">
        <f t="shared" si="16"/>
        <v>7.2289156626506021E-2</v>
      </c>
    </row>
    <row r="1584" spans="1:4" x14ac:dyDescent="0.25">
      <c r="B1584" s="4" t="s">
        <v>576</v>
      </c>
      <c r="C1584" s="4">
        <f>COUNTIF(Italy!$D:$D,B1584)</f>
        <v>3</v>
      </c>
      <c r="D1584" s="6">
        <f t="shared" si="16"/>
        <v>3.614457831325301E-2</v>
      </c>
    </row>
    <row r="1585" spans="1:4" x14ac:dyDescent="0.25">
      <c r="B1585" s="4" t="s">
        <v>822</v>
      </c>
      <c r="C1585" s="4">
        <f>COUNTIF(Italy!$D:$D,B1585)</f>
        <v>3</v>
      </c>
      <c r="D1585" s="6">
        <f t="shared" si="16"/>
        <v>3.614457831325301E-2</v>
      </c>
    </row>
    <row r="1586" spans="1:4" x14ac:dyDescent="0.25">
      <c r="B1586" s="4" t="s">
        <v>99</v>
      </c>
      <c r="C1586" s="4">
        <f>COUNTIF(Italy!$D:$D,B1586)</f>
        <v>2</v>
      </c>
      <c r="D1586" s="6">
        <f t="shared" si="16"/>
        <v>2.4096385542168676E-2</v>
      </c>
    </row>
    <row r="1587" spans="1:4" x14ac:dyDescent="0.25">
      <c r="B1587" s="4" t="s">
        <v>63</v>
      </c>
      <c r="C1587" s="4">
        <f>COUNTIF(Italy!$D:$D,B1587)</f>
        <v>1</v>
      </c>
      <c r="D1587" s="6">
        <f t="shared" si="16"/>
        <v>1.2048192771084338E-2</v>
      </c>
    </row>
    <row r="1588" spans="1:4" x14ac:dyDescent="0.25">
      <c r="B1588" s="4" t="s">
        <v>95</v>
      </c>
      <c r="C1588" s="4">
        <f>COUNTIF(Italy!$D:$D,B1588)</f>
        <v>8</v>
      </c>
      <c r="D1588" s="6">
        <f t="shared" si="16"/>
        <v>9.6385542168674704E-2</v>
      </c>
    </row>
    <row r="1589" spans="1:4" x14ac:dyDescent="0.25">
      <c r="B1589" s="4" t="s">
        <v>624</v>
      </c>
      <c r="C1589" s="4">
        <f>COUNTIF(Italy!$D:$D,B1589)</f>
        <v>6</v>
      </c>
      <c r="D1589" s="6">
        <f t="shared" si="16"/>
        <v>7.2289156626506021E-2</v>
      </c>
    </row>
    <row r="1590" spans="1:4" x14ac:dyDescent="0.25">
      <c r="B1590" s="4" t="s">
        <v>58</v>
      </c>
      <c r="C1590" s="4">
        <f>COUNTIF(Italy!$D:$D,B1590)</f>
        <v>7</v>
      </c>
      <c r="D1590" s="6">
        <f t="shared" si="16"/>
        <v>8.4337349397590355E-2</v>
      </c>
    </row>
    <row r="1592" spans="1:4" x14ac:dyDescent="0.25">
      <c r="A1592" s="5" t="s">
        <v>3</v>
      </c>
    </row>
    <row r="1593" spans="1:4" x14ac:dyDescent="0.25">
      <c r="B1593" t="s">
        <v>1259</v>
      </c>
      <c r="C1593" s="4">
        <f>COUNTIF(Italy!$E:$E,B1593)</f>
        <v>3</v>
      </c>
    </row>
    <row r="1594" spans="1:4" x14ac:dyDescent="0.25">
      <c r="B1594" s="4" t="s">
        <v>1180</v>
      </c>
      <c r="C1594" s="4">
        <f>COUNTIF(Italy!$E:$E,B1594)</f>
        <v>1</v>
      </c>
    </row>
    <row r="1595" spans="1:4" x14ac:dyDescent="0.25">
      <c r="B1595" s="4" t="s">
        <v>1183</v>
      </c>
      <c r="C1595" s="4">
        <f>COUNTIF(Italy!$E:$E,B1595)</f>
        <v>1</v>
      </c>
    </row>
    <row r="1596" spans="1:4" x14ac:dyDescent="0.25">
      <c r="B1596" s="4" t="s">
        <v>284</v>
      </c>
      <c r="C1596" s="4">
        <f>COUNTIF(Italy!$E:$E,B1596)</f>
        <v>1</v>
      </c>
    </row>
    <row r="1597" spans="1:4" x14ac:dyDescent="0.25">
      <c r="B1597" s="4" t="s">
        <v>461</v>
      </c>
      <c r="C1597" s="4">
        <f>COUNTIF(Italy!$E:$E,B1597)</f>
        <v>1</v>
      </c>
    </row>
    <row r="1598" spans="1:4" x14ac:dyDescent="0.25">
      <c r="B1598" s="4" t="s">
        <v>1083</v>
      </c>
      <c r="C1598" s="4">
        <f>COUNTIF(Italy!$E:$E,B1598)</f>
        <v>1</v>
      </c>
    </row>
    <row r="1599" spans="1:4" x14ac:dyDescent="0.25">
      <c r="B1599" s="4" t="s">
        <v>194</v>
      </c>
      <c r="C1599" s="4">
        <f>COUNTIF(Italy!$E:$E,B1599)</f>
        <v>1</v>
      </c>
    </row>
    <row r="1600" spans="1:4" x14ac:dyDescent="0.25">
      <c r="B1600" s="4" t="s">
        <v>316</v>
      </c>
      <c r="C1600" s="4">
        <f>COUNTIF(Italy!$E:$E,B1600)</f>
        <v>3</v>
      </c>
    </row>
    <row r="1601" spans="2:3" x14ac:dyDescent="0.25">
      <c r="B1601" s="4" t="s">
        <v>972</v>
      </c>
      <c r="C1601" s="4">
        <f>COUNTIF(Italy!$E:$E,B1601)</f>
        <v>1</v>
      </c>
    </row>
    <row r="1602" spans="2:3" x14ac:dyDescent="0.25">
      <c r="B1602" s="4" t="s">
        <v>409</v>
      </c>
      <c r="C1602" s="4">
        <f>COUNTIF(Italy!$E:$E,B1602)</f>
        <v>5</v>
      </c>
    </row>
    <row r="1603" spans="2:3" x14ac:dyDescent="0.25">
      <c r="B1603" s="4" t="s">
        <v>1089</v>
      </c>
      <c r="C1603" s="4">
        <f>COUNTIF(Italy!$E:$E,B1603)</f>
        <v>1</v>
      </c>
    </row>
    <row r="1604" spans="2:3" x14ac:dyDescent="0.25">
      <c r="B1604" s="4" t="s">
        <v>314</v>
      </c>
      <c r="C1604" s="4">
        <f>COUNTIF(Italy!$E:$E,B1604)</f>
        <v>3</v>
      </c>
    </row>
    <row r="1605" spans="2:3" x14ac:dyDescent="0.25">
      <c r="B1605" s="4" t="s">
        <v>1165</v>
      </c>
      <c r="C1605" s="4">
        <f>COUNTIF(Italy!$E:$E,B1605)</f>
        <v>1</v>
      </c>
    </row>
    <row r="1606" spans="2:3" x14ac:dyDescent="0.25">
      <c r="B1606" s="4" t="s">
        <v>1004</v>
      </c>
      <c r="C1606" s="4">
        <f>COUNTIF(Italy!$E:$E,B1606)</f>
        <v>1</v>
      </c>
    </row>
    <row r="1607" spans="2:3" x14ac:dyDescent="0.25">
      <c r="B1607" s="4" t="s">
        <v>1007</v>
      </c>
      <c r="C1607" s="4">
        <f>COUNTIF(Italy!$E:$E,B1607)</f>
        <v>2</v>
      </c>
    </row>
    <row r="1608" spans="2:3" x14ac:dyDescent="0.25">
      <c r="B1608" s="4" t="s">
        <v>1025</v>
      </c>
      <c r="C1608" s="4">
        <f>COUNTIF(Italy!$E:$E,B1608)</f>
        <v>1</v>
      </c>
    </row>
    <row r="1609" spans="2:3" x14ac:dyDescent="0.25">
      <c r="B1609" s="4" t="s">
        <v>739</v>
      </c>
      <c r="C1609" s="4">
        <f>COUNTIF(Italy!$E:$E,B1609)</f>
        <v>2</v>
      </c>
    </row>
    <row r="1610" spans="2:3" x14ac:dyDescent="0.25">
      <c r="B1610" s="4" t="s">
        <v>1019</v>
      </c>
      <c r="C1610" s="4">
        <f>COUNTIF(Italy!$E:$E,B1610)</f>
        <v>2</v>
      </c>
    </row>
    <row r="1611" spans="2:3" x14ac:dyDescent="0.25">
      <c r="B1611" s="4" t="s">
        <v>718</v>
      </c>
      <c r="C1611" s="4">
        <f>COUNTIF(Italy!$E:$E,B1611)</f>
        <v>3</v>
      </c>
    </row>
    <row r="1612" spans="2:3" x14ac:dyDescent="0.25">
      <c r="B1612" s="4" t="s">
        <v>82</v>
      </c>
      <c r="C1612" s="4">
        <f>COUNTIF(Italy!$E:$E,B1612)</f>
        <v>2</v>
      </c>
    </row>
    <row r="1613" spans="2:3" x14ac:dyDescent="0.25">
      <c r="B1613" s="4" t="s">
        <v>896</v>
      </c>
      <c r="C1613" s="4">
        <f>COUNTIF(Italy!$E:$E,B1613)</f>
        <v>1</v>
      </c>
    </row>
    <row r="1614" spans="2:3" x14ac:dyDescent="0.25">
      <c r="B1614" s="4" t="s">
        <v>790</v>
      </c>
      <c r="C1614" s="4">
        <f>COUNTIF(Italy!$E:$E,B1614)</f>
        <v>1</v>
      </c>
    </row>
    <row r="1615" spans="2:3" x14ac:dyDescent="0.25">
      <c r="B1615" s="4" t="s">
        <v>172</v>
      </c>
      <c r="C1615" s="4">
        <f>COUNTIF(Italy!$E:$E,B1615)</f>
        <v>1</v>
      </c>
    </row>
    <row r="1616" spans="2:3" x14ac:dyDescent="0.25">
      <c r="B1616" s="4" t="s">
        <v>327</v>
      </c>
      <c r="C1616" s="4">
        <f>COUNTIF(Italy!$E:$E,B1616)</f>
        <v>3</v>
      </c>
    </row>
    <row r="1617" spans="2:3" x14ac:dyDescent="0.25">
      <c r="B1617" s="4" t="s">
        <v>1114</v>
      </c>
      <c r="C1617" s="4">
        <f>COUNTIF(Italy!$E:$E,B1617)</f>
        <v>1</v>
      </c>
    </row>
    <row r="1618" spans="2:3" x14ac:dyDescent="0.25">
      <c r="B1618" t="s">
        <v>1257</v>
      </c>
      <c r="C1618" s="4">
        <f>COUNTIF(Italy!$E:$E,B1618)</f>
        <v>2</v>
      </c>
    </row>
    <row r="1619" spans="2:3" x14ac:dyDescent="0.25">
      <c r="B1619" s="4" t="s">
        <v>254</v>
      </c>
      <c r="C1619" s="4">
        <f>COUNTIF(Italy!$E:$E,B1619)</f>
        <v>3</v>
      </c>
    </row>
    <row r="1620" spans="2:3" x14ac:dyDescent="0.25">
      <c r="B1620" s="4" t="s">
        <v>88</v>
      </c>
      <c r="C1620" s="4">
        <f>COUNTIF(Italy!$E:$E,B1620)</f>
        <v>2</v>
      </c>
    </row>
    <row r="1621" spans="2:3" x14ac:dyDescent="0.25">
      <c r="B1621" s="4" t="s">
        <v>383</v>
      </c>
      <c r="C1621" s="4">
        <f>COUNTIF(Italy!$E:$E,B1621)</f>
        <v>2</v>
      </c>
    </row>
    <row r="1622" spans="2:3" x14ac:dyDescent="0.25">
      <c r="B1622" s="4" t="s">
        <v>960</v>
      </c>
      <c r="C1622" s="4">
        <f>COUNTIF(Italy!$E:$E,B1622)</f>
        <v>1</v>
      </c>
    </row>
    <row r="1623" spans="2:3" x14ac:dyDescent="0.25">
      <c r="B1623" s="4" t="s">
        <v>355</v>
      </c>
      <c r="C1623" s="4">
        <f>COUNTIF(Italy!$E:$E,B1623)</f>
        <v>2</v>
      </c>
    </row>
    <row r="1624" spans="2:3" x14ac:dyDescent="0.25">
      <c r="B1624" t="s">
        <v>1260</v>
      </c>
      <c r="C1624" s="4">
        <f>COUNTIF(Italy!$E:$E,B1624)</f>
        <v>3</v>
      </c>
    </row>
    <row r="1625" spans="2:3" x14ac:dyDescent="0.25">
      <c r="B1625" s="4" t="s">
        <v>140</v>
      </c>
      <c r="C1625" s="4">
        <f>COUNTIF(Italy!$E:$E,B1625)</f>
        <v>2</v>
      </c>
    </row>
    <row r="1626" spans="2:3" x14ac:dyDescent="0.25">
      <c r="B1626" s="4" t="s">
        <v>726</v>
      </c>
      <c r="C1626" s="4">
        <f>COUNTIF(Italy!$E:$E,B1626)</f>
        <v>1</v>
      </c>
    </row>
    <row r="1627" spans="2:3" x14ac:dyDescent="0.25">
      <c r="B1627" s="4" t="s">
        <v>294</v>
      </c>
      <c r="C1627" s="4">
        <f>COUNTIF(Italy!$E:$E,B1627)</f>
        <v>2</v>
      </c>
    </row>
    <row r="1628" spans="2:3" x14ac:dyDescent="0.25">
      <c r="B1628" s="4" t="s">
        <v>721</v>
      </c>
      <c r="C1628" s="4">
        <f>COUNTIF(Italy!$E:$E,B1628)</f>
        <v>1</v>
      </c>
    </row>
    <row r="1629" spans="2:3" x14ac:dyDescent="0.25">
      <c r="B1629" s="4" t="s">
        <v>675</v>
      </c>
      <c r="C1629" s="4">
        <f>COUNTIF(Italy!$E:$E,B1629)</f>
        <v>1</v>
      </c>
    </row>
    <row r="1630" spans="2:3" x14ac:dyDescent="0.25">
      <c r="B1630" s="4" t="s">
        <v>73</v>
      </c>
      <c r="C1630" s="4">
        <f>COUNTIF(Italy!$E:$E,B1630)</f>
        <v>1</v>
      </c>
    </row>
    <row r="1631" spans="2:3" x14ac:dyDescent="0.25">
      <c r="B1631" s="4" t="s">
        <v>543</v>
      </c>
      <c r="C1631" s="4">
        <f>COUNTIF(Italy!$E:$E,B1631)</f>
        <v>1</v>
      </c>
    </row>
    <row r="1632" spans="2:3" x14ac:dyDescent="0.25">
      <c r="B1632" s="4" t="s">
        <v>893</v>
      </c>
      <c r="C1632" s="4">
        <f>COUNTIF(Italy!$E:$E,B1632)</f>
        <v>1</v>
      </c>
    </row>
    <row r="1633" spans="1:3" x14ac:dyDescent="0.25">
      <c r="B1633" s="4" t="s">
        <v>541</v>
      </c>
      <c r="C1633" s="4">
        <f>COUNTIF(Italy!$E:$E,B1633)</f>
        <v>2</v>
      </c>
    </row>
    <row r="1634" spans="1:3" x14ac:dyDescent="0.25">
      <c r="B1634" s="4" t="s">
        <v>182</v>
      </c>
      <c r="C1634" s="4">
        <f>COUNTIF(Italy!$E:$E,B1634)</f>
        <v>1</v>
      </c>
    </row>
    <row r="1635" spans="1:3" x14ac:dyDescent="0.25">
      <c r="B1635" s="4" t="s">
        <v>787</v>
      </c>
      <c r="C1635" s="4">
        <f>COUNTIF(Italy!$E:$E,B1635)</f>
        <v>2</v>
      </c>
    </row>
    <row r="1636" spans="1:3" x14ac:dyDescent="0.25">
      <c r="B1636" s="4" t="s">
        <v>122</v>
      </c>
      <c r="C1636" s="4">
        <f>COUNTIF(Italy!$E:$E,B1636)</f>
        <v>1</v>
      </c>
    </row>
    <row r="1637" spans="1:3" x14ac:dyDescent="0.25">
      <c r="B1637" s="4" t="s">
        <v>108</v>
      </c>
      <c r="C1637" s="4">
        <f>COUNTIF(Italy!$E:$E,B1637)</f>
        <v>2</v>
      </c>
    </row>
    <row r="1638" spans="1:3" x14ac:dyDescent="0.25">
      <c r="B1638" s="4" t="s">
        <v>647</v>
      </c>
      <c r="C1638" s="4">
        <f>COUNTIF(Italy!$E:$E,B1638)</f>
        <v>5</v>
      </c>
    </row>
    <row r="1639" spans="1:3" x14ac:dyDescent="0.25">
      <c r="B1639" s="4" t="s">
        <v>644</v>
      </c>
      <c r="C1639" s="4">
        <f>COUNTIF(Italy!$E:$E,B1639)</f>
        <v>1</v>
      </c>
    </row>
    <row r="1640" spans="1:3" x14ac:dyDescent="0.25">
      <c r="B1640" t="s">
        <v>1258</v>
      </c>
      <c r="C1640" s="4">
        <f>COUNTIF(Italy!$E:$E,B1640)</f>
        <v>1</v>
      </c>
    </row>
    <row r="1642" spans="1:3" x14ac:dyDescent="0.25">
      <c r="A1642" s="5" t="s">
        <v>4</v>
      </c>
    </row>
    <row r="1643" spans="1:3" x14ac:dyDescent="0.25">
      <c r="B1643" s="4" t="s">
        <v>40</v>
      </c>
      <c r="C1643" s="4">
        <f>COUNTIF(Italy!$F:$F,B1643)</f>
        <v>1</v>
      </c>
    </row>
    <row r="1644" spans="1:3" x14ac:dyDescent="0.25">
      <c r="B1644" s="4" t="s">
        <v>30</v>
      </c>
      <c r="C1644" s="4">
        <f>COUNTIF(Italy!$F:$F,B1644)</f>
        <v>3</v>
      </c>
    </row>
    <row r="1645" spans="1:3" x14ac:dyDescent="0.25">
      <c r="B1645" s="4" t="s">
        <v>253</v>
      </c>
      <c r="C1645" s="4">
        <f>COUNTIF(Italy!$F:$F,B1645)</f>
        <v>2</v>
      </c>
    </row>
    <row r="1646" spans="1:3" x14ac:dyDescent="0.25">
      <c r="B1646" s="4" t="s">
        <v>43</v>
      </c>
      <c r="C1646" s="4">
        <f>COUNTIF(Italy!$F:$F,B1646)</f>
        <v>1</v>
      </c>
    </row>
    <row r="1647" spans="1:3" x14ac:dyDescent="0.25">
      <c r="B1647" s="4" t="s">
        <v>1022</v>
      </c>
      <c r="C1647" s="4">
        <f>COUNTIF(Italy!$F:$F,B1647)</f>
        <v>1</v>
      </c>
    </row>
    <row r="1648" spans="1:3" x14ac:dyDescent="0.25">
      <c r="B1648" s="4" t="s">
        <v>134</v>
      </c>
      <c r="C1648" s="4">
        <f>COUNTIF(Italy!$F:$F,B1648)</f>
        <v>1</v>
      </c>
    </row>
    <row r="1649" spans="1:3" x14ac:dyDescent="0.25">
      <c r="B1649" s="4" t="s">
        <v>83</v>
      </c>
      <c r="C1649" s="4">
        <f>COUNTIF(Italy!$F:$F,B1649)</f>
        <v>1</v>
      </c>
    </row>
    <row r="1650" spans="1:3" x14ac:dyDescent="0.25">
      <c r="B1650" s="4" t="s">
        <v>89</v>
      </c>
      <c r="C1650" s="4">
        <f>COUNTIF(Italy!$F:$F,B1650)</f>
        <v>57</v>
      </c>
    </row>
    <row r="1651" spans="1:3" x14ac:dyDescent="0.25">
      <c r="B1651" s="4" t="s">
        <v>285</v>
      </c>
      <c r="C1651" s="4">
        <f>COUNTIF(Italy!$F:$F,B1651)</f>
        <v>1</v>
      </c>
    </row>
    <row r="1652" spans="1:3" x14ac:dyDescent="0.25">
      <c r="B1652" s="4" t="s">
        <v>178</v>
      </c>
      <c r="C1652" s="4">
        <f>COUNTIF(Italy!$F:$F,B1652)</f>
        <v>2</v>
      </c>
    </row>
    <row r="1653" spans="1:3" x14ac:dyDescent="0.25">
      <c r="B1653" s="4" t="s">
        <v>16</v>
      </c>
      <c r="C1653" s="4">
        <f>COUNTIF(Italy!$F:$F,B1653)</f>
        <v>1</v>
      </c>
    </row>
    <row r="1654" spans="1:3" x14ac:dyDescent="0.25">
      <c r="B1654" s="4" t="s">
        <v>75</v>
      </c>
      <c r="C1654" s="4">
        <f>COUNTIF(Italy!$F:$F,B1654)</f>
        <v>1</v>
      </c>
    </row>
    <row r="1655" spans="1:3" x14ac:dyDescent="0.25">
      <c r="B1655" s="4" t="s">
        <v>743</v>
      </c>
      <c r="C1655" s="4">
        <f>COUNTIF(Italy!$F:$F,B1655)</f>
        <v>1</v>
      </c>
    </row>
    <row r="1656" spans="1:3" x14ac:dyDescent="0.25">
      <c r="B1656" s="4" t="s">
        <v>116</v>
      </c>
      <c r="C1656" s="4">
        <f>COUNTIF(Italy!$F:$F,B1656)</f>
        <v>2</v>
      </c>
    </row>
    <row r="1657" spans="1:3" x14ac:dyDescent="0.25">
      <c r="B1657" s="4" t="s">
        <v>1108</v>
      </c>
      <c r="C1657" s="4">
        <f>COUNTIF(Italy!$F:$F,B1657)</f>
        <v>1</v>
      </c>
    </row>
    <row r="1658" spans="1:3" x14ac:dyDescent="0.25">
      <c r="B1658" s="4" t="s">
        <v>208</v>
      </c>
      <c r="C1658" s="4">
        <f>COUNTIF(Italy!$F:$F,B1658)</f>
        <v>1</v>
      </c>
    </row>
    <row r="1659" spans="1:3" x14ac:dyDescent="0.25">
      <c r="B1659" s="4" t="s">
        <v>79</v>
      </c>
      <c r="C1659" s="4">
        <f>COUNTIF(Italy!$F:$F,B1659)</f>
        <v>1</v>
      </c>
    </row>
    <row r="1660" spans="1:3" x14ac:dyDescent="0.25">
      <c r="B1660" s="4" t="s">
        <v>74</v>
      </c>
      <c r="C1660" s="4">
        <f>COUNTIF(Italy!$F:$F,B1660)</f>
        <v>2</v>
      </c>
    </row>
    <row r="1661" spans="1:3" x14ac:dyDescent="0.25">
      <c r="B1661" s="4" t="s">
        <v>50</v>
      </c>
      <c r="C1661" s="4">
        <f>COUNTIF(Italy!$F:$F,B1661)</f>
        <v>1</v>
      </c>
    </row>
    <row r="1663" spans="1:3" x14ac:dyDescent="0.25">
      <c r="A1663" s="5" t="s">
        <v>5</v>
      </c>
    </row>
    <row r="1664" spans="1:3" x14ac:dyDescent="0.25">
      <c r="A1664" s="4" t="s">
        <v>1322</v>
      </c>
    </row>
    <row r="1665" spans="1:3" x14ac:dyDescent="0.25">
      <c r="B1665" s="4" t="s">
        <v>1320</v>
      </c>
      <c r="C1665" s="4">
        <f>AVERAGE(Italy!$G:$G)</f>
        <v>1.6265060240963856</v>
      </c>
    </row>
    <row r="1666" spans="1:3" x14ac:dyDescent="0.25">
      <c r="B1666" s="4" t="s">
        <v>1321</v>
      </c>
      <c r="C1666" s="4">
        <f>STDEV(Italy!$G:$G)</f>
        <v>1.2755758467519389</v>
      </c>
    </row>
    <row r="1669" spans="1:3" x14ac:dyDescent="0.25">
      <c r="A1669" s="5" t="s">
        <v>6</v>
      </c>
    </row>
    <row r="1670" spans="1:3" x14ac:dyDescent="0.25">
      <c r="A1670" s="4" t="s">
        <v>1343</v>
      </c>
    </row>
    <row r="1671" spans="1:3" x14ac:dyDescent="0.25">
      <c r="B1671" s="4" t="s">
        <v>1320</v>
      </c>
      <c r="C1671" s="4">
        <f>AVERAGE(Italy!$H:$H)</f>
        <v>0.84337349397590367</v>
      </c>
    </row>
    <row r="1672" spans="1:3" x14ac:dyDescent="0.25">
      <c r="B1672" s="4" t="s">
        <v>1321</v>
      </c>
      <c r="C1672" s="4">
        <f>STDEV(Italy!$H:$H)</f>
        <v>0.77273552271741108</v>
      </c>
    </row>
    <row r="1674" spans="1:3" x14ac:dyDescent="0.25">
      <c r="A1674" s="5" t="s">
        <v>7</v>
      </c>
    </row>
    <row r="1675" spans="1:3" x14ac:dyDescent="0.25">
      <c r="B1675" s="4" t="s">
        <v>40</v>
      </c>
      <c r="C1675" s="4">
        <f>COUNTIF(Italy!$I:$I,B1675)</f>
        <v>4</v>
      </c>
    </row>
    <row r="1676" spans="1:3" x14ac:dyDescent="0.25">
      <c r="B1676" s="4" t="s">
        <v>361</v>
      </c>
      <c r="C1676" s="4">
        <f>COUNTIF(Italy!$I:$I,B1676)</f>
        <v>1</v>
      </c>
    </row>
    <row r="1677" spans="1:3" x14ac:dyDescent="0.25">
      <c r="B1677" s="4" t="s">
        <v>65</v>
      </c>
      <c r="C1677" s="4">
        <f>COUNTIF(Italy!$I:$I,B1677)</f>
        <v>4</v>
      </c>
    </row>
    <row r="1678" spans="1:3" x14ac:dyDescent="0.25">
      <c r="B1678" s="4" t="s">
        <v>23</v>
      </c>
      <c r="C1678" s="4">
        <f>COUNTIF(Italy!$I:$I,B1678)</f>
        <v>1</v>
      </c>
    </row>
    <row r="1679" spans="1:3" x14ac:dyDescent="0.25">
      <c r="B1679" s="4" t="s">
        <v>30</v>
      </c>
      <c r="C1679" s="4">
        <f>COUNTIF(Italy!$I:$I,B1679)</f>
        <v>2</v>
      </c>
    </row>
    <row r="1680" spans="1:3" x14ac:dyDescent="0.25">
      <c r="B1680" s="4" t="s">
        <v>471</v>
      </c>
      <c r="C1680" s="4">
        <f>COUNTIF(Italy!$I:$I,B1680)</f>
        <v>2</v>
      </c>
    </row>
    <row r="1681" spans="2:3" x14ac:dyDescent="0.25">
      <c r="B1681" s="4" t="s">
        <v>43</v>
      </c>
      <c r="C1681" s="4">
        <f>COUNTIF(Italy!$I:$I,B1681)</f>
        <v>2</v>
      </c>
    </row>
    <row r="1682" spans="2:3" x14ac:dyDescent="0.25">
      <c r="B1682" s="4" t="s">
        <v>660</v>
      </c>
      <c r="C1682" s="4">
        <f>COUNTIF(Italy!$I:$I,B1682)</f>
        <v>1</v>
      </c>
    </row>
    <row r="1683" spans="2:3" x14ac:dyDescent="0.25">
      <c r="B1683" s="4" t="s">
        <v>819</v>
      </c>
      <c r="C1683" s="4">
        <f>COUNTIF(Italy!$I:$I,B1683)</f>
        <v>1</v>
      </c>
    </row>
    <row r="1684" spans="2:3" x14ac:dyDescent="0.25">
      <c r="B1684" s="4" t="s">
        <v>92</v>
      </c>
      <c r="C1684" s="4">
        <f>COUNTIF(Italy!$I:$I,B1684)</f>
        <v>2</v>
      </c>
    </row>
    <row r="1685" spans="2:3" x14ac:dyDescent="0.25">
      <c r="B1685" s="4" t="s">
        <v>911</v>
      </c>
      <c r="C1685" s="4">
        <f>COUNTIF(Italy!$I:$I,B1685)</f>
        <v>1</v>
      </c>
    </row>
    <row r="1686" spans="2:3" x14ac:dyDescent="0.25">
      <c r="B1686" s="4" t="s">
        <v>134</v>
      </c>
      <c r="C1686" s="4">
        <f>COUNTIF(Italy!$I:$I,B1686)</f>
        <v>1</v>
      </c>
    </row>
    <row r="1687" spans="2:3" x14ac:dyDescent="0.25">
      <c r="B1687" s="4" t="s">
        <v>15</v>
      </c>
      <c r="C1687" s="4">
        <f>COUNTIF(Italy!$I:$I,B1687)</f>
        <v>5</v>
      </c>
    </row>
    <row r="1688" spans="2:3" x14ac:dyDescent="0.25">
      <c r="B1688" s="4" t="s">
        <v>1026</v>
      </c>
      <c r="C1688" s="4">
        <f>COUNTIF(Italy!$I:$I,B1688)</f>
        <v>1</v>
      </c>
    </row>
    <row r="1689" spans="2:3" x14ac:dyDescent="0.25">
      <c r="B1689" s="4" t="s">
        <v>380</v>
      </c>
      <c r="C1689" s="4">
        <f>COUNTIF(Italy!$I:$I,B1689)</f>
        <v>1</v>
      </c>
    </row>
    <row r="1690" spans="2:3" x14ac:dyDescent="0.25">
      <c r="B1690" s="4" t="s">
        <v>69</v>
      </c>
      <c r="C1690" s="4">
        <f>COUNTIF(Italy!$I:$I,B1690)</f>
        <v>2</v>
      </c>
    </row>
    <row r="1691" spans="2:3" x14ac:dyDescent="0.25">
      <c r="B1691" s="4" t="s">
        <v>317</v>
      </c>
      <c r="C1691" s="4">
        <f>COUNTIF(Italy!$I:$I,B1691)</f>
        <v>1</v>
      </c>
    </row>
    <row r="1692" spans="2:3" x14ac:dyDescent="0.25">
      <c r="B1692" s="4" t="s">
        <v>89</v>
      </c>
      <c r="C1692" s="4">
        <f>COUNTIF(Italy!$I:$I,B1692)</f>
        <v>26</v>
      </c>
    </row>
    <row r="1693" spans="2:3" x14ac:dyDescent="0.25">
      <c r="B1693" s="4" t="s">
        <v>16</v>
      </c>
      <c r="C1693" s="4">
        <f>COUNTIF(Italy!$I:$I,B1693)</f>
        <v>2</v>
      </c>
    </row>
    <row r="1694" spans="2:3" x14ac:dyDescent="0.25">
      <c r="B1694" s="4" t="s">
        <v>478</v>
      </c>
      <c r="C1694" s="4">
        <f>COUNTIF(Italy!$I:$I,B1694)</f>
        <v>1</v>
      </c>
    </row>
    <row r="1695" spans="2:3" x14ac:dyDescent="0.25">
      <c r="B1695" s="4" t="s">
        <v>113</v>
      </c>
      <c r="C1695" s="4">
        <f>COUNTIF(Italy!$I:$I,B1695)</f>
        <v>3</v>
      </c>
    </row>
    <row r="1696" spans="2:3" x14ac:dyDescent="0.25">
      <c r="B1696" s="4" t="s">
        <v>47</v>
      </c>
      <c r="C1696" s="4">
        <f>COUNTIF(Italy!$I:$I,B1696)</f>
        <v>2</v>
      </c>
    </row>
    <row r="1697" spans="1:4" x14ac:dyDescent="0.25">
      <c r="B1697" s="4" t="s">
        <v>37</v>
      </c>
      <c r="C1697" s="4">
        <f>COUNTIF(Italy!$I:$I,B1697)</f>
        <v>1</v>
      </c>
    </row>
    <row r="1698" spans="1:4" x14ac:dyDescent="0.25">
      <c r="B1698" s="4" t="s">
        <v>116</v>
      </c>
      <c r="C1698" s="4">
        <f>COUNTIF(Italy!$I:$I,B1698)</f>
        <v>1</v>
      </c>
    </row>
    <row r="1699" spans="1:4" x14ac:dyDescent="0.25">
      <c r="B1699" s="4" t="s">
        <v>1262</v>
      </c>
      <c r="C1699" s="4">
        <f>COUNTIF(Italy!$I:$I,B1699)</f>
        <v>2</v>
      </c>
    </row>
    <row r="1700" spans="1:4" x14ac:dyDescent="0.25">
      <c r="B1700" s="4" t="s">
        <v>86</v>
      </c>
      <c r="C1700" s="4">
        <f>COUNTIF(Italy!$I:$I,B1700)</f>
        <v>3</v>
      </c>
    </row>
    <row r="1701" spans="1:4" x14ac:dyDescent="0.25">
      <c r="B1701" s="4" t="s">
        <v>79</v>
      </c>
      <c r="C1701" s="4">
        <f>COUNTIF(Italy!$I:$I,B1701)</f>
        <v>1</v>
      </c>
    </row>
    <row r="1702" spans="1:4" x14ac:dyDescent="0.25">
      <c r="B1702" s="4" t="s">
        <v>74</v>
      </c>
      <c r="C1702" s="4">
        <f>COUNTIF(Italy!$I:$I,B1702)</f>
        <v>1</v>
      </c>
    </row>
    <row r="1703" spans="1:4" x14ac:dyDescent="0.25">
      <c r="B1703" s="4" t="s">
        <v>1034</v>
      </c>
      <c r="C1703" s="4">
        <f>COUNTIF(Italy!$I:$I,B1703)</f>
        <v>1</v>
      </c>
    </row>
    <row r="1704" spans="1:4" x14ac:dyDescent="0.25">
      <c r="B1704" s="4" t="s">
        <v>50</v>
      </c>
      <c r="C1704" s="4">
        <f>COUNTIF(Italy!$I:$I,B1704)</f>
        <v>2</v>
      </c>
    </row>
    <row r="1705" spans="1:4" x14ac:dyDescent="0.25">
      <c r="B1705" s="4" t="s">
        <v>22</v>
      </c>
      <c r="C1705" s="4">
        <f>COUNTIF(Italy!$I:$I,B1705)</f>
        <v>3</v>
      </c>
    </row>
    <row r="1707" spans="1:4" x14ac:dyDescent="0.25">
      <c r="A1707" s="5" t="s">
        <v>1344</v>
      </c>
    </row>
    <row r="1708" spans="1:4" x14ac:dyDescent="0.25">
      <c r="B1708" s="4" t="s">
        <v>1269</v>
      </c>
      <c r="C1708" s="4">
        <f>COUNTIF(Italy!$J:$J,B1708)</f>
        <v>45</v>
      </c>
      <c r="D1708" s="6">
        <f>C1708/SUM(C$1708:C$1710)</f>
        <v>0.54216867469879515</v>
      </c>
    </row>
    <row r="1709" spans="1:4" x14ac:dyDescent="0.25">
      <c r="B1709" s="4" t="s">
        <v>1270</v>
      </c>
      <c r="C1709" s="4">
        <f>COUNTIF(Italy!$J:$J,B1709)</f>
        <v>17</v>
      </c>
      <c r="D1709" s="6">
        <f t="shared" ref="D1709:D1710" si="17">C1709/SUM(C$1708:C$1710)</f>
        <v>0.20481927710843373</v>
      </c>
    </row>
    <row r="1710" spans="1:4" x14ac:dyDescent="0.25">
      <c r="B1710" s="4" t="s">
        <v>1271</v>
      </c>
      <c r="C1710" s="4">
        <f>COUNTIF(Italy!$J:$J,B1710)</f>
        <v>21</v>
      </c>
      <c r="D1710" s="6">
        <f t="shared" si="17"/>
        <v>0.25301204819277107</v>
      </c>
    </row>
    <row r="1712" spans="1:4" x14ac:dyDescent="0.25">
      <c r="A1712" s="5" t="s">
        <v>1345</v>
      </c>
    </row>
    <row r="1713" spans="1:3" x14ac:dyDescent="0.25">
      <c r="A1713" s="4" t="s">
        <v>1346</v>
      </c>
    </row>
    <row r="1714" spans="1:3" x14ac:dyDescent="0.25">
      <c r="A1714" s="4" t="s">
        <v>1360</v>
      </c>
      <c r="B1714" s="9"/>
      <c r="C1714" s="9"/>
    </row>
    <row r="1715" spans="1:3" x14ac:dyDescent="0.25">
      <c r="B1715" s="4" t="s">
        <v>1320</v>
      </c>
      <c r="C1715" s="4">
        <f>AVERAGE(Italy!$K:$K)</f>
        <v>0.61445783132530118</v>
      </c>
    </row>
    <row r="1716" spans="1:3" x14ac:dyDescent="0.25">
      <c r="B1716" s="4" t="s">
        <v>1321</v>
      </c>
      <c r="C1716" s="4">
        <f>STDEV(Italy!$K:$K)</f>
        <v>1.4384216053242291</v>
      </c>
    </row>
    <row r="1717" spans="1:3" x14ac:dyDescent="0.25">
      <c r="B1717" s="4" t="s">
        <v>1327</v>
      </c>
      <c r="C1717" s="4">
        <f>SUM(Italy!$K:$K)</f>
        <v>51</v>
      </c>
    </row>
    <row r="1719" spans="1:3" x14ac:dyDescent="0.25">
      <c r="A1719" s="5" t="s">
        <v>8</v>
      </c>
    </row>
    <row r="1720" spans="1:3" x14ac:dyDescent="0.25">
      <c r="A1720" s="4" t="s">
        <v>1347</v>
      </c>
    </row>
    <row r="1721" spans="1:3" x14ac:dyDescent="0.25">
      <c r="B1721" s="4" t="s">
        <v>1320</v>
      </c>
      <c r="C1721" s="4">
        <f>AVERAGE(Italy!$L:$L)</f>
        <v>50710.891566265062</v>
      </c>
    </row>
    <row r="1722" spans="1:3" x14ac:dyDescent="0.25">
      <c r="B1722" s="4" t="s">
        <v>1321</v>
      </c>
      <c r="C1722" s="4">
        <f>STDEV(Italy!$L:$L)</f>
        <v>21650.801951018933</v>
      </c>
    </row>
    <row r="1724" spans="1:3" x14ac:dyDescent="0.25">
      <c r="A1724" s="5" t="s">
        <v>9</v>
      </c>
    </row>
    <row r="1725" spans="1:3" x14ac:dyDescent="0.25">
      <c r="B1725" s="4" t="s">
        <v>1032</v>
      </c>
      <c r="C1725" s="4">
        <f>COUNTIF(Italy!$M:$M,B1725)</f>
        <v>3</v>
      </c>
    </row>
    <row r="1726" spans="1:3" x14ac:dyDescent="0.25">
      <c r="B1726" s="4" t="s">
        <v>255</v>
      </c>
      <c r="C1726" s="4">
        <f>COUNTIF(Italy!$M:$M,B1726)</f>
        <v>1</v>
      </c>
    </row>
    <row r="1727" spans="1:3" x14ac:dyDescent="0.25">
      <c r="B1727" s="4" t="s">
        <v>67</v>
      </c>
      <c r="C1727" s="4">
        <f>COUNTIF(Italy!$M:$M,B1727)</f>
        <v>2</v>
      </c>
    </row>
    <row r="1728" spans="1:3" x14ac:dyDescent="0.25">
      <c r="B1728" s="4" t="s">
        <v>331</v>
      </c>
      <c r="C1728" s="4">
        <f>COUNTIF(Italy!$M:$M,B1728)</f>
        <v>1</v>
      </c>
    </row>
    <row r="1729" spans="2:3" x14ac:dyDescent="0.25">
      <c r="B1729" s="4" t="s">
        <v>931</v>
      </c>
      <c r="C1729" s="4">
        <f>COUNTIF(Italy!$M:$M,B1729)</f>
        <v>1</v>
      </c>
    </row>
    <row r="1730" spans="2:3" x14ac:dyDescent="0.25">
      <c r="B1730" s="4" t="s">
        <v>77</v>
      </c>
      <c r="C1730" s="4">
        <f>COUNTIF(Italy!$M:$M,B1730)</f>
        <v>1</v>
      </c>
    </row>
    <row r="1731" spans="2:3" x14ac:dyDescent="0.25">
      <c r="B1731" s="4" t="s">
        <v>1181</v>
      </c>
      <c r="C1731" s="4">
        <f>COUNTIF(Italy!$M:$M,B1731)</f>
        <v>1</v>
      </c>
    </row>
    <row r="1732" spans="2:3" x14ac:dyDescent="0.25">
      <c r="B1732" s="4" t="s">
        <v>793</v>
      </c>
      <c r="C1732" s="4">
        <f>COUNTIF(Italy!$M:$M,B1732)</f>
        <v>1</v>
      </c>
    </row>
    <row r="1733" spans="2:3" x14ac:dyDescent="0.25">
      <c r="B1733" s="4" t="s">
        <v>713</v>
      </c>
      <c r="C1733" s="4">
        <f>COUNTIF(Italy!$M:$M,B1733)</f>
        <v>1</v>
      </c>
    </row>
    <row r="1734" spans="2:3" x14ac:dyDescent="0.25">
      <c r="B1734" s="4" t="s">
        <v>127</v>
      </c>
      <c r="C1734" s="4">
        <f>COUNTIF(Italy!$M:$M,B1734)</f>
        <v>1</v>
      </c>
    </row>
    <row r="1735" spans="2:3" x14ac:dyDescent="0.25">
      <c r="B1735" s="4" t="s">
        <v>498</v>
      </c>
      <c r="C1735" s="4">
        <f>COUNTIF(Italy!$M:$M,B1735)</f>
        <v>1</v>
      </c>
    </row>
    <row r="1736" spans="2:3" x14ac:dyDescent="0.25">
      <c r="B1736" s="4" t="s">
        <v>557</v>
      </c>
      <c r="C1736" s="4">
        <f>COUNTIF(Italy!$M:$M,B1736)</f>
        <v>1</v>
      </c>
    </row>
    <row r="1737" spans="2:3" x14ac:dyDescent="0.25">
      <c r="B1737" s="4" t="s">
        <v>441</v>
      </c>
      <c r="C1737" s="4">
        <f>COUNTIF(Italy!$M:$M,B1737)</f>
        <v>1</v>
      </c>
    </row>
    <row r="1738" spans="2:3" x14ac:dyDescent="0.25">
      <c r="B1738" s="4" t="s">
        <v>571</v>
      </c>
      <c r="C1738" s="4">
        <f>COUNTIF(Italy!$M:$M,B1738)</f>
        <v>1</v>
      </c>
    </row>
    <row r="1739" spans="2:3" x14ac:dyDescent="0.25">
      <c r="B1739" s="4" t="s">
        <v>845</v>
      </c>
      <c r="C1739" s="4">
        <f>COUNTIF(Italy!$M:$M,B1739)</f>
        <v>1</v>
      </c>
    </row>
    <row r="1740" spans="2:3" x14ac:dyDescent="0.25">
      <c r="B1740" s="4" t="s">
        <v>261</v>
      </c>
      <c r="C1740" s="4">
        <f>COUNTIF(Italy!$M:$M,B1740)</f>
        <v>1</v>
      </c>
    </row>
    <row r="1741" spans="2:3" x14ac:dyDescent="0.25">
      <c r="B1741" s="4" t="s">
        <v>1008</v>
      </c>
      <c r="C1741" s="4">
        <f>COUNTIF(Italy!$M:$M,B1741)</f>
        <v>1</v>
      </c>
    </row>
    <row r="1742" spans="2:3" x14ac:dyDescent="0.25">
      <c r="B1742" s="4" t="s">
        <v>344</v>
      </c>
      <c r="C1742" s="4">
        <f>COUNTIF(Italy!$M:$M,B1742)</f>
        <v>1</v>
      </c>
    </row>
    <row r="1743" spans="2:3" x14ac:dyDescent="0.25">
      <c r="B1743" s="4" t="s">
        <v>250</v>
      </c>
      <c r="C1743" s="4">
        <f>COUNTIF(Italy!$M:$M,B1743)</f>
        <v>1</v>
      </c>
    </row>
    <row r="1744" spans="2:3" x14ac:dyDescent="0.25">
      <c r="B1744" s="4" t="s">
        <v>494</v>
      </c>
      <c r="C1744" s="4">
        <f>COUNTIF(Italy!$M:$M,B1744)</f>
        <v>1</v>
      </c>
    </row>
    <row r="1745" spans="2:3" x14ac:dyDescent="0.25">
      <c r="B1745" s="4" t="s">
        <v>859</v>
      </c>
      <c r="C1745" s="4">
        <f>COUNTIF(Italy!$M:$M,B1745)</f>
        <v>1</v>
      </c>
    </row>
    <row r="1746" spans="2:3" x14ac:dyDescent="0.25">
      <c r="B1746" s="4" t="s">
        <v>76</v>
      </c>
      <c r="C1746" s="4">
        <f>COUNTIF(Italy!$M:$M,B1746)</f>
        <v>2</v>
      </c>
    </row>
    <row r="1747" spans="2:3" x14ac:dyDescent="0.25">
      <c r="B1747" s="4" t="s">
        <v>997</v>
      </c>
      <c r="C1747" s="4">
        <f>COUNTIF(Italy!$M:$M,B1747)</f>
        <v>1</v>
      </c>
    </row>
    <row r="1748" spans="2:3" x14ac:dyDescent="0.25">
      <c r="B1748" s="4" t="s">
        <v>157</v>
      </c>
      <c r="C1748" s="4">
        <f>COUNTIF(Italy!$M:$M,B1748)</f>
        <v>1</v>
      </c>
    </row>
    <row r="1749" spans="2:3" x14ac:dyDescent="0.25">
      <c r="B1749" s="4" t="s">
        <v>394</v>
      </c>
      <c r="C1749" s="4">
        <f>COUNTIF(Italy!$M:$M,B1749)</f>
        <v>1</v>
      </c>
    </row>
    <row r="1750" spans="2:3" x14ac:dyDescent="0.25">
      <c r="B1750" s="4" t="s">
        <v>586</v>
      </c>
      <c r="C1750" s="4">
        <f>COUNTIF(Italy!$M:$M,B1750)</f>
        <v>1</v>
      </c>
    </row>
    <row r="1751" spans="2:3" x14ac:dyDescent="0.25">
      <c r="B1751" s="4" t="s">
        <v>507</v>
      </c>
      <c r="C1751" s="4">
        <f>COUNTIF(Italy!$M:$M,B1751)</f>
        <v>1</v>
      </c>
    </row>
    <row r="1752" spans="2:3" x14ac:dyDescent="0.25">
      <c r="B1752" s="4" t="s">
        <v>335</v>
      </c>
      <c r="C1752" s="4">
        <f>COUNTIF(Italy!$M:$M,B1752)</f>
        <v>2</v>
      </c>
    </row>
    <row r="1753" spans="2:3" x14ac:dyDescent="0.25">
      <c r="B1753" s="4" t="s">
        <v>132</v>
      </c>
      <c r="C1753" s="4">
        <f>COUNTIF(Italy!$M:$M,B1753)</f>
        <v>1</v>
      </c>
    </row>
    <row r="1754" spans="2:3" x14ac:dyDescent="0.25">
      <c r="B1754" s="4" t="s">
        <v>912</v>
      </c>
      <c r="C1754" s="4">
        <f>COUNTIF(Italy!$M:$M,B1754)</f>
        <v>1</v>
      </c>
    </row>
    <row r="1755" spans="2:3" x14ac:dyDescent="0.25">
      <c r="B1755" s="4" t="s">
        <v>855</v>
      </c>
      <c r="C1755" s="4">
        <f>COUNTIF(Italy!$M:$M,B1755)</f>
        <v>1</v>
      </c>
    </row>
    <row r="1756" spans="2:3" x14ac:dyDescent="0.25">
      <c r="B1756" s="4" t="s">
        <v>373</v>
      </c>
      <c r="C1756" s="4">
        <f>COUNTIF(Italy!$M:$M,B1756)</f>
        <v>1</v>
      </c>
    </row>
    <row r="1757" spans="2:3" x14ac:dyDescent="0.25">
      <c r="B1757" s="4" t="s">
        <v>567</v>
      </c>
      <c r="C1757" s="4">
        <f>COUNTIF(Italy!$M:$M,B1757)</f>
        <v>1</v>
      </c>
    </row>
    <row r="1758" spans="2:3" x14ac:dyDescent="0.25">
      <c r="B1758" s="4" t="s">
        <v>332</v>
      </c>
      <c r="C1758" s="4">
        <f>COUNTIF(Italy!$M:$M,B1758)</f>
        <v>3</v>
      </c>
    </row>
    <row r="1759" spans="2:3" x14ac:dyDescent="0.25">
      <c r="B1759" s="4" t="s">
        <v>296</v>
      </c>
      <c r="C1759" s="4">
        <f>COUNTIF(Italy!$M:$M,B1759)</f>
        <v>1</v>
      </c>
    </row>
    <row r="1760" spans="2:3" x14ac:dyDescent="0.25">
      <c r="B1760" s="4" t="s">
        <v>751</v>
      </c>
      <c r="C1760" s="4">
        <f>COUNTIF(Italy!$M:$M,B1760)</f>
        <v>1</v>
      </c>
    </row>
    <row r="1761" spans="2:3" x14ac:dyDescent="0.25">
      <c r="B1761" s="4" t="s">
        <v>716</v>
      </c>
      <c r="C1761" s="4">
        <f>COUNTIF(Italy!$M:$M,B1761)</f>
        <v>1</v>
      </c>
    </row>
    <row r="1762" spans="2:3" x14ac:dyDescent="0.25">
      <c r="B1762" s="4" t="s">
        <v>1017</v>
      </c>
      <c r="C1762" s="4">
        <f>COUNTIF(Italy!$M:$M,B1762)</f>
        <v>1</v>
      </c>
    </row>
    <row r="1763" spans="2:3" x14ac:dyDescent="0.25">
      <c r="B1763" s="4" t="s">
        <v>203</v>
      </c>
      <c r="C1763" s="4">
        <f>COUNTIF(Italy!$M:$M,B1763)</f>
        <v>1</v>
      </c>
    </row>
    <row r="1764" spans="2:3" x14ac:dyDescent="0.25">
      <c r="B1764" s="4" t="s">
        <v>834</v>
      </c>
      <c r="C1764" s="4">
        <f>COUNTIF(Italy!$M:$M,B1764)</f>
        <v>1</v>
      </c>
    </row>
    <row r="1765" spans="2:3" x14ac:dyDescent="0.25">
      <c r="B1765" s="4" t="s">
        <v>381</v>
      </c>
      <c r="C1765" s="4">
        <f>COUNTIF(Italy!$M:$M,B1765)</f>
        <v>1</v>
      </c>
    </row>
    <row r="1766" spans="2:3" x14ac:dyDescent="0.25">
      <c r="B1766" s="4" t="s">
        <v>141</v>
      </c>
      <c r="C1766" s="4">
        <f>COUNTIF(Italy!$M:$M,B1766)</f>
        <v>1</v>
      </c>
    </row>
    <row r="1767" spans="2:3" x14ac:dyDescent="0.25">
      <c r="B1767" s="4" t="s">
        <v>439</v>
      </c>
      <c r="C1767" s="4">
        <f>COUNTIF(Italy!$M:$M,B1767)</f>
        <v>1</v>
      </c>
    </row>
    <row r="1768" spans="2:3" x14ac:dyDescent="0.25">
      <c r="B1768" s="4" t="s">
        <v>427</v>
      </c>
      <c r="C1768" s="4">
        <f>COUNTIF(Italy!$M:$M,B1768)</f>
        <v>1</v>
      </c>
    </row>
    <row r="1769" spans="2:3" x14ac:dyDescent="0.25">
      <c r="B1769" s="4" t="s">
        <v>1038</v>
      </c>
      <c r="C1769" s="4">
        <f>COUNTIF(Italy!$M:$M,B1769)</f>
        <v>1</v>
      </c>
    </row>
    <row r="1770" spans="2:3" x14ac:dyDescent="0.25">
      <c r="B1770" s="4" t="s">
        <v>90</v>
      </c>
      <c r="C1770" s="4">
        <f>COUNTIF(Italy!$M:$M,B1770)</f>
        <v>2</v>
      </c>
    </row>
    <row r="1771" spans="2:3" x14ac:dyDescent="0.25">
      <c r="B1771" s="4" t="s">
        <v>927</v>
      </c>
      <c r="C1771" s="4">
        <f>COUNTIF(Italy!$M:$M,B1771)</f>
        <v>1</v>
      </c>
    </row>
    <row r="1772" spans="2:3" x14ac:dyDescent="0.25">
      <c r="B1772" s="4" t="s">
        <v>1184</v>
      </c>
      <c r="C1772" s="4">
        <f>COUNTIF(Italy!$M:$M,B1772)</f>
        <v>1</v>
      </c>
    </row>
    <row r="1773" spans="2:3" x14ac:dyDescent="0.25">
      <c r="B1773" s="4" t="s">
        <v>947</v>
      </c>
      <c r="C1773" s="4">
        <f>COUNTIF(Italy!$M:$M,B1773)</f>
        <v>1</v>
      </c>
    </row>
    <row r="1774" spans="2:3" x14ac:dyDescent="0.25">
      <c r="B1774" s="4" t="s">
        <v>727</v>
      </c>
      <c r="C1774" s="4">
        <f>COUNTIF(Italy!$M:$M,B1774)</f>
        <v>2</v>
      </c>
    </row>
    <row r="1775" spans="2:3" x14ac:dyDescent="0.25">
      <c r="B1775" s="4" t="s">
        <v>579</v>
      </c>
      <c r="C1775" s="4">
        <f>COUNTIF(Italy!$M:$M,B1775)</f>
        <v>3</v>
      </c>
    </row>
    <row r="1776" spans="2:3" x14ac:dyDescent="0.25">
      <c r="B1776" s="4" t="s">
        <v>374</v>
      </c>
      <c r="C1776" s="4">
        <f>COUNTIF(Italy!$M:$M,B1776)</f>
        <v>2</v>
      </c>
    </row>
    <row r="1777" spans="2:3" x14ac:dyDescent="0.25">
      <c r="B1777" s="4" t="s">
        <v>648</v>
      </c>
      <c r="C1777" s="4">
        <f>COUNTIF(Italy!$M:$M,B1777)</f>
        <v>1</v>
      </c>
    </row>
    <row r="1778" spans="2:3" x14ac:dyDescent="0.25">
      <c r="B1778" s="4" t="s">
        <v>434</v>
      </c>
      <c r="C1778" s="4">
        <f>COUNTIF(Italy!$M:$M,B1778)</f>
        <v>1</v>
      </c>
    </row>
    <row r="1779" spans="2:3" x14ac:dyDescent="0.25">
      <c r="B1779" s="4" t="s">
        <v>1002</v>
      </c>
      <c r="C1779" s="4">
        <f>COUNTIF(Italy!$M:$M,B1779)</f>
        <v>1</v>
      </c>
    </row>
    <row r="1780" spans="2:3" x14ac:dyDescent="0.25">
      <c r="B1780" s="4" t="s">
        <v>318</v>
      </c>
      <c r="C1780" s="4">
        <f>COUNTIF(Italy!$M:$M,B1780)</f>
        <v>1</v>
      </c>
    </row>
    <row r="1781" spans="2:3" x14ac:dyDescent="0.25">
      <c r="B1781" s="4" t="s">
        <v>251</v>
      </c>
      <c r="C1781" s="4">
        <f>COUNTIF(Italy!$M:$M,B1781)</f>
        <v>1</v>
      </c>
    </row>
    <row r="1782" spans="2:3" x14ac:dyDescent="0.25">
      <c r="B1782" s="4" t="s">
        <v>587</v>
      </c>
      <c r="C1782" s="4">
        <f>COUNTIF(Italy!$M:$M,B1782)</f>
        <v>1</v>
      </c>
    </row>
    <row r="1783" spans="2:3" x14ac:dyDescent="0.25">
      <c r="B1783" s="4" t="s">
        <v>903</v>
      </c>
      <c r="C1783" s="4">
        <f>COUNTIF(Italy!$M:$M,B1783)</f>
        <v>2</v>
      </c>
    </row>
    <row r="1784" spans="2:3" x14ac:dyDescent="0.25">
      <c r="B1784" s="4" t="s">
        <v>479</v>
      </c>
      <c r="C1784" s="4">
        <f>COUNTIF(Italy!$M:$M,B1784)</f>
        <v>1</v>
      </c>
    </row>
    <row r="1785" spans="2:3" x14ac:dyDescent="0.25">
      <c r="B1785" s="4" t="s">
        <v>180</v>
      </c>
      <c r="C1785" s="4">
        <f>COUNTIF(Italy!$M:$M,B1785)</f>
        <v>1</v>
      </c>
    </row>
    <row r="1786" spans="2:3" x14ac:dyDescent="0.25">
      <c r="B1786" s="4" t="s">
        <v>283</v>
      </c>
      <c r="C1786" s="4">
        <f>COUNTIF(Italy!$M:$M,B1786)</f>
        <v>1</v>
      </c>
    </row>
    <row r="1787" spans="2:3" x14ac:dyDescent="0.25">
      <c r="B1787" s="4" t="s">
        <v>719</v>
      </c>
      <c r="C1787" s="4">
        <f>COUNTIF(Italy!$M:$M,B1787)</f>
        <v>1</v>
      </c>
    </row>
    <row r="1788" spans="2:3" x14ac:dyDescent="0.25">
      <c r="B1788" s="4" t="s">
        <v>464</v>
      </c>
      <c r="C1788" s="4">
        <f>COUNTIF(Italy!$M:$M,B1788)</f>
        <v>2</v>
      </c>
    </row>
    <row r="1789" spans="2:3" x14ac:dyDescent="0.25">
      <c r="B1789" s="4" t="s">
        <v>138</v>
      </c>
      <c r="C1789" s="4">
        <f>COUNTIF(Italy!$M:$M,B1789)</f>
        <v>1</v>
      </c>
    </row>
    <row r="1790" spans="2:3" x14ac:dyDescent="0.25">
      <c r="B1790" s="4" t="s">
        <v>1117</v>
      </c>
      <c r="C1790" s="4">
        <f>COUNTIF(Italy!$M:$M,B1790)</f>
        <v>1</v>
      </c>
    </row>
    <row r="1791" spans="2:3" x14ac:dyDescent="0.25">
      <c r="B1791" s="4" t="s">
        <v>369</v>
      </c>
      <c r="C1791" s="4">
        <f>COUNTIF(Italy!$M:$M,B1791)</f>
        <v>1</v>
      </c>
    </row>
    <row r="1792" spans="2:3" x14ac:dyDescent="0.25">
      <c r="B1792" s="4" t="s">
        <v>109</v>
      </c>
      <c r="C1792" s="4">
        <f>COUNTIF(Italy!$M:$M,B1792)</f>
        <v>1</v>
      </c>
    </row>
    <row r="1793" spans="1:3" x14ac:dyDescent="0.25">
      <c r="B1793" s="4" t="s">
        <v>257</v>
      </c>
      <c r="C1793" s="4">
        <f>COUNTIF(Italy!$M:$M,B1793)</f>
        <v>1</v>
      </c>
    </row>
    <row r="1795" spans="1:3" ht="21" x14ac:dyDescent="0.35">
      <c r="A1795" s="3" t="s">
        <v>86</v>
      </c>
    </row>
    <row r="1797" spans="1:3" x14ac:dyDescent="0.25">
      <c r="A1797" s="5" t="s">
        <v>11</v>
      </c>
    </row>
    <row r="1798" spans="1:3" x14ac:dyDescent="0.25">
      <c r="A1798" s="4" t="s">
        <v>1314</v>
      </c>
    </row>
    <row r="1799" spans="1:3" x14ac:dyDescent="0.25">
      <c r="A1799" s="4" t="s">
        <v>1348</v>
      </c>
    </row>
    <row r="1801" spans="1:3" x14ac:dyDescent="0.25">
      <c r="A1801" s="5" t="s">
        <v>10</v>
      </c>
    </row>
    <row r="1802" spans="1:3" x14ac:dyDescent="0.25">
      <c r="A1802" s="4" t="s">
        <v>1314</v>
      </c>
    </row>
    <row r="1803" spans="1:3" x14ac:dyDescent="0.25">
      <c r="A1803" s="4" t="s">
        <v>1349</v>
      </c>
    </row>
    <row r="1805" spans="1:3" x14ac:dyDescent="0.25">
      <c r="A1805" s="5" t="s">
        <v>0</v>
      </c>
    </row>
    <row r="1806" spans="1:3" x14ac:dyDescent="0.25">
      <c r="A1806" s="4" t="s">
        <v>1335</v>
      </c>
    </row>
    <row r="1808" spans="1:3" x14ac:dyDescent="0.25">
      <c r="A1808" s="5" t="s">
        <v>2</v>
      </c>
    </row>
    <row r="1809" spans="2:4" x14ac:dyDescent="0.25">
      <c r="B1809" s="4" t="s">
        <v>61</v>
      </c>
      <c r="C1809" s="4">
        <f>COUNTIF(Spain!$D:$D,B1809)</f>
        <v>1</v>
      </c>
      <c r="D1809" s="6">
        <f>C1809/SUM(C$1809:C$1823)</f>
        <v>1.5873015873015872E-2</v>
      </c>
    </row>
    <row r="1810" spans="2:4" x14ac:dyDescent="0.25">
      <c r="B1810" s="4" t="s">
        <v>28</v>
      </c>
      <c r="C1810" s="4">
        <f>COUNTIF(Spain!$D:$D,B1810)</f>
        <v>8</v>
      </c>
      <c r="D1810" s="6">
        <f t="shared" ref="D1810:D1823" si="18">C1810/SUM(C$1809:C$1823)</f>
        <v>0.12698412698412698</v>
      </c>
    </row>
    <row r="1811" spans="2:4" x14ac:dyDescent="0.25">
      <c r="B1811" s="4" t="s">
        <v>35</v>
      </c>
      <c r="C1811" s="4">
        <f>COUNTIF(Spain!$D:$D,B1811)</f>
        <v>6</v>
      </c>
      <c r="D1811" s="6">
        <f t="shared" si="18"/>
        <v>9.5238095238095233E-2</v>
      </c>
    </row>
    <row r="1812" spans="2:4" x14ac:dyDescent="0.25">
      <c r="B1812" s="4" t="s">
        <v>491</v>
      </c>
      <c r="C1812" s="4">
        <f>COUNTIF(Spain!$D:$D,B1812)</f>
        <v>3</v>
      </c>
      <c r="D1812" s="6">
        <f t="shared" si="18"/>
        <v>4.7619047619047616E-2</v>
      </c>
    </row>
    <row r="1813" spans="2:4" x14ac:dyDescent="0.25">
      <c r="B1813" s="4" t="s">
        <v>161</v>
      </c>
      <c r="C1813" s="4">
        <f>COUNTIF(Spain!$D:$D,B1813)</f>
        <v>3</v>
      </c>
      <c r="D1813" s="6">
        <f t="shared" si="18"/>
        <v>4.7619047619047616E-2</v>
      </c>
    </row>
    <row r="1814" spans="2:4" x14ac:dyDescent="0.25">
      <c r="B1814" s="4" t="s">
        <v>399</v>
      </c>
      <c r="C1814" s="4">
        <f>COUNTIF(Spain!$D:$D,B1814)</f>
        <v>6</v>
      </c>
      <c r="D1814" s="6">
        <f t="shared" si="18"/>
        <v>9.5238095238095233E-2</v>
      </c>
    </row>
    <row r="1815" spans="2:4" x14ac:dyDescent="0.25">
      <c r="B1815" s="4" t="s">
        <v>560</v>
      </c>
      <c r="C1815" s="4">
        <f>COUNTIF(Spain!$D:$D,B1815)</f>
        <v>3</v>
      </c>
      <c r="D1815" s="6">
        <f t="shared" si="18"/>
        <v>4.7619047619047616E-2</v>
      </c>
    </row>
    <row r="1816" spans="2:4" x14ac:dyDescent="0.25">
      <c r="B1816" s="4" t="s">
        <v>565</v>
      </c>
      <c r="C1816" s="4">
        <f>COUNTIF(Spain!$D:$D,B1816)</f>
        <v>6</v>
      </c>
      <c r="D1816" s="6">
        <f t="shared" si="18"/>
        <v>9.5238095238095233E-2</v>
      </c>
    </row>
    <row r="1817" spans="2:4" x14ac:dyDescent="0.25">
      <c r="B1817" s="4" t="s">
        <v>596</v>
      </c>
      <c r="C1817" s="4">
        <f>COUNTIF(Spain!$D:$D,B1817)</f>
        <v>3</v>
      </c>
      <c r="D1817" s="6">
        <f t="shared" si="18"/>
        <v>4.7619047619047616E-2</v>
      </c>
    </row>
    <row r="1818" spans="2:4" x14ac:dyDescent="0.25">
      <c r="B1818" s="4" t="s">
        <v>813</v>
      </c>
      <c r="C1818" s="4">
        <f>COUNTIF(Spain!$D:$D,B1818)</f>
        <v>6</v>
      </c>
      <c r="D1818" s="6">
        <f t="shared" si="18"/>
        <v>9.5238095238095233E-2</v>
      </c>
    </row>
    <row r="1819" spans="2:4" x14ac:dyDescent="0.25">
      <c r="B1819" s="4" t="s">
        <v>63</v>
      </c>
      <c r="C1819" s="4">
        <f>COUNTIF(Spain!$D:$D,B1819)</f>
        <v>1</v>
      </c>
      <c r="D1819" s="6">
        <f t="shared" si="18"/>
        <v>1.5873015873015872E-2</v>
      </c>
    </row>
    <row r="1820" spans="2:4" x14ac:dyDescent="0.25">
      <c r="B1820" s="4" t="s">
        <v>95</v>
      </c>
      <c r="C1820" s="4">
        <f>COUNTIF(Spain!$D:$D,B1820)</f>
        <v>6</v>
      </c>
      <c r="D1820" s="6">
        <f t="shared" si="18"/>
        <v>9.5238095238095233E-2</v>
      </c>
    </row>
    <row r="1821" spans="2:4" x14ac:dyDescent="0.25">
      <c r="B1821" s="4" t="s">
        <v>624</v>
      </c>
      <c r="C1821" s="4">
        <f>COUNTIF(Spain!$D:$D,B1821)</f>
        <v>6</v>
      </c>
      <c r="D1821" s="6">
        <f t="shared" si="18"/>
        <v>9.5238095238095233E-2</v>
      </c>
    </row>
    <row r="1822" spans="2:4" x14ac:dyDescent="0.25">
      <c r="B1822" s="4" t="s">
        <v>58</v>
      </c>
      <c r="C1822" s="4">
        <f>COUNTIF(Spain!$D:$D,B1822)</f>
        <v>1</v>
      </c>
      <c r="D1822" s="6">
        <f t="shared" si="18"/>
        <v>1.5873015873015872E-2</v>
      </c>
    </row>
    <row r="1823" spans="2:4" x14ac:dyDescent="0.25">
      <c r="B1823" s="4" t="s">
        <v>1358</v>
      </c>
      <c r="C1823" s="4">
        <f>COUNTIF(Spain!$D:$D,B1823)</f>
        <v>4</v>
      </c>
      <c r="D1823" s="6">
        <f t="shared" si="18"/>
        <v>6.3492063492063489E-2</v>
      </c>
    </row>
    <row r="1825" spans="1:3" x14ac:dyDescent="0.25">
      <c r="A1825" s="5" t="s">
        <v>3</v>
      </c>
    </row>
    <row r="1826" spans="1:3" x14ac:dyDescent="0.25">
      <c r="B1826" s="4" t="s">
        <v>1196</v>
      </c>
      <c r="C1826" s="4">
        <f>COUNTIF(Spain!$E:$E,B1826)</f>
        <v>1</v>
      </c>
    </row>
    <row r="1827" spans="1:3" x14ac:dyDescent="0.25">
      <c r="B1827" s="4" t="s">
        <v>1168</v>
      </c>
      <c r="C1827" s="4">
        <f>COUNTIF(Spain!$E:$E,B1827)</f>
        <v>1</v>
      </c>
    </row>
    <row r="1828" spans="1:3" x14ac:dyDescent="0.25">
      <c r="B1828" s="4" t="s">
        <v>1083</v>
      </c>
      <c r="C1828" s="4">
        <f>COUNTIF(Spain!$E:$E,B1828)</f>
        <v>1</v>
      </c>
    </row>
    <row r="1829" spans="1:3" x14ac:dyDescent="0.25">
      <c r="B1829" s="4" t="s">
        <v>710</v>
      </c>
      <c r="C1829" s="4">
        <f>COUNTIF(Spain!$E:$E,B1829)</f>
        <v>1</v>
      </c>
    </row>
    <row r="1830" spans="1:3" x14ac:dyDescent="0.25">
      <c r="B1830" s="4" t="s">
        <v>316</v>
      </c>
      <c r="C1830" s="4">
        <f>COUNTIF(Spain!$E:$E,B1830)</f>
        <v>1</v>
      </c>
    </row>
    <row r="1831" spans="1:3" x14ac:dyDescent="0.25">
      <c r="B1831" s="4" t="s">
        <v>671</v>
      </c>
      <c r="C1831" s="4">
        <f>COUNTIF(Spain!$E:$E,B1831)</f>
        <v>2</v>
      </c>
    </row>
    <row r="1832" spans="1:3" x14ac:dyDescent="0.25">
      <c r="B1832" s="4" t="s">
        <v>972</v>
      </c>
      <c r="C1832" s="4">
        <f>COUNTIF(Spain!$E:$E,B1832)</f>
        <v>1</v>
      </c>
    </row>
    <row r="1833" spans="1:3" x14ac:dyDescent="0.25">
      <c r="B1833" s="4" t="s">
        <v>1100</v>
      </c>
      <c r="C1833" s="4">
        <f>COUNTIF(Spain!$E:$E,B1833)</f>
        <v>2</v>
      </c>
    </row>
    <row r="1834" spans="1:3" x14ac:dyDescent="0.25">
      <c r="B1834" s="4" t="s">
        <v>137</v>
      </c>
      <c r="C1834" s="4">
        <f>COUNTIF(Spain!$E:$E,B1834)</f>
        <v>1</v>
      </c>
    </row>
    <row r="1835" spans="1:3" x14ac:dyDescent="0.25">
      <c r="B1835" s="4" t="s">
        <v>1089</v>
      </c>
      <c r="C1835" s="4">
        <f>COUNTIF(Spain!$E:$E,B1835)</f>
        <v>2</v>
      </c>
    </row>
    <row r="1836" spans="1:3" x14ac:dyDescent="0.25">
      <c r="B1836" s="4" t="s">
        <v>602</v>
      </c>
      <c r="C1836" s="4">
        <f>COUNTIF(Spain!$E:$E,B1836)</f>
        <v>1</v>
      </c>
    </row>
    <row r="1837" spans="1:3" x14ac:dyDescent="0.25">
      <c r="B1837" s="4" t="s">
        <v>1191</v>
      </c>
      <c r="C1837" s="4">
        <f>COUNTIF(Spain!$E:$E,B1837)</f>
        <v>1</v>
      </c>
    </row>
    <row r="1838" spans="1:3" x14ac:dyDescent="0.25">
      <c r="B1838" s="4" t="s">
        <v>249</v>
      </c>
      <c r="C1838" s="4">
        <f>COUNTIF(Spain!$E:$E,B1838)</f>
        <v>3</v>
      </c>
    </row>
    <row r="1839" spans="1:3" x14ac:dyDescent="0.25">
      <c r="B1839" s="4" t="s">
        <v>1025</v>
      </c>
      <c r="C1839" s="4">
        <f>COUNTIF(Spain!$E:$E,B1839)</f>
        <v>1</v>
      </c>
    </row>
    <row r="1840" spans="1:3" x14ac:dyDescent="0.25">
      <c r="B1840" s="4" t="s">
        <v>739</v>
      </c>
      <c r="C1840" s="4">
        <f>COUNTIF(Spain!$E:$E,B1840)</f>
        <v>1</v>
      </c>
    </row>
    <row r="1841" spans="2:3" x14ac:dyDescent="0.25">
      <c r="B1841" s="4" t="s">
        <v>1019</v>
      </c>
      <c r="C1841" s="4">
        <f>COUNTIF(Spain!$E:$E,B1841)</f>
        <v>1</v>
      </c>
    </row>
    <row r="1842" spans="2:3" x14ac:dyDescent="0.25">
      <c r="B1842" s="4" t="s">
        <v>82</v>
      </c>
      <c r="C1842" s="4">
        <f>COUNTIF(Spain!$E:$E,B1842)</f>
        <v>2</v>
      </c>
    </row>
    <row r="1843" spans="2:3" x14ac:dyDescent="0.25">
      <c r="B1843" s="4" t="s">
        <v>1030</v>
      </c>
      <c r="C1843" s="4">
        <f>COUNTIF(Spain!$E:$E,B1843)</f>
        <v>1</v>
      </c>
    </row>
    <row r="1844" spans="2:3" x14ac:dyDescent="0.25">
      <c r="B1844" s="4" t="s">
        <v>905</v>
      </c>
      <c r="C1844" s="4">
        <f>COUNTIF(Spain!$E:$E,B1844)</f>
        <v>2</v>
      </c>
    </row>
    <row r="1845" spans="2:3" x14ac:dyDescent="0.25">
      <c r="B1845" s="4" t="s">
        <v>277</v>
      </c>
      <c r="C1845" s="4">
        <f>COUNTIF(Spain!$E:$E,B1845)</f>
        <v>1</v>
      </c>
    </row>
    <row r="1846" spans="2:3" x14ac:dyDescent="0.25">
      <c r="B1846" s="4" t="s">
        <v>322</v>
      </c>
      <c r="C1846" s="4">
        <f>COUNTIF(Spain!$E:$E,B1846)</f>
        <v>1</v>
      </c>
    </row>
    <row r="1847" spans="2:3" x14ac:dyDescent="0.25">
      <c r="B1847" s="4" t="s">
        <v>940</v>
      </c>
      <c r="C1847" s="4">
        <f>COUNTIF(Spain!$E:$E,B1847)</f>
        <v>1</v>
      </c>
    </row>
    <row r="1848" spans="2:3" x14ac:dyDescent="0.25">
      <c r="B1848" s="4" t="s">
        <v>424</v>
      </c>
      <c r="C1848" s="4">
        <f>COUNTIF(Spain!$E:$E,B1848)</f>
        <v>2</v>
      </c>
    </row>
    <row r="1849" spans="2:3" x14ac:dyDescent="0.25">
      <c r="B1849" s="4" t="s">
        <v>805</v>
      </c>
      <c r="C1849" s="4">
        <f>COUNTIF(Spain!$E:$E,B1849)</f>
        <v>1</v>
      </c>
    </row>
    <row r="1850" spans="2:3" x14ac:dyDescent="0.25">
      <c r="B1850" s="4" t="s">
        <v>1096</v>
      </c>
      <c r="C1850" s="4">
        <f>COUNTIF(Spain!$E:$E,B1850)</f>
        <v>1</v>
      </c>
    </row>
    <row r="1851" spans="2:3" x14ac:dyDescent="0.25">
      <c r="B1851" s="4" t="s">
        <v>85</v>
      </c>
      <c r="C1851" s="4">
        <f>COUNTIF(Spain!$E:$E,B1851)</f>
        <v>1</v>
      </c>
    </row>
    <row r="1852" spans="2:3" x14ac:dyDescent="0.25">
      <c r="B1852" s="4" t="s">
        <v>492</v>
      </c>
      <c r="C1852" s="4">
        <f>COUNTIF(Spain!$E:$E,B1852)</f>
        <v>3</v>
      </c>
    </row>
    <row r="1853" spans="2:3" x14ac:dyDescent="0.25">
      <c r="B1853" s="4" t="s">
        <v>1254</v>
      </c>
      <c r="C1853" s="4">
        <f>COUNTIF(Spain!$E:$E,B1853)</f>
        <v>3</v>
      </c>
    </row>
    <row r="1854" spans="2:3" x14ac:dyDescent="0.25">
      <c r="B1854" s="4" t="s">
        <v>667</v>
      </c>
      <c r="C1854" s="4">
        <f>COUNTIF(Spain!$E:$E,B1854)</f>
        <v>2</v>
      </c>
    </row>
    <row r="1855" spans="2:3" x14ac:dyDescent="0.25">
      <c r="B1855" t="s">
        <v>1257</v>
      </c>
      <c r="C1855" s="4">
        <f>COUNTIF(Spain!$E:$E,B1855)</f>
        <v>1</v>
      </c>
    </row>
    <row r="1856" spans="2:3" x14ac:dyDescent="0.25">
      <c r="B1856" s="4" t="s">
        <v>140</v>
      </c>
      <c r="C1856" s="4">
        <f>COUNTIF(Spain!$E:$E,B1856)</f>
        <v>2</v>
      </c>
    </row>
    <row r="1857" spans="1:3" x14ac:dyDescent="0.25">
      <c r="B1857" s="4" t="s">
        <v>726</v>
      </c>
      <c r="C1857" s="4">
        <f>COUNTIF(Spain!$E:$E,B1857)</f>
        <v>1</v>
      </c>
    </row>
    <row r="1858" spans="1:3" x14ac:dyDescent="0.25">
      <c r="B1858" s="4" t="s">
        <v>543</v>
      </c>
      <c r="C1858" s="4">
        <f>COUNTIF(Spain!$E:$E,B1858)</f>
        <v>2</v>
      </c>
    </row>
    <row r="1859" spans="1:3" x14ac:dyDescent="0.25">
      <c r="B1859" s="4" t="s">
        <v>1080</v>
      </c>
      <c r="C1859" s="4">
        <f>COUNTIF(Spain!$E:$E,B1859)</f>
        <v>1</v>
      </c>
    </row>
    <row r="1860" spans="1:3" x14ac:dyDescent="0.25">
      <c r="B1860" s="4" t="s">
        <v>712</v>
      </c>
      <c r="C1860" s="4">
        <f>COUNTIF(Spain!$E:$E,B1860)</f>
        <v>2</v>
      </c>
    </row>
    <row r="1861" spans="1:3" x14ac:dyDescent="0.25">
      <c r="B1861" s="4" t="s">
        <v>799</v>
      </c>
      <c r="C1861" s="4">
        <f>COUNTIF(Spain!$E:$E,B1861)</f>
        <v>1</v>
      </c>
    </row>
    <row r="1862" spans="1:3" x14ac:dyDescent="0.25">
      <c r="B1862" s="4" t="s">
        <v>816</v>
      </c>
      <c r="C1862" s="4">
        <f>COUNTIF(Spain!$E:$E,B1862)</f>
        <v>1</v>
      </c>
    </row>
    <row r="1863" spans="1:3" x14ac:dyDescent="0.25">
      <c r="B1863" s="4" t="s">
        <v>926</v>
      </c>
      <c r="C1863" s="4">
        <f>COUNTIF(Spain!$E:$E,B1863)</f>
        <v>1</v>
      </c>
    </row>
    <row r="1864" spans="1:3" x14ac:dyDescent="0.25">
      <c r="B1864" s="4" t="s">
        <v>589</v>
      </c>
      <c r="C1864" s="4">
        <f>COUNTIF(Spain!$E:$E,B1864)</f>
        <v>1</v>
      </c>
    </row>
    <row r="1865" spans="1:3" x14ac:dyDescent="0.25">
      <c r="B1865" s="4" t="s">
        <v>582</v>
      </c>
      <c r="C1865" s="4">
        <f>COUNTIF(Spain!$E:$E,B1865)</f>
        <v>1</v>
      </c>
    </row>
    <row r="1866" spans="1:3" x14ac:dyDescent="0.25">
      <c r="B1866" s="4" t="s">
        <v>292</v>
      </c>
      <c r="C1866" s="4">
        <f>COUNTIF(Spain!$E:$E,B1866)</f>
        <v>2</v>
      </c>
    </row>
    <row r="1867" spans="1:3" x14ac:dyDescent="0.25">
      <c r="B1867" s="4" t="s">
        <v>1010</v>
      </c>
      <c r="C1867" s="4">
        <f>COUNTIF(Spain!$E:$E,B1867)</f>
        <v>1</v>
      </c>
    </row>
    <row r="1868" spans="1:3" x14ac:dyDescent="0.25">
      <c r="B1868" s="4" t="s">
        <v>1358</v>
      </c>
      <c r="C1868" s="4">
        <f>COUNTIF(Spain!$E:$E,B1868)</f>
        <v>4</v>
      </c>
    </row>
    <row r="1870" spans="1:3" x14ac:dyDescent="0.25">
      <c r="A1870" s="5" t="s">
        <v>4</v>
      </c>
    </row>
    <row r="1871" spans="1:3" x14ac:dyDescent="0.25">
      <c r="B1871" s="4" t="s">
        <v>484</v>
      </c>
      <c r="C1871" s="4">
        <f>COUNTIF(Spain!$F:$F,B1871)</f>
        <v>1</v>
      </c>
    </row>
    <row r="1872" spans="1:3" x14ac:dyDescent="0.25">
      <c r="B1872" s="4" t="s">
        <v>40</v>
      </c>
      <c r="C1872" s="4">
        <f>COUNTIF(Spain!$F:$F,B1872)</f>
        <v>1</v>
      </c>
    </row>
    <row r="1873" spans="2:3" x14ac:dyDescent="0.25">
      <c r="B1873" s="4" t="s">
        <v>361</v>
      </c>
      <c r="C1873" s="4">
        <f>COUNTIF(Spain!$F:$F,B1873)</f>
        <v>1</v>
      </c>
    </row>
    <row r="1874" spans="2:3" x14ac:dyDescent="0.25">
      <c r="B1874" s="4" t="s">
        <v>65</v>
      </c>
      <c r="C1874" s="4">
        <f>COUNTIF(Spain!$F:$F,B1874)</f>
        <v>1</v>
      </c>
    </row>
    <row r="1875" spans="2:3" x14ac:dyDescent="0.25">
      <c r="B1875" s="4" t="s">
        <v>23</v>
      </c>
      <c r="C1875" s="4">
        <f>COUNTIF(Spain!$F:$F,B1875)</f>
        <v>1</v>
      </c>
    </row>
    <row r="1876" spans="2:3" x14ac:dyDescent="0.25">
      <c r="B1876" s="4" t="s">
        <v>45</v>
      </c>
      <c r="C1876" s="4">
        <f>COUNTIF(Spain!$F:$F,B1876)</f>
        <v>1</v>
      </c>
    </row>
    <row r="1877" spans="2:3" x14ac:dyDescent="0.25">
      <c r="B1877" s="4" t="s">
        <v>30</v>
      </c>
      <c r="C1877" s="4">
        <f>COUNTIF(Spain!$F:$F,B1877)</f>
        <v>3</v>
      </c>
    </row>
    <row r="1878" spans="2:3" x14ac:dyDescent="0.25">
      <c r="B1878" s="4" t="s">
        <v>43</v>
      </c>
      <c r="C1878" s="4">
        <f>COUNTIF(Spain!$F:$F,B1878)</f>
        <v>1</v>
      </c>
    </row>
    <row r="1879" spans="2:3" x14ac:dyDescent="0.25">
      <c r="B1879" s="4" t="s">
        <v>92</v>
      </c>
      <c r="C1879" s="4">
        <f>COUNTIF(Spain!$F:$F,B1879)</f>
        <v>1</v>
      </c>
    </row>
    <row r="1880" spans="2:3" x14ac:dyDescent="0.25">
      <c r="B1880" s="4" t="s">
        <v>598</v>
      </c>
      <c r="C1880" s="4">
        <f>COUNTIF(Spain!$F:$F,B1880)</f>
        <v>1</v>
      </c>
    </row>
    <row r="1881" spans="2:3" x14ac:dyDescent="0.25">
      <c r="B1881" s="4" t="s">
        <v>83</v>
      </c>
      <c r="C1881" s="4">
        <f>COUNTIF(Spain!$F:$F,B1881)</f>
        <v>2</v>
      </c>
    </row>
    <row r="1882" spans="2:3" x14ac:dyDescent="0.25">
      <c r="B1882" s="4" t="s">
        <v>89</v>
      </c>
      <c r="C1882" s="4">
        <f>COUNTIF(Spain!$F:$F,B1882)</f>
        <v>3</v>
      </c>
    </row>
    <row r="1883" spans="2:3" x14ac:dyDescent="0.25">
      <c r="B1883" s="4" t="s">
        <v>178</v>
      </c>
      <c r="C1883" s="4">
        <f>COUNTIF(Spain!$F:$F,B1883)</f>
        <v>1</v>
      </c>
    </row>
    <row r="1884" spans="2:3" x14ac:dyDescent="0.25">
      <c r="B1884" s="4" t="s">
        <v>75</v>
      </c>
      <c r="C1884" s="4">
        <f>COUNTIF(Spain!$F:$F,B1884)</f>
        <v>1</v>
      </c>
    </row>
    <row r="1885" spans="2:3" x14ac:dyDescent="0.25">
      <c r="B1885" s="4" t="s">
        <v>226</v>
      </c>
      <c r="C1885" s="4">
        <f>COUNTIF(Spain!$F:$F,B1885)</f>
        <v>2</v>
      </c>
    </row>
    <row r="1886" spans="2:3" x14ac:dyDescent="0.25">
      <c r="B1886" s="4" t="s">
        <v>47</v>
      </c>
      <c r="C1886" s="4">
        <f>COUNTIF(Spain!$F:$F,B1886)</f>
        <v>1</v>
      </c>
    </row>
    <row r="1887" spans="2:3" x14ac:dyDescent="0.25">
      <c r="B1887" s="4" t="s">
        <v>732</v>
      </c>
      <c r="C1887" s="4">
        <f>COUNTIF(Spain!$F:$F,B1887)</f>
        <v>1</v>
      </c>
    </row>
    <row r="1888" spans="2:3" x14ac:dyDescent="0.25">
      <c r="B1888" s="4" t="s">
        <v>802</v>
      </c>
      <c r="C1888" s="4">
        <f>COUNTIF(Spain!$F:$F,B1888)</f>
        <v>1</v>
      </c>
    </row>
    <row r="1889" spans="1:3" x14ac:dyDescent="0.25">
      <c r="B1889" s="4" t="s">
        <v>86</v>
      </c>
      <c r="C1889" s="4">
        <f>COUNTIF(Spain!$F:$F,B1889)</f>
        <v>31</v>
      </c>
    </row>
    <row r="1890" spans="1:3" x14ac:dyDescent="0.25">
      <c r="B1890" s="4" t="s">
        <v>79</v>
      </c>
      <c r="C1890" s="4">
        <f>COUNTIF(Spain!$F:$F,B1890)</f>
        <v>1</v>
      </c>
    </row>
    <row r="1891" spans="1:3" x14ac:dyDescent="0.25">
      <c r="B1891" s="4" t="s">
        <v>50</v>
      </c>
      <c r="C1891" s="4">
        <f>COUNTIF(Spain!$F:$F,B1891)</f>
        <v>2</v>
      </c>
    </row>
    <row r="1893" spans="1:3" x14ac:dyDescent="0.25">
      <c r="A1893" s="5" t="s">
        <v>5</v>
      </c>
    </row>
    <row r="1894" spans="1:3" x14ac:dyDescent="0.25">
      <c r="A1894" s="4" t="s">
        <v>1350</v>
      </c>
    </row>
    <row r="1895" spans="1:3" x14ac:dyDescent="0.25">
      <c r="B1895" s="4" t="s">
        <v>1320</v>
      </c>
      <c r="C1895" s="4">
        <f>AVERAGE(Spain!$G:$G)</f>
        <v>1.4603174603174602</v>
      </c>
    </row>
    <row r="1896" spans="1:3" x14ac:dyDescent="0.25">
      <c r="B1896" s="4" t="s">
        <v>1321</v>
      </c>
      <c r="C1896" s="4">
        <f>STDEV(Spain!$G:$G)</f>
        <v>1.3176885532628329</v>
      </c>
    </row>
    <row r="1899" spans="1:3" x14ac:dyDescent="0.25">
      <c r="A1899" s="5" t="s">
        <v>6</v>
      </c>
    </row>
    <row r="1900" spans="1:3" x14ac:dyDescent="0.25">
      <c r="A1900" s="4" t="s">
        <v>1351</v>
      </c>
    </row>
    <row r="1901" spans="1:3" x14ac:dyDescent="0.25">
      <c r="B1901" s="4" t="s">
        <v>1320</v>
      </c>
      <c r="C1901" s="4">
        <f>AVERAGE(Spain!$H:$H)</f>
        <v>1.253968253968254</v>
      </c>
    </row>
    <row r="1902" spans="1:3" x14ac:dyDescent="0.25">
      <c r="B1902" s="4" t="s">
        <v>1321</v>
      </c>
      <c r="C1902" s="4">
        <f>STDEV(Spain!$H:$H)</f>
        <v>1.1635354073414461</v>
      </c>
    </row>
    <row r="1904" spans="1:3" x14ac:dyDescent="0.25">
      <c r="A1904" s="5" t="s">
        <v>7</v>
      </c>
    </row>
    <row r="1905" spans="2:3" x14ac:dyDescent="0.25">
      <c r="B1905" s="4" t="s">
        <v>23</v>
      </c>
      <c r="C1905" s="4">
        <f>COUNTIF(Spain!$I:$I,B1905)</f>
        <v>1</v>
      </c>
    </row>
    <row r="1906" spans="2:3" x14ac:dyDescent="0.25">
      <c r="B1906" s="4" t="s">
        <v>30</v>
      </c>
      <c r="C1906" s="4">
        <f>COUNTIF(Spain!$I:$I,B1906)</f>
        <v>2</v>
      </c>
    </row>
    <row r="1907" spans="2:3" x14ac:dyDescent="0.25">
      <c r="B1907" s="4" t="s">
        <v>253</v>
      </c>
      <c r="C1907" s="4">
        <f>COUNTIF(Spain!$I:$I,B1907)</f>
        <v>1</v>
      </c>
    </row>
    <row r="1908" spans="2:3" x14ac:dyDescent="0.25">
      <c r="B1908" s="4" t="s">
        <v>43</v>
      </c>
      <c r="C1908" s="4">
        <f>COUNTIF(Spain!$I:$I,B1908)</f>
        <v>2</v>
      </c>
    </row>
    <row r="1909" spans="2:3" x14ac:dyDescent="0.25">
      <c r="B1909" s="4" t="s">
        <v>134</v>
      </c>
      <c r="C1909" s="4">
        <f>COUNTIF(Spain!$I:$I,B1909)</f>
        <v>2</v>
      </c>
    </row>
    <row r="1910" spans="2:3" x14ac:dyDescent="0.25">
      <c r="B1910" s="4" t="s">
        <v>15</v>
      </c>
      <c r="C1910" s="4">
        <f>COUNTIF(Spain!$I:$I,B1910)</f>
        <v>1</v>
      </c>
    </row>
    <row r="1911" spans="2:3" x14ac:dyDescent="0.25">
      <c r="B1911" s="4" t="s">
        <v>493</v>
      </c>
      <c r="C1911" s="4">
        <f>COUNTIF(Spain!$I:$I,B1911)</f>
        <v>2</v>
      </c>
    </row>
    <row r="1912" spans="2:3" x14ac:dyDescent="0.25">
      <c r="B1912" s="4" t="s">
        <v>178</v>
      </c>
      <c r="C1912" s="4">
        <f>COUNTIF(Spain!$I:$I,B1912)</f>
        <v>2</v>
      </c>
    </row>
    <row r="1913" spans="2:3" x14ac:dyDescent="0.25">
      <c r="B1913" s="4" t="s">
        <v>16</v>
      </c>
      <c r="C1913" s="4">
        <f>COUNTIF(Spain!$I:$I,B1913)</f>
        <v>1</v>
      </c>
    </row>
    <row r="1914" spans="2:3" x14ac:dyDescent="0.25">
      <c r="B1914" s="4" t="s">
        <v>75</v>
      </c>
      <c r="C1914" s="4">
        <f>COUNTIF(Spain!$I:$I,B1914)</f>
        <v>1</v>
      </c>
    </row>
    <row r="1915" spans="2:3" x14ac:dyDescent="0.25">
      <c r="B1915" s="4" t="s">
        <v>743</v>
      </c>
      <c r="C1915" s="4">
        <f>COUNTIF(Spain!$I:$I,B1915)</f>
        <v>1</v>
      </c>
    </row>
    <row r="1916" spans="2:3" x14ac:dyDescent="0.25">
      <c r="B1916" s="4" t="s">
        <v>47</v>
      </c>
      <c r="C1916" s="4">
        <f>COUNTIF(Spain!$I:$I,B1916)</f>
        <v>2</v>
      </c>
    </row>
    <row r="1917" spans="2:3" x14ac:dyDescent="0.25">
      <c r="B1917" s="4" t="s">
        <v>290</v>
      </c>
      <c r="C1917" s="4">
        <f>COUNTIF(Spain!$I:$I,B1917)</f>
        <v>1</v>
      </c>
    </row>
    <row r="1918" spans="2:3" x14ac:dyDescent="0.25">
      <c r="B1918" s="4" t="s">
        <v>1262</v>
      </c>
      <c r="C1918" s="4">
        <f>COUNTIF(Spain!$I:$I,B1918)</f>
        <v>1</v>
      </c>
    </row>
    <row r="1919" spans="2:3" x14ac:dyDescent="0.25">
      <c r="B1919" s="4" t="s">
        <v>906</v>
      </c>
      <c r="C1919" s="4">
        <f>COUNTIF(Spain!$I:$I,B1919)</f>
        <v>1</v>
      </c>
    </row>
    <row r="1920" spans="2:3" x14ac:dyDescent="0.25">
      <c r="B1920" s="4" t="s">
        <v>86</v>
      </c>
      <c r="C1920" s="4">
        <f>COUNTIF(Spain!$I:$I,B1920)</f>
        <v>32</v>
      </c>
    </row>
    <row r="1921" spans="1:4" x14ac:dyDescent="0.25">
      <c r="B1921" s="4" t="s">
        <v>79</v>
      </c>
      <c r="C1921" s="4">
        <f>COUNTIF(Spain!$I:$I,B1921)</f>
        <v>1</v>
      </c>
    </row>
    <row r="1922" spans="1:4" x14ac:dyDescent="0.25">
      <c r="B1922" s="4" t="s">
        <v>74</v>
      </c>
      <c r="C1922" s="4">
        <f>COUNTIF(Spain!$I:$I,B1922)</f>
        <v>3</v>
      </c>
    </row>
    <row r="1923" spans="1:4" x14ac:dyDescent="0.25">
      <c r="B1923" s="4" t="s">
        <v>415</v>
      </c>
      <c r="C1923" s="4">
        <f>COUNTIF(Spain!$I:$I,B1923)</f>
        <v>1</v>
      </c>
    </row>
    <row r="1924" spans="1:4" x14ac:dyDescent="0.25">
      <c r="B1924" s="4" t="s">
        <v>1034</v>
      </c>
      <c r="C1924" s="4">
        <f>COUNTIF(Spain!$I:$I,B1924)</f>
        <v>1</v>
      </c>
    </row>
    <row r="1925" spans="1:4" x14ac:dyDescent="0.25">
      <c r="B1925" s="4" t="s">
        <v>22</v>
      </c>
      <c r="C1925" s="4">
        <f>COUNTIF(Spain!$I:$I,B1925)</f>
        <v>1</v>
      </c>
    </row>
    <row r="1926" spans="1:4" x14ac:dyDescent="0.25">
      <c r="B1926" s="4" t="s">
        <v>29</v>
      </c>
      <c r="C1926" s="4">
        <f>COUNTIF(Spain!$I:$I,B1926)</f>
        <v>2</v>
      </c>
    </row>
    <row r="1928" spans="1:4" x14ac:dyDescent="0.25">
      <c r="A1928" s="5" t="s">
        <v>1352</v>
      </c>
    </row>
    <row r="1929" spans="1:4" x14ac:dyDescent="0.25">
      <c r="B1929" s="4" t="s">
        <v>1269</v>
      </c>
      <c r="C1929" s="4">
        <f>COUNTIF(Spain!$J:$J,B1929)</f>
        <v>30</v>
      </c>
      <c r="D1929" s="6">
        <f>C1929/SUM(C$1929:C$1931)</f>
        <v>0.47619047619047616</v>
      </c>
    </row>
    <row r="1930" spans="1:4" x14ac:dyDescent="0.25">
      <c r="B1930" s="4" t="s">
        <v>1270</v>
      </c>
      <c r="C1930" s="4">
        <f>COUNTIF(Spain!$J:$J,B1930)</f>
        <v>18</v>
      </c>
      <c r="D1930" s="6">
        <f t="shared" ref="D1930:D1931" si="19">C1930/SUM(C$1929:C$1931)</f>
        <v>0.2857142857142857</v>
      </c>
    </row>
    <row r="1931" spans="1:4" x14ac:dyDescent="0.25">
      <c r="B1931" s="4" t="s">
        <v>1271</v>
      </c>
      <c r="C1931" s="4">
        <f>COUNTIF(Spain!$J:$J,B1931)</f>
        <v>15</v>
      </c>
      <c r="D1931" s="6">
        <f t="shared" si="19"/>
        <v>0.23809523809523808</v>
      </c>
    </row>
    <row r="1933" spans="1:4" x14ac:dyDescent="0.25">
      <c r="A1933" s="5" t="s">
        <v>1353</v>
      </c>
    </row>
    <row r="1934" spans="1:4" x14ac:dyDescent="0.25">
      <c r="A1934" s="4" t="s">
        <v>1354</v>
      </c>
    </row>
    <row r="1935" spans="1:4" x14ac:dyDescent="0.25">
      <c r="A1935" s="4" t="s">
        <v>1360</v>
      </c>
      <c r="B1935" s="9"/>
      <c r="C1935" s="9"/>
    </row>
    <row r="1936" spans="1:4" x14ac:dyDescent="0.25">
      <c r="B1936" s="4" t="s">
        <v>1320</v>
      </c>
      <c r="C1936" s="4">
        <f>AVERAGE(Spain!$K:$K)</f>
        <v>0.42857142857142855</v>
      </c>
    </row>
    <row r="1937" spans="1:3" x14ac:dyDescent="0.25">
      <c r="B1937" s="4" t="s">
        <v>1321</v>
      </c>
      <c r="C1937" s="4">
        <f>STDEV(Spain!$K:$K)</f>
        <v>1.7479415148026283</v>
      </c>
    </row>
    <row r="1938" spans="1:3" x14ac:dyDescent="0.25">
      <c r="B1938" s="4" t="s">
        <v>1327</v>
      </c>
      <c r="C1938" s="4">
        <f>SUM(Spain!$K:$K)</f>
        <v>27</v>
      </c>
    </row>
    <row r="1940" spans="1:3" x14ac:dyDescent="0.25">
      <c r="A1940" s="5" t="s">
        <v>8</v>
      </c>
    </row>
    <row r="1941" spans="1:3" x14ac:dyDescent="0.25">
      <c r="A1941" s="4" t="s">
        <v>1355</v>
      </c>
    </row>
    <row r="1942" spans="1:3" x14ac:dyDescent="0.25">
      <c r="B1942" s="4" t="s">
        <v>1320</v>
      </c>
      <c r="C1942" s="4">
        <f>AVERAGE(Spain!$L:$L)</f>
        <v>44727.627118644064</v>
      </c>
    </row>
    <row r="1943" spans="1:3" x14ac:dyDescent="0.25">
      <c r="B1943" s="4" t="s">
        <v>1321</v>
      </c>
      <c r="C1943" s="4">
        <f>STDEV(Spain!$L:$L)</f>
        <v>22512.346319832581</v>
      </c>
    </row>
    <row r="1944" spans="1:3" x14ac:dyDescent="0.25">
      <c r="B1944" s="4" t="s">
        <v>1358</v>
      </c>
      <c r="C1944" s="4">
        <f>COUNTIF(Spain!$L:$L,B1944)</f>
        <v>4</v>
      </c>
    </row>
    <row r="1946" spans="1:3" x14ac:dyDescent="0.25">
      <c r="A1946" s="5" t="s">
        <v>9</v>
      </c>
    </row>
    <row r="1947" spans="1:3" x14ac:dyDescent="0.25">
      <c r="B1947" s="4" t="s">
        <v>744</v>
      </c>
      <c r="C1947" s="4">
        <f>COUNTIF(Spain!$M:$M,B1947)</f>
        <v>1</v>
      </c>
    </row>
    <row r="1948" spans="1:3" x14ac:dyDescent="0.25">
      <c r="B1948" s="4" t="s">
        <v>67</v>
      </c>
      <c r="C1948" s="4">
        <f>COUNTIF(Spain!$M:$M,B1948)</f>
        <v>1</v>
      </c>
    </row>
    <row r="1949" spans="1:3" x14ac:dyDescent="0.25">
      <c r="B1949" s="4" t="s">
        <v>806</v>
      </c>
      <c r="C1949" s="4">
        <f>COUNTIF(Spain!$M:$M,B1949)</f>
        <v>1</v>
      </c>
    </row>
    <row r="1950" spans="1:3" x14ac:dyDescent="0.25">
      <c r="B1950" s="4" t="s">
        <v>275</v>
      </c>
      <c r="C1950" s="4">
        <f>COUNTIF(Spain!$M:$M,B1950)</f>
        <v>1</v>
      </c>
    </row>
    <row r="1951" spans="1:3" x14ac:dyDescent="0.25">
      <c r="B1951" s="4" t="s">
        <v>1098</v>
      </c>
      <c r="C1951" s="4">
        <f>COUNTIF(Spain!$M:$M,B1951)</f>
        <v>1</v>
      </c>
    </row>
    <row r="1952" spans="1:3" x14ac:dyDescent="0.25">
      <c r="B1952" s="4" t="s">
        <v>566</v>
      </c>
      <c r="C1952" s="4">
        <f>COUNTIF(Spain!$M:$M,B1952)</f>
        <v>1</v>
      </c>
    </row>
    <row r="1953" spans="2:3" x14ac:dyDescent="0.25">
      <c r="B1953" s="4" t="s">
        <v>931</v>
      </c>
      <c r="C1953" s="4">
        <f>COUNTIF(Spain!$M:$M,B1953)</f>
        <v>1</v>
      </c>
    </row>
    <row r="1954" spans="2:3" x14ac:dyDescent="0.25">
      <c r="B1954" s="4" t="s">
        <v>87</v>
      </c>
      <c r="C1954" s="4">
        <f>COUNTIF(Spain!$M:$M,B1954)</f>
        <v>1</v>
      </c>
    </row>
    <row r="1955" spans="2:3" x14ac:dyDescent="0.25">
      <c r="B1955" s="4" t="s">
        <v>393</v>
      </c>
      <c r="C1955" s="4">
        <f>COUNTIF(Spain!$M:$M,B1955)</f>
        <v>1</v>
      </c>
    </row>
    <row r="1956" spans="2:3" x14ac:dyDescent="0.25">
      <c r="B1956" s="4" t="s">
        <v>572</v>
      </c>
      <c r="C1956" s="4">
        <f>COUNTIF(Spain!$M:$M,B1956)</f>
        <v>1</v>
      </c>
    </row>
    <row r="1957" spans="2:3" x14ac:dyDescent="0.25">
      <c r="B1957" s="4" t="s">
        <v>1035</v>
      </c>
      <c r="C1957" s="4">
        <f>COUNTIF(Spain!$M:$M,B1957)</f>
        <v>1</v>
      </c>
    </row>
    <row r="1958" spans="2:3" x14ac:dyDescent="0.25">
      <c r="B1958" s="4" t="s">
        <v>146</v>
      </c>
      <c r="C1958" s="4">
        <f>COUNTIF(Spain!$M:$M,B1958)</f>
        <v>1</v>
      </c>
    </row>
    <row r="1959" spans="2:3" x14ac:dyDescent="0.25">
      <c r="B1959" s="4" t="s">
        <v>487</v>
      </c>
      <c r="C1959" s="4">
        <f>COUNTIF(Spain!$M:$M,B1959)</f>
        <v>1</v>
      </c>
    </row>
    <row r="1960" spans="2:3" x14ac:dyDescent="0.25">
      <c r="B1960" s="4" t="s">
        <v>950</v>
      </c>
      <c r="C1960" s="4">
        <f>COUNTIF(Spain!$M:$M,B1960)</f>
        <v>1</v>
      </c>
    </row>
    <row r="1961" spans="2:3" x14ac:dyDescent="0.25">
      <c r="B1961" s="4" t="s">
        <v>832</v>
      </c>
      <c r="C1961" s="4">
        <f>COUNTIF(Spain!$M:$M,B1961)</f>
        <v>2</v>
      </c>
    </row>
    <row r="1962" spans="2:3" x14ac:dyDescent="0.25">
      <c r="B1962" s="4" t="s">
        <v>746</v>
      </c>
      <c r="C1962" s="4">
        <f>COUNTIF(Spain!$M:$M,B1962)</f>
        <v>1</v>
      </c>
    </row>
    <row r="1963" spans="2:3" x14ac:dyDescent="0.25">
      <c r="B1963" s="4" t="s">
        <v>945</v>
      </c>
      <c r="C1963" s="4">
        <f>COUNTIF(Spain!$M:$M,B1963)</f>
        <v>1</v>
      </c>
    </row>
    <row r="1964" spans="2:3" x14ac:dyDescent="0.25">
      <c r="B1964" s="4" t="s">
        <v>143</v>
      </c>
      <c r="C1964" s="4">
        <f>COUNTIF(Spain!$M:$M,B1964)</f>
        <v>1</v>
      </c>
    </row>
    <row r="1965" spans="2:3" x14ac:dyDescent="0.25">
      <c r="B1965" s="4" t="s">
        <v>1175</v>
      </c>
      <c r="C1965" s="4">
        <f>COUNTIF(Spain!$M:$M,B1965)</f>
        <v>1</v>
      </c>
    </row>
    <row r="1966" spans="2:3" x14ac:dyDescent="0.25">
      <c r="B1966" s="4" t="s">
        <v>418</v>
      </c>
      <c r="C1966" s="4">
        <f>COUNTIF(Spain!$M:$M,B1966)</f>
        <v>1</v>
      </c>
    </row>
    <row r="1967" spans="2:3" x14ac:dyDescent="0.25">
      <c r="B1967" s="4" t="s">
        <v>132</v>
      </c>
      <c r="C1967" s="4">
        <f>COUNTIF(Spain!$M:$M,B1967)</f>
        <v>1</v>
      </c>
    </row>
    <row r="1968" spans="2:3" x14ac:dyDescent="0.25">
      <c r="B1968" s="4" t="s">
        <v>907</v>
      </c>
      <c r="C1968" s="4">
        <f>COUNTIF(Spain!$M:$M,B1968)</f>
        <v>1</v>
      </c>
    </row>
    <row r="1969" spans="2:3" x14ac:dyDescent="0.25">
      <c r="B1969" s="4" t="s">
        <v>410</v>
      </c>
      <c r="C1969" s="4">
        <f>COUNTIF(Spain!$M:$M,B1969)</f>
        <v>1</v>
      </c>
    </row>
    <row r="1970" spans="2:3" x14ac:dyDescent="0.25">
      <c r="B1970" s="4" t="s">
        <v>663</v>
      </c>
      <c r="C1970" s="4">
        <f>COUNTIF(Spain!$M:$M,B1970)</f>
        <v>1</v>
      </c>
    </row>
    <row r="1971" spans="2:3" x14ac:dyDescent="0.25">
      <c r="B1971" s="4" t="s">
        <v>1112</v>
      </c>
      <c r="C1971" s="4">
        <f>COUNTIF(Spain!$M:$M,B1971)</f>
        <v>1</v>
      </c>
    </row>
    <row r="1972" spans="2:3" x14ac:dyDescent="0.25">
      <c r="B1972" s="4" t="s">
        <v>567</v>
      </c>
      <c r="C1972" s="4">
        <f>COUNTIF(Spain!$M:$M,B1972)</f>
        <v>1</v>
      </c>
    </row>
    <row r="1973" spans="2:3" x14ac:dyDescent="0.25">
      <c r="B1973" s="4" t="s">
        <v>600</v>
      </c>
      <c r="C1973" s="4">
        <f>COUNTIF(Spain!$M:$M,B1973)</f>
        <v>1</v>
      </c>
    </row>
    <row r="1974" spans="2:3" x14ac:dyDescent="0.25">
      <c r="B1974" s="4" t="s">
        <v>672</v>
      </c>
      <c r="C1974" s="4">
        <f>COUNTIF(Spain!$M:$M,B1974)</f>
        <v>1</v>
      </c>
    </row>
    <row r="1975" spans="2:3" x14ac:dyDescent="0.25">
      <c r="B1975" s="4" t="s">
        <v>148</v>
      </c>
      <c r="C1975" s="4">
        <f>COUNTIF(Spain!$M:$M,B1975)</f>
        <v>1</v>
      </c>
    </row>
    <row r="1976" spans="2:3" x14ac:dyDescent="0.25">
      <c r="B1976" s="4" t="s">
        <v>661</v>
      </c>
      <c r="C1976" s="4">
        <f>COUNTIF(Spain!$M:$M,B1976)</f>
        <v>1</v>
      </c>
    </row>
    <row r="1977" spans="2:3" x14ac:dyDescent="0.25">
      <c r="B1977" s="4" t="s">
        <v>476</v>
      </c>
      <c r="C1977" s="4">
        <f>COUNTIF(Spain!$M:$M,B1977)</f>
        <v>1</v>
      </c>
    </row>
    <row r="1978" spans="2:3" x14ac:dyDescent="0.25">
      <c r="B1978" s="4" t="s">
        <v>150</v>
      </c>
      <c r="C1978" s="4">
        <f>COUNTIF(Spain!$M:$M,B1978)</f>
        <v>1</v>
      </c>
    </row>
    <row r="1979" spans="2:3" x14ac:dyDescent="0.25">
      <c r="B1979" s="4" t="s">
        <v>888</v>
      </c>
      <c r="C1979" s="4">
        <f>COUNTIF(Spain!$M:$M,B1979)</f>
        <v>1</v>
      </c>
    </row>
    <row r="1980" spans="2:3" x14ac:dyDescent="0.25">
      <c r="B1980" s="4" t="s">
        <v>299</v>
      </c>
      <c r="C1980" s="4">
        <f>COUNTIF(Spain!$M:$M,B1980)</f>
        <v>1</v>
      </c>
    </row>
    <row r="1981" spans="2:3" x14ac:dyDescent="0.25">
      <c r="B1981" s="4" t="s">
        <v>841</v>
      </c>
      <c r="C1981" s="4">
        <f>COUNTIF(Spain!$M:$M,B1981)</f>
        <v>1</v>
      </c>
    </row>
    <row r="1982" spans="2:3" x14ac:dyDescent="0.25">
      <c r="B1982" s="4" t="s">
        <v>90</v>
      </c>
      <c r="C1982" s="4">
        <f>COUNTIF(Spain!$M:$M,B1982)</f>
        <v>1</v>
      </c>
    </row>
    <row r="1983" spans="2:3" x14ac:dyDescent="0.25">
      <c r="B1983" s="4" t="s">
        <v>658</v>
      </c>
      <c r="C1983" s="4">
        <f>COUNTIF(Spain!$M:$M,B1983)</f>
        <v>1</v>
      </c>
    </row>
    <row r="1984" spans="2:3" x14ac:dyDescent="0.25">
      <c r="B1984" s="4" t="s">
        <v>1169</v>
      </c>
      <c r="C1984" s="4">
        <f>COUNTIF(Spain!$M:$M,B1984)</f>
        <v>1</v>
      </c>
    </row>
    <row r="1985" spans="2:3" x14ac:dyDescent="0.25">
      <c r="B1985" s="4" t="s">
        <v>1084</v>
      </c>
      <c r="C1985" s="4">
        <f>COUNTIF(Spain!$M:$M,B1985)</f>
        <v>1</v>
      </c>
    </row>
    <row r="1986" spans="2:3" x14ac:dyDescent="0.25">
      <c r="B1986" s="4" t="s">
        <v>536</v>
      </c>
      <c r="C1986" s="4">
        <f>COUNTIF(Spain!$M:$M,B1986)</f>
        <v>1</v>
      </c>
    </row>
    <row r="1987" spans="2:3" x14ac:dyDescent="0.25">
      <c r="B1987" s="4" t="s">
        <v>372</v>
      </c>
      <c r="C1987" s="4">
        <f>COUNTIF(Spain!$M:$M,B1987)</f>
        <v>1</v>
      </c>
    </row>
    <row r="1988" spans="2:3" x14ac:dyDescent="0.25">
      <c r="B1988" s="4" t="s">
        <v>517</v>
      </c>
      <c r="C1988" s="4">
        <f>COUNTIF(Spain!$M:$M,B1988)</f>
        <v>1</v>
      </c>
    </row>
    <row r="1989" spans="2:3" x14ac:dyDescent="0.25">
      <c r="B1989" s="4" t="s">
        <v>727</v>
      </c>
      <c r="C1989" s="4">
        <f>COUNTIF(Spain!$M:$M,B1989)</f>
        <v>1</v>
      </c>
    </row>
    <row r="1990" spans="2:3" x14ac:dyDescent="0.25">
      <c r="B1990" s="4" t="s">
        <v>1002</v>
      </c>
      <c r="C1990" s="4">
        <f>COUNTIF(Spain!$M:$M,B1990)</f>
        <v>1</v>
      </c>
    </row>
    <row r="1991" spans="2:3" x14ac:dyDescent="0.25">
      <c r="B1991" s="4" t="s">
        <v>1013</v>
      </c>
      <c r="C1991" s="4">
        <f>COUNTIF(Spain!$M:$M,B1991)</f>
        <v>1</v>
      </c>
    </row>
    <row r="1992" spans="2:3" x14ac:dyDescent="0.25">
      <c r="B1992" s="4" t="s">
        <v>268</v>
      </c>
      <c r="C1992" s="4">
        <f>COUNTIF(Spain!$M:$M,B1992)</f>
        <v>1</v>
      </c>
    </row>
    <row r="1993" spans="2:3" x14ac:dyDescent="0.25">
      <c r="B1993" s="4" t="s">
        <v>653</v>
      </c>
      <c r="C1993" s="4">
        <f>COUNTIF(Spain!$M:$M,B1993)</f>
        <v>1</v>
      </c>
    </row>
    <row r="1994" spans="2:3" x14ac:dyDescent="0.25">
      <c r="B1994" s="4" t="s">
        <v>1226</v>
      </c>
      <c r="C1994" s="4">
        <f>COUNTIF(Spain!$M:$M,B1994)</f>
        <v>1</v>
      </c>
    </row>
    <row r="1995" spans="2:3" x14ac:dyDescent="0.25">
      <c r="B1995" s="4" t="s">
        <v>903</v>
      </c>
      <c r="C1995" s="4">
        <f>COUNTIF(Spain!$M:$M,B1995)</f>
        <v>1</v>
      </c>
    </row>
    <row r="1996" spans="2:3" x14ac:dyDescent="0.25">
      <c r="B1996" s="4" t="s">
        <v>180</v>
      </c>
      <c r="C1996" s="4">
        <f>COUNTIF(Spain!$M:$M,B1996)</f>
        <v>1</v>
      </c>
    </row>
    <row r="1997" spans="2:3" x14ac:dyDescent="0.25">
      <c r="B1997" s="4" t="s">
        <v>607</v>
      </c>
      <c r="C1997" s="4">
        <f>COUNTIF(Spain!$M:$M,B1997)</f>
        <v>1</v>
      </c>
    </row>
    <row r="1998" spans="2:3" x14ac:dyDescent="0.25">
      <c r="B1998" s="4" t="s">
        <v>265</v>
      </c>
      <c r="C1998" s="4">
        <f>COUNTIF(Spain!$M:$M,B1998)</f>
        <v>1</v>
      </c>
    </row>
    <row r="1999" spans="2:3" x14ac:dyDescent="0.25">
      <c r="B1999" s="4" t="s">
        <v>719</v>
      </c>
      <c r="C1999" s="4">
        <f>COUNTIF(Spain!$M:$M,B1999)</f>
        <v>2</v>
      </c>
    </row>
    <row r="2000" spans="2:3" x14ac:dyDescent="0.25">
      <c r="B2000" s="4" t="s">
        <v>135</v>
      </c>
      <c r="C2000" s="4">
        <f>COUNTIF(Spain!$M:$M,B2000)</f>
        <v>1</v>
      </c>
    </row>
    <row r="2001" spans="2:3" x14ac:dyDescent="0.25">
      <c r="B2001" s="4" t="s">
        <v>138</v>
      </c>
      <c r="C2001" s="4">
        <f>COUNTIF(Spain!$M:$M,B2001)</f>
        <v>1</v>
      </c>
    </row>
    <row r="2002" spans="2:3" x14ac:dyDescent="0.25">
      <c r="B2002" s="4" t="s">
        <v>1117</v>
      </c>
      <c r="C2002" s="4">
        <f>COUNTIF(Spain!$M:$M,B2002)</f>
        <v>2</v>
      </c>
    </row>
    <row r="2003" spans="2:3" x14ac:dyDescent="0.25">
      <c r="B2003" s="4" t="s">
        <v>1358</v>
      </c>
      <c r="C2003" s="4">
        <f>COUNTIF(Spain!$M:$M,B2003)</f>
        <v>4</v>
      </c>
    </row>
  </sheetData>
  <sortState xmlns:xlrd2="http://schemas.microsoft.com/office/spreadsheetml/2017/richdata2" ref="A911:C954">
    <sortCondition ref="C911:C954"/>
  </sortState>
  <conditionalFormatting sqref="E344">
    <cfRule type="containsText" dxfId="0" priority="17" operator="containsText" text="Germany FR">
      <formula>NOT(ISERROR(SEARCH("Germany FR",E344)))</formula>
    </cfRule>
  </conditionalFormatting>
  <conditionalFormatting sqref="D1708:D17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{A466A3EC-A7A5-4E62-AAD2-11D1A2256986}</x14:id>
        </ext>
      </extLst>
    </cfRule>
  </conditionalFormatting>
  <conditionalFormatting sqref="D1929:D193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{7F8D512A-EF4F-4613-AF22-79ACF834D9CD}</x14:id>
        </ext>
      </extLst>
    </cfRule>
  </conditionalFormatting>
  <conditionalFormatting sqref="D1574:D159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{6990D9FA-30E0-4C29-ADAC-17E58155C948}</x14:id>
        </ext>
      </extLst>
    </cfRule>
  </conditionalFormatting>
  <conditionalFormatting sqref="D1809:D18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{C2C7F427-3009-4DA8-AB66-00FBDE82C284}</x14:id>
        </ext>
      </extLst>
    </cfRule>
  </conditionalFormatting>
  <conditionalFormatting sqref="D1449:D14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{D3F72D7D-C4A9-4B21-9AE8-BF51A51BA0A2}</x14:id>
        </ext>
      </extLst>
    </cfRule>
  </conditionalFormatting>
  <conditionalFormatting sqref="D1282:D130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{BB4E135D-4D6C-41BB-9635-26DD1BBB64BC}</x14:id>
        </ext>
      </extLst>
    </cfRule>
  </conditionalFormatting>
  <conditionalFormatting sqref="D1197:D119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{34EC6741-CAF4-44C6-8EE3-CC1CADF569ED}</x14:id>
        </ext>
      </extLst>
    </cfRule>
  </conditionalFormatting>
  <conditionalFormatting sqref="D1077:D109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{C1C3AD9C-A6D3-4AD8-BF09-E5FAFA697FF0}</x14:id>
        </ext>
      </extLst>
    </cfRule>
  </conditionalFormatting>
  <conditionalFormatting sqref="D957:D95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{8BC50F16-3F02-4592-813F-86717E461F82}</x14:id>
        </ext>
      </extLst>
    </cfRule>
  </conditionalFormatting>
  <conditionalFormatting sqref="D798:D8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{F106535A-0510-4131-816E-A7C00D250812}</x14:id>
        </ext>
      </extLst>
    </cfRule>
  </conditionalFormatting>
  <conditionalFormatting sqref="D400:D4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{B67D8088-C22E-41DA-B1F7-3C1DAF01B84B}</x14:id>
        </ext>
      </extLst>
    </cfRule>
  </conditionalFormatting>
  <conditionalFormatting sqref="D18:D4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{79FDF9B4-81E0-4EFB-BC21-50E8E1C3203A}</x14:id>
        </ext>
      </extLst>
    </cfRule>
  </conditionalFormatting>
  <conditionalFormatting sqref="D43:D2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{6CDAA72D-9BF7-4289-A2C0-A8DE31B8FDB2}</x14:id>
        </ext>
      </extLst>
    </cfRule>
  </conditionalFormatting>
  <conditionalFormatting sqref="D226:D3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{CD283E5F-957F-440B-B451-1891CB2B9F0D}</x14:id>
        </ext>
      </extLst>
    </cfRule>
  </conditionalFormatting>
  <conditionalFormatting sqref="D405:D4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{8A9AFA40-9C54-427A-9379-A0D059362D85}</x14:id>
        </ext>
      </extLst>
    </cfRule>
  </conditionalFormatting>
  <conditionalFormatting sqref="D316:D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{3001F6FF-CD6E-46D4-AA20-A398E0F02195}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6A3EC-A7A5-4E62-AAD2-11D1A2256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D1708:D1710</xm:sqref>
        </x14:conditionalFormatting>
        <x14:conditionalFormatting xmlns:xm="http://schemas.microsoft.com/office/excel/2006/main">
          <x14:cfRule type="dataBar" id="{7F8D512A-EF4F-4613-AF22-79ACF834D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D1929:D1931</xm:sqref>
        </x14:conditionalFormatting>
        <x14:conditionalFormatting xmlns:xm="http://schemas.microsoft.com/office/excel/2006/main">
          <x14:cfRule type="dataBar" id="{6990D9FA-30E0-4C29-ADAC-17E58155C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D1574:D1590</xm:sqref>
        </x14:conditionalFormatting>
        <x14:conditionalFormatting xmlns:xm="http://schemas.microsoft.com/office/excel/2006/main">
          <x14:cfRule type="dataBar" id="{C2C7F427-3009-4DA8-AB66-00FBDE82C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D1809:D1823</xm:sqref>
        </x14:conditionalFormatting>
        <x14:conditionalFormatting xmlns:xm="http://schemas.microsoft.com/office/excel/2006/main">
          <x14:cfRule type="dataBar" id="{D3F72D7D-C4A9-4B21-9AE8-BF51A51BA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D1449:D1451</xm:sqref>
        </x14:conditionalFormatting>
        <x14:conditionalFormatting xmlns:xm="http://schemas.microsoft.com/office/excel/2006/main">
          <x14:cfRule type="dataBar" id="{BB4E135D-4D6C-41BB-9635-26DD1BBB6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D1282:D1300</xm:sqref>
        </x14:conditionalFormatting>
        <x14:conditionalFormatting xmlns:xm="http://schemas.microsoft.com/office/excel/2006/main">
          <x14:cfRule type="dataBar" id="{34EC6741-CAF4-44C6-8EE3-CC1CADF56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D1197:D1199</xm:sqref>
        </x14:conditionalFormatting>
        <x14:conditionalFormatting xmlns:xm="http://schemas.microsoft.com/office/excel/2006/main">
          <x14:cfRule type="dataBar" id="{C1C3AD9C-A6D3-4AD8-BF09-E5FAFA697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D1077:D1091</xm:sqref>
        </x14:conditionalFormatting>
        <x14:conditionalFormatting xmlns:xm="http://schemas.microsoft.com/office/excel/2006/main">
          <x14:cfRule type="dataBar" id="{8BC50F16-3F02-4592-813F-86717E46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D957:D959</xm:sqref>
        </x14:conditionalFormatting>
        <x14:conditionalFormatting xmlns:xm="http://schemas.microsoft.com/office/excel/2006/main">
          <x14:cfRule type="dataBar" id="{F106535A-0510-4131-816E-A7C00D250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D798:D817</xm:sqref>
        </x14:conditionalFormatting>
        <x14:conditionalFormatting xmlns:xm="http://schemas.microsoft.com/office/excel/2006/main">
          <x14:cfRule type="dataBar" id="{B67D8088-C22E-41DA-B1F7-3C1DAF01B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D400:D402</xm:sqref>
        </x14:conditionalFormatting>
        <x14:conditionalFormatting xmlns:xm="http://schemas.microsoft.com/office/excel/2006/main">
          <x14:cfRule type="dataBar" id="{79FDF9B4-81E0-4EFB-BC21-50E8E1C32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D18:D40</xm:sqref>
        </x14:conditionalFormatting>
        <x14:conditionalFormatting xmlns:xm="http://schemas.microsoft.com/office/excel/2006/main">
          <x14:cfRule type="dataBar" id="{6CDAA72D-9BF7-4289-A2C0-A8DE31B8F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D43:D223</xm:sqref>
        </x14:conditionalFormatting>
        <x14:conditionalFormatting xmlns:xm="http://schemas.microsoft.com/office/excel/2006/main">
          <x14:cfRule type="dataBar" id="{CD283E5F-957F-440B-B451-1891CB2B9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D226:D302</xm:sqref>
        </x14:conditionalFormatting>
        <x14:conditionalFormatting xmlns:xm="http://schemas.microsoft.com/office/excel/2006/main">
          <x14:cfRule type="dataBar" id="{8A9AFA40-9C54-427A-9379-A0D059362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D405:D407</xm:sqref>
        </x14:conditionalFormatting>
        <x14:conditionalFormatting xmlns:xm="http://schemas.microsoft.com/office/excel/2006/main">
          <x14:cfRule type="dataBar" id="{3001F6FF-CD6E-46D4-AA20-A398E0F02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D316:D397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World Cup Matches Results</vt:lpstr>
      <vt:lpstr>World Cups Results</vt:lpstr>
      <vt:lpstr>Brazil</vt:lpstr>
      <vt:lpstr>France</vt:lpstr>
      <vt:lpstr>Germany</vt:lpstr>
      <vt:lpstr>Italy</vt:lpstr>
      <vt:lpstr>Spain</vt:lpstr>
      <vt:lpstr>Teams Summary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Yazeed Sobahi</cp:lastModifiedBy>
  <dcterms:created xsi:type="dcterms:W3CDTF">2020-12-09T19:54:55Z</dcterms:created>
  <dcterms:modified xsi:type="dcterms:W3CDTF">2020-12-14T22:47:08Z</dcterms:modified>
</cp:coreProperties>
</file>