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89a16f5771cb3342/Desktop/UMD/Fall 2020/INST314/314/Deliverables/"/>
    </mc:Choice>
  </mc:AlternateContent>
  <xr:revisionPtr revIDLastSave="2052" documentId="11_F25DC773A252ABDACC1048ECC95C67E65BDE58EE" xr6:coauthVersionLast="47" xr6:coauthVersionMax="47" xr10:uidLastSave="{CE0CD004-F4BF-4768-B0B2-C2FA4A8E00A2}"/>
  <bookViews>
    <workbookView xWindow="-120" yWindow="-120" windowWidth="29040" windowHeight="15840" activeTab="3" xr2:uid="{00000000-000D-0000-FFFF-FFFF00000000}"/>
  </bookViews>
  <sheets>
    <sheet name="Abstract" sheetId="6" r:id="rId1"/>
    <sheet name="Research Questions" sheetId="1" r:id="rId2"/>
    <sheet name="Tests Results" sheetId="3" r:id="rId3"/>
    <sheet name="Analysis &amp; Graphs" sheetId="4"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55" i="4" l="1"/>
  <c r="N10" i="4"/>
  <c r="N11" i="4"/>
  <c r="M47" i="4"/>
  <c r="M48" i="4"/>
  <c r="M49" i="4"/>
  <c r="M50" i="4"/>
  <c r="M51" i="4"/>
  <c r="G591" i="4"/>
</calcChain>
</file>

<file path=xl/sharedStrings.xml><?xml version="1.0" encoding="utf-8"?>
<sst xmlns="http://schemas.openxmlformats.org/spreadsheetml/2006/main" count="966" uniqueCount="493">
  <si>
    <t>Test</t>
  </si>
  <si>
    <t>p-value</t>
  </si>
  <si>
    <t>Interpretation</t>
  </si>
  <si>
    <t>Research question</t>
  </si>
  <si>
    <t>Hypothesis</t>
  </si>
  <si>
    <t>Null hypothesis</t>
  </si>
  <si>
    <t>Reject null?</t>
  </si>
  <si>
    <t>t-test</t>
  </si>
  <si>
    <t>Brazil international matches vs. France International matches</t>
  </si>
  <si>
    <t>Brazil international matches vs. Germant International matches</t>
  </si>
  <si>
    <t>Brazil international matches vs. Italy International matches</t>
  </si>
  <si>
    <t>Brazil international matches vs. Spain International matches</t>
  </si>
  <si>
    <t>France international matches vs. Germany international matches</t>
  </si>
  <si>
    <t>Germany International matches vs. Italy international matches</t>
  </si>
  <si>
    <t>Italy International matches vs. Spain international matches</t>
  </si>
  <si>
    <t>Germany International matches vs. Spain international matches</t>
  </si>
  <si>
    <t>Reason for Test</t>
  </si>
  <si>
    <t>with a p &gt; .05, the difference in number of matches these teams had is not statistically significant</t>
  </si>
  <si>
    <t>with a p &gt; .05, the difference in number of matches these teams had is not statistically significant. However this one is very close.</t>
  </si>
  <si>
    <t>Graphs</t>
  </si>
  <si>
    <t>Correlation Coefficients</t>
  </si>
  <si>
    <t>Correlation Matrix</t>
  </si>
  <si>
    <t>t-tests of teams number of matches vs. each other indicate that the difference between them is not significant</t>
  </si>
  <si>
    <t>Research Question 1 Tests</t>
  </si>
  <si>
    <t>Correlation Coefficients tests reveal that there's a strong positive relationship between total goals and win rate, however some teams have low results which suggests each team have a different variable correlated with win rate</t>
  </si>
  <si>
    <t>This test suggests that most teams (except France and Germany) have a strong positive relationship between their win rate and the score total difference. From now on, that'll be the variable we use to compare performance</t>
  </si>
  <si>
    <t>Discriptive Statistics</t>
  </si>
  <si>
    <t xml:space="preserve">Multiple data was collected from each teams' international and World Cup matches. Since correlation tests suggest that most of them have the strongest correlation with score difference, </t>
  </si>
  <si>
    <t>Correlation Coefficient</t>
  </si>
  <si>
    <t>Brazil Goals vs. Win Rate</t>
  </si>
  <si>
    <t>France (Overall) Goals vs. Win Rate</t>
  </si>
  <si>
    <t>France (1998-2002) Goals vs. Win Rate</t>
  </si>
  <si>
    <t>France (2018-2020) Goals vs. Win Rate</t>
  </si>
  <si>
    <t>Germany Goals vs. Win Rate</t>
  </si>
  <si>
    <t>Italy Goals vs. Win Rate</t>
  </si>
  <si>
    <t>Spain Goals vs. Win Rate</t>
  </si>
  <si>
    <t>This correlation test indicate there's a strong negative relationship between number of goals and win rate for Spain</t>
  </si>
  <si>
    <t>Score Total Difference</t>
  </si>
  <si>
    <t>Win Rate</t>
  </si>
  <si>
    <t>Total Goals</t>
  </si>
  <si>
    <t>Matches Played</t>
  </si>
  <si>
    <t>France (International 2018-2020) Coefficient Matrix</t>
  </si>
  <si>
    <t>Germany (International 2014-2018) Coefficient Matrix</t>
  </si>
  <si>
    <t>Spain (International 2010-2014) Coefficient Matrix</t>
  </si>
  <si>
    <t>Italy (International 2006-2010) Coefficient Matrix</t>
  </si>
  <si>
    <t>Score Difference Total</t>
  </si>
  <si>
    <t>Brazil (International 2002-2006) Coefficient Matrix</t>
  </si>
  <si>
    <t>Spain</t>
  </si>
  <si>
    <t>Italy</t>
  </si>
  <si>
    <t>Germany</t>
  </si>
  <si>
    <t>France</t>
  </si>
  <si>
    <t>Brazil</t>
  </si>
  <si>
    <t>Diff</t>
  </si>
  <si>
    <t>Score Difference/Total Goals (International)</t>
  </si>
  <si>
    <t>Score Difference/Total Goals (World Cup)</t>
  </si>
  <si>
    <t>Team</t>
  </si>
  <si>
    <t>Teams' Score Differences vs. Total Goals</t>
  </si>
  <si>
    <t>France (Internatinoal 1998-2002) Coefficient Matrix</t>
  </si>
  <si>
    <t>Variance</t>
  </si>
  <si>
    <t>STDEV</t>
  </si>
  <si>
    <t>Spain Goals vs. Win Rate Correlation Coefficient Test</t>
  </si>
  <si>
    <t>Italy Goals vs. Win Rate Correlation Coefficient Test</t>
  </si>
  <si>
    <t>Germany Goals vs. Win Rate Correlation Coefficient Test</t>
  </si>
  <si>
    <t>France (2018-2020) Goals vs. Win Rate Correlation Coefficient Test</t>
  </si>
  <si>
    <t>France (1998-2002) Goals vs. Win Rate Correlation Coefficient Test</t>
  </si>
  <si>
    <t>France (Overall) Goals vs. Win Rate Correlation Coefficient Test</t>
  </si>
  <si>
    <t>Brazil Goals vs. Win Rate Correlation Coefficient Test</t>
  </si>
  <si>
    <t>T.TESTS of Teams' Number of Matches Against Each Other (International)</t>
  </si>
  <si>
    <t>Correlation Coeffecient Tests</t>
  </si>
  <si>
    <t>Win Rate vs. Goals Graphs</t>
  </si>
  <si>
    <t>Shapiro Wilkes test</t>
  </si>
  <si>
    <t>Shapiro Wilkes Test</t>
  </si>
  <si>
    <t>France (Overall)</t>
  </si>
  <si>
    <t>France (1998-2002)</t>
  </si>
  <si>
    <t>France (2018-2020)</t>
  </si>
  <si>
    <t>Brazil's number of matches</t>
  </si>
  <si>
    <t>France's (Overall) number of matches</t>
  </si>
  <si>
    <t>France's (1998-2002) number of matches</t>
  </si>
  <si>
    <t>France's (2018-2020) number of matches</t>
  </si>
  <si>
    <t>Germany's number of matches</t>
  </si>
  <si>
    <t>Italy's number of matches</t>
  </si>
  <si>
    <t>Spain's number of matches</t>
  </si>
  <si>
    <t>Since the data is not normally distributed, I can't use t-tests on it. If I want to find the significance of the difference between this dataset and the rest I need to bootstrap</t>
  </si>
  <si>
    <t>These tests indicate the the data is normally distributed</t>
  </si>
  <si>
    <t>These tests were conducted to find the correlation between number of goals and win rate. Since Some of these tests resulted in relatively low results (sometimes negative) it's worth looking into other variables</t>
  </si>
  <si>
    <t>These tests we necessary to make sure the data is normally distributed to make sure I can use t-tests to find the significance of the difference in averages</t>
  </si>
  <si>
    <t>All these tests indicate that total number of goals teams had have a strong positive correlation with their win rate</t>
  </si>
  <si>
    <t>p-value for number of matches of Brazil is less than 0.05, which means the data is not normally ditributed. Although it's not very far from the cut-off, it is still considerably more significant than other team's data</t>
  </si>
  <si>
    <t>Bootstrap Test</t>
  </si>
  <si>
    <t>This bootstrap test produces a p-value &gt; 0.05, which means the difference between Brazil's number of matches and other teams is not significant</t>
  </si>
  <si>
    <t>A bootstrap test was required on Brazil's number of matches since it wasn't normally distributed. The test was performed against other teams' numbers of matches and all resulted in a p-value &gt; 0.05, with the lowest one being 0.07</t>
  </si>
  <si>
    <t>This test was necessary since it the Shapiro Wilkes test revealed that Brazil's matches data was not normally distributed</t>
  </si>
  <si>
    <t>These tests were necessary to make sure that no matter how many matches these teams had, it won't matter to their performance. So it's a good thing that it came out insignificant.</t>
  </si>
  <si>
    <t>This means I can still use the score total difference to measure a team's performance without considering number of matches they played</t>
  </si>
  <si>
    <t>Shapiro Wilkes test on number of matches for each team resulted in a p-value &lt; 0.05 for Brazil, which means the data is not normally distributed.</t>
  </si>
  <si>
    <t>Are international matches results for World Cup champions good predictors for their World Cup matches?</t>
  </si>
  <si>
    <t>International matches are not good predictors</t>
  </si>
  <si>
    <t>linear regression</t>
  </si>
  <si>
    <t>Research Question 2 Tests</t>
  </si>
  <si>
    <t>Brazil's score difference vs. international score difference and results</t>
  </si>
  <si>
    <t>France's score difference vs. international score difference and results</t>
  </si>
  <si>
    <t>Germany's score difference vs. international score difference and results</t>
  </si>
  <si>
    <t>Italy's score difference vs. international score difference and results</t>
  </si>
  <si>
    <t>Spain's score difference vs. international score difference and results</t>
  </si>
  <si>
    <t>f-test</t>
  </si>
  <si>
    <t>These tests indicate that team's performance in international matches are not good predictors of World Cup matches</t>
  </si>
  <si>
    <t>Since in previous tests it was shown that score differences in teams' matches had a strong positive correlation with their win rate, it was the variable to use here in a linear regressoin model. However, results still indicate they are not good predictors of teams' performance in the World Cup</t>
  </si>
  <si>
    <t>Data Used</t>
  </si>
  <si>
    <t>Q-Q plots of each model show that the data mostly has normal distribution as the quantiles form a roughly straight line in the plot</t>
  </si>
  <si>
    <t>Brazil's linear regression model</t>
  </si>
  <si>
    <t>France's linear regression model</t>
  </si>
  <si>
    <t>Germany's linear regression model</t>
  </si>
  <si>
    <t>Italy's linear regression model</t>
  </si>
  <si>
    <t>Spain's linear regression model</t>
  </si>
  <si>
    <t>Brazil's Q-Q plot</t>
  </si>
  <si>
    <t>France's Q-Q Plot</t>
  </si>
  <si>
    <t>Germany's Q-Q Plot</t>
  </si>
  <si>
    <t>Italy's Q-Q Plot</t>
  </si>
  <si>
    <t>Spain's Q-Q Plot</t>
  </si>
  <si>
    <t>I can't reject the null hypotheses based on these findings. Variables I used for the linear regression model are not statistically significant.</t>
  </si>
  <si>
    <t>that was the variable that was used for comparison. All teams seem to maintain their performance. Most notacibly, France performance increases by 37%</t>
  </si>
  <si>
    <t>I can reject the null hypothesis. All teams maintain their performance based on this analysis. France being the best at keeping it and improving on it.</t>
  </si>
  <si>
    <t>scatterplots of team's total goals and win rate seem to indicate that there is a positive relationship between the variables.</t>
  </si>
  <si>
    <t>Scatterplot matrix of all teams' variables</t>
  </si>
  <si>
    <t>ChiSq test</t>
  </si>
  <si>
    <t>ANOVA</t>
  </si>
  <si>
    <t>Tukey's Post-hoc test</t>
  </si>
  <si>
    <t>What other variables have a role on the outcome of a match?</t>
  </si>
  <si>
    <t>Other variables, such as stage, referee and tournaments do not influence team's match outcome</t>
  </si>
  <si>
    <t>Research Question 3 Tests</t>
  </si>
  <si>
    <t>Group 3</t>
  </si>
  <si>
    <t>Group A</t>
  </si>
  <si>
    <t>Group B</t>
  </si>
  <si>
    <t>Round of 16</t>
  </si>
  <si>
    <t>Group C</t>
  </si>
  <si>
    <t>Group D</t>
  </si>
  <si>
    <t>Quarter-finals</t>
  </si>
  <si>
    <t>Group 6</t>
  </si>
  <si>
    <t>Group 2</t>
  </si>
  <si>
    <t>First round</t>
  </si>
  <si>
    <t>Match for third place</t>
  </si>
  <si>
    <t>Group 1</t>
  </si>
  <si>
    <t>Group 4</t>
  </si>
  <si>
    <t>Semi-finals</t>
  </si>
  <si>
    <t>Final</t>
  </si>
  <si>
    <t>Group F</t>
  </si>
  <si>
    <t>Group G</t>
  </si>
  <si>
    <t>Play-off for third place</t>
  </si>
  <si>
    <t>Preliminary round</t>
  </si>
  <si>
    <t>W</t>
  </si>
  <si>
    <t>L</t>
  </si>
  <si>
    <t>D</t>
  </si>
  <si>
    <t>Actual Values</t>
  </si>
  <si>
    <t>Expected Values</t>
  </si>
  <si>
    <t>ChiSq p-value</t>
  </si>
  <si>
    <t>ChiSquare test</t>
  </si>
  <si>
    <t>Actual values</t>
  </si>
  <si>
    <t>RUBIO VAZQUEZ Mario (MEX)</t>
  </si>
  <si>
    <t>LORAUX Vital (BEL)</t>
  </si>
  <si>
    <t>PALOTAI Karoly (HUN)</t>
  </si>
  <si>
    <t>QUINIOU Joel (FRA)</t>
  </si>
  <si>
    <t>JOUINI Neji (TUN)</t>
  </si>
  <si>
    <t>KOHL Helmut (AUT)</t>
  </si>
  <si>
    <t>LANESE Tullio (ITA)</t>
  </si>
  <si>
    <t>MENDEZ MOLINA Romulo (GUA)</t>
  </si>
  <si>
    <t>IGNA Ioan (ROU)</t>
  </si>
  <si>
    <t>ROTH Volker (GER)</t>
  </si>
  <si>
    <t>MATOVINOVIC Damir (CRO)</t>
  </si>
  <si>
    <t>SILES Jesus Paulino (CRC)</t>
  </si>
  <si>
    <t>LAMO CASTILLO Augusto (ESP)</t>
  </si>
  <si>
    <t>BALWAY Thomas (FRA)</t>
  </si>
  <si>
    <t>EKLIND Ivan (SWE)</t>
  </si>
  <si>
    <t>LANGENUS Jean (BEL)</t>
  </si>
  <si>
    <t>VON HERTZKA Pal (HUN)</t>
  </si>
  <si>
    <t>CAPDEVILLE Georges (FRA)</t>
  </si>
  <si>
    <t>LEAFE Reginald (ENG)</t>
  </si>
  <si>
    <t>READER George (ENG)</t>
  </si>
  <si>
    <t>AZON ROMA Ramon (ESP)</t>
  </si>
  <si>
    <t>ELLIS Arthur (ENG)</t>
  </si>
  <si>
    <t>GRIFFITHS Benjamin (WAL)</t>
  </si>
  <si>
    <t>WYSSLING Paul (SUI)</t>
  </si>
  <si>
    <t>FAULTLESS Charlie (SCO)</t>
  </si>
  <si>
    <t>GUIGUE Maurice (FRA)</t>
  </si>
  <si>
    <t>DUSCH Albert (GER)</t>
  </si>
  <si>
    <t>SEIPELT Fritz (AUT)</t>
  </si>
  <si>
    <t>YAMASAKI MALDONADO Arturo (MEX)</t>
  </si>
  <si>
    <t>SCHWINTE Pierre (FRA)</t>
  </si>
  <si>
    <t>BUSTAMANTE Sergio (CHI)</t>
  </si>
  <si>
    <t>DIENST Gottfried (SUI)</t>
  </si>
  <si>
    <t>LATYCHEV Nikolaj (URS)</t>
  </si>
  <si>
    <t>TSCHENSCHER Kurt (GER)</t>
  </si>
  <si>
    <t>KLEIN Abraham (ISR)</t>
  </si>
  <si>
    <t>GLOECKNER Rudolf (GDR)</t>
  </si>
  <si>
    <t>MARSCHALL Ferdinand (AUT)</t>
  </si>
  <si>
    <t>BARRETO RUIZ Ramon (URU)</t>
  </si>
  <si>
    <t>ORTIZ DE MENDIBIL Jose Maria (ESP)</t>
  </si>
  <si>
    <t>THOMAS Clive (WAL)</t>
  </si>
  <si>
    <t>ANGONESE Aurelio (ITA)</t>
  </si>
  <si>
    <t>SCHEURER Ruedi (SUI)</t>
  </si>
  <si>
    <t>WURTZ Robert (FRA)</t>
  </si>
  <si>
    <t>GONELLA Sergio (ITA)</t>
  </si>
  <si>
    <t>RAINEA Nicolae (ROU)</t>
  </si>
  <si>
    <t>SILVAGNO CAVANNA Juan (CHI)</t>
  </si>
  <si>
    <t>LIM KEE CHONG An Yan (MRI)</t>
  </si>
  <si>
    <t>BRIZIO CARTER Arturo (MEX)</t>
  </si>
  <si>
    <t>PUHL Sandor (HUN)</t>
  </si>
  <si>
    <t>GARCIA ARANDA Jose Maria (ESP)</t>
  </si>
  <si>
    <t>LEVNIKOV Nikolai (RUS)</t>
  </si>
  <si>
    <t>BAHARMAST Esse (USA)</t>
  </si>
  <si>
    <t>BATTA Marc (FRA)</t>
  </si>
  <si>
    <t>EL GHANDOUR Gamal (EGY)</t>
  </si>
  <si>
    <t>BUJSAIM Ali (UAE)</t>
  </si>
  <si>
    <t>BELQOLA Said (MAR)</t>
  </si>
  <si>
    <t>KIM Young Joo (KOR)</t>
  </si>
  <si>
    <t>FRISK Anders (SWE)</t>
  </si>
  <si>
    <t>PRENDERGAST Peter (JAM)</t>
  </si>
  <si>
    <t>NIELSEN Kim Milton (DEN)</t>
  </si>
  <si>
    <t>ARCHUNDIA Benito (MEX)</t>
  </si>
  <si>
    <t>MERK Markus (GER)</t>
  </si>
  <si>
    <t>MICHEL Lubos (SVK)</t>
  </si>
  <si>
    <t>MEDINA CANTALEJO Luis (ESP)</t>
  </si>
  <si>
    <t>Stï¿½phane LANNOY (FRA)</t>
  </si>
  <si>
    <t>KASSAI Viktor (HUN)</t>
  </si>
  <si>
    <t>WEBB Howard (ENG)</t>
  </si>
  <si>
    <t>NISHIMURA Yuichi (JPN)</t>
  </si>
  <si>
    <t>Carlos VELASCO CARBALLO (ESP)</t>
  </si>
  <si>
    <t>RODRIGUEZ Marco (MEX)</t>
  </si>
  <si>
    <t>HAIMOUDI Djamel (ALG)</t>
  </si>
  <si>
    <t>Cï¿½neyt ï¿½AKIR (TUR)</t>
  </si>
  <si>
    <t>ERIKSSON Jonas (SWE)</t>
  </si>
  <si>
    <t>RAMOS RIZO Felipe (MEX)</t>
  </si>
  <si>
    <t>COLLINA Pierluigi (ITA)</t>
  </si>
  <si>
    <t>DAGNALL Kenneth (ENG)</t>
  </si>
  <si>
    <t>WUETHRICH Hans (SUI)</t>
  </si>
  <si>
    <t>POULAT Eric (FRA)</t>
  </si>
  <si>
    <t>BADILLA Rodrigo (CRC)</t>
  </si>
  <si>
    <t>KIRSCHEN Siegfried (GER)</t>
  </si>
  <si>
    <t>McCABE George (ENG)</t>
  </si>
  <si>
    <t>VAN GEMERT Arie (NED)</t>
  </si>
  <si>
    <t>BAMBRIDGE Christopher (AUS)</t>
  </si>
  <si>
    <t>BIRLEM Alfred (GER)</t>
  </si>
  <si>
    <t>TORRES CADENA Jose Joaquin (COL)</t>
  </si>
  <si>
    <t>TEJADA Anibal (URU)</t>
  </si>
  <si>
    <t>Group E</t>
  </si>
  <si>
    <t>Third place</t>
  </si>
  <si>
    <t>Group 5</t>
  </si>
  <si>
    <t>Group H</t>
  </si>
  <si>
    <t>World Cup champions' career wins, losses, draws vs. stage</t>
  </si>
  <si>
    <t>LOMBARDI Domingo (URU)</t>
  </si>
  <si>
    <t>ASENSI Manuel (ESP)</t>
  </si>
  <si>
    <t>GARDEAZABAL Juan (ESP)</t>
  </si>
  <si>
    <t>BROZZI Juan (ARG)</t>
  </si>
  <si>
    <t>ASHKENAZI Menachem (ISR)</t>
  </si>
  <si>
    <t>COELHO Arnaldo (BRA)</t>
  </si>
  <si>
    <t>STUPAR Miroslav (URS)</t>
  </si>
  <si>
    <t>CASARIN Paolo (ITA)</t>
  </si>
  <si>
    <t>JARGUZ Alojzy (POL)</t>
  </si>
  <si>
    <t>ARPPI FILHO Romualdo (BRA)</t>
  </si>
  <si>
    <t>AGNOLIN Luigi (ITA)</t>
  </si>
  <si>
    <t>COURTNEY George (ENG)</t>
  </si>
  <si>
    <t>REZENDE Marcio (BRA)</t>
  </si>
  <si>
    <t>IVANOV Valentin (RUS)</t>
  </si>
  <si>
    <t>AL GHAMDI Khalil (KSA)</t>
  </si>
  <si>
    <t>RUIZ Oscar (COL)</t>
  </si>
  <si>
    <t>RICCI Sandro (BRA)</t>
  </si>
  <si>
    <t>GEIGER Mark (USA)</t>
  </si>
  <si>
    <t>PITANA Nestor (ARG)</t>
  </si>
  <si>
    <t>REGO Gilberto (BRA)</t>
  </si>
  <si>
    <t>VAN MOORSEL Johannes (NED)</t>
  </si>
  <si>
    <t>BAERT Louis (BEL)</t>
  </si>
  <si>
    <t>GALBA Karol (TCH)</t>
  </si>
  <si>
    <t>DUBACH Jean (SUI)</t>
  </si>
  <si>
    <t>GARRIDO Antonio (POR)</t>
  </si>
  <si>
    <t>CORVER Charles (NED)</t>
  </si>
  <si>
    <t>SILVA ARCE Hernan (CHI)</t>
  </si>
  <si>
    <t>SILVA VALENTE Carlos Alberto (POR)</t>
  </si>
  <si>
    <t>ESPOSITO Carlos (ARG)</t>
  </si>
  <si>
    <t>DALLAS Hugh (SCO)</t>
  </si>
  <si>
    <t>MELO PEREIRA Vitor (POR)</t>
  </si>
  <si>
    <t>LARRIONDA Jorge (URU)</t>
  </si>
  <si>
    <t>ROSETTI Roberto (ITA)</t>
  </si>
  <si>
    <t>ELIZONDO Horacio (ARG)</t>
  </si>
  <si>
    <t>Bjï¿½rn KUIPERS (NED)</t>
  </si>
  <si>
    <t>Noumandiez DOUE (CIV)</t>
  </si>
  <si>
    <t>MATTEA Francesco (ITA)</t>
  </si>
  <si>
    <t>BARLASSINA Rinaldo (ITA)</t>
  </si>
  <si>
    <t>CARRARO Albino (ITA)</t>
  </si>
  <si>
    <t>FILIPPI Ernesto (URU)</t>
  </si>
  <si>
    <t>ROETHLISBERGER Kurt (SUI)</t>
  </si>
  <si>
    <t>GONZALEZ CHAVEZ Epifanio (PAR)</t>
  </si>
  <si>
    <t>PEDERSEN Rune (NOR)</t>
  </si>
  <si>
    <t>AQUINO Ubaldo (PAR)</t>
  </si>
  <si>
    <t>BATRES Carlos (GUA)</t>
  </si>
  <si>
    <t>MEIER Urs (SUI)</t>
  </si>
  <si>
    <t>SIMON Carlos (BRA)</t>
  </si>
  <si>
    <t>KAMIKAWA Toru (JPN)</t>
  </si>
  <si>
    <t>Alberto UNDIANO MALLENCO (ESP)</t>
  </si>
  <si>
    <t>MAZIC Milorad (SRB)</t>
  </si>
  <si>
    <t>Nicola RIZZOLI (ITA)</t>
  </si>
  <si>
    <t>LOPEZ NIETO Antonio (ESP)</t>
  </si>
  <si>
    <t>Ravshan IRMATOV (UZB)</t>
  </si>
  <si>
    <t>DA COSTA VIEIRA Jose (POR)</t>
  </si>
  <si>
    <t>VINCENTI Raymond (FRA)</t>
  </si>
  <si>
    <t>ZSOLT Istvan (HUN)</t>
  </si>
  <si>
    <t>ORLANDINI Vincenzo (ITA)</t>
  </si>
  <si>
    <t>LING William (ENG)</t>
  </si>
  <si>
    <t>FERNANDES CAMPOS Joaquim (POR)</t>
  </si>
  <si>
    <t>DAVIDSON Bob (SCO)</t>
  </si>
  <si>
    <t>HORN Leo (NED)</t>
  </si>
  <si>
    <t>PHILLIPS Hugh (SCO)</t>
  </si>
  <si>
    <t>ZECEVIC Konstantin (YUG)</t>
  </si>
  <si>
    <t>MARQUES Armando (BRA)</t>
  </si>
  <si>
    <t>FINNEY Jim (ENG)</t>
  </si>
  <si>
    <t>LO BELLO Concetto (ITA)</t>
  </si>
  <si>
    <t>VAN RAVENS Laurens (NED)</t>
  </si>
  <si>
    <t>AGUILAR ELIZALDE Abel (MEX)</t>
  </si>
  <si>
    <t>COEREZZA Norberto Angel (ARG)</t>
  </si>
  <si>
    <t>SBARDELLA Antonio (ITA)</t>
  </si>
  <si>
    <t>BABACAN Dogan (TUR)</t>
  </si>
  <si>
    <t>KAZAKOV Pavel (URS)</t>
  </si>
  <si>
    <t>BOUZO Farouk (SYR)</t>
  </si>
  <si>
    <t>OROZCO GUERRERO Cesar (PER)</t>
  </si>
  <si>
    <t>MAKSIMOVIC Dusan (SCG)</t>
  </si>
  <si>
    <t>LABO REVOREDO Enrique (PER)</t>
  </si>
  <si>
    <t>GALLER Bruno (SUI)</t>
  </si>
  <si>
    <t>VALENTINE Robert (SCO)</t>
  </si>
  <si>
    <t>DIAZ PALACIO Jesus (COL)</t>
  </si>
  <si>
    <t>MIKKELSEN Peter (DEN)</t>
  </si>
  <si>
    <t>SPIRIN Alexey (RUS)</t>
  </si>
  <si>
    <t>SNODDY Alan (NIR)</t>
  </si>
  <si>
    <t>LOUSTAU Juan (ARG)</t>
  </si>
  <si>
    <t>RAMIZ WRIGHT Jose (BRA)</t>
  </si>
  <si>
    <t>CODESAL MENDEZ Edgardo (MEX)</t>
  </si>
  <si>
    <t>KAMEL Mahmoud (EGY)</t>
  </si>
  <si>
    <t>LINEMAYR Erich (AUT)</t>
  </si>
  <si>
    <t>TAYLOR John (ENG)</t>
  </si>
  <si>
    <t>CHRISTOV Vojtech (TCH)</t>
  </si>
  <si>
    <t>PONNET Alexis (BEL)</t>
  </si>
  <si>
    <t>PETROVIC Zoran (SRB)</t>
  </si>
  <si>
    <t>MERCET Rene (SUI)</t>
  </si>
  <si>
    <t>BERANEK Alois (AUT)</t>
  </si>
  <si>
    <t>STEINER Carl (AUT)</t>
  </si>
  <si>
    <t>DE MORAES Ayrton Vieira (BRA)</t>
  </si>
  <si>
    <t>LLOBREGAT Vicente (VEN)</t>
  </si>
  <si>
    <t>RION Francis (BEL)</t>
  </si>
  <si>
    <t>VAUTROT Michel (FRA)</t>
  </si>
  <si>
    <t>ESCHWEILER Walter (GER)</t>
  </si>
  <si>
    <t>DOTCHEV Bogdan (BUL)</t>
  </si>
  <si>
    <t>KEIZER Jan (NED)</t>
  </si>
  <si>
    <t>VAN DER ENDE Mario (NED)</t>
  </si>
  <si>
    <t>KRUG Hellmut (GER)</t>
  </si>
  <si>
    <t>LAMOLINA Francisco Oscar (ARG)</t>
  </si>
  <si>
    <t>BOUCHARDEAU Lucien (NIG)</t>
  </si>
  <si>
    <t>LENNIE Edward (AUS)</t>
  </si>
  <si>
    <t>DURKIN Paul (ENG)</t>
  </si>
  <si>
    <t>HEYNEMANN Bernd (GER)</t>
  </si>
  <si>
    <t>HALL Brian (USA)</t>
  </si>
  <si>
    <t>POLL Graham (ENG)</t>
  </si>
  <si>
    <t>DE BLEECKERE Frank (BEL)</t>
  </si>
  <si>
    <t>OSSES Enrique (CHI)</t>
  </si>
  <si>
    <t>LUTZ Jean (SUI)</t>
  </si>
  <si>
    <t>VIANA Mario (BRA)</t>
  </si>
  <si>
    <t>ASTON Ken (ENG)</t>
  </si>
  <si>
    <t>KREITLEIN Rudolf (GER)</t>
  </si>
  <si>
    <t>WEYLAND Hans Joachim (FRG)</t>
  </si>
  <si>
    <t>MARTINEZ Angel (ESP)</t>
  </si>
  <si>
    <t>CARDELLINO DE SAN VICENTE Juan (URU)</t>
  </si>
  <si>
    <t>FREDRIKSSON Erik (SWE)</t>
  </si>
  <si>
    <t>SOCHA David (USA)</t>
  </si>
  <si>
    <t>MORENO Byron (ECU)</t>
  </si>
  <si>
    <t>MALCHER Alberto (BRA)</t>
  </si>
  <si>
    <t>GALEATI Giovanni (ITA)</t>
  </si>
  <si>
    <t>TESANIC Branko (YUG)</t>
  </si>
  <si>
    <t>BAKHRAMOV Tofik (URS)</t>
  </si>
  <si>
    <t>BIWERSI Ferdinand (GER)</t>
  </si>
  <si>
    <t>ITHURRALDE Arturo Andres (ARG)</t>
  </si>
  <si>
    <t>LUND-SORENSEN Henning (DEN)</t>
  </si>
  <si>
    <t>SCHMIDHUBER Aron (GER)</t>
  </si>
  <si>
    <t>McLEOD Ian (RSA)</t>
  </si>
  <si>
    <t>GUEZZAZ Mohammed (MAR)</t>
  </si>
  <si>
    <t>BUSACCA Massimo (SUI)</t>
  </si>
  <si>
    <t>BALDASSI Hector (ARG)</t>
  </si>
  <si>
    <t>VAN DER MEER Karel (NED)</t>
  </si>
  <si>
    <t>RUMENTCHEV Dimitar (BUL)</t>
  </si>
  <si>
    <t>ORTIZ Hector (PAR)</t>
  </si>
  <si>
    <t>BRUMMEIER Horst (AUT)</t>
  </si>
  <si>
    <t>TAKADA Shizuo (JPN)</t>
  </si>
  <si>
    <t>JACOME GUERRERO Elias V. (ECU)</t>
  </si>
  <si>
    <t>MANE Saad (KUW)</t>
  </si>
  <si>
    <t>CODJIA Coffi (BEN)</t>
  </si>
  <si>
    <t>SHUKRALLA Nawaf (BHR)</t>
  </si>
  <si>
    <t>World Cup champions' career wins, losses, draws vs. referee</t>
  </si>
  <si>
    <t>World Cup Champions' international matches results against tournament</t>
  </si>
  <si>
    <t>Champions' World Cup matches results against referees</t>
  </si>
  <si>
    <t>Champions' World Cup matches results against stage</t>
  </si>
  <si>
    <t>Copa AmÃ©rica</t>
  </si>
  <si>
    <t>Friendly</t>
  </si>
  <si>
    <t>Copa Roca</t>
  </si>
  <si>
    <t>Copa Rio Branco</t>
  </si>
  <si>
    <t>Copa Oswaldo Cruz</t>
  </si>
  <si>
    <t>Pan American Championship</t>
  </si>
  <si>
    <t>FIFA World Cup qualification</t>
  </si>
  <si>
    <t>Copa Bernardo O'Higgins</t>
  </si>
  <si>
    <t>Atlantic Cup</t>
  </si>
  <si>
    <t>Brazil Independence Cup</t>
  </si>
  <si>
    <t>Mundialito</t>
  </si>
  <si>
    <t>USA Cup</t>
  </si>
  <si>
    <t>Gold Cup</t>
  </si>
  <si>
    <t>Confederations Cup</t>
  </si>
  <si>
    <t>Rous Cup</t>
  </si>
  <si>
    <t>Tournoi de France</t>
  </si>
  <si>
    <t>King's Cup</t>
  </si>
  <si>
    <t>Lunar New Year Cup</t>
  </si>
  <si>
    <t>UEFA Euro qualification</t>
  </si>
  <si>
    <t>UEFA Euro</t>
  </si>
  <si>
    <t>Kirin Cup</t>
  </si>
  <si>
    <t>King Hassan II Tournament</t>
  </si>
  <si>
    <t>UEFA Nations League</t>
  </si>
  <si>
    <t>International Cup</t>
  </si>
  <si>
    <t>World Cup champions' career wins, losses, draws vs. tournament (internationally)</t>
  </si>
  <si>
    <t>p-value &lt; 0.05, not as I expected. Turns out a team may do better or worse depending on which international tournamnet (not including FIFA World Cup) they're playing! Interesting.</t>
  </si>
  <si>
    <t>All or some of those variables will have a significant role in a team's match outcome</t>
  </si>
  <si>
    <t>ChiSq test on all teams' matches in the World Cup stages and referees resulted in an insignficant p-value. However, international tournaments other than the World Cup seem to produce a p-value &lt; 0.05, which means teams</t>
  </si>
  <si>
    <t>may do better or worse depending on which tournamnet they're playing.</t>
  </si>
  <si>
    <t>ANOVA and Tukey's Post-hoc tests</t>
  </si>
  <si>
    <t>A graph of all teams' score differences in international matches confirms the data has a normal distribution. So, that variable will be used to find out if the opposing team, the tournament, and the outcome of the match</t>
  </si>
  <si>
    <t>Bootstrap Confidence Intervals</t>
  </si>
  <si>
    <t>Score differences is normally distributed</t>
  </si>
  <si>
    <t>ANOVA test</t>
  </si>
  <si>
    <t>ANOVA test suggests that all categorical variables (opposing team, tournament and the outcome of the match) matter to teams' score difference.</t>
  </si>
  <si>
    <t>Tukey's post-hoc test</t>
  </si>
  <si>
    <t>Tukey's post-hoc tests plots</t>
  </si>
  <si>
    <t>strong impact matches results have on the score difference. It is harder to read the other graphs since there are so many values for the categorical variable.</t>
  </si>
  <si>
    <t xml:space="preserve">Performing a Tukey's post-hoc test on all variables made interperting the results challenging since some of these categories have so many values, however the plots confirms the </t>
  </si>
  <si>
    <t>Team's score differences vs. opposing team, tournament, and match results</t>
  </si>
  <si>
    <t>2e-16, 5.89e-12, 2e-16, 2e-16</t>
  </si>
  <si>
    <t>all p-values produced by the test are significantly less than 0.05, which suggests all these variables have impact team's score difference. Which means team perform differently under different tournaments, and against specific teams</t>
  </si>
  <si>
    <t>This test is also used to confirm the strong, positive relationship between match results and teams' score differences.</t>
  </si>
  <si>
    <t>Tournaments plot</t>
  </si>
  <si>
    <t>Away teams plot</t>
  </si>
  <si>
    <t>Match results plot</t>
  </si>
  <si>
    <t>min</t>
  </si>
  <si>
    <t>mean</t>
  </si>
  <si>
    <t>max</t>
  </si>
  <si>
    <t>NA</t>
  </si>
  <si>
    <t>Tukey's post-hoc test further confirms the impact of matches results impact on team's score difference</t>
  </si>
  <si>
    <t>Based on the results of the ChiSquare test, I can not reject the null hypothesis. The test indicates that the tournament the match takes palce in has an impact on team's match results, whether they win, lose or draw</t>
  </si>
  <si>
    <t>Which World Cup champion maintain their performance in international matches better after they won a World Cup?</t>
  </si>
  <si>
    <t>Some teams maintain their performance after winning a World Cup. Especifically, Brazil and Germany</t>
  </si>
  <si>
    <t>International matches results are good predictors of World Cup matches</t>
  </si>
  <si>
    <t>linear regression of teams' results in international matches and World Cup matches did not produce in any significant results</t>
  </si>
  <si>
    <t>This may suggest there are other metrics I haven't considered in international matches that are better predictors of World Cup matches</t>
  </si>
  <si>
    <t>p-value &gt; 0.05, which means referees and the stage the team is playing in do not have any influence on team's match outcome in the World Cup</t>
  </si>
  <si>
    <t>Tukey's test was required to find out which variable from the ANOVA test is significant, since ANOVA test suggested all of them produce a p-value &lt; 0.05. While it is difficult to interpert graphs of some categorical variables because the the graphs are so crowded, the graph for team's match results confirm that a loss negatively impacts the team's performance, and a win or a draw have a postive impact. Between those, a win has an even stronger positive impact.</t>
  </si>
  <si>
    <t>I looked into the relationship between teams' matches outcomes and numeric values such as total goals and score differences. Now, I want to see if there are other factors that may have a role in a team's match outcome. Specifically, the referee observing the match, the tournament the match is part of, and the stage the team is in during the World Cup.</t>
  </si>
  <si>
    <t>Density Plots of Teams' Score Difference</t>
  </si>
  <si>
    <t>Shapiro Wilkes Test (On number of international matches)</t>
  </si>
  <si>
    <t>&lt;-- not normal distribution</t>
  </si>
  <si>
    <t>impacts the teams' score difference. Additional graphs (such as scatterplot matrix, bar plots, histograms and density plots) were produced to find patterns, relationship and confirm distributions</t>
  </si>
  <si>
    <t>ANOVA summary (variables | ind.: score difference, dep.: team's results, tournament, opposing team)</t>
  </si>
  <si>
    <t>BRA number of matches matches vs. each team means after bootstrapping:</t>
  </si>
  <si>
    <t>Home teams plot</t>
  </si>
  <si>
    <t>Number of matchs bar plots</t>
  </si>
  <si>
    <t>Score Difference (International) f-tests</t>
  </si>
  <si>
    <t>Score Difference (World Cup) f-tests</t>
  </si>
  <si>
    <t>Brazil international score difference vs. France international score difference</t>
  </si>
  <si>
    <t>Brazil international score difference vs. Germany international score difference</t>
  </si>
  <si>
    <t>Brazil international score difference vs. Italy international score difference</t>
  </si>
  <si>
    <t>Brazil international score difference vs. Spain international score difference</t>
  </si>
  <si>
    <t>France international score difference vs. Germany international score difference</t>
  </si>
  <si>
    <t>France international score difference vs. Italy international score difference</t>
  </si>
  <si>
    <t>France international score difference vs. Spain international score difference</t>
  </si>
  <si>
    <t>Germany international score difference vs. Italy international score difference</t>
  </si>
  <si>
    <t>Germany international score difference vs. Spain international score difference</t>
  </si>
  <si>
    <t>Italy international score difference vs. Spain international score difference</t>
  </si>
  <si>
    <t>Brazil World Cup score difference vs. France World Cup score difference</t>
  </si>
  <si>
    <t>Brazil World Cup score difference vs. Germany World Cup score difference</t>
  </si>
  <si>
    <t>Brazil World Cup score difference vs. Italy World Cup score difference</t>
  </si>
  <si>
    <t>Brazil World Cup score difference vs. Spain World Cup score difference</t>
  </si>
  <si>
    <t>France World Cup score difference vs. Germany World Cup score difference</t>
  </si>
  <si>
    <t>France World Cup score difference vs. Italy World Cup score difference</t>
  </si>
  <si>
    <t>France World Cup score difference vs. Spain World Cup score difference</t>
  </si>
  <si>
    <t>Germany World Cup score difference vs. Italy World Cup score difference</t>
  </si>
  <si>
    <t>Germany World Cup score difference vs. Spain World Cup score difference</t>
  </si>
  <si>
    <t>Italy World Cup score difference vs. Spain World Cup score difference</t>
  </si>
  <si>
    <t xml:space="preserve">p &lt; 0.05, which means the variance between teams' performance in the World Cup is significant. </t>
  </si>
  <si>
    <t xml:space="preserve">p &lt; 0.05, which means the variance between teams' performance internationally is significant. </t>
  </si>
  <si>
    <t>p &gt; 0.05, this test indicates there isn't a significant variance between the teams' performance in international matches</t>
  </si>
  <si>
    <t>The f-test is a good statistic test to see if there's a difference between teams' performance in internatinoal or World Cup matches.</t>
  </si>
  <si>
    <t>f-tests for all teams' international and World Cup score differences resulted in some significant differences in variance. Most notably Italy, which could mean they are the worst performing team among the 5 World Cup winners</t>
  </si>
  <si>
    <t>None of the teams do well in international matches after winning a World Cup</t>
  </si>
  <si>
    <t>Brazil international matches vs. Germany International matches</t>
  </si>
  <si>
    <t>f-tests for teams' score differences in international and World Cup matches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</si>
</sst>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i/>
      <sz val="11"/>
      <color theme="1"/>
      <name val="Calibri"/>
      <family val="2"/>
      <scheme val="minor"/>
    </font>
    <font>
      <b/>
      <sz val="20"/>
      <color theme="1"/>
      <name val="Calibri"/>
      <family val="2"/>
      <scheme val="minor"/>
    </font>
    <font>
      <b/>
      <sz val="16"/>
      <color theme="1"/>
      <name val="Calibri"/>
      <family val="2"/>
      <scheme val="minor"/>
    </font>
    <font>
      <sz val="16"/>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27">
    <border>
      <left/>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9" fontId="4" fillId="0" borderId="0" applyFont="0" applyFill="0" applyBorder="0" applyAlignment="0" applyProtection="0"/>
  </cellStyleXfs>
  <cellXfs count="90">
    <xf numFmtId="0" fontId="0" fillId="0" borderId="0" xfId="0"/>
    <xf numFmtId="0" fontId="0" fillId="2" borderId="0" xfId="0" applyFill="1"/>
    <xf numFmtId="0" fontId="1" fillId="2" borderId="0" xfId="0" applyFont="1" applyFill="1"/>
    <xf numFmtId="0" fontId="0" fillId="0" borderId="2" xfId="0" applyBorder="1" applyAlignment="1">
      <alignment horizontal="left" vertical="center" wrapText="1"/>
    </xf>
    <xf numFmtId="0" fontId="0" fillId="0" borderId="5" xfId="0" applyBorder="1" applyAlignment="1">
      <alignmen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0" fontId="0" fillId="0" borderId="5" xfId="0" applyBorder="1" applyAlignment="1">
      <alignment wrapText="1"/>
    </xf>
    <xf numFmtId="0" fontId="0" fillId="0" borderId="4" xfId="0" applyBorder="1" applyAlignment="1">
      <alignment horizontal="center" vertical="center"/>
    </xf>
    <xf numFmtId="0" fontId="0" fillId="0" borderId="5" xfId="0" applyBorder="1" applyAlignment="1">
      <alignment horizontal="center" vertical="center" wrapText="1"/>
    </xf>
    <xf numFmtId="0" fontId="3" fillId="2" borderId="0" xfId="0" applyFont="1" applyFill="1"/>
    <xf numFmtId="0" fontId="2" fillId="2" borderId="0" xfId="0" applyFont="1" applyFill="1"/>
    <xf numFmtId="0" fontId="0" fillId="0" borderId="5" xfId="0" applyBorder="1" applyAlignment="1">
      <alignment horizontal="left" vertical="center" wrapText="1"/>
    </xf>
    <xf numFmtId="0" fontId="0" fillId="0" borderId="8" xfId="0" applyBorder="1"/>
    <xf numFmtId="0" fontId="5" fillId="0" borderId="9" xfId="0" applyFont="1" applyBorder="1" applyAlignment="1">
      <alignment horizontal="center"/>
    </xf>
    <xf numFmtId="9" fontId="0" fillId="0" borderId="0" xfId="1" applyFont="1"/>
    <xf numFmtId="0" fontId="1" fillId="0" borderId="0" xfId="0" applyFont="1"/>
    <xf numFmtId="0" fontId="6" fillId="0" borderId="0" xfId="0" applyFont="1"/>
    <xf numFmtId="0" fontId="0" fillId="0" borderId="5" xfId="0" applyBorder="1" applyAlignment="1">
      <alignment horizontal="left" vertical="center" wrapText="1"/>
    </xf>
    <xf numFmtId="0" fontId="0" fillId="0" borderId="0" xfId="0" applyBorder="1"/>
    <xf numFmtId="0" fontId="0" fillId="0" borderId="5" xfId="0" applyBorder="1" applyAlignment="1">
      <alignment horizontal="left" vertical="center"/>
    </xf>
    <xf numFmtId="0" fontId="3" fillId="0" borderId="0" xfId="0" applyFont="1"/>
    <xf numFmtId="0" fontId="0" fillId="0" borderId="5" xfId="0" applyFill="1" applyBorder="1" applyAlignment="1">
      <alignment horizontal="center" vertical="center" wrapText="1"/>
    </xf>
    <xf numFmtId="0" fontId="1" fillId="0" borderId="1" xfId="0" applyFont="1" applyBorder="1" applyAlignment="1">
      <alignment horizontal="center"/>
    </xf>
    <xf numFmtId="0" fontId="1" fillId="0" borderId="4" xfId="0" applyFont="1" applyBorder="1" applyAlignment="1">
      <alignment horizontal="center"/>
    </xf>
    <xf numFmtId="0" fontId="1" fillId="0" borderId="4" xfId="0" applyFont="1" applyFill="1" applyBorder="1" applyAlignment="1">
      <alignment horizontal="center"/>
    </xf>
    <xf numFmtId="0" fontId="7" fillId="2" borderId="0" xfId="0" applyFont="1" applyFill="1"/>
    <xf numFmtId="0" fontId="8" fillId="2" borderId="0" xfId="0" applyFont="1" applyFill="1"/>
    <xf numFmtId="0" fontId="0" fillId="0" borderId="5" xfId="0" applyBorder="1" applyAlignment="1">
      <alignment horizontal="left" vertical="center" wrapText="1"/>
    </xf>
    <xf numFmtId="0" fontId="9" fillId="2" borderId="0" xfId="0" applyFont="1" applyFill="1"/>
    <xf numFmtId="0" fontId="10" fillId="2" borderId="0" xfId="0" applyFont="1" applyFill="1"/>
    <xf numFmtId="0" fontId="10" fillId="3" borderId="0" xfId="0" applyFont="1" applyFill="1"/>
    <xf numFmtId="0" fontId="0" fillId="0" borderId="0" xfId="0" applyFont="1"/>
    <xf numFmtId="0" fontId="0" fillId="3" borderId="0" xfId="0" applyFill="1"/>
    <xf numFmtId="0" fontId="0" fillId="0" borderId="5" xfId="0" applyFill="1" applyBorder="1" applyAlignment="1">
      <alignment wrapText="1"/>
    </xf>
    <xf numFmtId="0" fontId="0" fillId="0" borderId="5" xfId="0" applyFont="1" applyBorder="1" applyAlignment="1">
      <alignment horizontal="center" vertical="center"/>
    </xf>
    <xf numFmtId="0" fontId="0" fillId="2" borderId="0" xfId="0" applyFont="1" applyFill="1"/>
    <xf numFmtId="0" fontId="0" fillId="0" borderId="5" xfId="0" applyFill="1" applyBorder="1" applyAlignment="1">
      <alignment vertical="center" wrapText="1"/>
    </xf>
    <xf numFmtId="0" fontId="0" fillId="0" borderId="0" xfId="0" applyAlignment="1">
      <alignment vertical="top"/>
    </xf>
    <xf numFmtId="0" fontId="0" fillId="0" borderId="13" xfId="0" applyBorder="1"/>
    <xf numFmtId="0" fontId="0" fillId="2" borderId="14" xfId="0" applyFill="1" applyBorder="1"/>
    <xf numFmtId="0" fontId="0" fillId="2" borderId="12" xfId="0" applyFill="1" applyBorder="1"/>
    <xf numFmtId="0" fontId="0" fillId="2" borderId="15" xfId="0" applyFill="1" applyBorder="1"/>
    <xf numFmtId="0" fontId="0" fillId="2" borderId="16" xfId="0" applyFill="1" applyBorder="1"/>
    <xf numFmtId="0" fontId="0" fillId="2" borderId="0" xfId="0" applyFill="1" applyBorder="1"/>
    <xf numFmtId="0" fontId="0" fillId="2" borderId="17" xfId="0" applyFill="1" applyBorder="1"/>
    <xf numFmtId="0" fontId="0" fillId="2" borderId="18" xfId="0" applyFill="1" applyBorder="1"/>
    <xf numFmtId="0" fontId="0" fillId="2" borderId="8" xfId="0" applyFill="1" applyBorder="1"/>
    <xf numFmtId="0" fontId="0" fillId="2" borderId="19" xfId="0" applyFill="1" applyBorder="1"/>
    <xf numFmtId="0" fontId="3" fillId="0" borderId="13" xfId="0" applyFont="1" applyBorder="1"/>
    <xf numFmtId="0" fontId="0" fillId="0" borderId="5" xfId="0" applyBorder="1" applyAlignment="1">
      <alignment horizontal="left" vertical="center" wrapText="1"/>
    </xf>
    <xf numFmtId="0" fontId="1" fillId="0" borderId="0" xfId="0" applyFont="1" applyBorder="1" applyAlignment="1"/>
    <xf numFmtId="0" fontId="1" fillId="0" borderId="20" xfId="0" applyFont="1" applyBorder="1"/>
    <xf numFmtId="0" fontId="1" fillId="0" borderId="21" xfId="0" applyFont="1" applyBorder="1"/>
    <xf numFmtId="0" fontId="1" fillId="0" borderId="22" xfId="0" applyFont="1" applyBorder="1" applyAlignment="1">
      <alignment vertical="top"/>
    </xf>
    <xf numFmtId="0" fontId="0" fillId="0" borderId="23" xfId="0" applyBorder="1"/>
    <xf numFmtId="0" fontId="0" fillId="0" borderId="24" xfId="0" applyBorder="1"/>
    <xf numFmtId="0" fontId="1" fillId="0" borderId="22" xfId="0" applyFont="1" applyBorder="1"/>
    <xf numFmtId="9" fontId="0" fillId="0" borderId="23" xfId="0" applyNumberFormat="1" applyBorder="1"/>
    <xf numFmtId="9" fontId="0" fillId="0" borderId="24" xfId="0" applyNumberFormat="1" applyBorder="1"/>
    <xf numFmtId="0" fontId="0" fillId="0" borderId="22" xfId="0" applyBorder="1"/>
    <xf numFmtId="0" fontId="0" fillId="0" borderId="16" xfId="0" applyBorder="1"/>
    <xf numFmtId="0" fontId="1" fillId="0" borderId="0" xfId="0" applyFont="1" applyBorder="1"/>
    <xf numFmtId="0" fontId="1" fillId="0" borderId="17" xfId="0" applyFont="1" applyBorder="1"/>
    <xf numFmtId="0" fontId="1" fillId="0" borderId="16" xfId="0" applyFont="1" applyBorder="1"/>
    <xf numFmtId="0" fontId="0" fillId="0" borderId="17" xfId="0" applyBorder="1"/>
    <xf numFmtId="0" fontId="1" fillId="0" borderId="18" xfId="0" applyFont="1" applyBorder="1"/>
    <xf numFmtId="0" fontId="0" fillId="0" borderId="19" xfId="0" applyBorder="1"/>
    <xf numFmtId="0" fontId="3" fillId="0" borderId="0" xfId="0" applyFont="1" applyBorder="1"/>
    <xf numFmtId="0" fontId="7" fillId="0" borderId="0" xfId="0" applyFont="1"/>
    <xf numFmtId="0" fontId="1" fillId="0" borderId="0" xfId="0" applyFont="1" applyBorder="1" applyAlignment="1">
      <alignment horizontal="left"/>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0" fillId="0" borderId="5" xfId="0"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1" fillId="0" borderId="25" xfId="0" applyFont="1" applyBorder="1" applyAlignment="1">
      <alignment horizontal="center"/>
    </xf>
    <xf numFmtId="0" fontId="1" fillId="0" borderId="9" xfId="0"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center"/>
    </xf>
    <xf numFmtId="0" fontId="1" fillId="0" borderId="0" xfId="0" applyFont="1" applyBorder="1" applyAlignment="1">
      <alignment horizontal="center"/>
    </xf>
    <xf numFmtId="0" fontId="0" fillId="0" borderId="11" xfId="0" applyBorder="1" applyAlignment="1">
      <alignment horizontal="left"/>
    </xf>
    <xf numFmtId="0" fontId="0" fillId="0" borderId="0" xfId="0" applyAlignment="1">
      <alignment horizontal="left"/>
    </xf>
    <xf numFmtId="0" fontId="1" fillId="0" borderId="8" xfId="0" applyFont="1" applyBorder="1" applyAlignment="1">
      <alignment horizontal="center"/>
    </xf>
    <xf numFmtId="0" fontId="0" fillId="0" borderId="8"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361950</xdr:colOff>
      <xdr:row>1</xdr:row>
      <xdr:rowOff>47624</xdr:rowOff>
    </xdr:from>
    <xdr:to>
      <xdr:col>17</xdr:col>
      <xdr:colOff>357186</xdr:colOff>
      <xdr:row>27</xdr:row>
      <xdr:rowOff>83343</xdr:rowOff>
    </xdr:to>
    <xdr:sp macro="" textlink="">
      <xdr:nvSpPr>
        <xdr:cNvPr id="2" name="TextBox 1">
          <a:extLst>
            <a:ext uri="{FF2B5EF4-FFF2-40B4-BE49-F238E27FC236}">
              <a16:creationId xmlns:a16="http://schemas.microsoft.com/office/drawing/2014/main" id="{A9BBDB45-1DC8-4E3F-AD58-DDC24752384B}"/>
            </a:ext>
          </a:extLst>
        </xdr:cNvPr>
        <xdr:cNvSpPr txBox="1"/>
      </xdr:nvSpPr>
      <xdr:spPr>
        <a:xfrm>
          <a:off x="361950" y="238124"/>
          <a:ext cx="10317955" cy="4988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Analyzing FIFA</a:t>
          </a:r>
          <a:r>
            <a:rPr lang="en-US" sz="1800" b="1" baseline="0"/>
            <a:t> World Cup Champions</a:t>
          </a:r>
        </a:p>
        <a:p>
          <a:pPr algn="ctr"/>
          <a:endParaRPr lang="en-US" sz="1800" b="1" baseline="0"/>
        </a:p>
        <a:p>
          <a:pPr rtl="0" eaLnBrk="1" latinLnBrk="0" hangingPunct="1"/>
          <a:r>
            <a:rPr lang="en-US" sz="1400">
              <a:solidFill>
                <a:schemeClr val="dk1"/>
              </a:solidFill>
              <a:effectLst/>
              <a:latin typeface="+mn-lt"/>
              <a:ea typeface="+mn-ea"/>
              <a:cs typeface="+mn-cs"/>
            </a:rPr>
            <a:t>1- FIFA World Cup is one of the biggest sports events in the world, it attracts millions of attendees and viewers when it occurs every 4 years. </a:t>
          </a:r>
          <a:endParaRPr lang="en-US" sz="1400">
            <a:effectLst/>
          </a:endParaRPr>
        </a:p>
        <a:p>
          <a:pPr rtl="0" eaLnBrk="1" latinLnBrk="0" hangingPunct="1"/>
          <a:r>
            <a:rPr lang="en-US" sz="1400">
              <a:solidFill>
                <a:schemeClr val="dk1"/>
              </a:solidFill>
              <a:effectLst/>
              <a:latin typeface="+mn-lt"/>
              <a:ea typeface="+mn-ea"/>
              <a:cs typeface="+mn-cs"/>
            </a:rPr>
            <a:t>2- With many eyes on the event, there are bound to be some deep analysis and theories surrounding it and the teams involved, and one of these theories is the Champion's curse which suggests that teams that win the world cup, get kicked out of the next World Cup very early in its stages. </a:t>
          </a:r>
          <a:endParaRPr lang="en-US" sz="1800">
            <a:effectLst/>
          </a:endParaRPr>
        </a:p>
        <a:p>
          <a:pPr rtl="0" eaLnBrk="1" latinLnBrk="0" hangingPunct="1"/>
          <a:r>
            <a:rPr lang="en-US" sz="1400">
              <a:solidFill>
                <a:schemeClr val="dk1"/>
              </a:solidFill>
              <a:effectLst/>
              <a:latin typeface="+mn-lt"/>
              <a:ea typeface="+mn-ea"/>
              <a:cs typeface="+mn-cs"/>
            </a:rPr>
            <a:t>3- This research attempts to look into this problem by analyzing World Cup winners’ performance during the World Cup they win, and the matches after. </a:t>
          </a:r>
          <a:endParaRPr lang="en-US" sz="1800">
            <a:effectLst/>
          </a:endParaRPr>
        </a:p>
        <a:p>
          <a:pPr rtl="0" eaLnBrk="1" latinLnBrk="0" hangingPunct="1"/>
          <a:r>
            <a:rPr lang="en-US" sz="1400">
              <a:solidFill>
                <a:schemeClr val="dk1"/>
              </a:solidFill>
              <a:effectLst/>
              <a:latin typeface="+mn-lt"/>
              <a:ea typeface="+mn-ea"/>
              <a:cs typeface="+mn-cs"/>
            </a:rPr>
            <a:t>4- By analyzing their performance, we find out if this "curse" does exist or teams do indeed try their best. </a:t>
          </a:r>
          <a:endParaRPr lang="en-US" sz="1800">
            <a:effectLst/>
          </a:endParaRPr>
        </a:p>
        <a:p>
          <a:pPr rtl="0" eaLnBrk="1" latinLnBrk="0" hangingPunct="1"/>
          <a:r>
            <a:rPr lang="en-US" sz="1400">
              <a:solidFill>
                <a:schemeClr val="dk1"/>
              </a:solidFill>
              <a:effectLst/>
              <a:latin typeface="+mn-lt"/>
              <a:ea typeface="+mn-ea"/>
              <a:cs typeface="+mn-cs"/>
            </a:rPr>
            <a:t>5- We begin by comparing teams' performance in the World Cup they win, and the matches they have in the next 4 years before the next World Cup Championship, we do so by comparing a new variable of score difference that sums the number of goals they scored, and goals they allowed in their own net. </a:t>
          </a:r>
          <a:endParaRPr lang="en-US" sz="1800">
            <a:effectLst/>
          </a:endParaRPr>
        </a:p>
        <a:p>
          <a:pPr rtl="0" eaLnBrk="1" latinLnBrk="0" hangingPunct="1"/>
          <a:r>
            <a:rPr lang="en-US" sz="1400">
              <a:solidFill>
                <a:schemeClr val="dk1"/>
              </a:solidFill>
              <a:effectLst/>
              <a:latin typeface="+mn-lt"/>
              <a:ea typeface="+mn-ea"/>
              <a:cs typeface="+mn-cs"/>
            </a:rPr>
            <a:t>6- Next, we attempt to find out if international matches in any tournament other than FIFA World Cup would be a good predictor of team's performance in the World Cup using linear regression models. </a:t>
          </a:r>
          <a:endParaRPr lang="en-US" sz="1800">
            <a:effectLst/>
          </a:endParaRPr>
        </a:p>
        <a:p>
          <a:pPr rtl="0" eaLnBrk="1" latinLnBrk="0" hangingPunct="1"/>
          <a:r>
            <a:rPr lang="en-US" sz="1400">
              <a:solidFill>
                <a:schemeClr val="dk1"/>
              </a:solidFill>
              <a:effectLst/>
              <a:latin typeface="+mn-lt"/>
              <a:ea typeface="+mn-ea"/>
              <a:cs typeface="+mn-cs"/>
            </a:rPr>
            <a:t>7- Finally, we look into other factors in a football match that may have any impact on team's performance such as the referee supervising the match, the tournament the team participating in, and the stage they are at in the World Cup. </a:t>
          </a:r>
          <a:endParaRPr lang="en-US" sz="1800">
            <a:effectLst/>
          </a:endParaRPr>
        </a:p>
        <a:p>
          <a:pPr rtl="0" eaLnBrk="1" latinLnBrk="0" hangingPunct="1"/>
          <a:r>
            <a:rPr lang="en-US" sz="1400">
              <a:solidFill>
                <a:schemeClr val="dk1"/>
              </a:solidFill>
              <a:effectLst/>
              <a:latin typeface="+mn-lt"/>
              <a:ea typeface="+mn-ea"/>
              <a:cs typeface="+mn-cs"/>
            </a:rPr>
            <a:t>8- We found that teams do maintain their performance that allowed them to win the World Cup in international matches, however their performance there is not a good predictor of World Cup matches. Additionally, we found that there are other factors that have an impact on teams' performance such as tournaments. </a:t>
          </a:r>
          <a:endParaRPr lang="en-US" sz="1800">
            <a:effectLst/>
          </a:endParaRPr>
        </a:p>
        <a:p>
          <a:pPr rtl="0" eaLnBrk="1" latinLnBrk="0" hangingPunct="1"/>
          <a:r>
            <a:rPr lang="en-US" sz="1400">
              <a:solidFill>
                <a:schemeClr val="dk1"/>
              </a:solidFill>
              <a:effectLst/>
              <a:latin typeface="+mn-lt"/>
              <a:ea typeface="+mn-ea"/>
              <a:cs typeface="+mn-cs"/>
            </a:rPr>
            <a:t>9- This research is limited by the absence of many other variables that could contribute to a team's performance, future research could potentially find a better metric to measure team's performance and predictor for World Cup matches.</a:t>
          </a:r>
          <a:endParaRPr lang="en-US" sz="1800">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57150</xdr:colOff>
      <xdr:row>13</xdr:row>
      <xdr:rowOff>0</xdr:rowOff>
    </xdr:from>
    <xdr:ext cx="4584589" cy="2755631"/>
    <xdr:pic>
      <xdr:nvPicPr>
        <xdr:cNvPr id="2" name="Picture 1">
          <a:extLst>
            <a:ext uri="{FF2B5EF4-FFF2-40B4-BE49-F238E27FC236}">
              <a16:creationId xmlns:a16="http://schemas.microsoft.com/office/drawing/2014/main" id="{48C4BAC5-BF5E-4F2F-B54F-06C85F146553}"/>
            </a:ext>
          </a:extLst>
        </xdr:cNvPr>
        <xdr:cNvPicPr>
          <a:picLocks noChangeAspect="1"/>
        </xdr:cNvPicPr>
      </xdr:nvPicPr>
      <xdr:blipFill>
        <a:blip xmlns:r="http://schemas.openxmlformats.org/officeDocument/2006/relationships" r:embed="rId1"/>
        <a:stretch>
          <a:fillRect/>
        </a:stretch>
      </xdr:blipFill>
      <xdr:spPr>
        <a:xfrm>
          <a:off x="666750" y="2286000"/>
          <a:ext cx="4584589" cy="2755631"/>
        </a:xfrm>
        <a:prstGeom prst="rect">
          <a:avLst/>
        </a:prstGeom>
      </xdr:spPr>
    </xdr:pic>
    <xdr:clientData/>
  </xdr:oneCellAnchor>
  <xdr:oneCellAnchor>
    <xdr:from>
      <xdr:col>4</xdr:col>
      <xdr:colOff>323850</xdr:colOff>
      <xdr:row>13</xdr:row>
      <xdr:rowOff>9525</xdr:rowOff>
    </xdr:from>
    <xdr:ext cx="4584589" cy="2755631"/>
    <xdr:pic>
      <xdr:nvPicPr>
        <xdr:cNvPr id="3" name="Picture 2">
          <a:extLst>
            <a:ext uri="{FF2B5EF4-FFF2-40B4-BE49-F238E27FC236}">
              <a16:creationId xmlns:a16="http://schemas.microsoft.com/office/drawing/2014/main" id="{3B6290B0-03A0-42D0-AFA2-0CE50BCFCB8D}"/>
            </a:ext>
          </a:extLst>
        </xdr:cNvPr>
        <xdr:cNvPicPr>
          <a:picLocks noChangeAspect="1"/>
        </xdr:cNvPicPr>
      </xdr:nvPicPr>
      <xdr:blipFill>
        <a:blip xmlns:r="http://schemas.openxmlformats.org/officeDocument/2006/relationships" r:embed="rId2"/>
        <a:stretch>
          <a:fillRect/>
        </a:stretch>
      </xdr:blipFill>
      <xdr:spPr>
        <a:xfrm>
          <a:off x="5248275" y="2667000"/>
          <a:ext cx="4584589" cy="2755631"/>
        </a:xfrm>
        <a:prstGeom prst="rect">
          <a:avLst/>
        </a:prstGeom>
      </xdr:spPr>
    </xdr:pic>
    <xdr:clientData/>
  </xdr:oneCellAnchor>
  <xdr:oneCellAnchor>
    <xdr:from>
      <xdr:col>9</xdr:col>
      <xdr:colOff>276225</xdr:colOff>
      <xdr:row>13</xdr:row>
      <xdr:rowOff>0</xdr:rowOff>
    </xdr:from>
    <xdr:ext cx="4584589" cy="2755631"/>
    <xdr:pic>
      <xdr:nvPicPr>
        <xdr:cNvPr id="4" name="Picture 3">
          <a:extLst>
            <a:ext uri="{FF2B5EF4-FFF2-40B4-BE49-F238E27FC236}">
              <a16:creationId xmlns:a16="http://schemas.microsoft.com/office/drawing/2014/main" id="{21751BD2-AE02-44B7-A06A-75407C1E8A61}"/>
            </a:ext>
          </a:extLst>
        </xdr:cNvPr>
        <xdr:cNvPicPr>
          <a:picLocks noChangeAspect="1"/>
        </xdr:cNvPicPr>
      </xdr:nvPicPr>
      <xdr:blipFill>
        <a:blip xmlns:r="http://schemas.openxmlformats.org/officeDocument/2006/relationships" r:embed="rId3"/>
        <a:stretch>
          <a:fillRect/>
        </a:stretch>
      </xdr:blipFill>
      <xdr:spPr>
        <a:xfrm>
          <a:off x="9820275" y="2657475"/>
          <a:ext cx="4584589" cy="2755631"/>
        </a:xfrm>
        <a:prstGeom prst="rect">
          <a:avLst/>
        </a:prstGeom>
      </xdr:spPr>
    </xdr:pic>
    <xdr:clientData/>
  </xdr:oneCellAnchor>
  <xdr:oneCellAnchor>
    <xdr:from>
      <xdr:col>1</xdr:col>
      <xdr:colOff>57150</xdr:colOff>
      <xdr:row>27</xdr:row>
      <xdr:rowOff>66675</xdr:rowOff>
    </xdr:from>
    <xdr:ext cx="4584589" cy="2755631"/>
    <xdr:pic>
      <xdr:nvPicPr>
        <xdr:cNvPr id="5" name="Picture 4">
          <a:extLst>
            <a:ext uri="{FF2B5EF4-FFF2-40B4-BE49-F238E27FC236}">
              <a16:creationId xmlns:a16="http://schemas.microsoft.com/office/drawing/2014/main" id="{04AAC68C-D1D3-49E2-A6C7-E4924F6B90EB}"/>
            </a:ext>
          </a:extLst>
        </xdr:cNvPr>
        <xdr:cNvPicPr>
          <a:picLocks noChangeAspect="1"/>
        </xdr:cNvPicPr>
      </xdr:nvPicPr>
      <xdr:blipFill>
        <a:blip xmlns:r="http://schemas.openxmlformats.org/officeDocument/2006/relationships" r:embed="rId4"/>
        <a:stretch>
          <a:fillRect/>
        </a:stretch>
      </xdr:blipFill>
      <xdr:spPr>
        <a:xfrm>
          <a:off x="666750" y="5391150"/>
          <a:ext cx="4584589" cy="2755631"/>
        </a:xfrm>
        <a:prstGeom prst="rect">
          <a:avLst/>
        </a:prstGeom>
      </xdr:spPr>
    </xdr:pic>
    <xdr:clientData/>
  </xdr:oneCellAnchor>
  <xdr:oneCellAnchor>
    <xdr:from>
      <xdr:col>4</xdr:col>
      <xdr:colOff>323850</xdr:colOff>
      <xdr:row>27</xdr:row>
      <xdr:rowOff>66675</xdr:rowOff>
    </xdr:from>
    <xdr:ext cx="4584589" cy="2755631"/>
    <xdr:pic>
      <xdr:nvPicPr>
        <xdr:cNvPr id="6" name="Picture 5">
          <a:extLst>
            <a:ext uri="{FF2B5EF4-FFF2-40B4-BE49-F238E27FC236}">
              <a16:creationId xmlns:a16="http://schemas.microsoft.com/office/drawing/2014/main" id="{8F908866-0172-4778-B318-0A490CC1AFC0}"/>
            </a:ext>
          </a:extLst>
        </xdr:cNvPr>
        <xdr:cNvPicPr>
          <a:picLocks noChangeAspect="1"/>
        </xdr:cNvPicPr>
      </xdr:nvPicPr>
      <xdr:blipFill>
        <a:blip xmlns:r="http://schemas.openxmlformats.org/officeDocument/2006/relationships" r:embed="rId5"/>
        <a:stretch>
          <a:fillRect/>
        </a:stretch>
      </xdr:blipFill>
      <xdr:spPr>
        <a:xfrm>
          <a:off x="5248275" y="5391150"/>
          <a:ext cx="4584589" cy="2755631"/>
        </a:xfrm>
        <a:prstGeom prst="rect">
          <a:avLst/>
        </a:prstGeom>
      </xdr:spPr>
    </xdr:pic>
    <xdr:clientData/>
  </xdr:oneCellAnchor>
  <xdr:oneCellAnchor>
    <xdr:from>
      <xdr:col>9</xdr:col>
      <xdr:colOff>276225</xdr:colOff>
      <xdr:row>27</xdr:row>
      <xdr:rowOff>66675</xdr:rowOff>
    </xdr:from>
    <xdr:ext cx="4584589" cy="2755631"/>
    <xdr:pic>
      <xdr:nvPicPr>
        <xdr:cNvPr id="7" name="Picture 6">
          <a:extLst>
            <a:ext uri="{FF2B5EF4-FFF2-40B4-BE49-F238E27FC236}">
              <a16:creationId xmlns:a16="http://schemas.microsoft.com/office/drawing/2014/main" id="{E488195B-E382-4E3E-953C-A756AA5DC88A}"/>
            </a:ext>
          </a:extLst>
        </xdr:cNvPr>
        <xdr:cNvPicPr>
          <a:picLocks noChangeAspect="1"/>
        </xdr:cNvPicPr>
      </xdr:nvPicPr>
      <xdr:blipFill>
        <a:blip xmlns:r="http://schemas.openxmlformats.org/officeDocument/2006/relationships" r:embed="rId6"/>
        <a:stretch>
          <a:fillRect/>
        </a:stretch>
      </xdr:blipFill>
      <xdr:spPr>
        <a:xfrm>
          <a:off x="9820275" y="5391150"/>
          <a:ext cx="4584589" cy="2755631"/>
        </a:xfrm>
        <a:prstGeom prst="rect">
          <a:avLst/>
        </a:prstGeom>
      </xdr:spPr>
    </xdr:pic>
    <xdr:clientData/>
  </xdr:oneCellAnchor>
  <xdr:twoCellAnchor editAs="oneCell">
    <xdr:from>
      <xdr:col>4</xdr:col>
      <xdr:colOff>838200</xdr:colOff>
      <xdr:row>93</xdr:row>
      <xdr:rowOff>0</xdr:rowOff>
    </xdr:from>
    <xdr:to>
      <xdr:col>10</xdr:col>
      <xdr:colOff>193564</xdr:colOff>
      <xdr:row>106</xdr:row>
      <xdr:rowOff>126731</xdr:rowOff>
    </xdr:to>
    <xdr:pic>
      <xdr:nvPicPr>
        <xdr:cNvPr id="11" name="Picture 10">
          <a:extLst>
            <a:ext uri="{FF2B5EF4-FFF2-40B4-BE49-F238E27FC236}">
              <a16:creationId xmlns:a16="http://schemas.microsoft.com/office/drawing/2014/main" id="{B00FAC1B-C65C-4D7A-9289-20D198A13DB7}"/>
            </a:ext>
          </a:extLst>
        </xdr:cNvPr>
        <xdr:cNvPicPr>
          <a:picLocks noChangeAspect="1"/>
        </xdr:cNvPicPr>
      </xdr:nvPicPr>
      <xdr:blipFill>
        <a:blip xmlns:r="http://schemas.openxmlformats.org/officeDocument/2006/relationships" r:embed="rId7"/>
        <a:stretch>
          <a:fillRect/>
        </a:stretch>
      </xdr:blipFill>
      <xdr:spPr>
        <a:xfrm>
          <a:off x="5762625" y="18021300"/>
          <a:ext cx="4584589" cy="2755631"/>
        </a:xfrm>
        <a:prstGeom prst="rect">
          <a:avLst/>
        </a:prstGeom>
      </xdr:spPr>
    </xdr:pic>
    <xdr:clientData/>
  </xdr:twoCellAnchor>
  <xdr:twoCellAnchor editAs="oneCell">
    <xdr:from>
      <xdr:col>2</xdr:col>
      <xdr:colOff>0</xdr:colOff>
      <xdr:row>93</xdr:row>
      <xdr:rowOff>0</xdr:rowOff>
    </xdr:from>
    <xdr:to>
      <xdr:col>4</xdr:col>
      <xdr:colOff>835168</xdr:colOff>
      <xdr:row>106</xdr:row>
      <xdr:rowOff>126731</xdr:rowOff>
    </xdr:to>
    <xdr:pic>
      <xdr:nvPicPr>
        <xdr:cNvPr id="13" name="Picture 12">
          <a:extLst>
            <a:ext uri="{FF2B5EF4-FFF2-40B4-BE49-F238E27FC236}">
              <a16:creationId xmlns:a16="http://schemas.microsoft.com/office/drawing/2014/main" id="{3EFA76A4-F827-4F81-98B7-FFE3963D89EA}"/>
            </a:ext>
          </a:extLst>
        </xdr:cNvPr>
        <xdr:cNvPicPr>
          <a:picLocks noChangeAspect="1"/>
        </xdr:cNvPicPr>
      </xdr:nvPicPr>
      <xdr:blipFill>
        <a:blip xmlns:r="http://schemas.openxmlformats.org/officeDocument/2006/relationships" r:embed="rId8"/>
        <a:stretch>
          <a:fillRect/>
        </a:stretch>
      </xdr:blipFill>
      <xdr:spPr>
        <a:xfrm>
          <a:off x="1181100" y="18021300"/>
          <a:ext cx="4578493" cy="2755631"/>
        </a:xfrm>
        <a:prstGeom prst="rect">
          <a:avLst/>
        </a:prstGeom>
      </xdr:spPr>
    </xdr:pic>
    <xdr:clientData/>
  </xdr:twoCellAnchor>
  <xdr:twoCellAnchor editAs="oneCell">
    <xdr:from>
      <xdr:col>10</xdr:col>
      <xdr:colOff>190500</xdr:colOff>
      <xdr:row>93</xdr:row>
      <xdr:rowOff>0</xdr:rowOff>
    </xdr:from>
    <xdr:to>
      <xdr:col>11</xdr:col>
      <xdr:colOff>2212864</xdr:colOff>
      <xdr:row>106</xdr:row>
      <xdr:rowOff>126731</xdr:rowOff>
    </xdr:to>
    <xdr:pic>
      <xdr:nvPicPr>
        <xdr:cNvPr id="14" name="Picture 13">
          <a:extLst>
            <a:ext uri="{FF2B5EF4-FFF2-40B4-BE49-F238E27FC236}">
              <a16:creationId xmlns:a16="http://schemas.microsoft.com/office/drawing/2014/main" id="{716B84F8-311B-4409-85CE-35A28BC7C2BD}"/>
            </a:ext>
          </a:extLst>
        </xdr:cNvPr>
        <xdr:cNvPicPr>
          <a:picLocks noChangeAspect="1"/>
        </xdr:cNvPicPr>
      </xdr:nvPicPr>
      <xdr:blipFill>
        <a:blip xmlns:r="http://schemas.openxmlformats.org/officeDocument/2006/relationships" r:embed="rId9"/>
        <a:stretch>
          <a:fillRect/>
        </a:stretch>
      </xdr:blipFill>
      <xdr:spPr>
        <a:xfrm>
          <a:off x="10344150" y="18021300"/>
          <a:ext cx="4584589" cy="2755631"/>
        </a:xfrm>
        <a:prstGeom prst="rect">
          <a:avLst/>
        </a:prstGeom>
      </xdr:spPr>
    </xdr:pic>
    <xdr:clientData/>
  </xdr:twoCellAnchor>
  <xdr:twoCellAnchor editAs="oneCell">
    <xdr:from>
      <xdr:col>2</xdr:col>
      <xdr:colOff>0</xdr:colOff>
      <xdr:row>106</xdr:row>
      <xdr:rowOff>104775</xdr:rowOff>
    </xdr:from>
    <xdr:to>
      <xdr:col>4</xdr:col>
      <xdr:colOff>835168</xdr:colOff>
      <xdr:row>121</xdr:row>
      <xdr:rowOff>2906</xdr:rowOff>
    </xdr:to>
    <xdr:pic>
      <xdr:nvPicPr>
        <xdr:cNvPr id="16" name="Picture 15">
          <a:extLst>
            <a:ext uri="{FF2B5EF4-FFF2-40B4-BE49-F238E27FC236}">
              <a16:creationId xmlns:a16="http://schemas.microsoft.com/office/drawing/2014/main" id="{5AF3939D-7387-4FB7-8CA5-E6ABD0C6C80E}"/>
            </a:ext>
          </a:extLst>
        </xdr:cNvPr>
        <xdr:cNvPicPr>
          <a:picLocks noChangeAspect="1"/>
        </xdr:cNvPicPr>
      </xdr:nvPicPr>
      <xdr:blipFill>
        <a:blip xmlns:r="http://schemas.openxmlformats.org/officeDocument/2006/relationships" r:embed="rId10"/>
        <a:stretch>
          <a:fillRect/>
        </a:stretch>
      </xdr:blipFill>
      <xdr:spPr>
        <a:xfrm>
          <a:off x="1181100" y="20754975"/>
          <a:ext cx="4578493" cy="2755631"/>
        </a:xfrm>
        <a:prstGeom prst="rect">
          <a:avLst/>
        </a:prstGeom>
      </xdr:spPr>
    </xdr:pic>
    <xdr:clientData/>
  </xdr:twoCellAnchor>
  <xdr:twoCellAnchor editAs="oneCell">
    <xdr:from>
      <xdr:col>4</xdr:col>
      <xdr:colOff>838200</xdr:colOff>
      <xdr:row>106</xdr:row>
      <xdr:rowOff>104775</xdr:rowOff>
    </xdr:from>
    <xdr:to>
      <xdr:col>10</xdr:col>
      <xdr:colOff>193564</xdr:colOff>
      <xdr:row>121</xdr:row>
      <xdr:rowOff>2906</xdr:rowOff>
    </xdr:to>
    <xdr:pic>
      <xdr:nvPicPr>
        <xdr:cNvPr id="17" name="Picture 16">
          <a:extLst>
            <a:ext uri="{FF2B5EF4-FFF2-40B4-BE49-F238E27FC236}">
              <a16:creationId xmlns:a16="http://schemas.microsoft.com/office/drawing/2014/main" id="{8E60CE97-8275-4D93-90FE-19A5585F7521}"/>
            </a:ext>
          </a:extLst>
        </xdr:cNvPr>
        <xdr:cNvPicPr>
          <a:picLocks noChangeAspect="1"/>
        </xdr:cNvPicPr>
      </xdr:nvPicPr>
      <xdr:blipFill>
        <a:blip xmlns:r="http://schemas.openxmlformats.org/officeDocument/2006/relationships" r:embed="rId11"/>
        <a:stretch>
          <a:fillRect/>
        </a:stretch>
      </xdr:blipFill>
      <xdr:spPr>
        <a:xfrm>
          <a:off x="5762625" y="20754975"/>
          <a:ext cx="4584589" cy="2755631"/>
        </a:xfrm>
        <a:prstGeom prst="rect">
          <a:avLst/>
        </a:prstGeom>
      </xdr:spPr>
    </xdr:pic>
    <xdr:clientData/>
  </xdr:twoCellAnchor>
  <xdr:twoCellAnchor editAs="oneCell">
    <xdr:from>
      <xdr:col>10</xdr:col>
      <xdr:colOff>190500</xdr:colOff>
      <xdr:row>106</xdr:row>
      <xdr:rowOff>114300</xdr:rowOff>
    </xdr:from>
    <xdr:to>
      <xdr:col>11</xdr:col>
      <xdr:colOff>2206768</xdr:colOff>
      <xdr:row>121</xdr:row>
      <xdr:rowOff>12431</xdr:rowOff>
    </xdr:to>
    <xdr:pic>
      <xdr:nvPicPr>
        <xdr:cNvPr id="18" name="Picture 17">
          <a:extLst>
            <a:ext uri="{FF2B5EF4-FFF2-40B4-BE49-F238E27FC236}">
              <a16:creationId xmlns:a16="http://schemas.microsoft.com/office/drawing/2014/main" id="{26FA74D1-8FC8-441E-B585-048E3CFB3278}"/>
            </a:ext>
          </a:extLst>
        </xdr:cNvPr>
        <xdr:cNvPicPr>
          <a:picLocks noChangeAspect="1"/>
        </xdr:cNvPicPr>
      </xdr:nvPicPr>
      <xdr:blipFill>
        <a:blip xmlns:r="http://schemas.openxmlformats.org/officeDocument/2006/relationships" r:embed="rId12"/>
        <a:stretch>
          <a:fillRect/>
        </a:stretch>
      </xdr:blipFill>
      <xdr:spPr>
        <a:xfrm>
          <a:off x="10344150" y="20764500"/>
          <a:ext cx="4578493" cy="2755631"/>
        </a:xfrm>
        <a:prstGeom prst="rect">
          <a:avLst/>
        </a:prstGeom>
      </xdr:spPr>
    </xdr:pic>
    <xdr:clientData/>
  </xdr:twoCellAnchor>
  <xdr:twoCellAnchor editAs="oneCell">
    <xdr:from>
      <xdr:col>8</xdr:col>
      <xdr:colOff>180975</xdr:colOff>
      <xdr:row>259</xdr:row>
      <xdr:rowOff>114300</xdr:rowOff>
    </xdr:from>
    <xdr:to>
      <xdr:col>14</xdr:col>
      <xdr:colOff>143944</xdr:colOff>
      <xdr:row>287</xdr:row>
      <xdr:rowOff>124571</xdr:rowOff>
    </xdr:to>
    <xdr:pic>
      <xdr:nvPicPr>
        <xdr:cNvPr id="9" name="Picture 8">
          <a:extLst>
            <a:ext uri="{FF2B5EF4-FFF2-40B4-BE49-F238E27FC236}">
              <a16:creationId xmlns:a16="http://schemas.microsoft.com/office/drawing/2014/main" id="{312AC754-26BD-4522-A9C7-D3805B28F7C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829675" y="29737050"/>
          <a:ext cx="7659169" cy="5344271"/>
        </a:xfrm>
        <a:prstGeom prst="rect">
          <a:avLst/>
        </a:prstGeom>
      </xdr:spPr>
    </xdr:pic>
    <xdr:clientData/>
  </xdr:twoCellAnchor>
  <xdr:twoCellAnchor editAs="oneCell">
    <xdr:from>
      <xdr:col>8</xdr:col>
      <xdr:colOff>197625</xdr:colOff>
      <xdr:row>290</xdr:row>
      <xdr:rowOff>140475</xdr:rowOff>
    </xdr:from>
    <xdr:to>
      <xdr:col>14</xdr:col>
      <xdr:colOff>160594</xdr:colOff>
      <xdr:row>318</xdr:row>
      <xdr:rowOff>150746</xdr:rowOff>
    </xdr:to>
    <xdr:pic>
      <xdr:nvPicPr>
        <xdr:cNvPr id="12" name="Picture 11">
          <a:extLst>
            <a:ext uri="{FF2B5EF4-FFF2-40B4-BE49-F238E27FC236}">
              <a16:creationId xmlns:a16="http://schemas.microsoft.com/office/drawing/2014/main" id="{26539219-47BC-43C1-9383-471587AD5D8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846325" y="35097225"/>
          <a:ext cx="7659169" cy="5344271"/>
        </a:xfrm>
        <a:prstGeom prst="rect">
          <a:avLst/>
        </a:prstGeom>
      </xdr:spPr>
    </xdr:pic>
    <xdr:clientData/>
  </xdr:twoCellAnchor>
  <xdr:twoCellAnchor editAs="oneCell">
    <xdr:from>
      <xdr:col>2</xdr:col>
      <xdr:colOff>33300</xdr:colOff>
      <xdr:row>290</xdr:row>
      <xdr:rowOff>147600</xdr:rowOff>
    </xdr:from>
    <xdr:to>
      <xdr:col>7</xdr:col>
      <xdr:colOff>520144</xdr:colOff>
      <xdr:row>318</xdr:row>
      <xdr:rowOff>157871</xdr:rowOff>
    </xdr:to>
    <xdr:pic>
      <xdr:nvPicPr>
        <xdr:cNvPr id="19" name="Picture 18">
          <a:extLst>
            <a:ext uri="{FF2B5EF4-FFF2-40B4-BE49-F238E27FC236}">
              <a16:creationId xmlns:a16="http://schemas.microsoft.com/office/drawing/2014/main" id="{9D5B050C-F14A-4CDD-95B7-E8341772345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14400" y="35056725"/>
          <a:ext cx="7659169" cy="5344271"/>
        </a:xfrm>
        <a:prstGeom prst="rect">
          <a:avLst/>
        </a:prstGeom>
      </xdr:spPr>
    </xdr:pic>
    <xdr:clientData/>
  </xdr:twoCellAnchor>
  <xdr:twoCellAnchor editAs="oneCell">
    <xdr:from>
      <xdr:col>2</xdr:col>
      <xdr:colOff>40425</xdr:colOff>
      <xdr:row>259</xdr:row>
      <xdr:rowOff>88050</xdr:rowOff>
    </xdr:from>
    <xdr:to>
      <xdr:col>7</xdr:col>
      <xdr:colOff>527269</xdr:colOff>
      <xdr:row>287</xdr:row>
      <xdr:rowOff>98321</xdr:rowOff>
    </xdr:to>
    <xdr:pic>
      <xdr:nvPicPr>
        <xdr:cNvPr id="21" name="Picture 20">
          <a:extLst>
            <a:ext uri="{FF2B5EF4-FFF2-40B4-BE49-F238E27FC236}">
              <a16:creationId xmlns:a16="http://schemas.microsoft.com/office/drawing/2014/main" id="{ED0F67E5-1D2B-4DDD-BDD0-6880184F8BD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221525" y="29663175"/>
          <a:ext cx="7659169" cy="5344271"/>
        </a:xfrm>
        <a:prstGeom prst="rect">
          <a:avLst/>
        </a:prstGeom>
      </xdr:spPr>
    </xdr:pic>
    <xdr:clientData/>
  </xdr:twoCellAnchor>
  <xdr:twoCellAnchor editAs="oneCell">
    <xdr:from>
      <xdr:col>0</xdr:col>
      <xdr:colOff>600075</xdr:colOff>
      <xdr:row>452</xdr:row>
      <xdr:rowOff>9525</xdr:rowOff>
    </xdr:from>
    <xdr:to>
      <xdr:col>5</xdr:col>
      <xdr:colOff>286561</xdr:colOff>
      <xdr:row>468</xdr:row>
      <xdr:rowOff>86161</xdr:rowOff>
    </xdr:to>
    <xdr:pic>
      <xdr:nvPicPr>
        <xdr:cNvPr id="22" name="Picture 21">
          <a:extLst>
            <a:ext uri="{FF2B5EF4-FFF2-40B4-BE49-F238E27FC236}">
              <a16:creationId xmlns:a16="http://schemas.microsoft.com/office/drawing/2014/main" id="{7636C452-E8E4-43A6-A364-645BAFE53014}"/>
            </a:ext>
          </a:extLst>
        </xdr:cNvPr>
        <xdr:cNvPicPr>
          <a:picLocks noChangeAspect="1"/>
        </xdr:cNvPicPr>
      </xdr:nvPicPr>
      <xdr:blipFill>
        <a:blip xmlns:r="http://schemas.openxmlformats.org/officeDocument/2006/relationships" r:embed="rId17"/>
        <a:stretch>
          <a:fillRect/>
        </a:stretch>
      </xdr:blipFill>
      <xdr:spPr>
        <a:xfrm>
          <a:off x="600075" y="41986200"/>
          <a:ext cx="5811061" cy="3124636"/>
        </a:xfrm>
        <a:prstGeom prst="rect">
          <a:avLst/>
        </a:prstGeom>
      </xdr:spPr>
    </xdr:pic>
    <xdr:clientData/>
  </xdr:twoCellAnchor>
  <xdr:twoCellAnchor editAs="oneCell">
    <xdr:from>
      <xdr:col>6</xdr:col>
      <xdr:colOff>1362075</xdr:colOff>
      <xdr:row>452</xdr:row>
      <xdr:rowOff>57150</xdr:rowOff>
    </xdr:from>
    <xdr:to>
      <xdr:col>11</xdr:col>
      <xdr:colOff>753190</xdr:colOff>
      <xdr:row>468</xdr:row>
      <xdr:rowOff>86154</xdr:rowOff>
    </xdr:to>
    <xdr:pic>
      <xdr:nvPicPr>
        <xdr:cNvPr id="23" name="Picture 22">
          <a:extLst>
            <a:ext uri="{FF2B5EF4-FFF2-40B4-BE49-F238E27FC236}">
              <a16:creationId xmlns:a16="http://schemas.microsoft.com/office/drawing/2014/main" id="{7FE1B25F-D408-4DCF-8984-26BA8BE68CC3}"/>
            </a:ext>
          </a:extLst>
        </xdr:cNvPr>
        <xdr:cNvPicPr>
          <a:picLocks noChangeAspect="1"/>
        </xdr:cNvPicPr>
      </xdr:nvPicPr>
      <xdr:blipFill>
        <a:blip xmlns:r="http://schemas.openxmlformats.org/officeDocument/2006/relationships" r:embed="rId18"/>
        <a:stretch>
          <a:fillRect/>
        </a:stretch>
      </xdr:blipFill>
      <xdr:spPr>
        <a:xfrm>
          <a:off x="6400800" y="42033825"/>
          <a:ext cx="5125165" cy="3077004"/>
        </a:xfrm>
        <a:prstGeom prst="rect">
          <a:avLst/>
        </a:prstGeom>
      </xdr:spPr>
    </xdr:pic>
    <xdr:clientData/>
  </xdr:twoCellAnchor>
  <xdr:twoCellAnchor editAs="oneCell">
    <xdr:from>
      <xdr:col>1</xdr:col>
      <xdr:colOff>9525</xdr:colOff>
      <xdr:row>470</xdr:row>
      <xdr:rowOff>38100</xdr:rowOff>
    </xdr:from>
    <xdr:to>
      <xdr:col>4</xdr:col>
      <xdr:colOff>915129</xdr:colOff>
      <xdr:row>486</xdr:row>
      <xdr:rowOff>95683</xdr:rowOff>
    </xdr:to>
    <xdr:pic>
      <xdr:nvPicPr>
        <xdr:cNvPr id="24" name="Picture 23">
          <a:extLst>
            <a:ext uri="{FF2B5EF4-FFF2-40B4-BE49-F238E27FC236}">
              <a16:creationId xmlns:a16="http://schemas.microsoft.com/office/drawing/2014/main" id="{8DBBE397-952C-42E3-A0AE-E056B09401DA}"/>
            </a:ext>
          </a:extLst>
        </xdr:cNvPr>
        <xdr:cNvPicPr>
          <a:picLocks noChangeAspect="1"/>
        </xdr:cNvPicPr>
      </xdr:nvPicPr>
      <xdr:blipFill>
        <a:blip xmlns:r="http://schemas.openxmlformats.org/officeDocument/2006/relationships" r:embed="rId19"/>
        <a:stretch>
          <a:fillRect/>
        </a:stretch>
      </xdr:blipFill>
      <xdr:spPr>
        <a:xfrm>
          <a:off x="619125" y="45443775"/>
          <a:ext cx="5220429" cy="3105583"/>
        </a:xfrm>
        <a:prstGeom prst="rect">
          <a:avLst/>
        </a:prstGeom>
      </xdr:spPr>
    </xdr:pic>
    <xdr:clientData/>
  </xdr:twoCellAnchor>
  <xdr:twoCellAnchor editAs="oneCell">
    <xdr:from>
      <xdr:col>7</xdr:col>
      <xdr:colOff>9525</xdr:colOff>
      <xdr:row>470</xdr:row>
      <xdr:rowOff>38100</xdr:rowOff>
    </xdr:from>
    <xdr:to>
      <xdr:col>11</xdr:col>
      <xdr:colOff>724609</xdr:colOff>
      <xdr:row>486</xdr:row>
      <xdr:rowOff>95683</xdr:rowOff>
    </xdr:to>
    <xdr:pic>
      <xdr:nvPicPr>
        <xdr:cNvPr id="25" name="Picture 24">
          <a:extLst>
            <a:ext uri="{FF2B5EF4-FFF2-40B4-BE49-F238E27FC236}">
              <a16:creationId xmlns:a16="http://schemas.microsoft.com/office/drawing/2014/main" id="{8E8D9F49-FAB4-48A6-9CBD-B1DD4EF14C73}"/>
            </a:ext>
          </a:extLst>
        </xdr:cNvPr>
        <xdr:cNvPicPr>
          <a:picLocks noChangeAspect="1"/>
        </xdr:cNvPicPr>
      </xdr:nvPicPr>
      <xdr:blipFill>
        <a:blip xmlns:r="http://schemas.openxmlformats.org/officeDocument/2006/relationships" r:embed="rId20"/>
        <a:stretch>
          <a:fillRect/>
        </a:stretch>
      </xdr:blipFill>
      <xdr:spPr>
        <a:xfrm>
          <a:off x="6419850" y="45443775"/>
          <a:ext cx="5077534" cy="3105583"/>
        </a:xfrm>
        <a:prstGeom prst="rect">
          <a:avLst/>
        </a:prstGeom>
      </xdr:spPr>
    </xdr:pic>
    <xdr:clientData/>
  </xdr:twoCellAnchor>
  <xdr:twoCellAnchor editAs="oneCell">
    <xdr:from>
      <xdr:col>1</xdr:col>
      <xdr:colOff>0</xdr:colOff>
      <xdr:row>488</xdr:row>
      <xdr:rowOff>28575</xdr:rowOff>
    </xdr:from>
    <xdr:to>
      <xdr:col>4</xdr:col>
      <xdr:colOff>724603</xdr:colOff>
      <xdr:row>503</xdr:row>
      <xdr:rowOff>19448</xdr:rowOff>
    </xdr:to>
    <xdr:pic>
      <xdr:nvPicPr>
        <xdr:cNvPr id="26" name="Picture 25">
          <a:extLst>
            <a:ext uri="{FF2B5EF4-FFF2-40B4-BE49-F238E27FC236}">
              <a16:creationId xmlns:a16="http://schemas.microsoft.com/office/drawing/2014/main" id="{D9739AA7-DACC-4A2B-9C86-575D4506B28B}"/>
            </a:ext>
          </a:extLst>
        </xdr:cNvPr>
        <xdr:cNvPicPr>
          <a:picLocks noChangeAspect="1"/>
        </xdr:cNvPicPr>
      </xdr:nvPicPr>
      <xdr:blipFill>
        <a:blip xmlns:r="http://schemas.openxmlformats.org/officeDocument/2006/relationships" r:embed="rId21"/>
        <a:stretch>
          <a:fillRect/>
        </a:stretch>
      </xdr:blipFill>
      <xdr:spPr>
        <a:xfrm>
          <a:off x="609600" y="48863250"/>
          <a:ext cx="5039428" cy="2848373"/>
        </a:xfrm>
        <a:prstGeom prst="rect">
          <a:avLst/>
        </a:prstGeom>
      </xdr:spPr>
    </xdr:pic>
    <xdr:clientData/>
  </xdr:twoCellAnchor>
  <xdr:twoCellAnchor editAs="oneCell">
    <xdr:from>
      <xdr:col>1</xdr:col>
      <xdr:colOff>0</xdr:colOff>
      <xdr:row>506</xdr:row>
      <xdr:rowOff>0</xdr:rowOff>
    </xdr:from>
    <xdr:to>
      <xdr:col>6</xdr:col>
      <xdr:colOff>38995</xdr:colOff>
      <xdr:row>530</xdr:row>
      <xdr:rowOff>19691</xdr:rowOff>
    </xdr:to>
    <xdr:pic>
      <xdr:nvPicPr>
        <xdr:cNvPr id="28" name="Picture 27">
          <a:extLst>
            <a:ext uri="{FF2B5EF4-FFF2-40B4-BE49-F238E27FC236}">
              <a16:creationId xmlns:a16="http://schemas.microsoft.com/office/drawing/2014/main" id="{1C660931-F2F7-431E-81A7-31D819769119}"/>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609600" y="52263675"/>
          <a:ext cx="6411220" cy="4591691"/>
        </a:xfrm>
        <a:prstGeom prst="rect">
          <a:avLst/>
        </a:prstGeom>
      </xdr:spPr>
    </xdr:pic>
    <xdr:clientData/>
  </xdr:twoCellAnchor>
  <xdr:twoCellAnchor editAs="oneCell">
    <xdr:from>
      <xdr:col>6</xdr:col>
      <xdr:colOff>16650</xdr:colOff>
      <xdr:row>505</xdr:row>
      <xdr:rowOff>178575</xdr:rowOff>
    </xdr:from>
    <xdr:to>
      <xdr:col>11</xdr:col>
      <xdr:colOff>693820</xdr:colOff>
      <xdr:row>530</xdr:row>
      <xdr:rowOff>7766</xdr:rowOff>
    </xdr:to>
    <xdr:pic>
      <xdr:nvPicPr>
        <xdr:cNvPr id="30" name="Picture 29">
          <a:extLst>
            <a:ext uri="{FF2B5EF4-FFF2-40B4-BE49-F238E27FC236}">
              <a16:creationId xmlns:a16="http://schemas.microsoft.com/office/drawing/2014/main" id="{AE4912AC-0B6F-494E-B1E1-7B13F0D2DC09}"/>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998475" y="93275925"/>
          <a:ext cx="6411220" cy="4591691"/>
        </a:xfrm>
        <a:prstGeom prst="rect">
          <a:avLst/>
        </a:prstGeom>
      </xdr:spPr>
    </xdr:pic>
    <xdr:clientData/>
  </xdr:twoCellAnchor>
  <xdr:twoCellAnchor editAs="oneCell">
    <xdr:from>
      <xdr:col>0</xdr:col>
      <xdr:colOff>595275</xdr:colOff>
      <xdr:row>533</xdr:row>
      <xdr:rowOff>23775</xdr:rowOff>
    </xdr:from>
    <xdr:to>
      <xdr:col>6</xdr:col>
      <xdr:colOff>24670</xdr:colOff>
      <xdr:row>557</xdr:row>
      <xdr:rowOff>43466</xdr:rowOff>
    </xdr:to>
    <xdr:pic>
      <xdr:nvPicPr>
        <xdr:cNvPr id="32" name="Picture 31">
          <a:extLst>
            <a:ext uri="{FF2B5EF4-FFF2-40B4-BE49-F238E27FC236}">
              <a16:creationId xmlns:a16="http://schemas.microsoft.com/office/drawing/2014/main" id="{436113B6-9B0B-4B15-8DAD-744D14FD4DF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95275" y="57430950"/>
          <a:ext cx="6411220" cy="4591691"/>
        </a:xfrm>
        <a:prstGeom prst="rect">
          <a:avLst/>
        </a:prstGeom>
      </xdr:spPr>
    </xdr:pic>
    <xdr:clientData/>
  </xdr:twoCellAnchor>
  <xdr:twoCellAnchor editAs="oneCell">
    <xdr:from>
      <xdr:col>5</xdr:col>
      <xdr:colOff>850050</xdr:colOff>
      <xdr:row>533</xdr:row>
      <xdr:rowOff>30900</xdr:rowOff>
    </xdr:from>
    <xdr:to>
      <xdr:col>11</xdr:col>
      <xdr:colOff>669970</xdr:colOff>
      <xdr:row>557</xdr:row>
      <xdr:rowOff>50591</xdr:rowOff>
    </xdr:to>
    <xdr:pic>
      <xdr:nvPicPr>
        <xdr:cNvPr id="34" name="Picture 33">
          <a:extLst>
            <a:ext uri="{FF2B5EF4-FFF2-40B4-BE49-F238E27FC236}">
              <a16:creationId xmlns:a16="http://schemas.microsoft.com/office/drawing/2014/main" id="{E287B378-C4A2-4934-A3FA-9D2726D4F601}"/>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6974625" y="98462250"/>
          <a:ext cx="6411220" cy="4591691"/>
        </a:xfrm>
        <a:prstGeom prst="rect">
          <a:avLst/>
        </a:prstGeom>
      </xdr:spPr>
    </xdr:pic>
    <xdr:clientData/>
  </xdr:twoCellAnchor>
  <xdr:twoCellAnchor editAs="oneCell">
    <xdr:from>
      <xdr:col>0</xdr:col>
      <xdr:colOff>609525</xdr:colOff>
      <xdr:row>561</xdr:row>
      <xdr:rowOff>28500</xdr:rowOff>
    </xdr:from>
    <xdr:to>
      <xdr:col>6</xdr:col>
      <xdr:colOff>38920</xdr:colOff>
      <xdr:row>585</xdr:row>
      <xdr:rowOff>48191</xdr:rowOff>
    </xdr:to>
    <xdr:pic>
      <xdr:nvPicPr>
        <xdr:cNvPr id="36" name="Picture 35">
          <a:extLst>
            <a:ext uri="{FF2B5EF4-FFF2-40B4-BE49-F238E27FC236}">
              <a16:creationId xmlns:a16="http://schemas.microsoft.com/office/drawing/2014/main" id="{EC109D2B-A3C8-48CE-AD74-24588BC8D6B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609525" y="62769675"/>
          <a:ext cx="6411220" cy="4591691"/>
        </a:xfrm>
        <a:prstGeom prst="rect">
          <a:avLst/>
        </a:prstGeom>
      </xdr:spPr>
    </xdr:pic>
    <xdr:clientData/>
  </xdr:twoCellAnchor>
  <xdr:twoCellAnchor editAs="oneCell">
    <xdr:from>
      <xdr:col>9</xdr:col>
      <xdr:colOff>9525</xdr:colOff>
      <xdr:row>56</xdr:row>
      <xdr:rowOff>9525</xdr:rowOff>
    </xdr:from>
    <xdr:to>
      <xdr:col>15</xdr:col>
      <xdr:colOff>85725</xdr:colOff>
      <xdr:row>87</xdr:row>
      <xdr:rowOff>127902</xdr:rowOff>
    </xdr:to>
    <xdr:pic>
      <xdr:nvPicPr>
        <xdr:cNvPr id="40" name="Picture 39">
          <a:extLst>
            <a:ext uri="{FF2B5EF4-FFF2-40B4-BE49-F238E27FC236}">
              <a16:creationId xmlns:a16="http://schemas.microsoft.com/office/drawing/2014/main" id="{F9563D4B-75F6-4B50-8A40-FEEC0E7F894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7610475" y="13535025"/>
          <a:ext cx="7772400" cy="6100077"/>
        </a:xfrm>
        <a:prstGeom prst="rect">
          <a:avLst/>
        </a:prstGeom>
      </xdr:spPr>
    </xdr:pic>
    <xdr:clientData/>
  </xdr:twoCellAnchor>
  <xdr:twoCellAnchor editAs="oneCell">
    <xdr:from>
      <xdr:col>2</xdr:col>
      <xdr:colOff>9525</xdr:colOff>
      <xdr:row>328</xdr:row>
      <xdr:rowOff>180975</xdr:rowOff>
    </xdr:from>
    <xdr:to>
      <xdr:col>5</xdr:col>
      <xdr:colOff>394416</xdr:colOff>
      <xdr:row>345</xdr:row>
      <xdr:rowOff>143152</xdr:rowOff>
    </xdr:to>
    <xdr:pic>
      <xdr:nvPicPr>
        <xdr:cNvPr id="10" name="Picture 9">
          <a:extLst>
            <a:ext uri="{FF2B5EF4-FFF2-40B4-BE49-F238E27FC236}">
              <a16:creationId xmlns:a16="http://schemas.microsoft.com/office/drawing/2014/main" id="{6731FAF8-9ED9-42F9-A968-512E9E3BC6AB}"/>
            </a:ext>
          </a:extLst>
        </xdr:cNvPr>
        <xdr:cNvPicPr>
          <a:picLocks noChangeAspect="1"/>
        </xdr:cNvPicPr>
      </xdr:nvPicPr>
      <xdr:blipFill>
        <a:blip xmlns:r="http://schemas.openxmlformats.org/officeDocument/2006/relationships" r:embed="rId28"/>
        <a:stretch>
          <a:fillRect/>
        </a:stretch>
      </xdr:blipFill>
      <xdr:spPr>
        <a:xfrm>
          <a:off x="1190625" y="126349125"/>
          <a:ext cx="5328366" cy="3200677"/>
        </a:xfrm>
        <a:prstGeom prst="rect">
          <a:avLst/>
        </a:prstGeom>
      </xdr:spPr>
    </xdr:pic>
    <xdr:clientData/>
  </xdr:twoCellAnchor>
  <xdr:twoCellAnchor editAs="oneCell">
    <xdr:from>
      <xdr:col>6</xdr:col>
      <xdr:colOff>9525</xdr:colOff>
      <xdr:row>330</xdr:row>
      <xdr:rowOff>114299</xdr:rowOff>
    </xdr:from>
    <xdr:to>
      <xdr:col>11</xdr:col>
      <xdr:colOff>473809</xdr:colOff>
      <xdr:row>338</xdr:row>
      <xdr:rowOff>66674</xdr:rowOff>
    </xdr:to>
    <xdr:pic>
      <xdr:nvPicPr>
        <xdr:cNvPr id="15" name="Picture 14">
          <a:extLst>
            <a:ext uri="{FF2B5EF4-FFF2-40B4-BE49-F238E27FC236}">
              <a16:creationId xmlns:a16="http://schemas.microsoft.com/office/drawing/2014/main" id="{39268C5A-22F5-4F76-BB7D-12EE46809339}"/>
            </a:ext>
          </a:extLst>
        </xdr:cNvPr>
        <xdr:cNvPicPr>
          <a:picLocks noChangeAspect="1"/>
        </xdr:cNvPicPr>
      </xdr:nvPicPr>
      <xdr:blipFill>
        <a:blip xmlns:r="http://schemas.openxmlformats.org/officeDocument/2006/relationships" r:embed="rId29"/>
        <a:stretch>
          <a:fillRect/>
        </a:stretch>
      </xdr:blipFill>
      <xdr:spPr>
        <a:xfrm>
          <a:off x="6991350" y="70094474"/>
          <a:ext cx="6198334" cy="1476375"/>
        </a:xfrm>
        <a:prstGeom prst="rect">
          <a:avLst/>
        </a:prstGeom>
      </xdr:spPr>
    </xdr:pic>
    <xdr:clientData/>
  </xdr:twoCellAnchor>
  <xdr:twoCellAnchor editAs="oneCell">
    <xdr:from>
      <xdr:col>8</xdr:col>
      <xdr:colOff>0</xdr:colOff>
      <xdr:row>350</xdr:row>
      <xdr:rowOff>28575</xdr:rowOff>
    </xdr:from>
    <xdr:to>
      <xdr:col>14</xdr:col>
      <xdr:colOff>76200</xdr:colOff>
      <xdr:row>386</xdr:row>
      <xdr:rowOff>67821</xdr:rowOff>
    </xdr:to>
    <xdr:pic>
      <xdr:nvPicPr>
        <xdr:cNvPr id="37" name="Picture 36">
          <a:extLst>
            <a:ext uri="{FF2B5EF4-FFF2-40B4-BE49-F238E27FC236}">
              <a16:creationId xmlns:a16="http://schemas.microsoft.com/office/drawing/2014/main" id="{D9428DCE-E7DA-4E22-A01A-8471DD1B8DC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934450" y="67437000"/>
          <a:ext cx="7772400" cy="6897246"/>
        </a:xfrm>
        <a:prstGeom prst="rect">
          <a:avLst/>
        </a:prstGeom>
      </xdr:spPr>
    </xdr:pic>
    <xdr:clientData/>
  </xdr:twoCellAnchor>
  <xdr:twoCellAnchor editAs="oneCell">
    <xdr:from>
      <xdr:col>7</xdr:col>
      <xdr:colOff>569100</xdr:colOff>
      <xdr:row>389</xdr:row>
      <xdr:rowOff>16650</xdr:rowOff>
    </xdr:from>
    <xdr:to>
      <xdr:col>14</xdr:col>
      <xdr:colOff>64275</xdr:colOff>
      <xdr:row>425</xdr:row>
      <xdr:rowOff>55896</xdr:rowOff>
    </xdr:to>
    <xdr:pic>
      <xdr:nvPicPr>
        <xdr:cNvPr id="39" name="Picture 38">
          <a:extLst>
            <a:ext uri="{FF2B5EF4-FFF2-40B4-BE49-F238E27FC236}">
              <a16:creationId xmlns:a16="http://schemas.microsoft.com/office/drawing/2014/main" id="{049CE58E-3CAD-48B9-BAA7-EB4FC0E1B6D7}"/>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8922525" y="74854575"/>
          <a:ext cx="7772400" cy="6897246"/>
        </a:xfrm>
        <a:prstGeom prst="rect">
          <a:avLst/>
        </a:prstGeom>
      </xdr:spPr>
    </xdr:pic>
    <xdr:clientData/>
  </xdr:twoCellAnchor>
  <xdr:twoCellAnchor editAs="oneCell">
    <xdr:from>
      <xdr:col>1</xdr:col>
      <xdr:colOff>557175</xdr:colOff>
      <xdr:row>389</xdr:row>
      <xdr:rowOff>33300</xdr:rowOff>
    </xdr:from>
    <xdr:to>
      <xdr:col>8</xdr:col>
      <xdr:colOff>4725</xdr:colOff>
      <xdr:row>425</xdr:row>
      <xdr:rowOff>72546</xdr:rowOff>
    </xdr:to>
    <xdr:pic>
      <xdr:nvPicPr>
        <xdr:cNvPr id="42" name="Picture 41">
          <a:extLst>
            <a:ext uri="{FF2B5EF4-FFF2-40B4-BE49-F238E27FC236}">
              <a16:creationId xmlns:a16="http://schemas.microsoft.com/office/drawing/2014/main" id="{5C1C7791-F883-4FA0-B55B-3520728FDCA2}"/>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166775" y="74871225"/>
          <a:ext cx="7772400" cy="6897246"/>
        </a:xfrm>
        <a:prstGeom prst="rect">
          <a:avLst/>
        </a:prstGeom>
      </xdr:spPr>
    </xdr:pic>
    <xdr:clientData/>
  </xdr:twoCellAnchor>
  <xdr:twoCellAnchor editAs="oneCell">
    <xdr:from>
      <xdr:col>2</xdr:col>
      <xdr:colOff>2325</xdr:colOff>
      <xdr:row>350</xdr:row>
      <xdr:rowOff>11850</xdr:rowOff>
    </xdr:from>
    <xdr:to>
      <xdr:col>8</xdr:col>
      <xdr:colOff>21375</xdr:colOff>
      <xdr:row>386</xdr:row>
      <xdr:rowOff>51096</xdr:rowOff>
    </xdr:to>
    <xdr:pic>
      <xdr:nvPicPr>
        <xdr:cNvPr id="44" name="Picture 43">
          <a:extLst>
            <a:ext uri="{FF2B5EF4-FFF2-40B4-BE49-F238E27FC236}">
              <a16:creationId xmlns:a16="http://schemas.microsoft.com/office/drawing/2014/main" id="{5A0E3495-3CC9-4A34-A5FF-6C99FC130BFB}"/>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183425" y="46560525"/>
          <a:ext cx="7772400" cy="6897246"/>
        </a:xfrm>
        <a:prstGeom prst="rect">
          <a:avLst/>
        </a:prstGeom>
      </xdr:spPr>
    </xdr:pic>
    <xdr:clientData/>
  </xdr:twoCellAnchor>
  <xdr:twoCellAnchor editAs="oneCell">
    <xdr:from>
      <xdr:col>1</xdr:col>
      <xdr:colOff>561975</xdr:colOff>
      <xdr:row>126</xdr:row>
      <xdr:rowOff>19050</xdr:rowOff>
    </xdr:from>
    <xdr:to>
      <xdr:col>8</xdr:col>
      <xdr:colOff>9525</xdr:colOff>
      <xdr:row>162</xdr:row>
      <xdr:rowOff>58296</xdr:rowOff>
    </xdr:to>
    <xdr:pic>
      <xdr:nvPicPr>
        <xdr:cNvPr id="20" name="Picture 19">
          <a:extLst>
            <a:ext uri="{FF2B5EF4-FFF2-40B4-BE49-F238E27FC236}">
              <a16:creationId xmlns:a16="http://schemas.microsoft.com/office/drawing/2014/main" id="{2CCAAFFE-2816-47D0-B82A-E3772B8343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171575" y="29832300"/>
          <a:ext cx="7772400" cy="6897246"/>
        </a:xfrm>
        <a:prstGeom prst="rect">
          <a:avLst/>
        </a:prstGeom>
      </xdr:spPr>
    </xdr:pic>
    <xdr:clientData/>
  </xdr:twoCellAnchor>
  <xdr:twoCellAnchor editAs="oneCell">
    <xdr:from>
      <xdr:col>8</xdr:col>
      <xdr:colOff>311925</xdr:colOff>
      <xdr:row>126</xdr:row>
      <xdr:rowOff>16650</xdr:rowOff>
    </xdr:from>
    <xdr:to>
      <xdr:col>14</xdr:col>
      <xdr:colOff>388125</xdr:colOff>
      <xdr:row>162</xdr:row>
      <xdr:rowOff>55896</xdr:rowOff>
    </xdr:to>
    <xdr:pic>
      <xdr:nvPicPr>
        <xdr:cNvPr id="29" name="Picture 28">
          <a:extLst>
            <a:ext uri="{FF2B5EF4-FFF2-40B4-BE49-F238E27FC236}">
              <a16:creationId xmlns:a16="http://schemas.microsoft.com/office/drawing/2014/main" id="{FC159B0A-FDC0-4ED9-B6CF-9AED61C6F27F}"/>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8960625" y="29829900"/>
          <a:ext cx="7772400" cy="6897246"/>
        </a:xfrm>
        <a:prstGeom prst="rect">
          <a:avLst/>
        </a:prstGeom>
      </xdr:spPr>
    </xdr:pic>
    <xdr:clientData/>
  </xdr:twoCellAnchor>
  <xdr:twoCellAnchor editAs="oneCell">
    <xdr:from>
      <xdr:col>2</xdr:col>
      <xdr:colOff>14250</xdr:colOff>
      <xdr:row>165</xdr:row>
      <xdr:rowOff>14250</xdr:rowOff>
    </xdr:from>
    <xdr:to>
      <xdr:col>8</xdr:col>
      <xdr:colOff>33300</xdr:colOff>
      <xdr:row>201</xdr:row>
      <xdr:rowOff>53496</xdr:rowOff>
    </xdr:to>
    <xdr:pic>
      <xdr:nvPicPr>
        <xdr:cNvPr id="33" name="Picture 32">
          <a:extLst>
            <a:ext uri="{FF2B5EF4-FFF2-40B4-BE49-F238E27FC236}">
              <a16:creationId xmlns:a16="http://schemas.microsoft.com/office/drawing/2014/main" id="{9096E965-580F-4CF9-A930-CBD7CF94731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195350" y="37257000"/>
          <a:ext cx="7772400" cy="6897246"/>
        </a:xfrm>
        <a:prstGeom prst="rect">
          <a:avLst/>
        </a:prstGeom>
      </xdr:spPr>
    </xdr:pic>
    <xdr:clientData/>
  </xdr:twoCellAnchor>
  <xdr:twoCellAnchor editAs="oneCell">
    <xdr:from>
      <xdr:col>8</xdr:col>
      <xdr:colOff>326175</xdr:colOff>
      <xdr:row>165</xdr:row>
      <xdr:rowOff>11851</xdr:rowOff>
    </xdr:from>
    <xdr:to>
      <xdr:col>13</xdr:col>
      <xdr:colOff>457200</xdr:colOff>
      <xdr:row>202</xdr:row>
      <xdr:rowOff>20047</xdr:rowOff>
    </xdr:to>
    <xdr:pic>
      <xdr:nvPicPr>
        <xdr:cNvPr id="38" name="Picture 37">
          <a:extLst>
            <a:ext uri="{FF2B5EF4-FFF2-40B4-BE49-F238E27FC236}">
              <a16:creationId xmlns:a16="http://schemas.microsoft.com/office/drawing/2014/main" id="{F0D0886F-D15E-4C55-8E15-CA444FFE7F36}"/>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8974875" y="37254601"/>
          <a:ext cx="7217625" cy="7056696"/>
        </a:xfrm>
        <a:prstGeom prst="rect">
          <a:avLst/>
        </a:prstGeom>
      </xdr:spPr>
    </xdr:pic>
    <xdr:clientData/>
  </xdr:twoCellAnchor>
  <xdr:twoCellAnchor editAs="oneCell">
    <xdr:from>
      <xdr:col>1</xdr:col>
      <xdr:colOff>571425</xdr:colOff>
      <xdr:row>204</xdr:row>
      <xdr:rowOff>9450</xdr:rowOff>
    </xdr:from>
    <xdr:to>
      <xdr:col>8</xdr:col>
      <xdr:colOff>18975</xdr:colOff>
      <xdr:row>243</xdr:row>
      <xdr:rowOff>179051</xdr:rowOff>
    </xdr:to>
    <xdr:pic>
      <xdr:nvPicPr>
        <xdr:cNvPr id="43" name="Picture 42">
          <a:extLst>
            <a:ext uri="{FF2B5EF4-FFF2-40B4-BE49-F238E27FC236}">
              <a16:creationId xmlns:a16="http://schemas.microsoft.com/office/drawing/2014/main" id="{B723FAE8-1483-46C2-9594-CF9238EFD5FF}"/>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181025" y="44681700"/>
          <a:ext cx="7772400" cy="75991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67D75-626E-43F5-A85F-37CACABD0969}">
  <dimension ref="A1"/>
  <sheetViews>
    <sheetView zoomScale="80" zoomScaleNormal="80" workbookViewId="0">
      <selection activeCell="I31" sqref="I31"/>
    </sheetView>
  </sheetViews>
  <sheetFormatPr defaultRowHeight="15" x14ac:dyDescent="0.25"/>
  <cols>
    <col min="1" max="16384" width="9.140625" style="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46"/>
  <sheetViews>
    <sheetView workbookViewId="0">
      <selection activeCell="C20" sqref="C20"/>
    </sheetView>
  </sheetViews>
  <sheetFormatPr defaultRowHeight="15" x14ac:dyDescent="0.25"/>
  <cols>
    <col min="1" max="1" width="9.140625" style="2"/>
    <col min="2" max="2" width="14.85546875" style="1" customWidth="1"/>
    <col min="3" max="16384" width="9.140625" style="1"/>
  </cols>
  <sheetData>
    <row r="2" spans="1:3" s="12" customFormat="1" ht="18.75" x14ac:dyDescent="0.3">
      <c r="A2" s="11" t="s">
        <v>3</v>
      </c>
      <c r="C2" s="12" t="s">
        <v>447</v>
      </c>
    </row>
    <row r="3" spans="1:3" s="12" customFormat="1" ht="18.75" x14ac:dyDescent="0.3">
      <c r="A3" s="11"/>
    </row>
    <row r="4" spans="1:3" x14ac:dyDescent="0.25">
      <c r="A4" s="2" t="s">
        <v>4</v>
      </c>
      <c r="C4" s="1" t="s">
        <v>448</v>
      </c>
    </row>
    <row r="5" spans="1:3" x14ac:dyDescent="0.25">
      <c r="A5" s="2" t="s">
        <v>5</v>
      </c>
      <c r="C5" s="1" t="s">
        <v>490</v>
      </c>
    </row>
    <row r="6" spans="1:3" ht="13.5" customHeight="1" x14ac:dyDescent="0.25">
      <c r="A6" s="2" t="s">
        <v>19</v>
      </c>
      <c r="C6" s="1" t="s">
        <v>122</v>
      </c>
    </row>
    <row r="7" spans="1:3" x14ac:dyDescent="0.25">
      <c r="C7" s="1" t="s">
        <v>425</v>
      </c>
    </row>
    <row r="8" spans="1:3" x14ac:dyDescent="0.25">
      <c r="C8" s="1" t="s">
        <v>458</v>
      </c>
    </row>
    <row r="9" spans="1:3" x14ac:dyDescent="0.25">
      <c r="A9" s="2" t="s">
        <v>125</v>
      </c>
      <c r="C9" s="1" t="s">
        <v>429</v>
      </c>
    </row>
    <row r="10" spans="1:3" x14ac:dyDescent="0.25">
      <c r="A10" s="2" t="s">
        <v>126</v>
      </c>
      <c r="C10" s="1" t="s">
        <v>433</v>
      </c>
    </row>
    <row r="11" spans="1:3" x14ac:dyDescent="0.25">
      <c r="C11" s="1" t="s">
        <v>432</v>
      </c>
    </row>
    <row r="12" spans="1:3" ht="15" customHeight="1" x14ac:dyDescent="0.25">
      <c r="A12" s="2" t="s">
        <v>7</v>
      </c>
      <c r="C12" s="1" t="s">
        <v>22</v>
      </c>
    </row>
    <row r="13" spans="1:3" x14ac:dyDescent="0.25">
      <c r="A13" s="2" t="s">
        <v>104</v>
      </c>
      <c r="C13" s="1" t="s">
        <v>489</v>
      </c>
    </row>
    <row r="14" spans="1:3" x14ac:dyDescent="0.25">
      <c r="A14" s="2" t="s">
        <v>20</v>
      </c>
      <c r="C14" s="1" t="s">
        <v>24</v>
      </c>
    </row>
    <row r="15" spans="1:3" x14ac:dyDescent="0.25">
      <c r="A15" s="2" t="s">
        <v>21</v>
      </c>
      <c r="C15" s="1" t="s">
        <v>25</v>
      </c>
    </row>
    <row r="16" spans="1:3" x14ac:dyDescent="0.25">
      <c r="A16" s="71" t="s">
        <v>71</v>
      </c>
      <c r="B16" s="71"/>
      <c r="C16" s="1" t="s">
        <v>94</v>
      </c>
    </row>
    <row r="17" spans="1:3" x14ac:dyDescent="0.25">
      <c r="A17" s="2" t="s">
        <v>26</v>
      </c>
      <c r="C17" s="1" t="s">
        <v>27</v>
      </c>
    </row>
    <row r="18" spans="1:3" x14ac:dyDescent="0.25">
      <c r="C18" s="1" t="s">
        <v>120</v>
      </c>
    </row>
    <row r="19" spans="1:3" x14ac:dyDescent="0.25">
      <c r="A19" s="2" t="s">
        <v>88</v>
      </c>
      <c r="C19" s="1" t="s">
        <v>90</v>
      </c>
    </row>
    <row r="20" spans="1:3" x14ac:dyDescent="0.25">
      <c r="C20" s="1" t="s">
        <v>93</v>
      </c>
    </row>
    <row r="22" spans="1:3" x14ac:dyDescent="0.25">
      <c r="A22" s="2" t="s">
        <v>6</v>
      </c>
      <c r="C22" s="1" t="s">
        <v>121</v>
      </c>
    </row>
    <row r="26" spans="1:3" s="12" customFormat="1" ht="18.75" x14ac:dyDescent="0.3">
      <c r="A26" s="11" t="s">
        <v>3</v>
      </c>
      <c r="C26" s="12" t="s">
        <v>95</v>
      </c>
    </row>
    <row r="27" spans="1:3" s="12" customFormat="1" ht="18.75" x14ac:dyDescent="0.3">
      <c r="A27" s="11"/>
    </row>
    <row r="28" spans="1:3" x14ac:dyDescent="0.25">
      <c r="A28" s="2" t="s">
        <v>4</v>
      </c>
      <c r="C28" s="1" t="s">
        <v>449</v>
      </c>
    </row>
    <row r="29" spans="1:3" x14ac:dyDescent="0.25">
      <c r="A29" s="2" t="s">
        <v>5</v>
      </c>
      <c r="C29" s="1" t="s">
        <v>96</v>
      </c>
    </row>
    <row r="30" spans="1:3" x14ac:dyDescent="0.25">
      <c r="A30" s="2" t="s">
        <v>97</v>
      </c>
      <c r="C30" s="1" t="s">
        <v>450</v>
      </c>
    </row>
    <row r="31" spans="1:3" x14ac:dyDescent="0.25">
      <c r="A31" s="2" t="s">
        <v>19</v>
      </c>
      <c r="C31" s="1" t="s">
        <v>108</v>
      </c>
    </row>
    <row r="33" spans="1:3" x14ac:dyDescent="0.25">
      <c r="A33" s="2" t="s">
        <v>6</v>
      </c>
      <c r="C33" s="1" t="s">
        <v>119</v>
      </c>
    </row>
    <row r="34" spans="1:3" x14ac:dyDescent="0.25">
      <c r="C34" s="1" t="s">
        <v>451</v>
      </c>
    </row>
    <row r="38" spans="1:3" s="12" customFormat="1" ht="18.75" x14ac:dyDescent="0.3">
      <c r="A38" s="11" t="s">
        <v>3</v>
      </c>
      <c r="C38" s="12" t="s">
        <v>127</v>
      </c>
    </row>
    <row r="39" spans="1:3" s="28" customFormat="1" ht="21" x14ac:dyDescent="0.35">
      <c r="A39" s="27"/>
    </row>
    <row r="40" spans="1:3" x14ac:dyDescent="0.25">
      <c r="A40" s="2" t="s">
        <v>4</v>
      </c>
      <c r="C40" s="1" t="s">
        <v>128</v>
      </c>
    </row>
    <row r="41" spans="1:3" x14ac:dyDescent="0.25">
      <c r="A41" s="2" t="s">
        <v>5</v>
      </c>
      <c r="C41" s="1" t="s">
        <v>421</v>
      </c>
    </row>
    <row r="42" spans="1:3" x14ac:dyDescent="0.25">
      <c r="A42" s="2" t="s">
        <v>124</v>
      </c>
      <c r="C42" s="1" t="s">
        <v>422</v>
      </c>
    </row>
    <row r="43" spans="1:3" x14ac:dyDescent="0.25">
      <c r="C43" s="1" t="s">
        <v>423</v>
      </c>
    </row>
    <row r="46" spans="1:3" x14ac:dyDescent="0.25">
      <c r="A46" s="2" t="s">
        <v>6</v>
      </c>
      <c r="C46" s="1" t="s">
        <v>446</v>
      </c>
    </row>
  </sheetData>
  <mergeCells count="1">
    <mergeCell ref="A16:B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2C2D-183C-4516-8492-09C90EE6F204}">
  <dimension ref="A1:E62"/>
  <sheetViews>
    <sheetView workbookViewId="0">
      <selection activeCell="E3" sqref="E3:E12"/>
    </sheetView>
  </sheetViews>
  <sheetFormatPr defaultRowHeight="15" x14ac:dyDescent="0.25"/>
  <cols>
    <col min="1" max="1" width="24.85546875" customWidth="1"/>
    <col min="2" max="2" width="25.85546875" customWidth="1"/>
    <col min="3" max="3" width="16.7109375" customWidth="1"/>
    <col min="4" max="4" width="26.28515625" customWidth="1"/>
    <col min="5" max="5" width="28.28515625" customWidth="1"/>
  </cols>
  <sheetData>
    <row r="1" spans="1:5" ht="21" customHeight="1" x14ac:dyDescent="0.25">
      <c r="A1" s="24" t="s">
        <v>0</v>
      </c>
      <c r="B1" s="25" t="s">
        <v>107</v>
      </c>
      <c r="C1" s="25" t="s">
        <v>1</v>
      </c>
      <c r="D1" s="25" t="s">
        <v>2</v>
      </c>
      <c r="E1" s="26" t="s">
        <v>16</v>
      </c>
    </row>
    <row r="2" spans="1:5" ht="21" customHeight="1" x14ac:dyDescent="0.25">
      <c r="A2" s="75" t="s">
        <v>23</v>
      </c>
      <c r="B2" s="75"/>
      <c r="C2" s="75"/>
      <c r="D2" s="75"/>
      <c r="E2" s="76"/>
    </row>
    <row r="3" spans="1:5" ht="75" customHeight="1" x14ac:dyDescent="0.25">
      <c r="A3" s="6" t="s">
        <v>7</v>
      </c>
      <c r="B3" s="7" t="s">
        <v>8</v>
      </c>
      <c r="C3" s="5">
        <v>9.3864466610926206E-2</v>
      </c>
      <c r="D3" s="72" t="s">
        <v>17</v>
      </c>
      <c r="E3" s="78" t="s">
        <v>92</v>
      </c>
    </row>
    <row r="4" spans="1:5" ht="75" customHeight="1" x14ac:dyDescent="0.25">
      <c r="A4" s="6" t="s">
        <v>7</v>
      </c>
      <c r="B4" s="7" t="s">
        <v>491</v>
      </c>
      <c r="C4" s="5">
        <v>0.82792599000789258</v>
      </c>
      <c r="D4" s="73"/>
      <c r="E4" s="79"/>
    </row>
    <row r="5" spans="1:5" ht="75" customHeight="1" x14ac:dyDescent="0.25">
      <c r="A5" s="6" t="s">
        <v>7</v>
      </c>
      <c r="B5" s="7" t="s">
        <v>10</v>
      </c>
      <c r="C5" s="5">
        <v>0.9153862521492877</v>
      </c>
      <c r="D5" s="73"/>
      <c r="E5" s="79"/>
    </row>
    <row r="6" spans="1:5" ht="75" customHeight="1" x14ac:dyDescent="0.25">
      <c r="A6" s="6" t="s">
        <v>7</v>
      </c>
      <c r="B6" s="7" t="s">
        <v>11</v>
      </c>
      <c r="C6" s="5">
        <v>0.67388936748715444</v>
      </c>
      <c r="D6" s="74"/>
      <c r="E6" s="79"/>
    </row>
    <row r="7" spans="1:5" ht="90" x14ac:dyDescent="0.25">
      <c r="A7" s="6" t="s">
        <v>7</v>
      </c>
      <c r="B7" s="7" t="s">
        <v>12</v>
      </c>
      <c r="C7" s="5">
        <v>5.1940511260453251E-2</v>
      </c>
      <c r="D7" s="3" t="s">
        <v>18</v>
      </c>
      <c r="E7" s="79"/>
    </row>
    <row r="8" spans="1:5" ht="75" customHeight="1" x14ac:dyDescent="0.25">
      <c r="A8" s="6" t="s">
        <v>7</v>
      </c>
      <c r="B8" s="7" t="s">
        <v>12</v>
      </c>
      <c r="C8" s="5">
        <v>9.0133744792894099E-2</v>
      </c>
      <c r="D8" s="72" t="s">
        <v>17</v>
      </c>
      <c r="E8" s="79"/>
    </row>
    <row r="9" spans="1:5" ht="75" customHeight="1" x14ac:dyDescent="0.25">
      <c r="A9" s="6" t="s">
        <v>7</v>
      </c>
      <c r="B9" s="7" t="s">
        <v>12</v>
      </c>
      <c r="C9" s="5">
        <v>0.24495392325150497</v>
      </c>
      <c r="D9" s="73"/>
      <c r="E9" s="79"/>
    </row>
    <row r="10" spans="1:5" ht="45" x14ac:dyDescent="0.25">
      <c r="A10" s="6" t="s">
        <v>7</v>
      </c>
      <c r="B10" s="4" t="s">
        <v>13</v>
      </c>
      <c r="C10" s="5">
        <v>0.71744417984424269</v>
      </c>
      <c r="D10" s="73"/>
      <c r="E10" s="79"/>
    </row>
    <row r="11" spans="1:5" ht="45" x14ac:dyDescent="0.25">
      <c r="A11" s="6" t="s">
        <v>7</v>
      </c>
      <c r="B11" s="4" t="s">
        <v>15</v>
      </c>
      <c r="C11" s="9">
        <v>0.52986521554717392</v>
      </c>
      <c r="D11" s="73"/>
      <c r="E11" s="79"/>
    </row>
    <row r="12" spans="1:5" ht="75" customHeight="1" x14ac:dyDescent="0.25">
      <c r="A12" s="6" t="s">
        <v>7</v>
      </c>
      <c r="B12" s="4" t="s">
        <v>14</v>
      </c>
      <c r="C12" s="5">
        <v>0.72100731142428676</v>
      </c>
      <c r="D12" s="74"/>
      <c r="E12" s="80"/>
    </row>
    <row r="13" spans="1:5" ht="75" x14ac:dyDescent="0.25">
      <c r="A13" s="23" t="s">
        <v>104</v>
      </c>
      <c r="B13" s="8" t="s">
        <v>465</v>
      </c>
      <c r="C13" s="5">
        <v>4.3049608901775983E-2</v>
      </c>
      <c r="D13" s="4" t="s">
        <v>486</v>
      </c>
      <c r="E13" s="72" t="s">
        <v>488</v>
      </c>
    </row>
    <row r="14" spans="1:5" ht="75" x14ac:dyDescent="0.25">
      <c r="A14" s="23" t="s">
        <v>104</v>
      </c>
      <c r="B14" s="8" t="s">
        <v>466</v>
      </c>
      <c r="C14" s="5">
        <v>6.3113055491549344E-2</v>
      </c>
      <c r="D14" s="4" t="s">
        <v>487</v>
      </c>
      <c r="E14" s="73"/>
    </row>
    <row r="15" spans="1:5" ht="75" x14ac:dyDescent="0.25">
      <c r="A15" s="23" t="s">
        <v>104</v>
      </c>
      <c r="B15" s="8" t="s">
        <v>467</v>
      </c>
      <c r="C15" s="5">
        <v>5.7770511129067718E-5</v>
      </c>
      <c r="D15" s="4" t="s">
        <v>486</v>
      </c>
      <c r="E15" s="73"/>
    </row>
    <row r="16" spans="1:5" ht="75" x14ac:dyDescent="0.25">
      <c r="A16" s="23" t="s">
        <v>104</v>
      </c>
      <c r="B16" s="8" t="s">
        <v>468</v>
      </c>
      <c r="C16" s="5">
        <v>0.32364983013644666</v>
      </c>
      <c r="D16" s="4" t="s">
        <v>487</v>
      </c>
      <c r="E16" s="73"/>
    </row>
    <row r="17" spans="1:5" ht="75" x14ac:dyDescent="0.25">
      <c r="A17" s="23" t="s">
        <v>104</v>
      </c>
      <c r="B17" s="8" t="s">
        <v>469</v>
      </c>
      <c r="C17" s="5">
        <v>0.84122853966323674</v>
      </c>
      <c r="D17" s="4" t="s">
        <v>487</v>
      </c>
      <c r="E17" s="73"/>
    </row>
    <row r="18" spans="1:5" ht="75" x14ac:dyDescent="0.25">
      <c r="A18" s="23" t="s">
        <v>104</v>
      </c>
      <c r="B18" s="8" t="s">
        <v>470</v>
      </c>
      <c r="C18" s="5">
        <v>5.6356711105205713E-9</v>
      </c>
      <c r="D18" s="4" t="s">
        <v>486</v>
      </c>
      <c r="E18" s="73"/>
    </row>
    <row r="19" spans="1:5" ht="75" x14ac:dyDescent="0.25">
      <c r="A19" s="23" t="s">
        <v>104</v>
      </c>
      <c r="B19" s="8" t="s">
        <v>471</v>
      </c>
      <c r="C19" s="5">
        <v>0.36781804163813392</v>
      </c>
      <c r="D19" s="4" t="s">
        <v>487</v>
      </c>
      <c r="E19" s="73"/>
    </row>
    <row r="20" spans="1:5" ht="75" x14ac:dyDescent="0.25">
      <c r="A20" s="23" t="s">
        <v>104</v>
      </c>
      <c r="B20" s="8" t="s">
        <v>472</v>
      </c>
      <c r="C20" s="5">
        <v>9.956129897979608E-9</v>
      </c>
      <c r="D20" s="4" t="s">
        <v>486</v>
      </c>
      <c r="E20" s="73"/>
    </row>
    <row r="21" spans="1:5" ht="75" x14ac:dyDescent="0.25">
      <c r="A21" s="23" t="s">
        <v>104</v>
      </c>
      <c r="B21" s="8" t="s">
        <v>473</v>
      </c>
      <c r="C21" s="5">
        <v>0.46685658473537128</v>
      </c>
      <c r="D21" s="4" t="s">
        <v>487</v>
      </c>
      <c r="E21" s="73"/>
    </row>
    <row r="22" spans="1:5" ht="75" x14ac:dyDescent="0.25">
      <c r="A22" s="23" t="s">
        <v>104</v>
      </c>
      <c r="B22" s="8" t="s">
        <v>474</v>
      </c>
      <c r="C22" s="5">
        <v>2.7440040858548907E-6</v>
      </c>
      <c r="D22" s="4" t="s">
        <v>486</v>
      </c>
      <c r="E22" s="73"/>
    </row>
    <row r="23" spans="1:5" ht="75" x14ac:dyDescent="0.25">
      <c r="A23" s="23" t="s">
        <v>104</v>
      </c>
      <c r="B23" s="51" t="s">
        <v>475</v>
      </c>
      <c r="C23" s="5">
        <v>0.21525898070966365</v>
      </c>
      <c r="D23" s="4" t="s">
        <v>487</v>
      </c>
      <c r="E23" s="73"/>
    </row>
    <row r="24" spans="1:5" ht="75" x14ac:dyDescent="0.25">
      <c r="A24" s="23" t="s">
        <v>104</v>
      </c>
      <c r="B24" s="51" t="s">
        <v>476</v>
      </c>
      <c r="C24" s="5">
        <v>0.7282128628036908</v>
      </c>
      <c r="D24" s="4" t="s">
        <v>487</v>
      </c>
      <c r="E24" s="73"/>
    </row>
    <row r="25" spans="1:5" ht="60" x14ac:dyDescent="0.25">
      <c r="A25" s="23" t="s">
        <v>104</v>
      </c>
      <c r="B25" s="51" t="s">
        <v>477</v>
      </c>
      <c r="C25" s="5">
        <v>2.3977203956925645E-3</v>
      </c>
      <c r="D25" s="4" t="s">
        <v>485</v>
      </c>
      <c r="E25" s="73"/>
    </row>
    <row r="26" spans="1:5" ht="75" x14ac:dyDescent="0.25">
      <c r="A26" s="23" t="s">
        <v>104</v>
      </c>
      <c r="B26" s="51" t="s">
        <v>478</v>
      </c>
      <c r="C26" s="5">
        <v>0.27455709801302602</v>
      </c>
      <c r="D26" s="4" t="s">
        <v>487</v>
      </c>
      <c r="E26" s="73"/>
    </row>
    <row r="27" spans="1:5" ht="75" x14ac:dyDescent="0.25">
      <c r="A27" s="23" t="s">
        <v>104</v>
      </c>
      <c r="B27" s="51" t="s">
        <v>479</v>
      </c>
      <c r="C27" s="5">
        <v>0.12590582497871555</v>
      </c>
      <c r="D27" s="4" t="s">
        <v>487</v>
      </c>
      <c r="E27" s="73"/>
    </row>
    <row r="28" spans="1:5" ht="75" x14ac:dyDescent="0.25">
      <c r="A28" s="23" t="s">
        <v>104</v>
      </c>
      <c r="B28" s="51" t="s">
        <v>480</v>
      </c>
      <c r="C28" s="5">
        <v>0.11606635581884224</v>
      </c>
      <c r="D28" s="4" t="s">
        <v>487</v>
      </c>
      <c r="E28" s="73"/>
    </row>
    <row r="29" spans="1:5" ht="75" x14ac:dyDescent="0.25">
      <c r="A29" s="23" t="s">
        <v>104</v>
      </c>
      <c r="B29" s="51" t="s">
        <v>481</v>
      </c>
      <c r="C29" s="5">
        <v>0.91589856858625907</v>
      </c>
      <c r="D29" s="4" t="s">
        <v>487</v>
      </c>
      <c r="E29" s="73"/>
    </row>
    <row r="30" spans="1:5" ht="60" x14ac:dyDescent="0.25">
      <c r="A30" s="23" t="s">
        <v>104</v>
      </c>
      <c r="B30" s="51" t="s">
        <v>482</v>
      </c>
      <c r="C30" s="5">
        <v>8.4775736018473E-4</v>
      </c>
      <c r="D30" s="4" t="s">
        <v>485</v>
      </c>
      <c r="E30" s="73"/>
    </row>
    <row r="31" spans="1:5" ht="75" x14ac:dyDescent="0.25">
      <c r="A31" s="23" t="s">
        <v>104</v>
      </c>
      <c r="B31" s="51" t="s">
        <v>483</v>
      </c>
      <c r="C31" s="5">
        <v>0.16862291704683902</v>
      </c>
      <c r="D31" s="4" t="s">
        <v>487</v>
      </c>
      <c r="E31" s="73"/>
    </row>
    <row r="32" spans="1:5" ht="75" x14ac:dyDescent="0.25">
      <c r="A32" s="23" t="s">
        <v>104</v>
      </c>
      <c r="B32" s="51" t="s">
        <v>484</v>
      </c>
      <c r="C32" s="5">
        <v>9.8399573735928184E-2</v>
      </c>
      <c r="D32" s="4" t="s">
        <v>487</v>
      </c>
      <c r="E32" s="74"/>
    </row>
    <row r="33" spans="1:5" ht="25.5" customHeight="1" x14ac:dyDescent="0.25">
      <c r="A33" s="10" t="s">
        <v>28</v>
      </c>
      <c r="B33" s="7" t="s">
        <v>29</v>
      </c>
      <c r="C33" s="10">
        <v>0.62255631099936259</v>
      </c>
      <c r="D33" s="77" t="s">
        <v>86</v>
      </c>
      <c r="E33" s="77" t="s">
        <v>84</v>
      </c>
    </row>
    <row r="34" spans="1:5" ht="30" x14ac:dyDescent="0.25">
      <c r="A34" s="10" t="s">
        <v>28</v>
      </c>
      <c r="B34" s="7" t="s">
        <v>30</v>
      </c>
      <c r="C34" s="10">
        <v>0.12985593981895549</v>
      </c>
      <c r="D34" s="77"/>
      <c r="E34" s="77"/>
    </row>
    <row r="35" spans="1:5" ht="30" x14ac:dyDescent="0.25">
      <c r="A35" s="10" t="s">
        <v>28</v>
      </c>
      <c r="B35" s="7" t="s">
        <v>31</v>
      </c>
      <c r="C35" s="10">
        <v>0.72469137306995113</v>
      </c>
      <c r="D35" s="77"/>
      <c r="E35" s="77"/>
    </row>
    <row r="36" spans="1:5" ht="30" x14ac:dyDescent="0.25">
      <c r="A36" s="10" t="s">
        <v>28</v>
      </c>
      <c r="B36" s="7" t="s">
        <v>32</v>
      </c>
      <c r="C36" s="10">
        <v>7.3817324419686664E-2</v>
      </c>
      <c r="D36" s="77"/>
      <c r="E36" s="77"/>
    </row>
    <row r="37" spans="1:5" ht="30" x14ac:dyDescent="0.25">
      <c r="A37" s="10" t="s">
        <v>28</v>
      </c>
      <c r="B37" s="7" t="s">
        <v>33</v>
      </c>
      <c r="C37" s="10">
        <v>0.77312475346636311</v>
      </c>
      <c r="D37" s="77"/>
      <c r="E37" s="77"/>
    </row>
    <row r="38" spans="1:5" x14ac:dyDescent="0.25">
      <c r="A38" s="10" t="s">
        <v>28</v>
      </c>
      <c r="B38" s="13" t="s">
        <v>34</v>
      </c>
      <c r="C38" s="10">
        <v>0.74715050795075599</v>
      </c>
      <c r="D38" s="77"/>
      <c r="E38" s="77"/>
    </row>
    <row r="39" spans="1:5" ht="75" x14ac:dyDescent="0.25">
      <c r="A39" s="5" t="s">
        <v>28</v>
      </c>
      <c r="B39" s="21" t="s">
        <v>35</v>
      </c>
      <c r="C39" s="5">
        <v>-0.80968938811915747</v>
      </c>
      <c r="D39" s="8" t="s">
        <v>36</v>
      </c>
      <c r="E39" s="77"/>
    </row>
    <row r="40" spans="1:5" ht="135" x14ac:dyDescent="0.25">
      <c r="A40" s="5" t="s">
        <v>70</v>
      </c>
      <c r="B40" s="21" t="s">
        <v>75</v>
      </c>
      <c r="C40" s="5">
        <v>3.2406076552927265E-2</v>
      </c>
      <c r="D40" s="13" t="s">
        <v>87</v>
      </c>
      <c r="E40" s="13" t="s">
        <v>82</v>
      </c>
    </row>
    <row r="41" spans="1:5" ht="30" x14ac:dyDescent="0.25">
      <c r="A41" s="5" t="s">
        <v>70</v>
      </c>
      <c r="B41" s="8" t="s">
        <v>76</v>
      </c>
      <c r="C41" s="5">
        <v>0.62497260657216314</v>
      </c>
      <c r="D41" s="72" t="s">
        <v>83</v>
      </c>
      <c r="E41" s="72" t="s">
        <v>85</v>
      </c>
    </row>
    <row r="42" spans="1:5" ht="30" x14ac:dyDescent="0.25">
      <c r="A42" s="5" t="s">
        <v>70</v>
      </c>
      <c r="B42" s="8" t="s">
        <v>77</v>
      </c>
      <c r="C42" s="5">
        <v>0.52368706242902541</v>
      </c>
      <c r="D42" s="73"/>
      <c r="E42" s="73"/>
    </row>
    <row r="43" spans="1:5" ht="30" x14ac:dyDescent="0.25">
      <c r="A43" s="5" t="s">
        <v>70</v>
      </c>
      <c r="B43" s="8" t="s">
        <v>78</v>
      </c>
      <c r="C43" s="5">
        <v>0.87764911351798436</v>
      </c>
      <c r="D43" s="73"/>
      <c r="E43" s="73"/>
    </row>
    <row r="44" spans="1:5" ht="30" x14ac:dyDescent="0.25">
      <c r="A44" s="5" t="s">
        <v>70</v>
      </c>
      <c r="B44" s="8" t="s">
        <v>79</v>
      </c>
      <c r="C44" s="5">
        <v>0.56365736540173672</v>
      </c>
      <c r="D44" s="73"/>
      <c r="E44" s="73"/>
    </row>
    <row r="45" spans="1:5" x14ac:dyDescent="0.25">
      <c r="A45" s="5" t="s">
        <v>70</v>
      </c>
      <c r="B45" s="8" t="s">
        <v>80</v>
      </c>
      <c r="C45" s="5">
        <v>0.42179159457768167</v>
      </c>
      <c r="D45" s="73"/>
      <c r="E45" s="73"/>
    </row>
    <row r="46" spans="1:5" x14ac:dyDescent="0.25">
      <c r="A46" s="5" t="s">
        <v>70</v>
      </c>
      <c r="B46" s="8" t="s">
        <v>81</v>
      </c>
      <c r="C46" s="5">
        <v>0.42518250573993988</v>
      </c>
      <c r="D46" s="74"/>
      <c r="E46" s="74"/>
    </row>
    <row r="47" spans="1:5" ht="45" x14ac:dyDescent="0.25">
      <c r="A47" s="5" t="s">
        <v>88</v>
      </c>
      <c r="B47" s="19" t="s">
        <v>8</v>
      </c>
      <c r="C47" s="5">
        <v>7.5800000000000006E-2</v>
      </c>
      <c r="D47" s="72" t="s">
        <v>89</v>
      </c>
      <c r="E47" s="72" t="s">
        <v>91</v>
      </c>
    </row>
    <row r="48" spans="1:5" ht="45" x14ac:dyDescent="0.25">
      <c r="A48" s="5" t="s">
        <v>88</v>
      </c>
      <c r="B48" s="19" t="s">
        <v>9</v>
      </c>
      <c r="C48" s="5">
        <v>0.77769999999999995</v>
      </c>
      <c r="D48" s="73"/>
      <c r="E48" s="73"/>
    </row>
    <row r="49" spans="1:5" ht="45" x14ac:dyDescent="0.25">
      <c r="A49" s="5" t="s">
        <v>88</v>
      </c>
      <c r="B49" s="19" t="s">
        <v>10</v>
      </c>
      <c r="C49" s="5">
        <v>0.90600000000000003</v>
      </c>
      <c r="D49" s="73"/>
      <c r="E49" s="73"/>
    </row>
    <row r="50" spans="1:5" ht="45" x14ac:dyDescent="0.25">
      <c r="A50" s="5" t="s">
        <v>88</v>
      </c>
      <c r="B50" s="19" t="s">
        <v>11</v>
      </c>
      <c r="C50" s="5">
        <v>0.59840000000000004</v>
      </c>
      <c r="D50" s="74"/>
      <c r="E50" s="74"/>
    </row>
    <row r="51" spans="1:5" ht="150" x14ac:dyDescent="0.25">
      <c r="A51" s="23" t="s">
        <v>428</v>
      </c>
      <c r="B51" s="29" t="s">
        <v>434</v>
      </c>
      <c r="C51" s="10" t="s">
        <v>435</v>
      </c>
      <c r="D51" s="29" t="s">
        <v>436</v>
      </c>
      <c r="E51" s="29" t="s">
        <v>437</v>
      </c>
    </row>
    <row r="52" spans="1:5" ht="255" x14ac:dyDescent="0.25">
      <c r="A52" s="23" t="s">
        <v>430</v>
      </c>
      <c r="B52" s="29" t="s">
        <v>434</v>
      </c>
      <c r="C52" s="5" t="s">
        <v>444</v>
      </c>
      <c r="D52" s="29" t="s">
        <v>445</v>
      </c>
      <c r="E52" s="29" t="s">
        <v>453</v>
      </c>
    </row>
    <row r="53" spans="1:5" ht="18.75" x14ac:dyDescent="0.25">
      <c r="A53" s="75" t="s">
        <v>98</v>
      </c>
      <c r="B53" s="75"/>
      <c r="C53" s="75"/>
      <c r="D53" s="75"/>
      <c r="E53" s="76"/>
    </row>
    <row r="54" spans="1:5" ht="45" x14ac:dyDescent="0.25">
      <c r="A54" s="5" t="s">
        <v>97</v>
      </c>
      <c r="B54" s="8" t="s">
        <v>99</v>
      </c>
      <c r="C54" s="5">
        <v>0.48449999999999999</v>
      </c>
      <c r="D54" s="72" t="s">
        <v>105</v>
      </c>
      <c r="E54" s="72" t="s">
        <v>106</v>
      </c>
    </row>
    <row r="55" spans="1:5" ht="45" x14ac:dyDescent="0.25">
      <c r="A55" s="5" t="s">
        <v>97</v>
      </c>
      <c r="B55" s="8" t="s">
        <v>100</v>
      </c>
      <c r="C55" s="5">
        <v>0.35980000000000001</v>
      </c>
      <c r="D55" s="73"/>
      <c r="E55" s="73"/>
    </row>
    <row r="56" spans="1:5" ht="45" x14ac:dyDescent="0.25">
      <c r="A56" s="5" t="s">
        <v>97</v>
      </c>
      <c r="B56" s="8" t="s">
        <v>101</v>
      </c>
      <c r="C56" s="5">
        <v>0.74619999999999997</v>
      </c>
      <c r="D56" s="73"/>
      <c r="E56" s="73"/>
    </row>
    <row r="57" spans="1:5" ht="45" x14ac:dyDescent="0.25">
      <c r="A57" s="5" t="s">
        <v>97</v>
      </c>
      <c r="B57" s="8" t="s">
        <v>102</v>
      </c>
      <c r="C57" s="5">
        <v>0.77580000000000005</v>
      </c>
      <c r="D57" s="73"/>
      <c r="E57" s="73"/>
    </row>
    <row r="58" spans="1:5" ht="45" x14ac:dyDescent="0.25">
      <c r="A58" s="5" t="s">
        <v>97</v>
      </c>
      <c r="B58" s="8" t="s">
        <v>103</v>
      </c>
      <c r="C58" s="5">
        <v>0.34839999999999999</v>
      </c>
      <c r="D58" s="74"/>
      <c r="E58" s="74"/>
    </row>
    <row r="59" spans="1:5" ht="18.75" x14ac:dyDescent="0.25">
      <c r="A59" s="75" t="s">
        <v>129</v>
      </c>
      <c r="B59" s="75"/>
      <c r="C59" s="75"/>
      <c r="D59" s="75"/>
      <c r="E59" s="76"/>
    </row>
    <row r="60" spans="1:5" ht="45" customHeight="1" x14ac:dyDescent="0.25">
      <c r="A60" s="23" t="s">
        <v>155</v>
      </c>
      <c r="B60" s="35" t="s">
        <v>247</v>
      </c>
      <c r="C60" s="36">
        <v>0.35817818054447242</v>
      </c>
      <c r="D60" s="72" t="s">
        <v>452</v>
      </c>
      <c r="E60" s="72" t="s">
        <v>454</v>
      </c>
    </row>
    <row r="61" spans="1:5" ht="45" x14ac:dyDescent="0.25">
      <c r="A61" s="23" t="s">
        <v>155</v>
      </c>
      <c r="B61" s="35" t="s">
        <v>391</v>
      </c>
      <c r="C61" s="5">
        <v>0.63549112510910089</v>
      </c>
      <c r="D61" s="74"/>
      <c r="E61" s="73"/>
    </row>
    <row r="62" spans="1:5" ht="120" x14ac:dyDescent="0.25">
      <c r="A62" s="23" t="s">
        <v>155</v>
      </c>
      <c r="B62" s="38" t="s">
        <v>419</v>
      </c>
      <c r="C62" s="5">
        <v>2.6493663706020604E-10</v>
      </c>
      <c r="D62" s="29" t="s">
        <v>420</v>
      </c>
      <c r="E62" s="74"/>
    </row>
  </sheetData>
  <mergeCells count="17">
    <mergeCell ref="D60:D61"/>
    <mergeCell ref="E60:E62"/>
    <mergeCell ref="A59:E59"/>
    <mergeCell ref="A53:E53"/>
    <mergeCell ref="D54:D58"/>
    <mergeCell ref="E54:E58"/>
    <mergeCell ref="E13:E32"/>
    <mergeCell ref="A2:E2"/>
    <mergeCell ref="D33:D38"/>
    <mergeCell ref="E33:E39"/>
    <mergeCell ref="D47:D50"/>
    <mergeCell ref="E47:E50"/>
    <mergeCell ref="D41:D46"/>
    <mergeCell ref="E41:E46"/>
    <mergeCell ref="E3:E12"/>
    <mergeCell ref="D3:D6"/>
    <mergeCell ref="D8: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67F0-0650-4AA1-9AFA-32F7BA9E261E}">
  <dimension ref="A1:O884"/>
  <sheetViews>
    <sheetView tabSelected="1" topLeftCell="A452" workbookViewId="0">
      <selection activeCell="C429" sqref="C429"/>
    </sheetView>
  </sheetViews>
  <sheetFormatPr defaultRowHeight="15" x14ac:dyDescent="0.25"/>
  <cols>
    <col min="2" max="2" width="8.5703125" customWidth="1"/>
    <col min="3" max="3" width="39.85546875" customWidth="1"/>
    <col min="4" max="4" width="16.28515625" customWidth="1"/>
    <col min="5" max="5" width="18" customWidth="1"/>
    <col min="6" max="6" width="12.85546875" customWidth="1"/>
    <col min="7" max="7" width="20.5703125" customWidth="1"/>
    <col min="8" max="8" width="8.7109375" customWidth="1"/>
    <col min="11" max="11" width="38.42578125" bestFit="1" customWidth="1"/>
    <col min="12" max="12" width="40.85546875" bestFit="1" customWidth="1"/>
    <col min="13" max="13" width="8.7109375" bestFit="1" customWidth="1"/>
    <col min="17" max="17" width="17.7109375" bestFit="1" customWidth="1"/>
    <col min="18" max="18" width="25.7109375" bestFit="1" customWidth="1"/>
  </cols>
  <sheetData>
    <row r="1" spans="1:14" ht="27" customHeight="1" x14ac:dyDescent="0.4">
      <c r="A1" s="18" t="s">
        <v>23</v>
      </c>
    </row>
    <row r="2" spans="1:14" ht="15.75" thickBot="1" x14ac:dyDescent="0.3">
      <c r="J2" s="84" t="s">
        <v>68</v>
      </c>
      <c r="K2" s="84"/>
      <c r="L2" s="84"/>
      <c r="M2" s="84"/>
      <c r="N2" s="85"/>
    </row>
    <row r="3" spans="1:14" x14ac:dyDescent="0.25">
      <c r="C3" s="81" t="s">
        <v>67</v>
      </c>
      <c r="D3" s="82"/>
      <c r="E3" s="82"/>
      <c r="F3" s="82"/>
      <c r="G3" s="82"/>
      <c r="H3" s="83"/>
      <c r="J3" s="86" t="s">
        <v>66</v>
      </c>
      <c r="K3" s="86"/>
      <c r="L3" s="86"/>
      <c r="M3" s="86"/>
      <c r="N3" s="61">
        <v>0.62255631099936259</v>
      </c>
    </row>
    <row r="4" spans="1:14" x14ac:dyDescent="0.25">
      <c r="C4" s="62"/>
      <c r="D4" s="63" t="s">
        <v>51</v>
      </c>
      <c r="E4" s="63" t="s">
        <v>50</v>
      </c>
      <c r="F4" s="63" t="s">
        <v>49</v>
      </c>
      <c r="G4" s="63" t="s">
        <v>48</v>
      </c>
      <c r="H4" s="64" t="s">
        <v>47</v>
      </c>
      <c r="J4" s="87" t="s">
        <v>65</v>
      </c>
      <c r="K4" s="87"/>
      <c r="L4" s="87"/>
      <c r="M4" s="87"/>
      <c r="N4" s="56">
        <v>0.12985593981895549</v>
      </c>
    </row>
    <row r="5" spans="1:14" x14ac:dyDescent="0.25">
      <c r="C5" s="65" t="s">
        <v>51</v>
      </c>
      <c r="D5" s="20">
        <v>1</v>
      </c>
      <c r="E5" s="20">
        <v>9.3864466610926206E-2</v>
      </c>
      <c r="F5" s="20">
        <v>0.82792599000789258</v>
      </c>
      <c r="G5" s="20">
        <v>0.9153862521492877</v>
      </c>
      <c r="H5" s="66">
        <v>0.67388936748715444</v>
      </c>
      <c r="J5" s="87" t="s">
        <v>64</v>
      </c>
      <c r="K5" s="87"/>
      <c r="L5" s="87"/>
      <c r="M5" s="87"/>
      <c r="N5" s="56">
        <v>0.72469137306995113</v>
      </c>
    </row>
    <row r="6" spans="1:14" x14ac:dyDescent="0.25">
      <c r="C6" s="65" t="s">
        <v>50</v>
      </c>
      <c r="D6" s="20"/>
      <c r="E6" s="20">
        <v>1</v>
      </c>
      <c r="F6" s="20">
        <v>5.1940511260453251E-2</v>
      </c>
      <c r="G6" s="20">
        <v>9.0133744792894099E-2</v>
      </c>
      <c r="H6" s="66">
        <v>0.24495392325150497</v>
      </c>
      <c r="J6" s="87" t="s">
        <v>63</v>
      </c>
      <c r="K6" s="87"/>
      <c r="L6" s="87"/>
      <c r="M6" s="87"/>
      <c r="N6" s="56">
        <v>7.3817324419686664E-2</v>
      </c>
    </row>
    <row r="7" spans="1:14" x14ac:dyDescent="0.25">
      <c r="C7" s="65" t="s">
        <v>49</v>
      </c>
      <c r="D7" s="20"/>
      <c r="E7" s="20"/>
      <c r="F7" s="20">
        <v>1</v>
      </c>
      <c r="G7" s="20">
        <v>0.71744417984424269</v>
      </c>
      <c r="H7" s="66">
        <v>0.52986521554717392</v>
      </c>
      <c r="J7" s="87" t="s">
        <v>62</v>
      </c>
      <c r="K7" s="87"/>
      <c r="L7" s="87"/>
      <c r="M7" s="87"/>
      <c r="N7" s="56">
        <v>0.77312475346636311</v>
      </c>
    </row>
    <row r="8" spans="1:14" x14ac:dyDescent="0.25">
      <c r="C8" s="65" t="s">
        <v>48</v>
      </c>
      <c r="D8" s="20"/>
      <c r="E8" s="20"/>
      <c r="F8" s="20"/>
      <c r="G8" s="20">
        <v>1</v>
      </c>
      <c r="H8" s="66">
        <v>0.72100731142428676</v>
      </c>
      <c r="J8" s="87" t="s">
        <v>61</v>
      </c>
      <c r="K8" s="87"/>
      <c r="L8" s="87"/>
      <c r="M8" s="87"/>
      <c r="N8" s="56">
        <v>0.74715050795075599</v>
      </c>
    </row>
    <row r="9" spans="1:14" ht="15.75" thickBot="1" x14ac:dyDescent="0.3">
      <c r="C9" s="67" t="s">
        <v>47</v>
      </c>
      <c r="D9" s="14"/>
      <c r="E9" s="14"/>
      <c r="F9" s="14"/>
      <c r="G9" s="14"/>
      <c r="H9" s="68">
        <v>1</v>
      </c>
      <c r="J9" s="87" t="s">
        <v>60</v>
      </c>
      <c r="K9" s="87"/>
      <c r="L9" s="87"/>
      <c r="M9" s="87"/>
      <c r="N9" s="57">
        <v>-0.80968938811915747</v>
      </c>
    </row>
    <row r="10" spans="1:14" x14ac:dyDescent="0.25">
      <c r="M10" s="17" t="s">
        <v>59</v>
      </c>
      <c r="N10" s="17">
        <f>STDEV(N3:N9)</f>
        <v>0.57965330684115157</v>
      </c>
    </row>
    <row r="11" spans="1:14" x14ac:dyDescent="0.25">
      <c r="M11" s="17" t="s">
        <v>58</v>
      </c>
      <c r="N11" s="17">
        <f>VAR(N3:N9)</f>
        <v>0.33599795613188216</v>
      </c>
    </row>
    <row r="12" spans="1:14" ht="21" x14ac:dyDescent="0.35">
      <c r="C12" s="70" t="s">
        <v>69</v>
      </c>
      <c r="M12" s="17"/>
      <c r="N12" s="17"/>
    </row>
    <row r="45" spans="3:13" ht="15.75" thickBot="1" x14ac:dyDescent="0.3">
      <c r="C45" s="88" t="s">
        <v>57</v>
      </c>
      <c r="D45" s="88"/>
      <c r="E45" s="88"/>
      <c r="F45" s="88"/>
      <c r="G45" s="88"/>
      <c r="J45" s="84" t="s">
        <v>56</v>
      </c>
      <c r="K45" s="84"/>
      <c r="L45" s="84"/>
      <c r="M45" s="85"/>
    </row>
    <row r="46" spans="3:13" x14ac:dyDescent="0.25">
      <c r="C46" s="15"/>
      <c r="D46" s="15" t="s">
        <v>40</v>
      </c>
      <c r="E46" s="15" t="s">
        <v>39</v>
      </c>
      <c r="F46" s="15" t="s">
        <v>38</v>
      </c>
      <c r="G46" s="15" t="s">
        <v>37</v>
      </c>
      <c r="J46" s="17" t="s">
        <v>55</v>
      </c>
      <c r="K46" s="17" t="s">
        <v>54</v>
      </c>
      <c r="L46" s="17" t="s">
        <v>53</v>
      </c>
      <c r="M46" s="58" t="s">
        <v>52</v>
      </c>
    </row>
    <row r="47" spans="3:13" x14ac:dyDescent="0.25">
      <c r="C47" t="s">
        <v>40</v>
      </c>
      <c r="D47">
        <v>1</v>
      </c>
      <c r="J47" t="s">
        <v>51</v>
      </c>
      <c r="K47" s="16">
        <v>0.58958333333333335</v>
      </c>
      <c r="L47" s="16">
        <v>0.83673469387755084</v>
      </c>
      <c r="M47" s="59">
        <f>L47-K47</f>
        <v>0.24715136054421749</v>
      </c>
    </row>
    <row r="48" spans="3:13" x14ac:dyDescent="0.25">
      <c r="C48" t="s">
        <v>39</v>
      </c>
      <c r="D48">
        <v>0.96812642370011481</v>
      </c>
      <c r="E48">
        <v>1</v>
      </c>
      <c r="J48" t="s">
        <v>50</v>
      </c>
      <c r="K48" s="16">
        <v>0.25616835994194487</v>
      </c>
      <c r="L48" s="16">
        <v>0.62142857142857144</v>
      </c>
      <c r="M48" s="59">
        <f>L48-K48</f>
        <v>0.36526021148662657</v>
      </c>
    </row>
    <row r="49" spans="3:13" x14ac:dyDescent="0.25">
      <c r="C49" t="s">
        <v>38</v>
      </c>
      <c r="D49">
        <v>0.82667025367263902</v>
      </c>
      <c r="E49">
        <v>0.72469137306995113</v>
      </c>
      <c r="F49">
        <v>1</v>
      </c>
      <c r="J49" t="s">
        <v>49</v>
      </c>
      <c r="K49" s="16">
        <v>0.48894736842105263</v>
      </c>
      <c r="L49" s="16">
        <v>0.57499999999999996</v>
      </c>
      <c r="M49" s="59">
        <f>L49-K49</f>
        <v>8.6052631578947325E-2</v>
      </c>
    </row>
    <row r="50" spans="3:13" ht="15.75" thickBot="1" x14ac:dyDescent="0.3">
      <c r="C50" s="14" t="s">
        <v>37</v>
      </c>
      <c r="D50" s="14">
        <v>0.93134426765867118</v>
      </c>
      <c r="E50" s="14">
        <v>0.97773466303349776</v>
      </c>
      <c r="F50" s="14">
        <v>0.75025997634442687</v>
      </c>
      <c r="G50" s="14">
        <v>1</v>
      </c>
      <c r="J50" t="s">
        <v>48</v>
      </c>
      <c r="K50" s="16">
        <v>0.43765084473049076</v>
      </c>
      <c r="L50" s="16">
        <v>0.52500000000000002</v>
      </c>
      <c r="M50" s="59">
        <f>L50-K50</f>
        <v>8.734915526950926E-2</v>
      </c>
    </row>
    <row r="51" spans="3:13" ht="15.75" thickBot="1" x14ac:dyDescent="0.3">
      <c r="J51" t="s">
        <v>47</v>
      </c>
      <c r="K51" s="16">
        <v>0.57503828483920372</v>
      </c>
      <c r="L51" s="16">
        <v>0.89189189189189177</v>
      </c>
      <c r="M51" s="60">
        <f>L51-K51</f>
        <v>0.31685360705268806</v>
      </c>
    </row>
    <row r="53" spans="3:13" ht="15.75" thickBot="1" x14ac:dyDescent="0.3">
      <c r="C53" s="88" t="s">
        <v>46</v>
      </c>
      <c r="D53" s="88"/>
      <c r="E53" s="88"/>
      <c r="F53" s="88"/>
      <c r="G53" s="88"/>
    </row>
    <row r="54" spans="3:13" x14ac:dyDescent="0.25">
      <c r="C54" s="15"/>
      <c r="D54" s="15" t="s">
        <v>40</v>
      </c>
      <c r="E54" s="15" t="s">
        <v>39</v>
      </c>
      <c r="F54" s="15" t="s">
        <v>38</v>
      </c>
      <c r="G54" s="15" t="s">
        <v>37</v>
      </c>
    </row>
    <row r="55" spans="3:13" x14ac:dyDescent="0.25">
      <c r="C55" t="s">
        <v>40</v>
      </c>
      <c r="D55">
        <v>1</v>
      </c>
    </row>
    <row r="56" spans="3:13" ht="18.75" x14ac:dyDescent="0.3">
      <c r="C56" t="s">
        <v>39</v>
      </c>
      <c r="D56">
        <v>0.83073884121997998</v>
      </c>
      <c r="E56">
        <v>1</v>
      </c>
      <c r="J56" s="22" t="s">
        <v>123</v>
      </c>
    </row>
    <row r="57" spans="3:13" x14ac:dyDescent="0.25">
      <c r="C57" t="s">
        <v>38</v>
      </c>
      <c r="D57">
        <v>0.34094190436463512</v>
      </c>
      <c r="E57">
        <v>0.62255631099936259</v>
      </c>
      <c r="F57">
        <v>1</v>
      </c>
    </row>
    <row r="58" spans="3:13" ht="15.75" thickBot="1" x14ac:dyDescent="0.3">
      <c r="C58" s="14" t="s">
        <v>45</v>
      </c>
      <c r="D58" s="14">
        <v>0.6423209643372928</v>
      </c>
      <c r="E58" s="14">
        <v>0.94767820700854843</v>
      </c>
      <c r="F58" s="14">
        <v>0.64988479083290307</v>
      </c>
      <c r="G58" s="14">
        <v>1</v>
      </c>
    </row>
    <row r="61" spans="3:13" ht="15.75" thickBot="1" x14ac:dyDescent="0.3">
      <c r="C61" s="88" t="s">
        <v>44</v>
      </c>
      <c r="D61" s="88"/>
      <c r="E61" s="88"/>
      <c r="F61" s="88"/>
      <c r="G61" s="88"/>
    </row>
    <row r="62" spans="3:13" x14ac:dyDescent="0.25">
      <c r="C62" s="15"/>
      <c r="D62" s="15" t="s">
        <v>40</v>
      </c>
      <c r="E62" s="15" t="s">
        <v>39</v>
      </c>
      <c r="F62" s="15" t="s">
        <v>38</v>
      </c>
      <c r="G62" s="15" t="s">
        <v>37</v>
      </c>
    </row>
    <row r="63" spans="3:13" x14ac:dyDescent="0.25">
      <c r="C63" t="s">
        <v>40</v>
      </c>
      <c r="D63">
        <v>1</v>
      </c>
    </row>
    <row r="64" spans="3:13" x14ac:dyDescent="0.25">
      <c r="C64" t="s">
        <v>39</v>
      </c>
      <c r="D64">
        <v>0.97005890200358524</v>
      </c>
      <c r="E64">
        <v>1</v>
      </c>
    </row>
    <row r="65" spans="3:7" x14ac:dyDescent="0.25">
      <c r="C65" t="s">
        <v>38</v>
      </c>
      <c r="D65">
        <v>0.64499601192759448</v>
      </c>
      <c r="E65">
        <v>0.74715050795075599</v>
      </c>
      <c r="F65">
        <v>1</v>
      </c>
    </row>
    <row r="66" spans="3:7" ht="15.75" thickBot="1" x14ac:dyDescent="0.3">
      <c r="C66" s="14" t="s">
        <v>37</v>
      </c>
      <c r="D66" s="14">
        <v>0.70970167717727384</v>
      </c>
      <c r="E66" s="14">
        <v>0.81084586550350113</v>
      </c>
      <c r="F66" s="14">
        <v>0.94162343357916267</v>
      </c>
      <c r="G66" s="14">
        <v>1</v>
      </c>
    </row>
    <row r="69" spans="3:7" ht="15.75" thickBot="1" x14ac:dyDescent="0.3">
      <c r="C69" s="88" t="s">
        <v>43</v>
      </c>
      <c r="D69" s="89"/>
      <c r="E69" s="89"/>
      <c r="F69" s="89"/>
      <c r="G69" s="89"/>
    </row>
    <row r="70" spans="3:7" x14ac:dyDescent="0.25">
      <c r="C70" s="15"/>
      <c r="D70" s="15" t="s">
        <v>40</v>
      </c>
      <c r="E70" s="15" t="s">
        <v>39</v>
      </c>
      <c r="F70" s="15" t="s">
        <v>38</v>
      </c>
      <c r="G70" s="15" t="s">
        <v>37</v>
      </c>
    </row>
    <row r="71" spans="3:7" x14ac:dyDescent="0.25">
      <c r="C71" t="s">
        <v>40</v>
      </c>
      <c r="D71">
        <v>1</v>
      </c>
    </row>
    <row r="72" spans="3:7" x14ac:dyDescent="0.25">
      <c r="C72" t="s">
        <v>39</v>
      </c>
      <c r="D72">
        <v>0.99219218538085829</v>
      </c>
      <c r="E72">
        <v>1</v>
      </c>
    </row>
    <row r="73" spans="3:7" x14ac:dyDescent="0.25">
      <c r="C73" t="s">
        <v>38</v>
      </c>
      <c r="D73">
        <v>-0.85533332217594527</v>
      </c>
      <c r="E73">
        <v>-0.80968938811915747</v>
      </c>
      <c r="F73">
        <v>1</v>
      </c>
    </row>
    <row r="74" spans="3:7" ht="15.75" thickBot="1" x14ac:dyDescent="0.3">
      <c r="C74" s="14" t="s">
        <v>37</v>
      </c>
      <c r="D74" s="14">
        <v>0.99668450426838318</v>
      </c>
      <c r="E74" s="14">
        <v>0.98883431159217205</v>
      </c>
      <c r="F74" s="14">
        <v>-0.88447339050962592</v>
      </c>
      <c r="G74" s="14">
        <v>1</v>
      </c>
    </row>
    <row r="77" spans="3:7" ht="15.75" thickBot="1" x14ac:dyDescent="0.3">
      <c r="C77" s="88" t="s">
        <v>42</v>
      </c>
      <c r="D77" s="88"/>
      <c r="E77" s="88"/>
      <c r="F77" s="88"/>
      <c r="G77" s="88"/>
    </row>
    <row r="78" spans="3:7" x14ac:dyDescent="0.25">
      <c r="C78" s="15"/>
      <c r="D78" s="15" t="s">
        <v>40</v>
      </c>
      <c r="E78" s="15" t="s">
        <v>39</v>
      </c>
      <c r="F78" s="15" t="s">
        <v>38</v>
      </c>
      <c r="G78" s="15" t="s">
        <v>37</v>
      </c>
    </row>
    <row r="79" spans="3:7" x14ac:dyDescent="0.25">
      <c r="C79" t="s">
        <v>40</v>
      </c>
      <c r="D79">
        <v>1</v>
      </c>
    </row>
    <row r="80" spans="3:7" x14ac:dyDescent="0.25">
      <c r="C80" t="s">
        <v>39</v>
      </c>
      <c r="D80">
        <v>0.96642948204982893</v>
      </c>
      <c r="E80">
        <v>1</v>
      </c>
    </row>
    <row r="81" spans="1:7" x14ac:dyDescent="0.25">
      <c r="C81" t="s">
        <v>38</v>
      </c>
      <c r="D81">
        <v>0.85283515117800146</v>
      </c>
      <c r="E81">
        <v>0.77312475346636311</v>
      </c>
      <c r="F81">
        <v>1</v>
      </c>
    </row>
    <row r="82" spans="1:7" ht="15.75" thickBot="1" x14ac:dyDescent="0.3">
      <c r="C82" s="14" t="s">
        <v>37</v>
      </c>
      <c r="D82" s="14">
        <v>0.89854719263211624</v>
      </c>
      <c r="E82" s="14">
        <v>0.96555716096760003</v>
      </c>
      <c r="F82" s="14">
        <v>0.73527006194088296</v>
      </c>
      <c r="G82" s="14">
        <v>1</v>
      </c>
    </row>
    <row r="85" spans="1:7" ht="15.75" thickBot="1" x14ac:dyDescent="0.3">
      <c r="C85" s="88" t="s">
        <v>41</v>
      </c>
      <c r="D85" s="88"/>
      <c r="E85" s="88"/>
      <c r="F85" s="88"/>
      <c r="G85" s="88"/>
    </row>
    <row r="86" spans="1:7" x14ac:dyDescent="0.25">
      <c r="C86" s="15"/>
      <c r="D86" s="15" t="s">
        <v>40</v>
      </c>
      <c r="E86" s="15" t="s">
        <v>39</v>
      </c>
      <c r="F86" s="15" t="s">
        <v>38</v>
      </c>
      <c r="G86" s="15" t="s">
        <v>37</v>
      </c>
    </row>
    <row r="87" spans="1:7" x14ac:dyDescent="0.25">
      <c r="C87" t="s">
        <v>40</v>
      </c>
      <c r="D87">
        <v>1</v>
      </c>
    </row>
    <row r="88" spans="1:7" x14ac:dyDescent="0.25">
      <c r="C88" t="s">
        <v>39</v>
      </c>
      <c r="D88">
        <v>0.92968329679725825</v>
      </c>
      <c r="E88">
        <v>1</v>
      </c>
    </row>
    <row r="89" spans="1:7" x14ac:dyDescent="0.25">
      <c r="C89" t="s">
        <v>38</v>
      </c>
      <c r="D89">
        <v>-0.29872813417742794</v>
      </c>
      <c r="E89">
        <v>7.3817324419686664E-2</v>
      </c>
      <c r="F89">
        <v>1</v>
      </c>
    </row>
    <row r="90" spans="1:7" ht="15.75" thickBot="1" x14ac:dyDescent="0.3">
      <c r="C90" s="14" t="s">
        <v>37</v>
      </c>
      <c r="D90" s="14">
        <v>0.85229141057023206</v>
      </c>
      <c r="E90" s="14">
        <v>0.98503805525470456</v>
      </c>
      <c r="F90" s="14">
        <v>0.24457966604977521</v>
      </c>
      <c r="G90" s="14">
        <v>1</v>
      </c>
    </row>
    <row r="93" spans="1:7" s="20" customFormat="1" ht="18.75" x14ac:dyDescent="0.3">
      <c r="C93" s="69" t="s">
        <v>462</v>
      </c>
    </row>
    <row r="95" spans="1:7" ht="27" customHeight="1" x14ac:dyDescent="0.4">
      <c r="A95" s="18"/>
    </row>
    <row r="124" spans="3:10" ht="18.75" x14ac:dyDescent="0.3">
      <c r="C124" s="22" t="s">
        <v>455</v>
      </c>
    </row>
    <row r="126" spans="3:10" x14ac:dyDescent="0.25">
      <c r="C126" s="17" t="s">
        <v>51</v>
      </c>
      <c r="J126" s="17" t="s">
        <v>50</v>
      </c>
    </row>
    <row r="165" spans="3:10" x14ac:dyDescent="0.25">
      <c r="C165" s="17" t="s">
        <v>49</v>
      </c>
      <c r="J165" s="17" t="s">
        <v>48</v>
      </c>
    </row>
    <row r="204" spans="3:3" x14ac:dyDescent="0.25">
      <c r="C204" s="17" t="s">
        <v>47</v>
      </c>
    </row>
    <row r="216" spans="10:15" x14ac:dyDescent="0.25">
      <c r="J216" s="52"/>
      <c r="K216" s="52"/>
      <c r="L216" s="52"/>
      <c r="M216" s="52"/>
      <c r="N216" s="52"/>
      <c r="O216" s="52"/>
    </row>
    <row r="217" spans="10:15" x14ac:dyDescent="0.25">
      <c r="K217" s="17"/>
      <c r="L217" s="17"/>
      <c r="M217" s="17"/>
      <c r="N217" s="17"/>
      <c r="O217" s="17"/>
    </row>
    <row r="218" spans="10:15" x14ac:dyDescent="0.25">
      <c r="J218" s="17"/>
    </row>
    <row r="219" spans="10:15" x14ac:dyDescent="0.25">
      <c r="J219" s="17"/>
    </row>
    <row r="220" spans="10:15" x14ac:dyDescent="0.25">
      <c r="J220" s="17"/>
    </row>
    <row r="221" spans="10:15" x14ac:dyDescent="0.25">
      <c r="J221" s="17"/>
    </row>
    <row r="222" spans="10:15" x14ac:dyDescent="0.25">
      <c r="J222" s="17"/>
    </row>
    <row r="247" spans="3:5" ht="15.75" thickBot="1" x14ac:dyDescent="0.3">
      <c r="C247" s="84" t="s">
        <v>456</v>
      </c>
      <c r="D247" s="85"/>
    </row>
    <row r="248" spans="3:5" x14ac:dyDescent="0.25">
      <c r="C248" s="17" t="s">
        <v>55</v>
      </c>
      <c r="D248" s="55" t="s">
        <v>1</v>
      </c>
    </row>
    <row r="249" spans="3:5" x14ac:dyDescent="0.25">
      <c r="C249" t="s">
        <v>51</v>
      </c>
      <c r="D249" s="56">
        <v>3.2406076552927265E-2</v>
      </c>
      <c r="E249" t="s">
        <v>457</v>
      </c>
    </row>
    <row r="250" spans="3:5" x14ac:dyDescent="0.25">
      <c r="C250" t="s">
        <v>72</v>
      </c>
      <c r="D250" s="56">
        <v>0.62497260657216314</v>
      </c>
    </row>
    <row r="251" spans="3:5" x14ac:dyDescent="0.25">
      <c r="C251" t="s">
        <v>73</v>
      </c>
      <c r="D251" s="56">
        <v>0.52368706242902541</v>
      </c>
    </row>
    <row r="252" spans="3:5" x14ac:dyDescent="0.25">
      <c r="C252" t="s">
        <v>74</v>
      </c>
      <c r="D252" s="56">
        <v>0.87764911351798436</v>
      </c>
    </row>
    <row r="253" spans="3:5" x14ac:dyDescent="0.25">
      <c r="C253" t="s">
        <v>49</v>
      </c>
      <c r="D253" s="56">
        <v>0.56365736540173672</v>
      </c>
    </row>
    <row r="254" spans="3:5" x14ac:dyDescent="0.25">
      <c r="C254" t="s">
        <v>48</v>
      </c>
      <c r="D254" s="56">
        <v>0.42179159457768167</v>
      </c>
    </row>
    <row r="255" spans="3:5" ht="15.75" thickBot="1" x14ac:dyDescent="0.3">
      <c r="C255" t="s">
        <v>47</v>
      </c>
      <c r="D255" s="57">
        <v>0.42518250573993988</v>
      </c>
    </row>
    <row r="259" spans="3:3" ht="18.75" x14ac:dyDescent="0.3">
      <c r="C259" s="22" t="s">
        <v>460</v>
      </c>
    </row>
    <row r="321" spans="3:12" ht="19.5" thickBot="1" x14ac:dyDescent="0.35">
      <c r="C321" s="50" t="s">
        <v>426</v>
      </c>
      <c r="D321" s="40" t="s">
        <v>441</v>
      </c>
      <c r="E321" s="40" t="s">
        <v>442</v>
      </c>
      <c r="F321" s="40" t="s">
        <v>443</v>
      </c>
    </row>
    <row r="322" spans="3:12" x14ac:dyDescent="0.25">
      <c r="C322" s="41" t="s">
        <v>50</v>
      </c>
      <c r="D322" s="42">
        <v>4.454879</v>
      </c>
      <c r="E322" s="42">
        <v>6.8980079999999999</v>
      </c>
      <c r="F322" s="43">
        <v>9.3411360000000005</v>
      </c>
    </row>
    <row r="323" spans="3:12" x14ac:dyDescent="0.25">
      <c r="C323" s="44" t="s">
        <v>49</v>
      </c>
      <c r="D323" s="45">
        <v>2.642198</v>
      </c>
      <c r="E323" s="45">
        <v>4.2026700000000003</v>
      </c>
      <c r="F323" s="46">
        <v>5.7631420000000002</v>
      </c>
    </row>
    <row r="324" spans="3:12" x14ac:dyDescent="0.25">
      <c r="C324" s="44" t="s">
        <v>48</v>
      </c>
      <c r="D324" s="45">
        <v>2.8970340000000001</v>
      </c>
      <c r="E324" s="45">
        <v>4.5043100000000003</v>
      </c>
      <c r="F324" s="46">
        <v>6.111586</v>
      </c>
    </row>
    <row r="325" spans="3:12" ht="15.75" thickBot="1" x14ac:dyDescent="0.3">
      <c r="C325" s="47" t="s">
        <v>47</v>
      </c>
      <c r="D325" s="48">
        <v>2.891756</v>
      </c>
      <c r="E325" s="48">
        <v>4.9099300000000001</v>
      </c>
      <c r="F325" s="49">
        <v>6.9281040000000003</v>
      </c>
    </row>
    <row r="327" spans="3:12" ht="18.75" x14ac:dyDescent="0.3">
      <c r="C327" s="22" t="s">
        <v>424</v>
      </c>
    </row>
    <row r="329" spans="3:12" x14ac:dyDescent="0.25">
      <c r="C329" s="17" t="s">
        <v>427</v>
      </c>
    </row>
    <row r="330" spans="3:12" x14ac:dyDescent="0.25">
      <c r="G330" s="17" t="s">
        <v>459</v>
      </c>
      <c r="L330" s="17"/>
    </row>
    <row r="339" spans="3:12" x14ac:dyDescent="0.25">
      <c r="G339" s="17"/>
      <c r="L339" s="17"/>
    </row>
    <row r="348" spans="3:12" ht="18.75" x14ac:dyDescent="0.3">
      <c r="C348" s="22" t="s">
        <v>431</v>
      </c>
    </row>
    <row r="350" spans="3:12" x14ac:dyDescent="0.25">
      <c r="C350" s="17" t="s">
        <v>438</v>
      </c>
      <c r="J350" s="17" t="s">
        <v>439</v>
      </c>
    </row>
    <row r="389" spans="3:10" x14ac:dyDescent="0.25">
      <c r="C389" s="17" t="s">
        <v>440</v>
      </c>
      <c r="J389" s="17" t="s">
        <v>461</v>
      </c>
    </row>
    <row r="428" spans="3:8" ht="18.75" x14ac:dyDescent="0.3">
      <c r="C428" s="22" t="s">
        <v>492</v>
      </c>
    </row>
    <row r="429" spans="3:8" ht="15" customHeight="1" x14ac:dyDescent="0.3">
      <c r="C429" s="22"/>
    </row>
    <row r="430" spans="3:8" ht="15.75" thickBot="1" x14ac:dyDescent="0.3">
      <c r="C430" s="88" t="s">
        <v>463</v>
      </c>
      <c r="D430" s="88"/>
      <c r="E430" s="88"/>
      <c r="F430" s="88"/>
      <c r="G430" s="88"/>
      <c r="H430" s="88"/>
    </row>
    <row r="431" spans="3:8" x14ac:dyDescent="0.25">
      <c r="C431" s="15"/>
      <c r="D431" s="15" t="s">
        <v>51</v>
      </c>
      <c r="E431" s="15" t="s">
        <v>50</v>
      </c>
      <c r="F431" s="15" t="s">
        <v>49</v>
      </c>
      <c r="G431" s="15" t="s">
        <v>48</v>
      </c>
      <c r="H431" s="15" t="s">
        <v>47</v>
      </c>
    </row>
    <row r="432" spans="3:8" x14ac:dyDescent="0.25">
      <c r="C432" t="s">
        <v>51</v>
      </c>
      <c r="D432">
        <v>1</v>
      </c>
    </row>
    <row r="433" spans="1:8" x14ac:dyDescent="0.25">
      <c r="C433" t="s">
        <v>50</v>
      </c>
      <c r="D433">
        <v>4.3049608901775983E-2</v>
      </c>
      <c r="E433">
        <v>1</v>
      </c>
    </row>
    <row r="434" spans="1:8" x14ac:dyDescent="0.25">
      <c r="C434" t="s">
        <v>49</v>
      </c>
      <c r="D434">
        <v>6.3113055491549344E-2</v>
      </c>
      <c r="E434">
        <v>0.84122853966323674</v>
      </c>
      <c r="F434">
        <v>1</v>
      </c>
    </row>
    <row r="435" spans="1:8" x14ac:dyDescent="0.25">
      <c r="C435" t="s">
        <v>48</v>
      </c>
      <c r="D435">
        <v>5.7770511129067718E-5</v>
      </c>
      <c r="E435">
        <v>5.6356711105205713E-9</v>
      </c>
      <c r="F435">
        <v>9.956129897979608E-9</v>
      </c>
      <c r="G435">
        <v>1</v>
      </c>
    </row>
    <row r="436" spans="1:8" ht="15.75" thickBot="1" x14ac:dyDescent="0.3">
      <c r="C436" s="14" t="s">
        <v>47</v>
      </c>
      <c r="D436" s="14">
        <v>0.32364983013644666</v>
      </c>
      <c r="E436" s="14">
        <v>0.36781804163813392</v>
      </c>
      <c r="F436" s="14">
        <v>0.46685658473537128</v>
      </c>
      <c r="G436" s="14">
        <v>2.7440040858548907E-6</v>
      </c>
      <c r="H436" s="14">
        <v>1</v>
      </c>
    </row>
    <row r="439" spans="1:8" ht="15.75" thickBot="1" x14ac:dyDescent="0.3">
      <c r="C439" s="88" t="s">
        <v>464</v>
      </c>
      <c r="D439" s="88"/>
      <c r="E439" s="88"/>
      <c r="F439" s="88"/>
      <c r="G439" s="88"/>
      <c r="H439" s="88"/>
    </row>
    <row r="440" spans="1:8" x14ac:dyDescent="0.25">
      <c r="C440" s="15"/>
      <c r="D440" s="15" t="s">
        <v>51</v>
      </c>
      <c r="E440" s="15" t="s">
        <v>50</v>
      </c>
      <c r="F440" s="15" t="s">
        <v>49</v>
      </c>
      <c r="G440" s="15" t="s">
        <v>48</v>
      </c>
      <c r="H440" s="15" t="s">
        <v>47</v>
      </c>
    </row>
    <row r="441" spans="1:8" x14ac:dyDescent="0.25">
      <c r="C441" t="s">
        <v>51</v>
      </c>
      <c r="D441">
        <v>1</v>
      </c>
    </row>
    <row r="442" spans="1:8" x14ac:dyDescent="0.25">
      <c r="C442" t="s">
        <v>50</v>
      </c>
      <c r="D442">
        <v>0.21525898070966365</v>
      </c>
      <c r="E442">
        <v>1</v>
      </c>
    </row>
    <row r="443" spans="1:8" x14ac:dyDescent="0.25">
      <c r="C443" t="s">
        <v>49</v>
      </c>
      <c r="D443">
        <v>0.7282128628036908</v>
      </c>
      <c r="E443">
        <v>0.12590582497871555</v>
      </c>
      <c r="F443">
        <v>1</v>
      </c>
    </row>
    <row r="444" spans="1:8" x14ac:dyDescent="0.25">
      <c r="C444" t="s">
        <v>48</v>
      </c>
      <c r="D444">
        <v>2.3977203956925645E-3</v>
      </c>
      <c r="E444">
        <v>0.11606635581884224</v>
      </c>
      <c r="F444">
        <v>8.4775736018473E-4</v>
      </c>
      <c r="G444">
        <v>1</v>
      </c>
    </row>
    <row r="445" spans="1:8" ht="15.75" thickBot="1" x14ac:dyDescent="0.3">
      <c r="C445" s="14" t="s">
        <v>47</v>
      </c>
      <c r="D445" s="14">
        <v>0.27455709801302602</v>
      </c>
      <c r="E445" s="14">
        <v>0.91589856858625907</v>
      </c>
      <c r="F445" s="14">
        <v>0.16862291704683902</v>
      </c>
      <c r="G445" s="14">
        <v>9.8399573735928184E-2</v>
      </c>
      <c r="H445" s="14">
        <v>1</v>
      </c>
    </row>
    <row r="447" spans="1:8" s="14" customFormat="1" ht="15.75" thickBot="1" x14ac:dyDescent="0.3"/>
    <row r="448" spans="1:8" ht="27" customHeight="1" x14ac:dyDescent="0.4">
      <c r="A448" s="18" t="s">
        <v>98</v>
      </c>
    </row>
    <row r="451" spans="1:12" x14ac:dyDescent="0.25">
      <c r="A451" s="1"/>
      <c r="B451" s="1"/>
      <c r="C451" s="1"/>
      <c r="D451" s="1"/>
      <c r="E451" s="1"/>
      <c r="F451" s="1"/>
      <c r="G451" s="1"/>
      <c r="H451" s="1"/>
      <c r="I451" s="1"/>
      <c r="J451" s="1"/>
      <c r="K451" s="1"/>
      <c r="L451" s="1"/>
    </row>
    <row r="452" spans="1:12" x14ac:dyDescent="0.25">
      <c r="A452" s="1"/>
      <c r="B452" s="2" t="s">
        <v>109</v>
      </c>
      <c r="C452" s="1"/>
      <c r="D452" s="1"/>
      <c r="E452" s="1"/>
      <c r="F452" s="1"/>
      <c r="G452" s="1"/>
      <c r="H452" s="2" t="s">
        <v>110</v>
      </c>
      <c r="I452" s="1"/>
      <c r="J452" s="1"/>
      <c r="K452" s="1"/>
      <c r="L452" s="1"/>
    </row>
    <row r="453" spans="1:12" x14ac:dyDescent="0.25">
      <c r="A453" s="1"/>
      <c r="B453" s="1"/>
      <c r="C453" s="1"/>
      <c r="D453" s="1"/>
      <c r="E453" s="1"/>
      <c r="F453" s="1"/>
      <c r="G453" s="1"/>
      <c r="H453" s="1"/>
      <c r="I453" s="1"/>
      <c r="J453" s="1"/>
      <c r="K453" s="1"/>
      <c r="L453" s="1"/>
    </row>
    <row r="454" spans="1:12" x14ac:dyDescent="0.25">
      <c r="A454" s="1"/>
      <c r="B454" s="1"/>
      <c r="C454" s="1"/>
      <c r="D454" s="1"/>
      <c r="E454" s="1"/>
      <c r="F454" s="1"/>
      <c r="G454" s="1"/>
      <c r="H454" s="1"/>
      <c r="I454" s="1"/>
      <c r="J454" s="1"/>
      <c r="K454" s="1"/>
      <c r="L454" s="1"/>
    </row>
    <row r="455" spans="1:12" x14ac:dyDescent="0.25">
      <c r="A455" s="1"/>
      <c r="B455" s="1"/>
      <c r="C455" s="1"/>
      <c r="D455" s="1"/>
      <c r="E455" s="1"/>
      <c r="F455" s="1"/>
      <c r="G455" s="1"/>
      <c r="H455" s="1"/>
      <c r="I455" s="1"/>
      <c r="J455" s="1"/>
      <c r="K455" s="1"/>
      <c r="L455" s="1"/>
    </row>
    <row r="456" spans="1:12" x14ac:dyDescent="0.25">
      <c r="A456" s="1"/>
      <c r="B456" s="1"/>
      <c r="C456" s="1"/>
      <c r="D456" s="1"/>
      <c r="E456" s="1"/>
      <c r="F456" s="1"/>
      <c r="G456" s="1"/>
      <c r="H456" s="1"/>
      <c r="I456" s="1"/>
      <c r="J456" s="1"/>
      <c r="K456" s="1"/>
      <c r="L456" s="1"/>
    </row>
    <row r="457" spans="1:12" x14ac:dyDescent="0.25">
      <c r="A457" s="1"/>
      <c r="B457" s="1"/>
      <c r="C457" s="1"/>
      <c r="D457" s="1"/>
      <c r="E457" s="1"/>
      <c r="F457" s="1"/>
      <c r="G457" s="1"/>
      <c r="H457" s="1"/>
      <c r="I457" s="1"/>
      <c r="J457" s="1"/>
      <c r="K457" s="1"/>
      <c r="L457" s="1"/>
    </row>
    <row r="458" spans="1:12" x14ac:dyDescent="0.25">
      <c r="A458" s="1"/>
      <c r="B458" s="1"/>
      <c r="C458" s="1"/>
      <c r="D458" s="1"/>
      <c r="E458" s="1"/>
      <c r="F458" s="1"/>
      <c r="G458" s="1"/>
      <c r="H458" s="1"/>
      <c r="I458" s="1"/>
      <c r="J458" s="1"/>
      <c r="K458" s="1"/>
      <c r="L458" s="1"/>
    </row>
    <row r="459" spans="1:12" x14ac:dyDescent="0.25">
      <c r="A459" s="1"/>
      <c r="B459" s="1"/>
      <c r="C459" s="1"/>
      <c r="D459" s="1"/>
      <c r="E459" s="1"/>
      <c r="F459" s="1"/>
      <c r="G459" s="1"/>
      <c r="H459" s="1"/>
      <c r="I459" s="1"/>
      <c r="J459" s="1"/>
      <c r="K459" s="1"/>
      <c r="L459" s="1"/>
    </row>
    <row r="460" spans="1:12" x14ac:dyDescent="0.25">
      <c r="A460" s="1"/>
      <c r="B460" s="1"/>
      <c r="C460" s="1"/>
      <c r="D460" s="1"/>
      <c r="E460" s="1"/>
      <c r="F460" s="1"/>
      <c r="G460" s="1"/>
      <c r="H460" s="1"/>
      <c r="I460" s="1"/>
      <c r="J460" s="1"/>
      <c r="K460" s="1"/>
      <c r="L460" s="1"/>
    </row>
    <row r="461" spans="1:12" x14ac:dyDescent="0.25">
      <c r="A461" s="1"/>
      <c r="B461" s="1"/>
      <c r="C461" s="1"/>
      <c r="D461" s="1"/>
      <c r="E461" s="1"/>
      <c r="F461" s="1"/>
      <c r="G461" s="1"/>
      <c r="H461" s="1"/>
      <c r="I461" s="1"/>
      <c r="J461" s="1"/>
      <c r="K461" s="1"/>
      <c r="L461" s="1"/>
    </row>
    <row r="462" spans="1:12" x14ac:dyDescent="0.25">
      <c r="A462" s="1"/>
      <c r="B462" s="1"/>
      <c r="C462" s="1"/>
      <c r="D462" s="1"/>
      <c r="E462" s="1"/>
      <c r="F462" s="1"/>
      <c r="G462" s="1"/>
      <c r="H462" s="1"/>
      <c r="I462" s="1"/>
      <c r="J462" s="1"/>
      <c r="K462" s="1"/>
      <c r="L462" s="1"/>
    </row>
    <row r="463" spans="1:12" x14ac:dyDescent="0.25">
      <c r="A463" s="1"/>
      <c r="B463" s="1"/>
      <c r="C463" s="1"/>
      <c r="D463" s="1"/>
      <c r="E463" s="1"/>
      <c r="F463" s="1"/>
      <c r="G463" s="1"/>
      <c r="H463" s="1"/>
      <c r="I463" s="1"/>
      <c r="J463" s="1"/>
      <c r="K463" s="1"/>
      <c r="L463" s="1"/>
    </row>
    <row r="464" spans="1:12" x14ac:dyDescent="0.25">
      <c r="A464" s="1"/>
      <c r="B464" s="1"/>
      <c r="C464" s="1"/>
      <c r="D464" s="1"/>
      <c r="E464" s="1"/>
      <c r="F464" s="1"/>
      <c r="G464" s="1"/>
      <c r="H464" s="1"/>
      <c r="I464" s="1"/>
      <c r="J464" s="1"/>
      <c r="K464" s="1"/>
      <c r="L464" s="1"/>
    </row>
    <row r="465" spans="1:12" x14ac:dyDescent="0.25">
      <c r="A465" s="1"/>
      <c r="B465" s="1"/>
      <c r="C465" s="1"/>
      <c r="D465" s="1"/>
      <c r="E465" s="1"/>
      <c r="F465" s="1"/>
      <c r="G465" s="1"/>
      <c r="H465" s="1"/>
      <c r="I465" s="1"/>
      <c r="J465" s="1"/>
      <c r="K465" s="1"/>
      <c r="L465" s="1"/>
    </row>
    <row r="466" spans="1:12" x14ac:dyDescent="0.25">
      <c r="A466" s="1"/>
      <c r="B466" s="1"/>
      <c r="C466" s="1"/>
      <c r="D466" s="1"/>
      <c r="E466" s="1"/>
      <c r="F466" s="1"/>
      <c r="G466" s="1"/>
      <c r="H466" s="1"/>
      <c r="I466" s="1"/>
      <c r="J466" s="1"/>
      <c r="K466" s="1"/>
      <c r="L466" s="1"/>
    </row>
    <row r="467" spans="1:12" x14ac:dyDescent="0.25">
      <c r="A467" s="1"/>
      <c r="B467" s="1"/>
      <c r="C467" s="1"/>
      <c r="D467" s="1"/>
      <c r="E467" s="1"/>
      <c r="F467" s="1"/>
      <c r="G467" s="1"/>
      <c r="H467" s="1"/>
      <c r="I467" s="1"/>
      <c r="J467" s="1"/>
      <c r="K467" s="1"/>
      <c r="L467" s="1"/>
    </row>
    <row r="468" spans="1:12" x14ac:dyDescent="0.25">
      <c r="A468" s="1"/>
      <c r="B468" s="1"/>
      <c r="C468" s="1"/>
      <c r="D468" s="1"/>
      <c r="E468" s="1"/>
      <c r="F468" s="1"/>
      <c r="G468" s="1"/>
      <c r="H468" s="1"/>
      <c r="I468" s="1"/>
      <c r="J468" s="1"/>
      <c r="K468" s="1"/>
      <c r="L468" s="1"/>
    </row>
    <row r="469" spans="1:12" x14ac:dyDescent="0.25">
      <c r="A469" s="1"/>
      <c r="B469" s="1"/>
      <c r="C469" s="1"/>
      <c r="D469" s="1"/>
      <c r="E469" s="1"/>
      <c r="F469" s="1"/>
      <c r="G469" s="1"/>
      <c r="H469" s="1"/>
      <c r="I469" s="1"/>
      <c r="J469" s="1"/>
      <c r="K469" s="1"/>
      <c r="L469" s="1"/>
    </row>
    <row r="470" spans="1:12" x14ac:dyDescent="0.25">
      <c r="A470" s="1"/>
      <c r="B470" s="2" t="s">
        <v>111</v>
      </c>
      <c r="C470" s="1"/>
      <c r="D470" s="1"/>
      <c r="E470" s="1"/>
      <c r="F470" s="1"/>
      <c r="G470" s="1"/>
      <c r="H470" s="2" t="s">
        <v>112</v>
      </c>
      <c r="I470" s="1"/>
      <c r="J470" s="1"/>
      <c r="K470" s="1"/>
      <c r="L470" s="1"/>
    </row>
    <row r="471" spans="1:12" x14ac:dyDescent="0.25">
      <c r="A471" s="1"/>
      <c r="B471" s="1"/>
      <c r="C471" s="1"/>
      <c r="D471" s="1"/>
      <c r="E471" s="1"/>
      <c r="F471" s="1"/>
      <c r="G471" s="1"/>
      <c r="H471" s="1"/>
      <c r="I471" s="1"/>
      <c r="J471" s="1"/>
      <c r="K471" s="1"/>
      <c r="L471" s="1"/>
    </row>
    <row r="472" spans="1:12" x14ac:dyDescent="0.25">
      <c r="A472" s="1"/>
      <c r="B472" s="1"/>
      <c r="C472" s="1"/>
      <c r="D472" s="1"/>
      <c r="E472" s="1"/>
      <c r="F472" s="1"/>
      <c r="G472" s="1"/>
      <c r="H472" s="1"/>
      <c r="I472" s="1"/>
      <c r="J472" s="1"/>
      <c r="K472" s="1"/>
      <c r="L472" s="1"/>
    </row>
    <row r="473" spans="1:12" x14ac:dyDescent="0.25">
      <c r="A473" s="1"/>
      <c r="B473" s="1"/>
      <c r="C473" s="1"/>
      <c r="D473" s="1"/>
      <c r="E473" s="1"/>
      <c r="F473" s="1"/>
      <c r="G473" s="1"/>
      <c r="H473" s="1"/>
      <c r="I473" s="1"/>
      <c r="J473" s="1"/>
      <c r="K473" s="1"/>
      <c r="L473" s="1"/>
    </row>
    <row r="474" spans="1:12" x14ac:dyDescent="0.25">
      <c r="A474" s="1"/>
      <c r="B474" s="1"/>
      <c r="C474" s="1"/>
      <c r="D474" s="1"/>
      <c r="E474" s="1"/>
      <c r="F474" s="1"/>
      <c r="G474" s="1"/>
      <c r="H474" s="1"/>
      <c r="I474" s="1"/>
      <c r="J474" s="1"/>
      <c r="K474" s="1"/>
      <c r="L474" s="1"/>
    </row>
    <row r="475" spans="1:12" x14ac:dyDescent="0.25">
      <c r="A475" s="1"/>
      <c r="B475" s="1"/>
      <c r="C475" s="1"/>
      <c r="D475" s="1"/>
      <c r="E475" s="1"/>
      <c r="F475" s="1"/>
      <c r="G475" s="1"/>
      <c r="H475" s="1"/>
      <c r="I475" s="1"/>
      <c r="J475" s="1"/>
      <c r="K475" s="1"/>
      <c r="L475" s="1"/>
    </row>
    <row r="476" spans="1:12" x14ac:dyDescent="0.25">
      <c r="A476" s="1"/>
      <c r="B476" s="1"/>
      <c r="C476" s="1"/>
      <c r="D476" s="1"/>
      <c r="E476" s="1"/>
      <c r="F476" s="1"/>
      <c r="G476" s="1"/>
      <c r="H476" s="1"/>
      <c r="I476" s="1"/>
      <c r="J476" s="1"/>
      <c r="K476" s="1"/>
      <c r="L476" s="1"/>
    </row>
    <row r="477" spans="1:12" x14ac:dyDescent="0.25">
      <c r="A477" s="1"/>
      <c r="B477" s="1"/>
      <c r="C477" s="1"/>
      <c r="D477" s="1"/>
      <c r="E477" s="1"/>
      <c r="F477" s="1"/>
      <c r="G477" s="1"/>
      <c r="H477" s="1"/>
      <c r="I477" s="1"/>
      <c r="J477" s="1"/>
      <c r="K477" s="1"/>
      <c r="L477" s="1"/>
    </row>
    <row r="478" spans="1:12" x14ac:dyDescent="0.25">
      <c r="A478" s="1"/>
      <c r="B478" s="1"/>
      <c r="C478" s="1"/>
      <c r="D478" s="1"/>
      <c r="E478" s="1"/>
      <c r="F478" s="1"/>
      <c r="G478" s="1"/>
      <c r="H478" s="1"/>
      <c r="I478" s="1"/>
      <c r="J478" s="1"/>
      <c r="K478" s="1"/>
      <c r="L478" s="1"/>
    </row>
    <row r="479" spans="1:12" x14ac:dyDescent="0.25">
      <c r="A479" s="1"/>
      <c r="B479" s="1"/>
      <c r="C479" s="1"/>
      <c r="D479" s="1"/>
      <c r="E479" s="1"/>
      <c r="F479" s="1"/>
      <c r="G479" s="1"/>
      <c r="H479" s="1"/>
      <c r="I479" s="1"/>
      <c r="J479" s="1"/>
      <c r="K479" s="1"/>
      <c r="L479" s="1"/>
    </row>
    <row r="480" spans="1:12" x14ac:dyDescent="0.25">
      <c r="A480" s="1"/>
      <c r="B480" s="1"/>
      <c r="C480" s="1"/>
      <c r="D480" s="1"/>
      <c r="E480" s="1"/>
      <c r="F480" s="1"/>
      <c r="G480" s="1"/>
      <c r="H480" s="1"/>
      <c r="I480" s="1"/>
      <c r="J480" s="1"/>
      <c r="K480" s="1"/>
      <c r="L480" s="1"/>
    </row>
    <row r="481" spans="1:12" x14ac:dyDescent="0.25">
      <c r="A481" s="1"/>
      <c r="B481" s="1"/>
      <c r="C481" s="1"/>
      <c r="D481" s="1"/>
      <c r="E481" s="1"/>
      <c r="F481" s="1"/>
      <c r="G481" s="1"/>
      <c r="H481" s="1"/>
      <c r="I481" s="1"/>
      <c r="J481" s="1"/>
      <c r="K481" s="1"/>
      <c r="L481" s="1"/>
    </row>
    <row r="482" spans="1:12" x14ac:dyDescent="0.25">
      <c r="A482" s="1"/>
      <c r="B482" s="1"/>
      <c r="C482" s="1"/>
      <c r="D482" s="1"/>
      <c r="E482" s="1"/>
      <c r="F482" s="1"/>
      <c r="G482" s="1"/>
      <c r="H482" s="1"/>
      <c r="I482" s="1"/>
      <c r="J482" s="1"/>
      <c r="K482" s="1"/>
      <c r="L482" s="1"/>
    </row>
    <row r="483" spans="1:12" x14ac:dyDescent="0.25">
      <c r="A483" s="1"/>
      <c r="B483" s="1"/>
      <c r="C483" s="1"/>
      <c r="D483" s="1"/>
      <c r="E483" s="1"/>
      <c r="F483" s="1"/>
      <c r="G483" s="1"/>
      <c r="H483" s="1"/>
      <c r="I483" s="1"/>
      <c r="J483" s="1"/>
      <c r="K483" s="1"/>
      <c r="L483" s="1"/>
    </row>
    <row r="484" spans="1:12" x14ac:dyDescent="0.25">
      <c r="A484" s="1"/>
      <c r="B484" s="1"/>
      <c r="C484" s="1"/>
      <c r="D484" s="1"/>
      <c r="E484" s="1"/>
      <c r="F484" s="1"/>
      <c r="G484" s="1"/>
      <c r="H484" s="1"/>
      <c r="I484" s="1"/>
      <c r="J484" s="1"/>
      <c r="K484" s="1"/>
      <c r="L484" s="1"/>
    </row>
    <row r="485" spans="1:12" x14ac:dyDescent="0.25">
      <c r="A485" s="1"/>
      <c r="B485" s="1"/>
      <c r="C485" s="1"/>
      <c r="D485" s="1"/>
      <c r="E485" s="1"/>
      <c r="F485" s="1"/>
      <c r="G485" s="1"/>
      <c r="H485" s="1"/>
      <c r="I485" s="1"/>
      <c r="J485" s="1"/>
      <c r="K485" s="1"/>
      <c r="L485" s="1"/>
    </row>
    <row r="486" spans="1:12" x14ac:dyDescent="0.25">
      <c r="A486" s="1"/>
      <c r="B486" s="1"/>
      <c r="C486" s="1"/>
      <c r="D486" s="1"/>
      <c r="E486" s="1"/>
      <c r="F486" s="1"/>
      <c r="G486" s="1"/>
      <c r="H486" s="1"/>
      <c r="I486" s="1"/>
      <c r="J486" s="1"/>
      <c r="K486" s="1"/>
      <c r="L486" s="1"/>
    </row>
    <row r="487" spans="1:12" x14ac:dyDescent="0.25">
      <c r="A487" s="1"/>
      <c r="B487" s="1"/>
      <c r="C487" s="1"/>
      <c r="D487" s="1"/>
      <c r="E487" s="1"/>
      <c r="F487" s="1"/>
      <c r="G487" s="1"/>
      <c r="H487" s="1"/>
      <c r="I487" s="1"/>
      <c r="J487" s="1"/>
      <c r="K487" s="1"/>
      <c r="L487" s="1"/>
    </row>
    <row r="488" spans="1:12" x14ac:dyDescent="0.25">
      <c r="A488" s="1"/>
      <c r="B488" s="2" t="s">
        <v>113</v>
      </c>
      <c r="C488" s="1"/>
      <c r="D488" s="1"/>
      <c r="E488" s="1"/>
      <c r="F488" s="1"/>
      <c r="G488" s="1"/>
      <c r="H488" s="1"/>
      <c r="I488" s="1"/>
      <c r="J488" s="1"/>
      <c r="K488" s="1"/>
      <c r="L488" s="1"/>
    </row>
    <row r="489" spans="1:12" x14ac:dyDescent="0.25">
      <c r="A489" s="1"/>
      <c r="B489" s="1"/>
      <c r="C489" s="1"/>
      <c r="D489" s="1"/>
      <c r="E489" s="1"/>
      <c r="F489" s="1"/>
      <c r="G489" s="1"/>
      <c r="H489" s="1"/>
      <c r="I489" s="1"/>
      <c r="J489" s="1"/>
      <c r="K489" s="1"/>
      <c r="L489" s="1"/>
    </row>
    <row r="490" spans="1:12" x14ac:dyDescent="0.25">
      <c r="A490" s="1"/>
      <c r="B490" s="1"/>
      <c r="C490" s="1"/>
      <c r="D490" s="1"/>
      <c r="E490" s="1"/>
      <c r="F490" s="1"/>
      <c r="G490" s="1"/>
      <c r="H490" s="1"/>
      <c r="I490" s="1"/>
      <c r="J490" s="1"/>
      <c r="K490" s="1"/>
      <c r="L490" s="1"/>
    </row>
    <row r="491" spans="1:12" x14ac:dyDescent="0.25">
      <c r="A491" s="1"/>
      <c r="B491" s="1"/>
      <c r="C491" s="1"/>
      <c r="D491" s="1"/>
      <c r="E491" s="1"/>
      <c r="F491" s="1"/>
      <c r="G491" s="1"/>
      <c r="H491" s="1"/>
      <c r="I491" s="1"/>
      <c r="J491" s="1"/>
      <c r="K491" s="1"/>
      <c r="L491" s="1"/>
    </row>
    <row r="492" spans="1:12" x14ac:dyDescent="0.25">
      <c r="A492" s="1"/>
      <c r="B492" s="1"/>
      <c r="C492" s="1"/>
      <c r="D492" s="1"/>
      <c r="E492" s="1"/>
      <c r="F492" s="1"/>
      <c r="G492" s="1"/>
      <c r="H492" s="1"/>
      <c r="I492" s="1"/>
      <c r="J492" s="1"/>
      <c r="K492" s="1"/>
      <c r="L492" s="1"/>
    </row>
    <row r="493" spans="1:12" x14ac:dyDescent="0.25">
      <c r="A493" s="1"/>
      <c r="B493" s="1"/>
      <c r="C493" s="1"/>
      <c r="D493" s="1"/>
      <c r="E493" s="1"/>
      <c r="F493" s="1"/>
      <c r="G493" s="1"/>
      <c r="H493" s="1"/>
      <c r="I493" s="1"/>
      <c r="J493" s="1"/>
      <c r="K493" s="1"/>
      <c r="L493" s="1"/>
    </row>
    <row r="494" spans="1:12" x14ac:dyDescent="0.25">
      <c r="A494" s="1"/>
      <c r="B494" s="1"/>
      <c r="C494" s="1"/>
      <c r="D494" s="1"/>
      <c r="E494" s="1"/>
      <c r="F494" s="1"/>
      <c r="G494" s="1"/>
      <c r="H494" s="1"/>
      <c r="I494" s="1"/>
      <c r="J494" s="1"/>
      <c r="K494" s="1"/>
      <c r="L494" s="1"/>
    </row>
    <row r="495" spans="1:12" x14ac:dyDescent="0.25">
      <c r="A495" s="1"/>
      <c r="B495" s="1"/>
      <c r="C495" s="1"/>
      <c r="D495" s="1"/>
      <c r="E495" s="1"/>
      <c r="F495" s="1"/>
      <c r="G495" s="1"/>
      <c r="H495" s="1"/>
      <c r="I495" s="1"/>
      <c r="J495" s="1"/>
      <c r="K495" s="1"/>
      <c r="L495" s="1"/>
    </row>
    <row r="496" spans="1:12" x14ac:dyDescent="0.25">
      <c r="A496" s="1"/>
      <c r="B496" s="1"/>
      <c r="C496" s="1"/>
      <c r="D496" s="1"/>
      <c r="E496" s="1"/>
      <c r="F496" s="1"/>
      <c r="G496" s="1"/>
      <c r="H496" s="1"/>
      <c r="I496" s="1"/>
      <c r="J496" s="1"/>
      <c r="K496" s="1"/>
      <c r="L496" s="1"/>
    </row>
    <row r="497" spans="1:12" x14ac:dyDescent="0.25">
      <c r="A497" s="1"/>
      <c r="B497" s="1"/>
      <c r="C497" s="1"/>
      <c r="D497" s="1"/>
      <c r="E497" s="1"/>
      <c r="F497" s="1"/>
      <c r="G497" s="1"/>
      <c r="H497" s="1"/>
      <c r="I497" s="1"/>
      <c r="J497" s="1"/>
      <c r="K497" s="1"/>
      <c r="L497" s="1"/>
    </row>
    <row r="498" spans="1:12" x14ac:dyDescent="0.25">
      <c r="A498" s="1"/>
      <c r="B498" s="1"/>
      <c r="C498" s="1"/>
      <c r="D498" s="1"/>
      <c r="E498" s="1"/>
      <c r="F498" s="1"/>
      <c r="G498" s="1"/>
      <c r="H498" s="1"/>
      <c r="I498" s="1"/>
      <c r="J498" s="1"/>
      <c r="K498" s="1"/>
      <c r="L498" s="1"/>
    </row>
    <row r="499" spans="1:12" x14ac:dyDescent="0.25">
      <c r="A499" s="1"/>
      <c r="B499" s="1"/>
      <c r="C499" s="1"/>
      <c r="D499" s="1"/>
      <c r="E499" s="1"/>
      <c r="F499" s="1"/>
      <c r="G499" s="1"/>
      <c r="H499" s="1"/>
      <c r="I499" s="1"/>
      <c r="J499" s="1"/>
      <c r="K499" s="1"/>
      <c r="L499" s="1"/>
    </row>
    <row r="500" spans="1:12" x14ac:dyDescent="0.25">
      <c r="A500" s="1"/>
      <c r="B500" s="1"/>
      <c r="C500" s="1"/>
      <c r="D500" s="1"/>
      <c r="E500" s="1"/>
      <c r="F500" s="1"/>
      <c r="G500" s="1"/>
      <c r="H500" s="1"/>
      <c r="I500" s="1"/>
      <c r="J500" s="1"/>
      <c r="K500" s="1"/>
      <c r="L500" s="1"/>
    </row>
    <row r="501" spans="1:12" x14ac:dyDescent="0.25">
      <c r="A501" s="1"/>
      <c r="B501" s="1"/>
      <c r="C501" s="1"/>
      <c r="D501" s="1"/>
      <c r="E501" s="1"/>
      <c r="F501" s="1"/>
      <c r="G501" s="1"/>
      <c r="H501" s="1"/>
      <c r="I501" s="1"/>
      <c r="J501" s="1"/>
      <c r="K501" s="1"/>
      <c r="L501" s="1"/>
    </row>
    <row r="502" spans="1:12" x14ac:dyDescent="0.25">
      <c r="A502" s="1"/>
      <c r="B502" s="1"/>
      <c r="C502" s="1"/>
      <c r="D502" s="1"/>
      <c r="E502" s="1"/>
      <c r="F502" s="1"/>
      <c r="G502" s="1"/>
      <c r="H502" s="1"/>
      <c r="I502" s="1"/>
      <c r="J502" s="1"/>
      <c r="K502" s="1"/>
      <c r="L502" s="1"/>
    </row>
    <row r="503" spans="1:12" x14ac:dyDescent="0.25">
      <c r="A503" s="1"/>
      <c r="B503" s="1"/>
      <c r="C503" s="1"/>
      <c r="D503" s="1"/>
      <c r="E503" s="1"/>
      <c r="F503" s="1"/>
      <c r="G503" s="1"/>
      <c r="H503" s="1"/>
      <c r="I503" s="1"/>
      <c r="J503" s="1"/>
      <c r="K503" s="1"/>
      <c r="L503" s="1"/>
    </row>
    <row r="504" spans="1:12" x14ac:dyDescent="0.25">
      <c r="A504" s="1"/>
      <c r="B504" s="1"/>
      <c r="C504" s="1"/>
      <c r="D504" s="1"/>
      <c r="E504" s="1"/>
      <c r="F504" s="1"/>
      <c r="G504" s="1"/>
      <c r="H504" s="1"/>
      <c r="I504" s="1"/>
      <c r="J504" s="1"/>
      <c r="K504" s="1"/>
      <c r="L504" s="1"/>
    </row>
    <row r="506" spans="1:12" x14ac:dyDescent="0.25">
      <c r="B506" s="17" t="s">
        <v>114</v>
      </c>
      <c r="G506" s="17" t="s">
        <v>115</v>
      </c>
    </row>
    <row r="533" spans="2:7" x14ac:dyDescent="0.25">
      <c r="B533" s="17" t="s">
        <v>116</v>
      </c>
      <c r="G533" s="17" t="s">
        <v>117</v>
      </c>
    </row>
    <row r="561" spans="2:2" x14ac:dyDescent="0.25">
      <c r="B561" s="17" t="s">
        <v>118</v>
      </c>
    </row>
    <row r="588" spans="1:7" s="14" customFormat="1" ht="15.75" thickBot="1" x14ac:dyDescent="0.3"/>
    <row r="589" spans="1:7" ht="27" customHeight="1" x14ac:dyDescent="0.4">
      <c r="A589" s="18" t="s">
        <v>129</v>
      </c>
    </row>
    <row r="590" spans="1:7" ht="15.75" thickBot="1" x14ac:dyDescent="0.3"/>
    <row r="591" spans="1:7" ht="15.75" thickBot="1" x14ac:dyDescent="0.3">
      <c r="C591" s="17" t="s">
        <v>394</v>
      </c>
      <c r="F591" s="53" t="s">
        <v>154</v>
      </c>
      <c r="G591" s="54">
        <f>_xlfn.CHISQ.TEST(D594:F616,L594:N616)</f>
        <v>0.35817818054447242</v>
      </c>
    </row>
    <row r="593" spans="3:15" x14ac:dyDescent="0.25">
      <c r="C593" s="30" t="s">
        <v>152</v>
      </c>
      <c r="D593" s="30" t="s">
        <v>149</v>
      </c>
      <c r="E593" s="30" t="s">
        <v>150</v>
      </c>
      <c r="F593" s="30" t="s">
        <v>151</v>
      </c>
      <c r="G593" s="31"/>
      <c r="K593" s="30" t="s">
        <v>153</v>
      </c>
      <c r="L593" s="2" t="s">
        <v>149</v>
      </c>
      <c r="M593" s="2" t="s">
        <v>150</v>
      </c>
      <c r="N593" s="2" t="s">
        <v>151</v>
      </c>
    </row>
    <row r="594" spans="3:15" x14ac:dyDescent="0.25">
      <c r="C594" s="30" t="s">
        <v>144</v>
      </c>
      <c r="D594" s="31">
        <v>14</v>
      </c>
      <c r="E594" s="31">
        <v>6</v>
      </c>
      <c r="F594" s="31">
        <v>4</v>
      </c>
      <c r="G594" s="32">
        <v>24</v>
      </c>
      <c r="K594" s="30" t="s">
        <v>144</v>
      </c>
      <c r="L594" s="1">
        <v>13.909738717339668</v>
      </c>
      <c r="M594" s="1">
        <v>5.3586698337292162</v>
      </c>
      <c r="N594" s="1">
        <v>4.7315914489311162</v>
      </c>
      <c r="O594" s="34">
        <v>24</v>
      </c>
    </row>
    <row r="595" spans="3:15" x14ac:dyDescent="0.25">
      <c r="C595" s="30" t="s">
        <v>139</v>
      </c>
      <c r="D595" s="31">
        <v>3</v>
      </c>
      <c r="E595" s="31">
        <v>1</v>
      </c>
      <c r="F595" s="31">
        <v>1</v>
      </c>
      <c r="G595" s="32">
        <v>5</v>
      </c>
      <c r="K595" s="30" t="s">
        <v>139</v>
      </c>
      <c r="L595" s="1">
        <v>2.8978622327790973</v>
      </c>
      <c r="M595" s="1">
        <v>1.1163895486935866</v>
      </c>
      <c r="N595" s="1">
        <v>0.98574821852731587</v>
      </c>
      <c r="O595" s="34">
        <v>5</v>
      </c>
    </row>
    <row r="596" spans="3:15" x14ac:dyDescent="0.25">
      <c r="C596" s="30" t="s">
        <v>141</v>
      </c>
      <c r="D596" s="31">
        <v>12</v>
      </c>
      <c r="E596" s="31">
        <v>8</v>
      </c>
      <c r="F596" s="31">
        <v>8</v>
      </c>
      <c r="G596" s="32">
        <v>28</v>
      </c>
      <c r="K596" s="30" t="s">
        <v>141</v>
      </c>
      <c r="L596" s="1">
        <v>16.228028503562946</v>
      </c>
      <c r="M596" s="1">
        <v>6.2517814726840859</v>
      </c>
      <c r="N596" s="1">
        <v>5.5201900237529689</v>
      </c>
      <c r="O596" s="34">
        <v>28</v>
      </c>
    </row>
    <row r="597" spans="3:15" x14ac:dyDescent="0.25">
      <c r="C597" s="30" t="s">
        <v>138</v>
      </c>
      <c r="D597" s="31">
        <v>20</v>
      </c>
      <c r="E597" s="31">
        <v>8</v>
      </c>
      <c r="F597" s="31">
        <v>11</v>
      </c>
      <c r="G597" s="32">
        <v>39</v>
      </c>
      <c r="K597" s="30" t="s">
        <v>138</v>
      </c>
      <c r="L597" s="1">
        <v>22.603325415676959</v>
      </c>
      <c r="M597" s="1">
        <v>8.7078384798099755</v>
      </c>
      <c r="N597" s="1">
        <v>7.6888361045130642</v>
      </c>
      <c r="O597" s="34">
        <v>39</v>
      </c>
    </row>
    <row r="598" spans="3:15" x14ac:dyDescent="0.25">
      <c r="C598" s="30" t="s">
        <v>130</v>
      </c>
      <c r="D598" s="31">
        <v>13</v>
      </c>
      <c r="E598" s="31">
        <v>7</v>
      </c>
      <c r="F598" s="31">
        <v>4</v>
      </c>
      <c r="G598" s="32">
        <v>24</v>
      </c>
      <c r="K598" s="30" t="s">
        <v>130</v>
      </c>
      <c r="L598" s="1">
        <v>13.909738717339668</v>
      </c>
      <c r="M598" s="1">
        <v>5.3586698337292162</v>
      </c>
      <c r="N598" s="1">
        <v>4.7315914489311162</v>
      </c>
      <c r="O598" s="34">
        <v>24</v>
      </c>
    </row>
    <row r="599" spans="3:15" x14ac:dyDescent="0.25">
      <c r="C599" s="30" t="s">
        <v>142</v>
      </c>
      <c r="D599" s="31">
        <v>11</v>
      </c>
      <c r="E599" s="31">
        <v>6</v>
      </c>
      <c r="F599" s="31">
        <v>3</v>
      </c>
      <c r="G599" s="32">
        <v>20</v>
      </c>
      <c r="K599" s="30" t="s">
        <v>142</v>
      </c>
      <c r="L599" s="1">
        <v>11.591448931116389</v>
      </c>
      <c r="M599" s="1">
        <v>4.4655581947743466</v>
      </c>
      <c r="N599" s="1">
        <v>3.9429928741092635</v>
      </c>
      <c r="O599" s="34">
        <v>20</v>
      </c>
    </row>
    <row r="600" spans="3:15" x14ac:dyDescent="0.25">
      <c r="C600" s="17" t="s">
        <v>245</v>
      </c>
      <c r="D600" s="31">
        <v>1</v>
      </c>
      <c r="E600" s="31">
        <v>1</v>
      </c>
      <c r="F600" s="31">
        <v>1</v>
      </c>
      <c r="G600" s="32">
        <v>3</v>
      </c>
      <c r="K600" s="17" t="s">
        <v>245</v>
      </c>
      <c r="L600" s="1">
        <v>1.7387173396674585</v>
      </c>
      <c r="M600" s="1">
        <v>0.66983372921615203</v>
      </c>
      <c r="N600" s="1">
        <v>0.59144893111638952</v>
      </c>
      <c r="O600" s="34">
        <v>3</v>
      </c>
    </row>
    <row r="601" spans="3:15" x14ac:dyDescent="0.25">
      <c r="C601" s="30" t="s">
        <v>137</v>
      </c>
      <c r="D601" s="31">
        <v>5</v>
      </c>
      <c r="E601" s="31">
        <v>3</v>
      </c>
      <c r="F601" s="31">
        <v>1</v>
      </c>
      <c r="G601" s="32">
        <v>9</v>
      </c>
      <c r="K601" s="30" t="s">
        <v>137</v>
      </c>
      <c r="L601" s="1">
        <v>5.2161520190023749</v>
      </c>
      <c r="M601" s="1">
        <v>2.0095011876484561</v>
      </c>
      <c r="N601" s="1">
        <v>1.7743467933491686</v>
      </c>
      <c r="O601" s="34">
        <v>9</v>
      </c>
    </row>
    <row r="602" spans="3:15" x14ac:dyDescent="0.25">
      <c r="C602" s="30" t="s">
        <v>131</v>
      </c>
      <c r="D602" s="31">
        <v>14</v>
      </c>
      <c r="E602" s="31">
        <v>8</v>
      </c>
      <c r="F602" s="31">
        <v>8</v>
      </c>
      <c r="G602" s="32">
        <v>30</v>
      </c>
      <c r="K602" s="30" t="s">
        <v>131</v>
      </c>
      <c r="L602" s="1">
        <v>17.387173396674584</v>
      </c>
      <c r="M602" s="1">
        <v>6.6983372921615203</v>
      </c>
      <c r="N602" s="1">
        <v>5.9144893111638952</v>
      </c>
      <c r="O602" s="34">
        <v>29.999999999999996</v>
      </c>
    </row>
    <row r="603" spans="3:15" x14ac:dyDescent="0.25">
      <c r="C603" s="30" t="s">
        <v>132</v>
      </c>
      <c r="D603" s="31">
        <v>13</v>
      </c>
      <c r="E603" s="31">
        <v>2</v>
      </c>
      <c r="F603" s="31">
        <v>3</v>
      </c>
      <c r="G603" s="32">
        <v>18</v>
      </c>
      <c r="K603" s="30" t="s">
        <v>132</v>
      </c>
      <c r="L603" s="1">
        <v>10.43230403800475</v>
      </c>
      <c r="M603" s="1">
        <v>4.0190023752969122</v>
      </c>
      <c r="N603" s="1">
        <v>3.5486935866983371</v>
      </c>
      <c r="O603" s="34">
        <v>18</v>
      </c>
    </row>
    <row r="604" spans="3:15" x14ac:dyDescent="0.25">
      <c r="C604" s="30" t="s">
        <v>134</v>
      </c>
      <c r="D604" s="31">
        <v>14</v>
      </c>
      <c r="E604" s="31">
        <v>0</v>
      </c>
      <c r="F604" s="31">
        <v>4</v>
      </c>
      <c r="G604" s="32">
        <v>18</v>
      </c>
      <c r="K604" s="30" t="s">
        <v>134</v>
      </c>
      <c r="L604" s="1">
        <v>10.43230403800475</v>
      </c>
      <c r="M604" s="1">
        <v>4.0190023752969122</v>
      </c>
      <c r="N604" s="1">
        <v>3.5486935866983371</v>
      </c>
      <c r="O604" s="34">
        <v>18</v>
      </c>
    </row>
    <row r="605" spans="3:15" x14ac:dyDescent="0.25">
      <c r="C605" s="30" t="s">
        <v>135</v>
      </c>
      <c r="D605" s="31">
        <v>11</v>
      </c>
      <c r="E605" s="31">
        <v>5</v>
      </c>
      <c r="F605" s="31">
        <v>2</v>
      </c>
      <c r="G605" s="32">
        <v>18</v>
      </c>
      <c r="K605" s="30" t="s">
        <v>135</v>
      </c>
      <c r="L605" s="1">
        <v>10.43230403800475</v>
      </c>
      <c r="M605" s="1">
        <v>4.0190023752969122</v>
      </c>
      <c r="N605" s="1">
        <v>3.5486935866983371</v>
      </c>
      <c r="O605" s="34">
        <v>18</v>
      </c>
    </row>
    <row r="606" spans="3:15" x14ac:dyDescent="0.25">
      <c r="C606" s="17" t="s">
        <v>243</v>
      </c>
      <c r="D606" s="31">
        <v>10</v>
      </c>
      <c r="E606" s="31">
        <v>2</v>
      </c>
      <c r="F606" s="31">
        <v>6</v>
      </c>
      <c r="G606" s="32">
        <v>18</v>
      </c>
      <c r="K606" s="17" t="s">
        <v>243</v>
      </c>
      <c r="L606" s="1">
        <v>10.43230403800475</v>
      </c>
      <c r="M606" s="1">
        <v>4.0190023752969122</v>
      </c>
      <c r="N606" s="1">
        <v>3.5486935866983371</v>
      </c>
      <c r="O606" s="34">
        <v>18</v>
      </c>
    </row>
    <row r="607" spans="3:15" x14ac:dyDescent="0.25">
      <c r="C607" s="30" t="s">
        <v>145</v>
      </c>
      <c r="D607" s="31">
        <v>5</v>
      </c>
      <c r="E607" s="31">
        <v>1</v>
      </c>
      <c r="F607" s="31">
        <v>3</v>
      </c>
      <c r="G607" s="32">
        <v>9</v>
      </c>
      <c r="K607" s="30" t="s">
        <v>145</v>
      </c>
      <c r="L607" s="1">
        <v>5.2161520190023749</v>
      </c>
      <c r="M607" s="1">
        <v>2.0095011876484561</v>
      </c>
      <c r="N607" s="1">
        <v>1.7743467933491686</v>
      </c>
      <c r="O607" s="34">
        <v>9</v>
      </c>
    </row>
    <row r="608" spans="3:15" x14ac:dyDescent="0.25">
      <c r="C608" s="30" t="s">
        <v>146</v>
      </c>
      <c r="D608" s="31">
        <v>6</v>
      </c>
      <c r="E608" s="31">
        <v>1</v>
      </c>
      <c r="F608" s="31">
        <v>5</v>
      </c>
      <c r="G608" s="32">
        <v>12</v>
      </c>
      <c r="K608" s="30" t="s">
        <v>146</v>
      </c>
      <c r="L608" s="1">
        <v>6.9548693586698338</v>
      </c>
      <c r="M608" s="1">
        <v>2.6793349168646081</v>
      </c>
      <c r="N608" s="1">
        <v>2.3657957244655581</v>
      </c>
      <c r="O608" s="34">
        <v>12</v>
      </c>
    </row>
    <row r="609" spans="3:15" x14ac:dyDescent="0.25">
      <c r="C609" s="17" t="s">
        <v>246</v>
      </c>
      <c r="D609" s="31">
        <v>5</v>
      </c>
      <c r="E609" s="31">
        <v>1</v>
      </c>
      <c r="F609" s="31">
        <v>0</v>
      </c>
      <c r="G609" s="32">
        <v>6</v>
      </c>
      <c r="K609" s="17" t="s">
        <v>246</v>
      </c>
      <c r="L609" s="1">
        <v>3.4774346793349169</v>
      </c>
      <c r="M609" s="1">
        <v>1.3396674584323041</v>
      </c>
      <c r="N609" s="1">
        <v>1.182897862232779</v>
      </c>
      <c r="O609" s="34">
        <v>6</v>
      </c>
    </row>
    <row r="610" spans="3:15" x14ac:dyDescent="0.25">
      <c r="C610" s="30" t="s">
        <v>140</v>
      </c>
      <c r="D610" s="31">
        <v>8</v>
      </c>
      <c r="E610" s="31">
        <v>4</v>
      </c>
      <c r="F610" s="31">
        <v>0</v>
      </c>
      <c r="G610" s="32">
        <v>12</v>
      </c>
      <c r="K610" s="30" t="s">
        <v>140</v>
      </c>
      <c r="L610" s="1">
        <v>6.9548693586698338</v>
      </c>
      <c r="M610" s="1">
        <v>2.6793349168646081</v>
      </c>
      <c r="N610" s="1">
        <v>2.3657957244655581</v>
      </c>
      <c r="O610" s="34">
        <v>12</v>
      </c>
    </row>
    <row r="611" spans="3:15" x14ac:dyDescent="0.25">
      <c r="C611" s="30" t="s">
        <v>147</v>
      </c>
      <c r="D611" s="31">
        <v>0</v>
      </c>
      <c r="E611" s="31">
        <v>2</v>
      </c>
      <c r="F611" s="31">
        <v>0</v>
      </c>
      <c r="G611" s="32">
        <v>2</v>
      </c>
      <c r="K611" s="30" t="s">
        <v>147</v>
      </c>
      <c r="L611" s="1">
        <v>1.159144893111639</v>
      </c>
      <c r="M611" s="1">
        <v>0.44655581947743467</v>
      </c>
      <c r="N611" s="1">
        <v>0.39429928741092635</v>
      </c>
      <c r="O611" s="34">
        <v>2</v>
      </c>
    </row>
    <row r="612" spans="3:15" x14ac:dyDescent="0.25">
      <c r="C612" s="30" t="s">
        <v>148</v>
      </c>
      <c r="D612" s="31">
        <v>3</v>
      </c>
      <c r="E612" s="31">
        <v>2</v>
      </c>
      <c r="F612" s="31">
        <v>0</v>
      </c>
      <c r="G612" s="32">
        <v>5</v>
      </c>
      <c r="K612" s="30" t="s">
        <v>148</v>
      </c>
      <c r="L612" s="1">
        <v>2.8978622327790973</v>
      </c>
      <c r="M612" s="1">
        <v>1.1163895486935866</v>
      </c>
      <c r="N612" s="1">
        <v>0.98574821852731587</v>
      </c>
      <c r="O612" s="34">
        <v>5</v>
      </c>
    </row>
    <row r="613" spans="3:15" x14ac:dyDescent="0.25">
      <c r="C613" s="30" t="s">
        <v>136</v>
      </c>
      <c r="D613" s="31">
        <v>28</v>
      </c>
      <c r="E613" s="31">
        <v>11</v>
      </c>
      <c r="F613" s="31">
        <v>11</v>
      </c>
      <c r="G613" s="32">
        <v>50</v>
      </c>
      <c r="K613" s="30" t="s">
        <v>136</v>
      </c>
      <c r="L613" s="1">
        <v>28.978622327790973</v>
      </c>
      <c r="M613" s="1">
        <v>11.163895486935868</v>
      </c>
      <c r="N613" s="1">
        <v>9.8574821852731596</v>
      </c>
      <c r="O613" s="34">
        <v>50</v>
      </c>
    </row>
    <row r="614" spans="3:15" x14ac:dyDescent="0.25">
      <c r="C614" s="30" t="s">
        <v>133</v>
      </c>
      <c r="D614" s="31">
        <v>27</v>
      </c>
      <c r="E614" s="31">
        <v>5</v>
      </c>
      <c r="F614" s="31">
        <v>3</v>
      </c>
      <c r="G614" s="32">
        <v>35</v>
      </c>
      <c r="K614" s="30" t="s">
        <v>133</v>
      </c>
      <c r="L614" s="1">
        <v>20.285035629453681</v>
      </c>
      <c r="M614" s="1">
        <v>7.8147268408551067</v>
      </c>
      <c r="N614" s="1">
        <v>6.9002375296912115</v>
      </c>
      <c r="O614" s="34">
        <v>35</v>
      </c>
    </row>
    <row r="615" spans="3:15" x14ac:dyDescent="0.25">
      <c r="C615" s="30" t="s">
        <v>143</v>
      </c>
      <c r="D615" s="31">
        <v>20</v>
      </c>
      <c r="E615" s="31">
        <v>10</v>
      </c>
      <c r="F615" s="31">
        <v>5</v>
      </c>
      <c r="G615" s="32">
        <v>35</v>
      </c>
      <c r="K615" s="30" t="s">
        <v>143</v>
      </c>
      <c r="L615" s="1">
        <v>20.285035629453681</v>
      </c>
      <c r="M615" s="1">
        <v>7.8147268408551067</v>
      </c>
      <c r="N615" s="1">
        <v>6.9002375296912115</v>
      </c>
      <c r="O615" s="34">
        <v>35</v>
      </c>
    </row>
    <row r="616" spans="3:15" x14ac:dyDescent="0.25">
      <c r="C616" s="17" t="s">
        <v>244</v>
      </c>
      <c r="D616" s="31">
        <v>1</v>
      </c>
      <c r="E616" s="31">
        <v>0</v>
      </c>
      <c r="F616" s="31">
        <v>0</v>
      </c>
      <c r="G616" s="32">
        <v>1</v>
      </c>
      <c r="K616" s="17" t="s">
        <v>244</v>
      </c>
      <c r="L616" s="1">
        <v>0.57957244655581952</v>
      </c>
      <c r="M616" s="1">
        <v>0.22327790973871733</v>
      </c>
      <c r="N616" s="1">
        <v>0.19714964370546317</v>
      </c>
      <c r="O616" s="34">
        <v>1</v>
      </c>
    </row>
    <row r="617" spans="3:15" x14ac:dyDescent="0.25">
      <c r="C617" s="34"/>
      <c r="D617" s="34">
        <v>244</v>
      </c>
      <c r="E617" s="34">
        <v>94</v>
      </c>
      <c r="F617" s="34">
        <v>83</v>
      </c>
      <c r="G617" s="32">
        <v>421</v>
      </c>
      <c r="K617" s="34"/>
      <c r="L617" s="34">
        <v>244.00000000000003</v>
      </c>
      <c r="M617" s="34">
        <v>93.999999999999986</v>
      </c>
      <c r="N617" s="34">
        <v>82.999999999999972</v>
      </c>
      <c r="O617" s="34">
        <v>421</v>
      </c>
    </row>
    <row r="619" spans="3:15" ht="15.75" thickBot="1" x14ac:dyDescent="0.3"/>
    <row r="620" spans="3:15" ht="15.75" thickBot="1" x14ac:dyDescent="0.3">
      <c r="C620" s="17" t="s">
        <v>393</v>
      </c>
      <c r="F620" s="53" t="s">
        <v>154</v>
      </c>
      <c r="G620" s="54">
        <v>0.63549112510910089</v>
      </c>
    </row>
    <row r="622" spans="3:15" x14ac:dyDescent="0.25">
      <c r="C622" s="2" t="s">
        <v>156</v>
      </c>
      <c r="D622" s="2" t="s">
        <v>149</v>
      </c>
      <c r="E622" s="2" t="s">
        <v>150</v>
      </c>
      <c r="F622" s="2" t="s">
        <v>151</v>
      </c>
      <c r="G622" s="1"/>
      <c r="K622" s="2" t="s">
        <v>153</v>
      </c>
      <c r="L622" s="2" t="s">
        <v>149</v>
      </c>
      <c r="M622" s="2" t="s">
        <v>150</v>
      </c>
      <c r="N622" s="2" t="s">
        <v>151</v>
      </c>
    </row>
    <row r="623" spans="3:15" x14ac:dyDescent="0.25">
      <c r="C623" t="s">
        <v>258</v>
      </c>
      <c r="D623" s="1">
        <v>1</v>
      </c>
      <c r="E623" s="1">
        <v>1</v>
      </c>
      <c r="F623" s="1">
        <v>0</v>
      </c>
      <c r="G623" s="34">
        <v>2</v>
      </c>
      <c r="K623" s="1" t="s">
        <v>258</v>
      </c>
      <c r="L623" s="1">
        <v>1.159144893111639</v>
      </c>
      <c r="M623" s="1">
        <v>0.44655581947743467</v>
      </c>
      <c r="N623" s="1">
        <v>0.39429928741092635</v>
      </c>
      <c r="O623" s="34">
        <v>2</v>
      </c>
    </row>
    <row r="624" spans="3:15" x14ac:dyDescent="0.25">
      <c r="C624" t="s">
        <v>315</v>
      </c>
      <c r="D624" s="1">
        <v>1</v>
      </c>
      <c r="E624" s="1">
        <v>0</v>
      </c>
      <c r="F624" s="1">
        <v>0</v>
      </c>
      <c r="G624" s="34">
        <v>1</v>
      </c>
      <c r="K624" s="1" t="s">
        <v>315</v>
      </c>
      <c r="L624" s="1">
        <v>0.57957244655581952</v>
      </c>
      <c r="M624" s="1">
        <v>0.22327790973871733</v>
      </c>
      <c r="N624" s="1">
        <v>0.19714964370546317</v>
      </c>
      <c r="O624" s="34">
        <v>1</v>
      </c>
    </row>
    <row r="625" spans="3:15" x14ac:dyDescent="0.25">
      <c r="C625" t="s">
        <v>262</v>
      </c>
      <c r="D625" s="1">
        <v>0</v>
      </c>
      <c r="E625" s="1">
        <v>1</v>
      </c>
      <c r="F625" s="1">
        <v>0</v>
      </c>
      <c r="G625" s="34">
        <v>1</v>
      </c>
      <c r="K625" s="1" t="s">
        <v>262</v>
      </c>
      <c r="L625" s="1">
        <v>0.57957244655581952</v>
      </c>
      <c r="M625" s="1">
        <v>0.22327790973871733</v>
      </c>
      <c r="N625" s="1">
        <v>0.19714964370546317</v>
      </c>
      <c r="O625" s="34">
        <v>1</v>
      </c>
    </row>
    <row r="626" spans="3:15" x14ac:dyDescent="0.25">
      <c r="C626" t="s">
        <v>296</v>
      </c>
      <c r="D626" s="1">
        <v>0</v>
      </c>
      <c r="E626" s="1">
        <v>1</v>
      </c>
      <c r="F626" s="1">
        <v>0</v>
      </c>
      <c r="G626" s="34">
        <v>1</v>
      </c>
      <c r="K626" s="1" t="s">
        <v>296</v>
      </c>
      <c r="L626" s="1">
        <v>0.57957244655581952</v>
      </c>
      <c r="M626" s="1">
        <v>0.22327790973871733</v>
      </c>
      <c r="N626" s="1">
        <v>0.19714964370546317</v>
      </c>
      <c r="O626" s="34">
        <v>1</v>
      </c>
    </row>
    <row r="627" spans="3:15" x14ac:dyDescent="0.25">
      <c r="C627" s="1" t="s">
        <v>197</v>
      </c>
      <c r="D627" s="1">
        <v>0</v>
      </c>
      <c r="E627" s="1">
        <v>1</v>
      </c>
      <c r="F627" s="1">
        <v>0</v>
      </c>
      <c r="G627" s="34">
        <v>1</v>
      </c>
      <c r="K627" s="1" t="s">
        <v>197</v>
      </c>
      <c r="L627" s="1">
        <v>0.57957244655581952</v>
      </c>
      <c r="M627" s="1">
        <v>0.22327790973871733</v>
      </c>
      <c r="N627" s="1">
        <v>0.19714964370546317</v>
      </c>
      <c r="O627" s="34">
        <v>1</v>
      </c>
    </row>
    <row r="628" spans="3:15" x14ac:dyDescent="0.25">
      <c r="C628" t="s">
        <v>291</v>
      </c>
      <c r="D628" s="1">
        <v>1</v>
      </c>
      <c r="E628" s="1">
        <v>0</v>
      </c>
      <c r="F628" s="1">
        <v>0</v>
      </c>
      <c r="G628" s="34">
        <v>1</v>
      </c>
      <c r="K628" s="1" t="s">
        <v>291</v>
      </c>
      <c r="L628" s="1">
        <v>0.57957244655581952</v>
      </c>
      <c r="M628" s="1">
        <v>0.22327790973871733</v>
      </c>
      <c r="N628" s="1">
        <v>0.19714964370546317</v>
      </c>
      <c r="O628" s="34">
        <v>1</v>
      </c>
    </row>
    <row r="629" spans="3:15" x14ac:dyDescent="0.25">
      <c r="C629" s="1" t="s">
        <v>217</v>
      </c>
      <c r="D629" s="1">
        <v>4</v>
      </c>
      <c r="E629" s="1">
        <v>1</v>
      </c>
      <c r="F629" s="1">
        <v>3</v>
      </c>
      <c r="G629" s="34">
        <v>8</v>
      </c>
      <c r="K629" s="1" t="s">
        <v>217</v>
      </c>
      <c r="L629" s="1">
        <v>4.6365795724465562</v>
      </c>
      <c r="M629" s="1">
        <v>1.7862232779097387</v>
      </c>
      <c r="N629" s="1">
        <v>1.5771971496437054</v>
      </c>
      <c r="O629" s="34">
        <v>8</v>
      </c>
    </row>
    <row r="630" spans="3:15" x14ac:dyDescent="0.25">
      <c r="C630" t="s">
        <v>257</v>
      </c>
      <c r="D630" s="1">
        <v>0</v>
      </c>
      <c r="E630" s="1">
        <v>1</v>
      </c>
      <c r="F630" s="1">
        <v>1</v>
      </c>
      <c r="G630" s="34">
        <v>2</v>
      </c>
      <c r="K630" s="1" t="s">
        <v>257</v>
      </c>
      <c r="L630" s="1">
        <v>1.159144893111639</v>
      </c>
      <c r="M630" s="1">
        <v>0.44655581947743467</v>
      </c>
      <c r="N630" s="1">
        <v>0.39429928741092635</v>
      </c>
      <c r="O630" s="34">
        <v>2</v>
      </c>
    </row>
    <row r="631" spans="3:15" x14ac:dyDescent="0.25">
      <c r="C631" s="33" t="s">
        <v>249</v>
      </c>
      <c r="D631" s="1">
        <v>1</v>
      </c>
      <c r="E631" s="1">
        <v>0</v>
      </c>
      <c r="F631" s="1">
        <v>0</v>
      </c>
      <c r="G631" s="34">
        <v>1</v>
      </c>
      <c r="K631" s="37" t="s">
        <v>249</v>
      </c>
      <c r="L631" s="1">
        <v>0.57957244655581952</v>
      </c>
      <c r="M631" s="1">
        <v>0.22327790973871733</v>
      </c>
      <c r="N631" s="1">
        <v>0.19714964370546317</v>
      </c>
      <c r="O631" s="34">
        <v>1</v>
      </c>
    </row>
    <row r="632" spans="3:15" x14ac:dyDescent="0.25">
      <c r="C632" t="s">
        <v>252</v>
      </c>
      <c r="D632" s="1">
        <v>0</v>
      </c>
      <c r="E632" s="1">
        <v>0</v>
      </c>
      <c r="F632" s="1">
        <v>1</v>
      </c>
      <c r="G632" s="34">
        <v>1</v>
      </c>
      <c r="K632" s="1" t="s">
        <v>252</v>
      </c>
      <c r="L632" s="1">
        <v>0.57957244655581952</v>
      </c>
      <c r="M632" s="1">
        <v>0.22327790973871733</v>
      </c>
      <c r="N632" s="1">
        <v>0.19714964370546317</v>
      </c>
      <c r="O632" s="34">
        <v>1</v>
      </c>
    </row>
    <row r="633" spans="3:15" x14ac:dyDescent="0.25">
      <c r="C633" t="s">
        <v>362</v>
      </c>
      <c r="D633" s="1">
        <v>0</v>
      </c>
      <c r="E633" s="1">
        <v>1</v>
      </c>
      <c r="F633" s="1">
        <v>0</v>
      </c>
      <c r="G633" s="34">
        <v>1</v>
      </c>
      <c r="K633" s="1" t="s">
        <v>362</v>
      </c>
      <c r="L633" s="1">
        <v>0.57957244655581952</v>
      </c>
      <c r="M633" s="1">
        <v>0.22327790973871733</v>
      </c>
      <c r="N633" s="1">
        <v>0.19714964370546317</v>
      </c>
      <c r="O633" s="34">
        <v>1</v>
      </c>
    </row>
    <row r="634" spans="3:15" x14ac:dyDescent="0.25">
      <c r="C634" s="1" t="s">
        <v>177</v>
      </c>
      <c r="D634" s="1">
        <v>0</v>
      </c>
      <c r="E634" s="1">
        <v>0</v>
      </c>
      <c r="F634" s="1">
        <v>1</v>
      </c>
      <c r="G634" s="34">
        <v>1</v>
      </c>
      <c r="K634" s="1" t="s">
        <v>177</v>
      </c>
      <c r="L634" s="1">
        <v>0.57957244655581952</v>
      </c>
      <c r="M634" s="1">
        <v>0.22327790973871733</v>
      </c>
      <c r="N634" s="1">
        <v>0.19714964370546317</v>
      </c>
      <c r="O634" s="34">
        <v>1</v>
      </c>
    </row>
    <row r="635" spans="3:15" x14ac:dyDescent="0.25">
      <c r="C635" t="s">
        <v>318</v>
      </c>
      <c r="D635" s="1">
        <v>1</v>
      </c>
      <c r="E635" s="1">
        <v>0</v>
      </c>
      <c r="F635" s="1">
        <v>0</v>
      </c>
      <c r="G635" s="34">
        <v>1</v>
      </c>
      <c r="K635" s="1" t="s">
        <v>318</v>
      </c>
      <c r="L635" s="1">
        <v>0.57957244655581952</v>
      </c>
      <c r="M635" s="1">
        <v>0.22327790973871733</v>
      </c>
      <c r="N635" s="1">
        <v>0.19714964370546317</v>
      </c>
      <c r="O635" s="34">
        <v>1</v>
      </c>
    </row>
    <row r="636" spans="3:15" x14ac:dyDescent="0.25">
      <c r="C636" s="1" t="s">
        <v>235</v>
      </c>
      <c r="D636" s="1">
        <v>2</v>
      </c>
      <c r="E636" s="1">
        <v>0</v>
      </c>
      <c r="F636" s="1">
        <v>0</v>
      </c>
      <c r="G636" s="34">
        <v>2</v>
      </c>
      <c r="K636" s="1" t="s">
        <v>235</v>
      </c>
      <c r="L636" s="1">
        <v>1.159144893111639</v>
      </c>
      <c r="M636" s="1">
        <v>0.44655581947743467</v>
      </c>
      <c r="N636" s="1">
        <v>0.39429928741092635</v>
      </c>
      <c r="O636" s="34">
        <v>2</v>
      </c>
    </row>
    <row r="637" spans="3:15" x14ac:dyDescent="0.25">
      <c r="C637" t="s">
        <v>269</v>
      </c>
      <c r="D637" s="1">
        <v>1</v>
      </c>
      <c r="E637" s="1">
        <v>1</v>
      </c>
      <c r="F637" s="1">
        <v>2</v>
      </c>
      <c r="G637" s="34">
        <v>4</v>
      </c>
      <c r="K637" s="1" t="s">
        <v>269</v>
      </c>
      <c r="L637" s="1">
        <v>2.3182897862232781</v>
      </c>
      <c r="M637" s="1">
        <v>0.89311163895486934</v>
      </c>
      <c r="N637" s="1">
        <v>0.78859857482185269</v>
      </c>
      <c r="O637" s="34">
        <v>4</v>
      </c>
    </row>
    <row r="638" spans="3:15" x14ac:dyDescent="0.25">
      <c r="C638" s="1" t="s">
        <v>208</v>
      </c>
      <c r="D638" s="1">
        <v>0</v>
      </c>
      <c r="E638" s="1">
        <v>2</v>
      </c>
      <c r="F638" s="1">
        <v>0</v>
      </c>
      <c r="G638" s="34">
        <v>2</v>
      </c>
      <c r="K638" s="1" t="s">
        <v>208</v>
      </c>
      <c r="L638" s="1">
        <v>1.159144893111639</v>
      </c>
      <c r="M638" s="1">
        <v>0.44655581947743467</v>
      </c>
      <c r="N638" s="1">
        <v>0.39429928741092635</v>
      </c>
      <c r="O638" s="34">
        <v>2</v>
      </c>
    </row>
    <row r="639" spans="3:15" x14ac:dyDescent="0.25">
      <c r="C639" t="s">
        <v>373</v>
      </c>
      <c r="D639" s="1">
        <v>1</v>
      </c>
      <c r="E639" s="1">
        <v>0</v>
      </c>
      <c r="F639" s="1">
        <v>0</v>
      </c>
      <c r="G639" s="34">
        <v>1</v>
      </c>
      <c r="K639" s="1" t="s">
        <v>373</v>
      </c>
      <c r="L639" s="1">
        <v>0.57957244655581952</v>
      </c>
      <c r="M639" s="1">
        <v>0.22327790973871733</v>
      </c>
      <c r="N639" s="1">
        <v>0.19714964370546317</v>
      </c>
      <c r="O639" s="34">
        <v>1</v>
      </c>
    </row>
    <row r="640" spans="3:15" x14ac:dyDescent="0.25">
      <c r="C640" t="s">
        <v>381</v>
      </c>
      <c r="D640" s="1">
        <v>1</v>
      </c>
      <c r="E640" s="1">
        <v>0</v>
      </c>
      <c r="F640" s="1">
        <v>0</v>
      </c>
      <c r="G640" s="34">
        <v>1</v>
      </c>
      <c r="K640" s="1" t="s">
        <v>381</v>
      </c>
      <c r="L640" s="1">
        <v>0.57957244655581952</v>
      </c>
      <c r="M640" s="1">
        <v>0.22327790973871733</v>
      </c>
      <c r="N640" s="1">
        <v>0.19714964370546317</v>
      </c>
      <c r="O640" s="34">
        <v>1</v>
      </c>
    </row>
    <row r="641" spans="3:15" x14ac:dyDescent="0.25">
      <c r="C641" s="1" t="s">
        <v>170</v>
      </c>
      <c r="D641" s="1">
        <v>1</v>
      </c>
      <c r="E641" s="1">
        <v>0</v>
      </c>
      <c r="F641" s="1">
        <v>0</v>
      </c>
      <c r="G641" s="34">
        <v>1</v>
      </c>
      <c r="K641" s="1" t="s">
        <v>170</v>
      </c>
      <c r="L641" s="1">
        <v>0.57957244655581952</v>
      </c>
      <c r="M641" s="1">
        <v>0.22327790973871733</v>
      </c>
      <c r="N641" s="1">
        <v>0.19714964370546317</v>
      </c>
      <c r="O641" s="34">
        <v>1</v>
      </c>
    </row>
    <row r="642" spans="3:15" x14ac:dyDescent="0.25">
      <c r="C642" s="1" t="s">
        <v>239</v>
      </c>
      <c r="D642" s="1">
        <v>1</v>
      </c>
      <c r="E642" s="1">
        <v>1</v>
      </c>
      <c r="F642" s="1">
        <v>0</v>
      </c>
      <c r="G642" s="34">
        <v>2</v>
      </c>
      <c r="K642" s="1" t="s">
        <v>239</v>
      </c>
      <c r="L642" s="1">
        <v>1.159144893111639</v>
      </c>
      <c r="M642" s="1">
        <v>0.44655581947743467</v>
      </c>
      <c r="N642" s="1">
        <v>0.39429928741092635</v>
      </c>
      <c r="O642" s="34">
        <v>2</v>
      </c>
    </row>
    <row r="643" spans="3:15" x14ac:dyDescent="0.25">
      <c r="C643" t="s">
        <v>285</v>
      </c>
      <c r="D643" s="1">
        <v>1</v>
      </c>
      <c r="E643" s="1">
        <v>1</v>
      </c>
      <c r="F643" s="1">
        <v>0</v>
      </c>
      <c r="G643" s="34">
        <v>2</v>
      </c>
      <c r="K643" s="1" t="s">
        <v>285</v>
      </c>
      <c r="L643" s="1">
        <v>1.159144893111639</v>
      </c>
      <c r="M643" s="1">
        <v>0.44655581947743467</v>
      </c>
      <c r="N643" s="1">
        <v>0.39429928741092635</v>
      </c>
      <c r="O643" s="34">
        <v>2</v>
      </c>
    </row>
    <row r="644" spans="3:15" x14ac:dyDescent="0.25">
      <c r="C644" s="1" t="s">
        <v>194</v>
      </c>
      <c r="D644" s="1">
        <v>2</v>
      </c>
      <c r="E644" s="1">
        <v>1</v>
      </c>
      <c r="F644" s="1">
        <v>1</v>
      </c>
      <c r="G644" s="34">
        <v>4</v>
      </c>
      <c r="K644" s="1" t="s">
        <v>194</v>
      </c>
      <c r="L644" s="1">
        <v>2.3182897862232781</v>
      </c>
      <c r="M644" s="1">
        <v>0.89311163895486934</v>
      </c>
      <c r="N644" s="1">
        <v>0.78859857482185269</v>
      </c>
      <c r="O644" s="34">
        <v>4</v>
      </c>
    </row>
    <row r="645" spans="3:15" x14ac:dyDescent="0.25">
      <c r="C645" t="s">
        <v>292</v>
      </c>
      <c r="D645" s="1">
        <v>2</v>
      </c>
      <c r="E645" s="1">
        <v>0</v>
      </c>
      <c r="F645" s="1">
        <v>1</v>
      </c>
      <c r="G645" s="34">
        <v>3</v>
      </c>
      <c r="K645" s="1" t="s">
        <v>292</v>
      </c>
      <c r="L645" s="1">
        <v>1.7387173396674585</v>
      </c>
      <c r="M645" s="1">
        <v>0.66983372921615203</v>
      </c>
      <c r="N645" s="1">
        <v>0.59144893111638952</v>
      </c>
      <c r="O645" s="34">
        <v>3</v>
      </c>
    </row>
    <row r="646" spans="3:15" x14ac:dyDescent="0.25">
      <c r="C646" s="1" t="s">
        <v>209</v>
      </c>
      <c r="D646" s="1">
        <v>1</v>
      </c>
      <c r="E646" s="1">
        <v>0</v>
      </c>
      <c r="F646" s="1">
        <v>0</v>
      </c>
      <c r="G646" s="34">
        <v>1</v>
      </c>
      <c r="K646" s="1" t="s">
        <v>209</v>
      </c>
      <c r="L646" s="1">
        <v>0.57957244655581952</v>
      </c>
      <c r="M646" s="1">
        <v>0.22327790973871733</v>
      </c>
      <c r="N646" s="1">
        <v>0.19714964370546317</v>
      </c>
      <c r="O646" s="34">
        <v>1</v>
      </c>
    </row>
    <row r="647" spans="3:15" x14ac:dyDescent="0.25">
      <c r="C647" s="1" t="s">
        <v>212</v>
      </c>
      <c r="D647" s="1">
        <v>2</v>
      </c>
      <c r="E647" s="1">
        <v>1</v>
      </c>
      <c r="F647" s="1">
        <v>0</v>
      </c>
      <c r="G647" s="34">
        <v>3</v>
      </c>
      <c r="K647" s="1" t="s">
        <v>212</v>
      </c>
      <c r="L647" s="1">
        <v>1.7387173396674585</v>
      </c>
      <c r="M647" s="1">
        <v>0.66983372921615203</v>
      </c>
      <c r="N647" s="1">
        <v>0.59144893111638952</v>
      </c>
      <c r="O647" s="34">
        <v>3</v>
      </c>
    </row>
    <row r="648" spans="3:15" x14ac:dyDescent="0.25">
      <c r="C648" t="s">
        <v>340</v>
      </c>
      <c r="D648" s="1">
        <v>1</v>
      </c>
      <c r="E648" s="1">
        <v>0</v>
      </c>
      <c r="F648" s="1">
        <v>0</v>
      </c>
      <c r="G648" s="34">
        <v>1</v>
      </c>
      <c r="K648" s="1" t="s">
        <v>340</v>
      </c>
      <c r="L648" s="1">
        <v>0.57957244655581952</v>
      </c>
      <c r="M648" s="1">
        <v>0.22327790973871733</v>
      </c>
      <c r="N648" s="1">
        <v>0.19714964370546317</v>
      </c>
      <c r="O648" s="34">
        <v>1</v>
      </c>
    </row>
    <row r="649" spans="3:15" x14ac:dyDescent="0.25">
      <c r="C649" s="1" t="s">
        <v>240</v>
      </c>
      <c r="D649" s="1">
        <v>1</v>
      </c>
      <c r="E649" s="1">
        <v>1</v>
      </c>
      <c r="F649" s="1">
        <v>0</v>
      </c>
      <c r="G649" s="34">
        <v>2</v>
      </c>
      <c r="K649" s="1" t="s">
        <v>240</v>
      </c>
      <c r="L649" s="1">
        <v>1.159144893111639</v>
      </c>
      <c r="M649" s="1">
        <v>0.44655581947743467</v>
      </c>
      <c r="N649" s="1">
        <v>0.39429928741092635</v>
      </c>
      <c r="O649" s="34">
        <v>2</v>
      </c>
    </row>
    <row r="650" spans="3:15" x14ac:dyDescent="0.25">
      <c r="C650" t="s">
        <v>374</v>
      </c>
      <c r="D650" s="1">
        <v>1</v>
      </c>
      <c r="E650" s="1">
        <v>0</v>
      </c>
      <c r="F650" s="1">
        <v>0</v>
      </c>
      <c r="G650" s="34">
        <v>1</v>
      </c>
      <c r="K650" s="1" t="s">
        <v>374</v>
      </c>
      <c r="L650" s="1">
        <v>0.57957244655581952</v>
      </c>
      <c r="M650" s="1">
        <v>0.22327790973871733</v>
      </c>
      <c r="N650" s="1">
        <v>0.19714964370546317</v>
      </c>
      <c r="O650" s="34">
        <v>1</v>
      </c>
    </row>
    <row r="651" spans="3:15" x14ac:dyDescent="0.25">
      <c r="C651" t="s">
        <v>282</v>
      </c>
      <c r="D651" s="1">
        <v>2</v>
      </c>
      <c r="E651" s="1">
        <v>0</v>
      </c>
      <c r="F651" s="1">
        <v>0</v>
      </c>
      <c r="G651" s="34">
        <v>2</v>
      </c>
      <c r="K651" s="1" t="s">
        <v>282</v>
      </c>
      <c r="L651" s="1">
        <v>1.159144893111639</v>
      </c>
      <c r="M651" s="1">
        <v>0.44655581947743467</v>
      </c>
      <c r="N651" s="1">
        <v>0.39429928741092635</v>
      </c>
      <c r="O651" s="34">
        <v>2</v>
      </c>
    </row>
    <row r="652" spans="3:15" x14ac:dyDescent="0.25">
      <c r="C652" t="s">
        <v>352</v>
      </c>
      <c r="D652" s="1">
        <v>0</v>
      </c>
      <c r="E652" s="1">
        <v>0</v>
      </c>
      <c r="F652" s="1">
        <v>1</v>
      </c>
      <c r="G652" s="34">
        <v>1</v>
      </c>
      <c r="K652" s="1" t="s">
        <v>352</v>
      </c>
      <c r="L652" s="1">
        <v>0.57957244655581952</v>
      </c>
      <c r="M652" s="1">
        <v>0.22327790973871733</v>
      </c>
      <c r="N652" s="1">
        <v>0.19714964370546317</v>
      </c>
      <c r="O652" s="34">
        <v>1</v>
      </c>
    </row>
    <row r="653" spans="3:15" x14ac:dyDescent="0.25">
      <c r="C653" t="s">
        <v>320</v>
      </c>
      <c r="D653" s="1">
        <v>1</v>
      </c>
      <c r="E653" s="1">
        <v>0</v>
      </c>
      <c r="F653" s="1">
        <v>0</v>
      </c>
      <c r="G653" s="34">
        <v>1</v>
      </c>
      <c r="K653" s="1" t="s">
        <v>320</v>
      </c>
      <c r="L653" s="1">
        <v>0.57957244655581952</v>
      </c>
      <c r="M653" s="1">
        <v>0.22327790973871733</v>
      </c>
      <c r="N653" s="1">
        <v>0.19714964370546317</v>
      </c>
      <c r="O653" s="34">
        <v>1</v>
      </c>
    </row>
    <row r="654" spans="3:15" x14ac:dyDescent="0.25">
      <c r="C654" s="1" t="s">
        <v>204</v>
      </c>
      <c r="D654" s="1">
        <v>4</v>
      </c>
      <c r="E654" s="1">
        <v>0</v>
      </c>
      <c r="F654" s="1">
        <v>0</v>
      </c>
      <c r="G654" s="34">
        <v>4</v>
      </c>
      <c r="K654" s="1" t="s">
        <v>204</v>
      </c>
      <c r="L654" s="1">
        <v>2.3182897862232781</v>
      </c>
      <c r="M654" s="1">
        <v>0.89311163895486934</v>
      </c>
      <c r="N654" s="1">
        <v>0.78859857482185269</v>
      </c>
      <c r="O654" s="34">
        <v>4</v>
      </c>
    </row>
    <row r="655" spans="3:15" x14ac:dyDescent="0.25">
      <c r="C655" t="s">
        <v>251</v>
      </c>
      <c r="D655" s="1">
        <v>2</v>
      </c>
      <c r="E655" s="1">
        <v>1</v>
      </c>
      <c r="F655" s="1">
        <v>0</v>
      </c>
      <c r="G655" s="34">
        <v>3</v>
      </c>
      <c r="K655" s="1" t="s">
        <v>251</v>
      </c>
      <c r="L655" s="1">
        <v>1.7387173396674585</v>
      </c>
      <c r="M655" s="1">
        <v>0.66983372921615203</v>
      </c>
      <c r="N655" s="1">
        <v>0.59144893111638952</v>
      </c>
      <c r="O655" s="34">
        <v>3</v>
      </c>
    </row>
    <row r="656" spans="3:15" x14ac:dyDescent="0.25">
      <c r="C656" t="s">
        <v>385</v>
      </c>
      <c r="D656" s="1">
        <v>1</v>
      </c>
      <c r="E656" s="1">
        <v>0</v>
      </c>
      <c r="F656" s="1">
        <v>0</v>
      </c>
      <c r="G656" s="34">
        <v>1</v>
      </c>
      <c r="K656" s="1" t="s">
        <v>385</v>
      </c>
      <c r="L656" s="1">
        <v>0.57957244655581952</v>
      </c>
      <c r="M656" s="1">
        <v>0.22327790973871733</v>
      </c>
      <c r="N656" s="1">
        <v>0.19714964370546317</v>
      </c>
      <c r="O656" s="34">
        <v>1</v>
      </c>
    </row>
    <row r="657" spans="3:15" x14ac:dyDescent="0.25">
      <c r="C657" s="1" t="s">
        <v>211</v>
      </c>
      <c r="D657" s="1">
        <v>1</v>
      </c>
      <c r="E657" s="1">
        <v>1</v>
      </c>
      <c r="F657" s="1">
        <v>1</v>
      </c>
      <c r="G657" s="34">
        <v>3</v>
      </c>
      <c r="K657" s="1" t="s">
        <v>211</v>
      </c>
      <c r="L657" s="1">
        <v>1.7387173396674585</v>
      </c>
      <c r="M657" s="1">
        <v>0.66983372921615203</v>
      </c>
      <c r="N657" s="1">
        <v>0.59144893111638952</v>
      </c>
      <c r="O657" s="34">
        <v>3</v>
      </c>
    </row>
    <row r="658" spans="3:15" x14ac:dyDescent="0.25">
      <c r="C658" t="s">
        <v>380</v>
      </c>
      <c r="D658" s="1">
        <v>1</v>
      </c>
      <c r="E658" s="1">
        <v>0</v>
      </c>
      <c r="F658" s="1">
        <v>0</v>
      </c>
      <c r="G658" s="34">
        <v>1</v>
      </c>
      <c r="K658" s="1" t="s">
        <v>380</v>
      </c>
      <c r="L658" s="1">
        <v>0.57957244655581952</v>
      </c>
      <c r="M658" s="1">
        <v>0.22327790973871733</v>
      </c>
      <c r="N658" s="1">
        <v>0.19714964370546317</v>
      </c>
      <c r="O658" s="34">
        <v>1</v>
      </c>
    </row>
    <row r="659" spans="3:15" x14ac:dyDescent="0.25">
      <c r="C659" s="1" t="s">
        <v>187</v>
      </c>
      <c r="D659" s="1">
        <v>1</v>
      </c>
      <c r="E659" s="1">
        <v>1</v>
      </c>
      <c r="F659" s="1">
        <v>0</v>
      </c>
      <c r="G659" s="34">
        <v>2</v>
      </c>
      <c r="K659" s="1" t="s">
        <v>187</v>
      </c>
      <c r="L659" s="1">
        <v>1.159144893111639</v>
      </c>
      <c r="M659" s="1">
        <v>0.44655581947743467</v>
      </c>
      <c r="N659" s="1">
        <v>0.39429928741092635</v>
      </c>
      <c r="O659" s="34">
        <v>2</v>
      </c>
    </row>
    <row r="660" spans="3:15" x14ac:dyDescent="0.25">
      <c r="C660" s="1" t="s">
        <v>174</v>
      </c>
      <c r="D660" s="1">
        <v>2</v>
      </c>
      <c r="E660" s="1">
        <v>0</v>
      </c>
      <c r="F660" s="1">
        <v>0</v>
      </c>
      <c r="G660" s="34">
        <v>2</v>
      </c>
      <c r="K660" s="1" t="s">
        <v>174</v>
      </c>
      <c r="L660" s="1">
        <v>1.159144893111639</v>
      </c>
      <c r="M660" s="1">
        <v>0.44655581947743467</v>
      </c>
      <c r="N660" s="1">
        <v>0.39429928741092635</v>
      </c>
      <c r="O660" s="34">
        <v>2</v>
      </c>
    </row>
    <row r="661" spans="3:15" x14ac:dyDescent="0.25">
      <c r="C661" t="s">
        <v>366</v>
      </c>
      <c r="D661" s="1">
        <v>1</v>
      </c>
      <c r="E661" s="1">
        <v>0</v>
      </c>
      <c r="F661" s="1">
        <v>0</v>
      </c>
      <c r="G661" s="34">
        <v>1</v>
      </c>
      <c r="K661" s="1" t="s">
        <v>366</v>
      </c>
      <c r="L661" s="1">
        <v>0.57957244655581952</v>
      </c>
      <c r="M661" s="1">
        <v>0.22327790973871733</v>
      </c>
      <c r="N661" s="1">
        <v>0.19714964370546317</v>
      </c>
      <c r="O661" s="34">
        <v>1</v>
      </c>
    </row>
    <row r="662" spans="3:15" x14ac:dyDescent="0.25">
      <c r="C662" s="1" t="s">
        <v>225</v>
      </c>
      <c r="D662" s="1">
        <v>2</v>
      </c>
      <c r="E662" s="1">
        <v>0</v>
      </c>
      <c r="F662" s="1">
        <v>0</v>
      </c>
      <c r="G662" s="34">
        <v>2</v>
      </c>
      <c r="K662" s="1" t="s">
        <v>225</v>
      </c>
      <c r="L662" s="1">
        <v>1.159144893111639</v>
      </c>
      <c r="M662" s="1">
        <v>0.44655581947743467</v>
      </c>
      <c r="N662" s="1">
        <v>0.39429928741092635</v>
      </c>
      <c r="O662" s="34">
        <v>2</v>
      </c>
    </row>
    <row r="663" spans="3:15" x14ac:dyDescent="0.25">
      <c r="C663" t="s">
        <v>286</v>
      </c>
      <c r="D663" s="1">
        <v>1</v>
      </c>
      <c r="E663" s="1">
        <v>0</v>
      </c>
      <c r="F663" s="1">
        <v>0</v>
      </c>
      <c r="G663" s="34">
        <v>1</v>
      </c>
      <c r="K663" s="1" t="s">
        <v>286</v>
      </c>
      <c r="L663" s="1">
        <v>0.57957244655581952</v>
      </c>
      <c r="M663" s="1">
        <v>0.22327790973871733</v>
      </c>
      <c r="N663" s="1">
        <v>0.19714964370546317</v>
      </c>
      <c r="O663" s="34">
        <v>1</v>
      </c>
    </row>
    <row r="664" spans="3:15" x14ac:dyDescent="0.25">
      <c r="C664" t="s">
        <v>255</v>
      </c>
      <c r="D664" s="1">
        <v>1</v>
      </c>
      <c r="E664" s="1">
        <v>1</v>
      </c>
      <c r="F664" s="1">
        <v>1</v>
      </c>
      <c r="G664" s="34">
        <v>3</v>
      </c>
      <c r="K664" s="1" t="s">
        <v>255</v>
      </c>
      <c r="L664" s="1">
        <v>1.7387173396674585</v>
      </c>
      <c r="M664" s="1">
        <v>0.66983372921615203</v>
      </c>
      <c r="N664" s="1">
        <v>0.59144893111638952</v>
      </c>
      <c r="O664" s="34">
        <v>3</v>
      </c>
    </row>
    <row r="665" spans="3:15" x14ac:dyDescent="0.25">
      <c r="C665" t="s">
        <v>336</v>
      </c>
      <c r="D665" s="1">
        <v>0</v>
      </c>
      <c r="E665" s="1">
        <v>0</v>
      </c>
      <c r="F665" s="1">
        <v>1</v>
      </c>
      <c r="G665" s="34">
        <v>1</v>
      </c>
      <c r="K665" s="1" t="s">
        <v>336</v>
      </c>
      <c r="L665" s="1">
        <v>0.57957244655581952</v>
      </c>
      <c r="M665" s="1">
        <v>0.22327790973871733</v>
      </c>
      <c r="N665" s="1">
        <v>0.19714964370546317</v>
      </c>
      <c r="O665" s="34">
        <v>1</v>
      </c>
    </row>
    <row r="666" spans="3:15" x14ac:dyDescent="0.25">
      <c r="C666" s="1" t="s">
        <v>228</v>
      </c>
      <c r="D666" s="1">
        <v>0</v>
      </c>
      <c r="E666" s="1">
        <v>0</v>
      </c>
      <c r="F666" s="1">
        <v>1</v>
      </c>
      <c r="G666" s="34">
        <v>1</v>
      </c>
      <c r="K666" s="1" t="s">
        <v>228</v>
      </c>
      <c r="L666" s="1">
        <v>0.57957244655581952</v>
      </c>
      <c r="M666" s="1">
        <v>0.22327790973871733</v>
      </c>
      <c r="N666" s="1">
        <v>0.19714964370546317</v>
      </c>
      <c r="O666" s="34">
        <v>1</v>
      </c>
    </row>
    <row r="667" spans="3:15" x14ac:dyDescent="0.25">
      <c r="C667" t="s">
        <v>332</v>
      </c>
      <c r="D667" s="1">
        <v>2</v>
      </c>
      <c r="E667" s="1">
        <v>0</v>
      </c>
      <c r="F667" s="1">
        <v>0</v>
      </c>
      <c r="G667" s="34">
        <v>2</v>
      </c>
      <c r="K667" s="1" t="s">
        <v>332</v>
      </c>
      <c r="L667" s="1">
        <v>1.159144893111639</v>
      </c>
      <c r="M667" s="1">
        <v>0.44655581947743467</v>
      </c>
      <c r="N667" s="1">
        <v>0.39429928741092635</v>
      </c>
      <c r="O667" s="34">
        <v>2</v>
      </c>
    </row>
    <row r="668" spans="3:15" x14ac:dyDescent="0.25">
      <c r="C668" t="s">
        <v>389</v>
      </c>
      <c r="D668" s="1">
        <v>1</v>
      </c>
      <c r="E668" s="1">
        <v>0</v>
      </c>
      <c r="F668" s="1">
        <v>0</v>
      </c>
      <c r="G668" s="34">
        <v>1</v>
      </c>
      <c r="K668" s="1" t="s">
        <v>389</v>
      </c>
      <c r="L668" s="1">
        <v>0.57957244655581952</v>
      </c>
      <c r="M668" s="1">
        <v>0.22327790973871733</v>
      </c>
      <c r="N668" s="1">
        <v>0.19714964370546317</v>
      </c>
      <c r="O668" s="34">
        <v>1</v>
      </c>
    </row>
    <row r="669" spans="3:15" x14ac:dyDescent="0.25">
      <c r="C669" t="s">
        <v>253</v>
      </c>
      <c r="D669" s="1">
        <v>2</v>
      </c>
      <c r="E669" s="1">
        <v>1</v>
      </c>
      <c r="F669" s="1">
        <v>1</v>
      </c>
      <c r="G669" s="34">
        <v>4</v>
      </c>
      <c r="K669" s="1" t="s">
        <v>253</v>
      </c>
      <c r="L669" s="1">
        <v>2.3182897862232781</v>
      </c>
      <c r="M669" s="1">
        <v>0.89311163895486934</v>
      </c>
      <c r="N669" s="1">
        <v>0.78859857482185269</v>
      </c>
      <c r="O669" s="34">
        <v>4</v>
      </c>
    </row>
    <row r="670" spans="3:15" x14ac:dyDescent="0.25">
      <c r="C670" t="s">
        <v>316</v>
      </c>
      <c r="D670" s="1">
        <v>1</v>
      </c>
      <c r="E670" s="1">
        <v>0</v>
      </c>
      <c r="F670" s="1">
        <v>1</v>
      </c>
      <c r="G670" s="34">
        <v>2</v>
      </c>
      <c r="K670" s="1" t="s">
        <v>316</v>
      </c>
      <c r="L670" s="1">
        <v>1.159144893111639</v>
      </c>
      <c r="M670" s="1">
        <v>0.44655581947743467</v>
      </c>
      <c r="N670" s="1">
        <v>0.39429928741092635</v>
      </c>
      <c r="O670" s="34">
        <v>2</v>
      </c>
    </row>
    <row r="671" spans="3:15" x14ac:dyDescent="0.25">
      <c r="C671" s="1" t="s">
        <v>231</v>
      </c>
      <c r="D671" s="1">
        <v>2</v>
      </c>
      <c r="E671" s="1">
        <v>1</v>
      </c>
      <c r="F671" s="1">
        <v>0</v>
      </c>
      <c r="G671" s="34">
        <v>3</v>
      </c>
      <c r="K671" s="1" t="s">
        <v>231</v>
      </c>
      <c r="L671" s="1">
        <v>1.7387173396674585</v>
      </c>
      <c r="M671" s="1">
        <v>0.66983372921615203</v>
      </c>
      <c r="N671" s="1">
        <v>0.59144893111638952</v>
      </c>
      <c r="O671" s="34">
        <v>3</v>
      </c>
    </row>
    <row r="672" spans="3:15" x14ac:dyDescent="0.25">
      <c r="C672" t="s">
        <v>273</v>
      </c>
      <c r="D672" s="1">
        <v>0</v>
      </c>
      <c r="E672" s="1">
        <v>0</v>
      </c>
      <c r="F672" s="1">
        <v>2</v>
      </c>
      <c r="G672" s="34">
        <v>2</v>
      </c>
      <c r="K672" s="1" t="s">
        <v>273</v>
      </c>
      <c r="L672" s="1">
        <v>1.159144893111639</v>
      </c>
      <c r="M672" s="1">
        <v>0.44655581947743467</v>
      </c>
      <c r="N672" s="1">
        <v>0.39429928741092635</v>
      </c>
      <c r="O672" s="34">
        <v>2</v>
      </c>
    </row>
    <row r="673" spans="3:15" x14ac:dyDescent="0.25">
      <c r="C673" t="s">
        <v>259</v>
      </c>
      <c r="D673" s="1">
        <v>2</v>
      </c>
      <c r="E673" s="1">
        <v>0</v>
      </c>
      <c r="F673" s="1">
        <v>0</v>
      </c>
      <c r="G673" s="34">
        <v>2</v>
      </c>
      <c r="K673" s="1" t="s">
        <v>259</v>
      </c>
      <c r="L673" s="1">
        <v>1.159144893111639</v>
      </c>
      <c r="M673" s="1">
        <v>0.44655581947743467</v>
      </c>
      <c r="N673" s="1">
        <v>0.39429928741092635</v>
      </c>
      <c r="O673" s="34">
        <v>2</v>
      </c>
    </row>
    <row r="674" spans="3:15" x14ac:dyDescent="0.25">
      <c r="C674" t="s">
        <v>301</v>
      </c>
      <c r="D674" s="1">
        <v>1</v>
      </c>
      <c r="E674" s="1">
        <v>0</v>
      </c>
      <c r="F674" s="1">
        <v>0</v>
      </c>
      <c r="G674" s="34">
        <v>1</v>
      </c>
      <c r="K674" s="1" t="s">
        <v>301</v>
      </c>
      <c r="L674" s="1">
        <v>0.57957244655581952</v>
      </c>
      <c r="M674" s="1">
        <v>0.22327790973871733</v>
      </c>
      <c r="N674" s="1">
        <v>0.19714964370546317</v>
      </c>
      <c r="O674" s="34">
        <v>1</v>
      </c>
    </row>
    <row r="675" spans="3:15" x14ac:dyDescent="0.25">
      <c r="C675" s="1" t="s">
        <v>232</v>
      </c>
      <c r="D675" s="1">
        <v>0</v>
      </c>
      <c r="E675" s="1">
        <v>1</v>
      </c>
      <c r="F675" s="1">
        <v>0</v>
      </c>
      <c r="G675" s="34">
        <v>1</v>
      </c>
      <c r="K675" s="1" t="s">
        <v>232</v>
      </c>
      <c r="L675" s="1">
        <v>0.57957244655581952</v>
      </c>
      <c r="M675" s="1">
        <v>0.22327790973871733</v>
      </c>
      <c r="N675" s="1">
        <v>0.19714964370546317</v>
      </c>
      <c r="O675" s="34">
        <v>1</v>
      </c>
    </row>
    <row r="676" spans="3:15" x14ac:dyDescent="0.25">
      <c r="C676" t="s">
        <v>277</v>
      </c>
      <c r="D676" s="1">
        <v>1</v>
      </c>
      <c r="E676" s="1">
        <v>0</v>
      </c>
      <c r="F676" s="1">
        <v>2</v>
      </c>
      <c r="G676" s="34">
        <v>3</v>
      </c>
      <c r="K676" s="1" t="s">
        <v>277</v>
      </c>
      <c r="L676" s="1">
        <v>1.7387173396674585</v>
      </c>
      <c r="M676" s="1">
        <v>0.66983372921615203</v>
      </c>
      <c r="N676" s="1">
        <v>0.59144893111638952</v>
      </c>
      <c r="O676" s="34">
        <v>3</v>
      </c>
    </row>
    <row r="677" spans="3:15" x14ac:dyDescent="0.25">
      <c r="C677" t="s">
        <v>307</v>
      </c>
      <c r="D677" s="1">
        <v>1</v>
      </c>
      <c r="E677" s="1">
        <v>0</v>
      </c>
      <c r="F677" s="1">
        <v>2</v>
      </c>
      <c r="G677" s="34">
        <v>3</v>
      </c>
      <c r="K677" s="1" t="s">
        <v>307</v>
      </c>
      <c r="L677" s="1">
        <v>1.7387173396674585</v>
      </c>
      <c r="M677" s="1">
        <v>0.66983372921615203</v>
      </c>
      <c r="N677" s="1">
        <v>0.59144893111638952</v>
      </c>
      <c r="O677" s="34">
        <v>3</v>
      </c>
    </row>
    <row r="678" spans="3:15" x14ac:dyDescent="0.25">
      <c r="C678" t="s">
        <v>358</v>
      </c>
      <c r="D678" s="1">
        <v>1</v>
      </c>
      <c r="E678" s="1">
        <v>0</v>
      </c>
      <c r="F678" s="1">
        <v>0</v>
      </c>
      <c r="G678" s="34">
        <v>1</v>
      </c>
      <c r="K678" s="1" t="s">
        <v>358</v>
      </c>
      <c r="L678" s="1">
        <v>0.57957244655581952</v>
      </c>
      <c r="M678" s="1">
        <v>0.22327790973871733</v>
      </c>
      <c r="N678" s="1">
        <v>0.19714964370546317</v>
      </c>
      <c r="O678" s="34">
        <v>1</v>
      </c>
    </row>
    <row r="679" spans="3:15" x14ac:dyDescent="0.25">
      <c r="C679" t="s">
        <v>342</v>
      </c>
      <c r="D679" s="1">
        <v>0</v>
      </c>
      <c r="E679" s="1">
        <v>0</v>
      </c>
      <c r="F679" s="1">
        <v>1</v>
      </c>
      <c r="G679" s="34">
        <v>1</v>
      </c>
      <c r="K679" s="1" t="s">
        <v>342</v>
      </c>
      <c r="L679" s="1">
        <v>0.57957244655581952</v>
      </c>
      <c r="M679" s="1">
        <v>0.22327790973871733</v>
      </c>
      <c r="N679" s="1">
        <v>0.19714964370546317</v>
      </c>
      <c r="O679" s="34">
        <v>1</v>
      </c>
    </row>
    <row r="680" spans="3:15" x14ac:dyDescent="0.25">
      <c r="C680" t="s">
        <v>326</v>
      </c>
      <c r="D680" s="1">
        <v>0</v>
      </c>
      <c r="E680" s="1">
        <v>0</v>
      </c>
      <c r="F680" s="1">
        <v>1</v>
      </c>
      <c r="G680" s="34">
        <v>1</v>
      </c>
      <c r="K680" s="1" t="s">
        <v>326</v>
      </c>
      <c r="L680" s="1">
        <v>0.57957244655581952</v>
      </c>
      <c r="M680" s="1">
        <v>0.22327790973871733</v>
      </c>
      <c r="N680" s="1">
        <v>0.19714964370546317</v>
      </c>
      <c r="O680" s="34">
        <v>1</v>
      </c>
    </row>
    <row r="681" spans="3:15" x14ac:dyDescent="0.25">
      <c r="C681" s="1" t="s">
        <v>188</v>
      </c>
      <c r="D681" s="1">
        <v>2</v>
      </c>
      <c r="E681" s="1">
        <v>1</v>
      </c>
      <c r="F681" s="1">
        <v>0</v>
      </c>
      <c r="G681" s="34">
        <v>3</v>
      </c>
      <c r="K681" s="1" t="s">
        <v>188</v>
      </c>
      <c r="L681" s="1">
        <v>1.7387173396674585</v>
      </c>
      <c r="M681" s="1">
        <v>0.66983372921615203</v>
      </c>
      <c r="N681" s="1">
        <v>0.59144893111638952</v>
      </c>
      <c r="O681" s="34">
        <v>3</v>
      </c>
    </row>
    <row r="682" spans="3:15" x14ac:dyDescent="0.25">
      <c r="C682" t="s">
        <v>347</v>
      </c>
      <c r="D682" s="1">
        <v>0</v>
      </c>
      <c r="E682" s="1">
        <v>0</v>
      </c>
      <c r="F682" s="1">
        <v>1</v>
      </c>
      <c r="G682" s="34">
        <v>1</v>
      </c>
      <c r="K682" s="1" t="s">
        <v>347</v>
      </c>
      <c r="L682" s="1">
        <v>0.57957244655581952</v>
      </c>
      <c r="M682" s="1">
        <v>0.22327790973871733</v>
      </c>
      <c r="N682" s="1">
        <v>0.19714964370546317</v>
      </c>
      <c r="O682" s="34">
        <v>1</v>
      </c>
    </row>
    <row r="683" spans="3:15" x14ac:dyDescent="0.25">
      <c r="C683" t="s">
        <v>271</v>
      </c>
      <c r="D683" s="1">
        <v>0</v>
      </c>
      <c r="E683" s="1">
        <v>1</v>
      </c>
      <c r="F683" s="1">
        <v>0</v>
      </c>
      <c r="G683" s="34">
        <v>1</v>
      </c>
      <c r="K683" s="1" t="s">
        <v>271</v>
      </c>
      <c r="L683" s="1">
        <v>0.57957244655581952</v>
      </c>
      <c r="M683" s="1">
        <v>0.22327790973871733</v>
      </c>
      <c r="N683" s="1">
        <v>0.19714964370546317</v>
      </c>
      <c r="O683" s="34">
        <v>1</v>
      </c>
    </row>
    <row r="684" spans="3:15" x14ac:dyDescent="0.25">
      <c r="C684" t="s">
        <v>354</v>
      </c>
      <c r="D684" s="1">
        <v>1</v>
      </c>
      <c r="E684" s="1">
        <v>0</v>
      </c>
      <c r="F684" s="1">
        <v>0</v>
      </c>
      <c r="G684" s="34">
        <v>1</v>
      </c>
      <c r="K684" s="1" t="s">
        <v>354</v>
      </c>
      <c r="L684" s="1">
        <v>0.57957244655581952</v>
      </c>
      <c r="M684" s="1">
        <v>0.22327790973871733</v>
      </c>
      <c r="N684" s="1">
        <v>0.19714964370546317</v>
      </c>
      <c r="O684" s="34">
        <v>1</v>
      </c>
    </row>
    <row r="685" spans="3:15" x14ac:dyDescent="0.25">
      <c r="C685" s="1" t="s">
        <v>183</v>
      </c>
      <c r="D685" s="1">
        <v>0</v>
      </c>
      <c r="E685" s="1">
        <v>0</v>
      </c>
      <c r="F685" s="1">
        <v>1</v>
      </c>
      <c r="G685" s="34">
        <v>1</v>
      </c>
      <c r="K685" s="1" t="s">
        <v>183</v>
      </c>
      <c r="L685" s="1">
        <v>0.57957244655581952</v>
      </c>
      <c r="M685" s="1">
        <v>0.22327790973871733</v>
      </c>
      <c r="N685" s="1">
        <v>0.19714964370546317</v>
      </c>
      <c r="O685" s="34">
        <v>1</v>
      </c>
    </row>
    <row r="686" spans="3:15" x14ac:dyDescent="0.25">
      <c r="C686" s="1" t="s">
        <v>171</v>
      </c>
      <c r="D686" s="1">
        <v>3</v>
      </c>
      <c r="E686" s="1">
        <v>1</v>
      </c>
      <c r="F686" s="1">
        <v>0</v>
      </c>
      <c r="G686" s="34">
        <v>4</v>
      </c>
      <c r="K686" s="1" t="s">
        <v>171</v>
      </c>
      <c r="L686" s="1">
        <v>2.3182897862232781</v>
      </c>
      <c r="M686" s="1">
        <v>0.89311163895486934</v>
      </c>
      <c r="N686" s="1">
        <v>0.78859857482185269</v>
      </c>
      <c r="O686" s="34">
        <v>4</v>
      </c>
    </row>
    <row r="687" spans="3:15" x14ac:dyDescent="0.25">
      <c r="C687" s="1" t="s">
        <v>210</v>
      </c>
      <c r="D687" s="1">
        <v>3</v>
      </c>
      <c r="E687" s="1">
        <v>0</v>
      </c>
      <c r="F687" s="1">
        <v>1</v>
      </c>
      <c r="G687" s="34">
        <v>4</v>
      </c>
      <c r="K687" s="1" t="s">
        <v>210</v>
      </c>
      <c r="L687" s="1">
        <v>2.3182897862232781</v>
      </c>
      <c r="M687" s="1">
        <v>0.89311163895486934</v>
      </c>
      <c r="N687" s="1">
        <v>0.78859857482185269</v>
      </c>
      <c r="O687" s="34">
        <v>4</v>
      </c>
    </row>
    <row r="688" spans="3:15" x14ac:dyDescent="0.25">
      <c r="C688" t="s">
        <v>281</v>
      </c>
      <c r="D688" s="1">
        <v>1</v>
      </c>
      <c r="E688" s="1">
        <v>0</v>
      </c>
      <c r="F688" s="1">
        <v>2</v>
      </c>
      <c r="G688" s="34">
        <v>3</v>
      </c>
      <c r="K688" s="1" t="s">
        <v>281</v>
      </c>
      <c r="L688" s="1">
        <v>1.7387173396674585</v>
      </c>
      <c r="M688" s="1">
        <v>0.66983372921615203</v>
      </c>
      <c r="N688" s="1">
        <v>0.59144893111638952</v>
      </c>
      <c r="O688" s="34">
        <v>3</v>
      </c>
    </row>
    <row r="689" spans="3:15" x14ac:dyDescent="0.25">
      <c r="C689" s="1" t="s">
        <v>178</v>
      </c>
      <c r="D689" s="1">
        <v>2</v>
      </c>
      <c r="E689" s="1">
        <v>1</v>
      </c>
      <c r="F689" s="1">
        <v>1</v>
      </c>
      <c r="G689" s="34">
        <v>4</v>
      </c>
      <c r="K689" s="1" t="s">
        <v>178</v>
      </c>
      <c r="L689" s="1">
        <v>2.3182897862232781</v>
      </c>
      <c r="M689" s="1">
        <v>0.89311163895486934</v>
      </c>
      <c r="N689" s="1">
        <v>0.78859857482185269</v>
      </c>
      <c r="O689" s="34">
        <v>4</v>
      </c>
    </row>
    <row r="690" spans="3:15" x14ac:dyDescent="0.25">
      <c r="C690" s="1" t="s">
        <v>229</v>
      </c>
      <c r="D690" s="1">
        <v>1</v>
      </c>
      <c r="E690" s="1">
        <v>0</v>
      </c>
      <c r="F690" s="1">
        <v>0</v>
      </c>
      <c r="G690" s="34">
        <v>1</v>
      </c>
      <c r="K690" s="1" t="s">
        <v>229</v>
      </c>
      <c r="L690" s="1">
        <v>0.57957244655581952</v>
      </c>
      <c r="M690" s="1">
        <v>0.22327790973871733</v>
      </c>
      <c r="N690" s="1">
        <v>0.19714964370546317</v>
      </c>
      <c r="O690" s="34">
        <v>1</v>
      </c>
    </row>
    <row r="691" spans="3:15" x14ac:dyDescent="0.25">
      <c r="C691" t="s">
        <v>346</v>
      </c>
      <c r="D691" s="1">
        <v>0</v>
      </c>
      <c r="E691" s="1">
        <v>0</v>
      </c>
      <c r="F691" s="1">
        <v>1</v>
      </c>
      <c r="G691" s="34">
        <v>1</v>
      </c>
      <c r="K691" s="1" t="s">
        <v>346</v>
      </c>
      <c r="L691" s="1">
        <v>0.57957244655581952</v>
      </c>
      <c r="M691" s="1">
        <v>0.22327790973871733</v>
      </c>
      <c r="N691" s="1">
        <v>0.19714964370546317</v>
      </c>
      <c r="O691" s="34">
        <v>1</v>
      </c>
    </row>
    <row r="692" spans="3:15" x14ac:dyDescent="0.25">
      <c r="C692" t="s">
        <v>276</v>
      </c>
      <c r="D692" s="1">
        <v>1</v>
      </c>
      <c r="E692" s="1">
        <v>1</v>
      </c>
      <c r="F692" s="1">
        <v>0</v>
      </c>
      <c r="G692" s="34">
        <v>2</v>
      </c>
      <c r="K692" s="1" t="s">
        <v>276</v>
      </c>
      <c r="L692" s="1">
        <v>1.159144893111639</v>
      </c>
      <c r="M692" s="1">
        <v>0.44655581947743467</v>
      </c>
      <c r="N692" s="1">
        <v>0.39429928741092635</v>
      </c>
      <c r="O692" s="34">
        <v>2</v>
      </c>
    </row>
    <row r="693" spans="3:15" x14ac:dyDescent="0.25">
      <c r="C693" s="1" t="s">
        <v>181</v>
      </c>
      <c r="D693" s="1">
        <v>0</v>
      </c>
      <c r="E693" s="1">
        <v>0</v>
      </c>
      <c r="F693" s="1">
        <v>1</v>
      </c>
      <c r="G693" s="34">
        <v>1</v>
      </c>
      <c r="K693" s="1" t="s">
        <v>181</v>
      </c>
      <c r="L693" s="1">
        <v>0.57957244655581952</v>
      </c>
      <c r="M693" s="1">
        <v>0.22327790973871733</v>
      </c>
      <c r="N693" s="1">
        <v>0.19714964370546317</v>
      </c>
      <c r="O693" s="34">
        <v>1</v>
      </c>
    </row>
    <row r="694" spans="3:15" x14ac:dyDescent="0.25">
      <c r="C694" t="s">
        <v>306</v>
      </c>
      <c r="D694" s="1">
        <v>0</v>
      </c>
      <c r="E694" s="1">
        <v>0</v>
      </c>
      <c r="F694" s="1">
        <v>1</v>
      </c>
      <c r="G694" s="34">
        <v>1</v>
      </c>
      <c r="K694" s="1" t="s">
        <v>306</v>
      </c>
      <c r="L694" s="1">
        <v>0.57957244655581952</v>
      </c>
      <c r="M694" s="1">
        <v>0.22327790973871733</v>
      </c>
      <c r="N694" s="1">
        <v>0.19714964370546317</v>
      </c>
      <c r="O694" s="34">
        <v>1</v>
      </c>
    </row>
    <row r="695" spans="3:15" x14ac:dyDescent="0.25">
      <c r="C695" t="s">
        <v>287</v>
      </c>
      <c r="D695" s="1">
        <v>0</v>
      </c>
      <c r="E695" s="1">
        <v>0</v>
      </c>
      <c r="F695" s="1">
        <v>2</v>
      </c>
      <c r="G695" s="34">
        <v>2</v>
      </c>
      <c r="K695" s="1" t="s">
        <v>287</v>
      </c>
      <c r="L695" s="1">
        <v>1.159144893111639</v>
      </c>
      <c r="M695" s="1">
        <v>0.44655581947743467</v>
      </c>
      <c r="N695" s="1">
        <v>0.39429928741092635</v>
      </c>
      <c r="O695" s="34">
        <v>2</v>
      </c>
    </row>
    <row r="696" spans="3:15" x14ac:dyDescent="0.25">
      <c r="C696" t="s">
        <v>312</v>
      </c>
      <c r="D696" s="1">
        <v>1</v>
      </c>
      <c r="E696" s="1">
        <v>0</v>
      </c>
      <c r="F696" s="1">
        <v>0</v>
      </c>
      <c r="G696" s="34">
        <v>1</v>
      </c>
      <c r="K696" s="1" t="s">
        <v>312</v>
      </c>
      <c r="L696" s="1">
        <v>0.57957244655581952</v>
      </c>
      <c r="M696" s="1">
        <v>0.22327790973871733</v>
      </c>
      <c r="N696" s="1">
        <v>0.19714964370546317</v>
      </c>
      <c r="O696" s="34">
        <v>1</v>
      </c>
    </row>
    <row r="697" spans="3:15" x14ac:dyDescent="0.25">
      <c r="C697" t="s">
        <v>367</v>
      </c>
      <c r="D697" s="1">
        <v>0</v>
      </c>
      <c r="E697" s="1">
        <v>0</v>
      </c>
      <c r="F697" s="1">
        <v>1</v>
      </c>
      <c r="G697" s="34">
        <v>1</v>
      </c>
      <c r="K697" s="1" t="s">
        <v>367</v>
      </c>
      <c r="L697" s="1">
        <v>0.57957244655581952</v>
      </c>
      <c r="M697" s="1">
        <v>0.22327790973871733</v>
      </c>
      <c r="N697" s="1">
        <v>0.19714964370546317</v>
      </c>
      <c r="O697" s="34">
        <v>1</v>
      </c>
    </row>
    <row r="698" spans="3:15" x14ac:dyDescent="0.25">
      <c r="C698" s="1" t="s">
        <v>214</v>
      </c>
      <c r="D698" s="1">
        <v>1</v>
      </c>
      <c r="E698" s="1">
        <v>0</v>
      </c>
      <c r="F698" s="1">
        <v>1</v>
      </c>
      <c r="G698" s="34">
        <v>2</v>
      </c>
      <c r="K698" s="1" t="s">
        <v>214</v>
      </c>
      <c r="L698" s="1">
        <v>1.159144893111639</v>
      </c>
      <c r="M698" s="1">
        <v>0.44655581947743467</v>
      </c>
      <c r="N698" s="1">
        <v>0.39429928741092635</v>
      </c>
      <c r="O698" s="34">
        <v>2</v>
      </c>
    </row>
    <row r="699" spans="3:15" x14ac:dyDescent="0.25">
      <c r="C699" t="s">
        <v>270</v>
      </c>
      <c r="D699" s="1">
        <v>0</v>
      </c>
      <c r="E699" s="1">
        <v>1</v>
      </c>
      <c r="F699" s="1">
        <v>0</v>
      </c>
      <c r="G699" s="34">
        <v>1</v>
      </c>
      <c r="K699" s="1" t="s">
        <v>270</v>
      </c>
      <c r="L699" s="1">
        <v>0.57957244655581952</v>
      </c>
      <c r="M699" s="1">
        <v>0.22327790973871733</v>
      </c>
      <c r="N699" s="1">
        <v>0.19714964370546317</v>
      </c>
      <c r="O699" s="34">
        <v>1</v>
      </c>
    </row>
    <row r="700" spans="3:15" x14ac:dyDescent="0.25">
      <c r="C700" t="s">
        <v>371</v>
      </c>
      <c r="D700" s="1">
        <v>1</v>
      </c>
      <c r="E700" s="1">
        <v>0</v>
      </c>
      <c r="F700" s="1">
        <v>0</v>
      </c>
      <c r="G700" s="34">
        <v>1</v>
      </c>
      <c r="K700" s="1" t="s">
        <v>371</v>
      </c>
      <c r="L700" s="1">
        <v>0.57957244655581952</v>
      </c>
      <c r="M700" s="1">
        <v>0.22327790973871733</v>
      </c>
      <c r="N700" s="1">
        <v>0.19714964370546317</v>
      </c>
      <c r="O700" s="34">
        <v>1</v>
      </c>
    </row>
    <row r="701" spans="3:15" x14ac:dyDescent="0.25">
      <c r="C701" t="s">
        <v>324</v>
      </c>
      <c r="D701" s="1">
        <v>1</v>
      </c>
      <c r="E701" s="1">
        <v>0</v>
      </c>
      <c r="F701" s="1">
        <v>0</v>
      </c>
      <c r="G701" s="34">
        <v>1</v>
      </c>
      <c r="K701" s="1" t="s">
        <v>324</v>
      </c>
      <c r="L701" s="1">
        <v>0.57957244655581952</v>
      </c>
      <c r="M701" s="1">
        <v>0.22327790973871733</v>
      </c>
      <c r="N701" s="1">
        <v>0.19714964370546317</v>
      </c>
      <c r="O701" s="34">
        <v>1</v>
      </c>
    </row>
    <row r="702" spans="3:15" x14ac:dyDescent="0.25">
      <c r="C702" s="1" t="s">
        <v>206</v>
      </c>
      <c r="D702" s="1">
        <v>2</v>
      </c>
      <c r="E702" s="1">
        <v>0</v>
      </c>
      <c r="F702" s="1">
        <v>0</v>
      </c>
      <c r="G702" s="34">
        <v>2</v>
      </c>
      <c r="K702" s="1" t="s">
        <v>206</v>
      </c>
      <c r="L702" s="1">
        <v>1.159144893111639</v>
      </c>
      <c r="M702" s="1">
        <v>0.44655581947743467</v>
      </c>
      <c r="N702" s="1">
        <v>0.39429928741092635</v>
      </c>
      <c r="O702" s="34">
        <v>2</v>
      </c>
    </row>
    <row r="703" spans="3:15" x14ac:dyDescent="0.25">
      <c r="C703" t="s">
        <v>250</v>
      </c>
      <c r="D703" s="1">
        <v>2</v>
      </c>
      <c r="E703" s="1">
        <v>0</v>
      </c>
      <c r="F703" s="1">
        <v>0</v>
      </c>
      <c r="G703" s="34">
        <v>2</v>
      </c>
      <c r="K703" s="1" t="s">
        <v>250</v>
      </c>
      <c r="L703" s="1">
        <v>1.159144893111639</v>
      </c>
      <c r="M703" s="1">
        <v>0.44655581947743467</v>
      </c>
      <c r="N703" s="1">
        <v>0.39429928741092635</v>
      </c>
      <c r="O703" s="34">
        <v>2</v>
      </c>
    </row>
    <row r="704" spans="3:15" x14ac:dyDescent="0.25">
      <c r="C704" t="s">
        <v>272</v>
      </c>
      <c r="D704" s="1">
        <v>0</v>
      </c>
      <c r="E704" s="1">
        <v>2</v>
      </c>
      <c r="F704" s="1">
        <v>0</v>
      </c>
      <c r="G704" s="34">
        <v>2</v>
      </c>
      <c r="K704" s="1" t="s">
        <v>272</v>
      </c>
      <c r="L704" s="1">
        <v>1.159144893111639</v>
      </c>
      <c r="M704" s="1">
        <v>0.44655581947743467</v>
      </c>
      <c r="N704" s="1">
        <v>0.39429928741092635</v>
      </c>
      <c r="O704" s="34">
        <v>2</v>
      </c>
    </row>
    <row r="705" spans="3:15" x14ac:dyDescent="0.25">
      <c r="C705" t="s">
        <v>265</v>
      </c>
      <c r="D705" s="1">
        <v>2</v>
      </c>
      <c r="E705" s="1">
        <v>1</v>
      </c>
      <c r="F705" s="1">
        <v>0</v>
      </c>
      <c r="G705" s="34">
        <v>3</v>
      </c>
      <c r="K705" s="1" t="s">
        <v>265</v>
      </c>
      <c r="L705" s="1">
        <v>1.7387173396674585</v>
      </c>
      <c r="M705" s="1">
        <v>0.66983372921615203</v>
      </c>
      <c r="N705" s="1">
        <v>0.59144893111638952</v>
      </c>
      <c r="O705" s="34">
        <v>3</v>
      </c>
    </row>
    <row r="706" spans="3:15" x14ac:dyDescent="0.25">
      <c r="C706" s="1" t="s">
        <v>192</v>
      </c>
      <c r="D706" s="1">
        <v>1</v>
      </c>
      <c r="E706" s="1">
        <v>1</v>
      </c>
      <c r="F706" s="1">
        <v>1</v>
      </c>
      <c r="G706" s="34">
        <v>3</v>
      </c>
      <c r="K706" s="1" t="s">
        <v>192</v>
      </c>
      <c r="L706" s="1">
        <v>1.7387173396674585</v>
      </c>
      <c r="M706" s="1">
        <v>0.66983372921615203</v>
      </c>
      <c r="N706" s="1">
        <v>0.59144893111638952</v>
      </c>
      <c r="O706" s="34">
        <v>3</v>
      </c>
    </row>
    <row r="707" spans="3:15" x14ac:dyDescent="0.25">
      <c r="C707" s="1" t="s">
        <v>200</v>
      </c>
      <c r="D707" s="1">
        <v>0</v>
      </c>
      <c r="E707" s="1">
        <v>0</v>
      </c>
      <c r="F707" s="1">
        <v>2</v>
      </c>
      <c r="G707" s="34">
        <v>2</v>
      </c>
      <c r="K707" s="1" t="s">
        <v>200</v>
      </c>
      <c r="L707" s="1">
        <v>1.159144893111639</v>
      </c>
      <c r="M707" s="1">
        <v>0.44655581947743467</v>
      </c>
      <c r="N707" s="1">
        <v>0.39429928741092635</v>
      </c>
      <c r="O707" s="34">
        <v>2</v>
      </c>
    </row>
    <row r="708" spans="3:15" x14ac:dyDescent="0.25">
      <c r="C708" t="s">
        <v>289</v>
      </c>
      <c r="D708" s="1">
        <v>1</v>
      </c>
      <c r="E708" s="1">
        <v>0</v>
      </c>
      <c r="F708" s="1">
        <v>0</v>
      </c>
      <c r="G708" s="34">
        <v>1</v>
      </c>
      <c r="K708" s="1" t="s">
        <v>289</v>
      </c>
      <c r="L708" s="1">
        <v>0.57957244655581952</v>
      </c>
      <c r="M708" s="1">
        <v>0.22327790973871733</v>
      </c>
      <c r="N708" s="1">
        <v>0.19714964370546317</v>
      </c>
      <c r="O708" s="34">
        <v>1</v>
      </c>
    </row>
    <row r="709" spans="3:15" x14ac:dyDescent="0.25">
      <c r="C709" s="1" t="s">
        <v>179</v>
      </c>
      <c r="D709" s="1">
        <v>2</v>
      </c>
      <c r="E709" s="1">
        <v>4</v>
      </c>
      <c r="F709" s="1">
        <v>1</v>
      </c>
      <c r="G709" s="34">
        <v>7</v>
      </c>
      <c r="K709" s="1" t="s">
        <v>179</v>
      </c>
      <c r="L709" s="1">
        <v>4.0570071258907365</v>
      </c>
      <c r="M709" s="1">
        <v>1.5629453681710215</v>
      </c>
      <c r="N709" s="1">
        <v>1.3800475059382422</v>
      </c>
      <c r="O709" s="34">
        <v>7</v>
      </c>
    </row>
    <row r="710" spans="3:15" x14ac:dyDescent="0.25">
      <c r="C710" t="s">
        <v>379</v>
      </c>
      <c r="D710" s="1">
        <v>1</v>
      </c>
      <c r="E710" s="1">
        <v>0</v>
      </c>
      <c r="F710" s="1">
        <v>0</v>
      </c>
      <c r="G710" s="34">
        <v>1</v>
      </c>
      <c r="K710" s="1" t="s">
        <v>379</v>
      </c>
      <c r="L710" s="1">
        <v>0.57957244655581952</v>
      </c>
      <c r="M710" s="1">
        <v>0.22327790973871733</v>
      </c>
      <c r="N710" s="1">
        <v>0.19714964370546317</v>
      </c>
      <c r="O710" s="34">
        <v>1</v>
      </c>
    </row>
    <row r="711" spans="3:15" x14ac:dyDescent="0.25">
      <c r="C711" s="1" t="s">
        <v>182</v>
      </c>
      <c r="D711" s="1">
        <v>3</v>
      </c>
      <c r="E711" s="1">
        <v>0</v>
      </c>
      <c r="F711" s="1">
        <v>0</v>
      </c>
      <c r="G711" s="34">
        <v>3</v>
      </c>
      <c r="K711" s="1" t="s">
        <v>182</v>
      </c>
      <c r="L711" s="1">
        <v>1.7387173396674585</v>
      </c>
      <c r="M711" s="1">
        <v>0.66983372921615203</v>
      </c>
      <c r="N711" s="1">
        <v>0.59144893111638952</v>
      </c>
      <c r="O711" s="34">
        <v>3</v>
      </c>
    </row>
    <row r="712" spans="3:15" x14ac:dyDescent="0.25">
      <c r="C712" s="1" t="s">
        <v>227</v>
      </c>
      <c r="D712" s="1">
        <v>0</v>
      </c>
      <c r="E712" s="1">
        <v>2</v>
      </c>
      <c r="F712" s="1">
        <v>0</v>
      </c>
      <c r="G712" s="34">
        <v>2</v>
      </c>
      <c r="K712" s="1" t="s">
        <v>227</v>
      </c>
      <c r="L712" s="1">
        <v>1.159144893111639</v>
      </c>
      <c r="M712" s="1">
        <v>0.44655581947743467</v>
      </c>
      <c r="N712" s="1">
        <v>0.39429928741092635</v>
      </c>
      <c r="O712" s="34">
        <v>2</v>
      </c>
    </row>
    <row r="713" spans="3:15" x14ac:dyDescent="0.25">
      <c r="C713" t="s">
        <v>356</v>
      </c>
      <c r="D713" s="1">
        <v>1</v>
      </c>
      <c r="E713" s="1">
        <v>0</v>
      </c>
      <c r="F713" s="1">
        <v>0</v>
      </c>
      <c r="G713" s="34">
        <v>1</v>
      </c>
      <c r="K713" s="1" t="s">
        <v>356</v>
      </c>
      <c r="L713" s="1">
        <v>0.57957244655581952</v>
      </c>
      <c r="M713" s="1">
        <v>0.22327790973871733</v>
      </c>
      <c r="N713" s="1">
        <v>0.19714964370546317</v>
      </c>
      <c r="O713" s="34">
        <v>1</v>
      </c>
    </row>
    <row r="714" spans="3:15" x14ac:dyDescent="0.25">
      <c r="C714" t="s">
        <v>355</v>
      </c>
      <c r="D714" s="1">
        <v>1</v>
      </c>
      <c r="E714" s="1">
        <v>0</v>
      </c>
      <c r="F714" s="1">
        <v>0</v>
      </c>
      <c r="G714" s="34">
        <v>1</v>
      </c>
      <c r="K714" s="1" t="s">
        <v>355</v>
      </c>
      <c r="L714" s="1">
        <v>0.57957244655581952</v>
      </c>
      <c r="M714" s="1">
        <v>0.22327790973871733</v>
      </c>
      <c r="N714" s="1">
        <v>0.19714964370546317</v>
      </c>
      <c r="O714" s="34">
        <v>1</v>
      </c>
    </row>
    <row r="715" spans="3:15" x14ac:dyDescent="0.25">
      <c r="C715" t="s">
        <v>308</v>
      </c>
      <c r="D715" s="1">
        <v>1</v>
      </c>
      <c r="E715" s="1">
        <v>0</v>
      </c>
      <c r="F715" s="1">
        <v>0</v>
      </c>
      <c r="G715" s="34">
        <v>1</v>
      </c>
      <c r="K715" s="1" t="s">
        <v>308</v>
      </c>
      <c r="L715" s="1">
        <v>0.57957244655581952</v>
      </c>
      <c r="M715" s="1">
        <v>0.22327790973871733</v>
      </c>
      <c r="N715" s="1">
        <v>0.19714964370546317</v>
      </c>
      <c r="O715" s="34">
        <v>1</v>
      </c>
    </row>
    <row r="716" spans="3:15" x14ac:dyDescent="0.25">
      <c r="C716" s="1" t="s">
        <v>165</v>
      </c>
      <c r="D716" s="1">
        <v>1</v>
      </c>
      <c r="E716" s="1">
        <v>0</v>
      </c>
      <c r="F716" s="1">
        <v>2</v>
      </c>
      <c r="G716" s="34">
        <v>3</v>
      </c>
      <c r="K716" s="1" t="s">
        <v>165</v>
      </c>
      <c r="L716" s="1">
        <v>1.7387173396674585</v>
      </c>
      <c r="M716" s="1">
        <v>0.66983372921615203</v>
      </c>
      <c r="N716" s="1">
        <v>0.59144893111638952</v>
      </c>
      <c r="O716" s="34">
        <v>3</v>
      </c>
    </row>
    <row r="717" spans="3:15" x14ac:dyDescent="0.25">
      <c r="C717" t="s">
        <v>375</v>
      </c>
      <c r="D717" s="1">
        <v>0</v>
      </c>
      <c r="E717" s="1">
        <v>0</v>
      </c>
      <c r="F717" s="1">
        <v>1</v>
      </c>
      <c r="G717" s="34">
        <v>1</v>
      </c>
      <c r="K717" s="1" t="s">
        <v>375</v>
      </c>
      <c r="L717" s="1">
        <v>0.57957244655581952</v>
      </c>
      <c r="M717" s="1">
        <v>0.22327790973871733</v>
      </c>
      <c r="N717" s="1">
        <v>0.19714964370546317</v>
      </c>
      <c r="O717" s="34">
        <v>1</v>
      </c>
    </row>
    <row r="718" spans="3:15" x14ac:dyDescent="0.25">
      <c r="C718" t="s">
        <v>261</v>
      </c>
      <c r="D718" s="1">
        <v>1</v>
      </c>
      <c r="E718" s="1">
        <v>0</v>
      </c>
      <c r="F718" s="1">
        <v>1</v>
      </c>
      <c r="G718" s="34">
        <v>2</v>
      </c>
      <c r="K718" s="1" t="s">
        <v>261</v>
      </c>
      <c r="L718" s="1">
        <v>1.159144893111639</v>
      </c>
      <c r="M718" s="1">
        <v>0.44655581947743467</v>
      </c>
      <c r="N718" s="1">
        <v>0.39429928741092635</v>
      </c>
      <c r="O718" s="34">
        <v>2</v>
      </c>
    </row>
    <row r="719" spans="3:15" x14ac:dyDescent="0.25">
      <c r="C719" t="s">
        <v>387</v>
      </c>
      <c r="D719" s="1">
        <v>1</v>
      </c>
      <c r="E719" s="1">
        <v>0</v>
      </c>
      <c r="F719" s="1">
        <v>0</v>
      </c>
      <c r="G719" s="34">
        <v>1</v>
      </c>
      <c r="K719" s="1" t="s">
        <v>387</v>
      </c>
      <c r="L719" s="1">
        <v>0.57957244655581952</v>
      </c>
      <c r="M719" s="1">
        <v>0.22327790973871733</v>
      </c>
      <c r="N719" s="1">
        <v>0.19714964370546317</v>
      </c>
      <c r="O719" s="34">
        <v>1</v>
      </c>
    </row>
    <row r="720" spans="3:15" x14ac:dyDescent="0.25">
      <c r="C720" t="s">
        <v>256</v>
      </c>
      <c r="D720" s="1">
        <v>1</v>
      </c>
      <c r="E720" s="1">
        <v>0</v>
      </c>
      <c r="F720" s="1">
        <v>0</v>
      </c>
      <c r="G720" s="34">
        <v>1</v>
      </c>
      <c r="K720" s="1" t="s">
        <v>256</v>
      </c>
      <c r="L720" s="1">
        <v>0.57957244655581952</v>
      </c>
      <c r="M720" s="1">
        <v>0.22327790973871733</v>
      </c>
      <c r="N720" s="1">
        <v>0.19714964370546317</v>
      </c>
      <c r="O720" s="34">
        <v>1</v>
      </c>
    </row>
    <row r="721" spans="3:15" x14ac:dyDescent="0.25">
      <c r="C721" s="1" t="s">
        <v>161</v>
      </c>
      <c r="D721" s="1">
        <v>1</v>
      </c>
      <c r="E721" s="1">
        <v>0</v>
      </c>
      <c r="F721" s="1">
        <v>0</v>
      </c>
      <c r="G721" s="34">
        <v>1</v>
      </c>
      <c r="K721" s="1" t="s">
        <v>161</v>
      </c>
      <c r="L721" s="1">
        <v>0.57957244655581952</v>
      </c>
      <c r="M721" s="1">
        <v>0.22327790973871733</v>
      </c>
      <c r="N721" s="1">
        <v>0.19714964370546317</v>
      </c>
      <c r="O721" s="34">
        <v>1</v>
      </c>
    </row>
    <row r="722" spans="3:15" x14ac:dyDescent="0.25">
      <c r="C722" t="s">
        <v>333</v>
      </c>
      <c r="D722" s="1">
        <v>1</v>
      </c>
      <c r="E722" s="1">
        <v>0</v>
      </c>
      <c r="F722" s="1">
        <v>0</v>
      </c>
      <c r="G722" s="34">
        <v>1</v>
      </c>
      <c r="K722" s="1" t="s">
        <v>333</v>
      </c>
      <c r="L722" s="1">
        <v>0.57957244655581952</v>
      </c>
      <c r="M722" s="1">
        <v>0.22327790973871733</v>
      </c>
      <c r="N722" s="1">
        <v>0.19714964370546317</v>
      </c>
      <c r="O722" s="34">
        <v>1</v>
      </c>
    </row>
    <row r="723" spans="3:15" x14ac:dyDescent="0.25">
      <c r="C723" t="s">
        <v>295</v>
      </c>
      <c r="D723" s="1">
        <v>1</v>
      </c>
      <c r="E723" s="1">
        <v>0</v>
      </c>
      <c r="F723" s="1">
        <v>0</v>
      </c>
      <c r="G723" s="34">
        <v>1</v>
      </c>
      <c r="K723" s="1" t="s">
        <v>295</v>
      </c>
      <c r="L723" s="1">
        <v>0.57957244655581952</v>
      </c>
      <c r="M723" s="1">
        <v>0.22327790973871733</v>
      </c>
      <c r="N723" s="1">
        <v>0.19714964370546317</v>
      </c>
      <c r="O723" s="34">
        <v>1</v>
      </c>
    </row>
    <row r="724" spans="3:15" x14ac:dyDescent="0.25">
      <c r="C724" s="1" t="s">
        <v>222</v>
      </c>
      <c r="D724" s="1">
        <v>2</v>
      </c>
      <c r="E724" s="1">
        <v>1</v>
      </c>
      <c r="F724" s="1">
        <v>0</v>
      </c>
      <c r="G724" s="34">
        <v>3</v>
      </c>
      <c r="K724" s="1" t="s">
        <v>222</v>
      </c>
      <c r="L724" s="1">
        <v>1.7387173396674585</v>
      </c>
      <c r="M724" s="1">
        <v>0.66983372921615203</v>
      </c>
      <c r="N724" s="1">
        <v>0.59144893111638952</v>
      </c>
      <c r="O724" s="34">
        <v>3</v>
      </c>
    </row>
    <row r="725" spans="3:15" x14ac:dyDescent="0.25">
      <c r="C725" t="s">
        <v>319</v>
      </c>
      <c r="D725" s="1">
        <v>1</v>
      </c>
      <c r="E725" s="1">
        <v>0</v>
      </c>
      <c r="F725" s="1">
        <v>1</v>
      </c>
      <c r="G725" s="34">
        <v>2</v>
      </c>
      <c r="K725" s="1" t="s">
        <v>319</v>
      </c>
      <c r="L725" s="1">
        <v>1.159144893111639</v>
      </c>
      <c r="M725" s="1">
        <v>0.44655581947743467</v>
      </c>
      <c r="N725" s="1">
        <v>0.39429928741092635</v>
      </c>
      <c r="O725" s="34">
        <v>2</v>
      </c>
    </row>
    <row r="726" spans="3:15" x14ac:dyDescent="0.25">
      <c r="C726" t="s">
        <v>348</v>
      </c>
      <c r="D726" s="1">
        <v>1</v>
      </c>
      <c r="E726" s="1">
        <v>0</v>
      </c>
      <c r="F726" s="1">
        <v>1</v>
      </c>
      <c r="G726" s="34">
        <v>2</v>
      </c>
      <c r="K726" s="1" t="s">
        <v>348</v>
      </c>
      <c r="L726" s="1">
        <v>1.159144893111639</v>
      </c>
      <c r="M726" s="1">
        <v>0.44655581947743467</v>
      </c>
      <c r="N726" s="1">
        <v>0.39429928741092635</v>
      </c>
      <c r="O726" s="34">
        <v>2</v>
      </c>
    </row>
    <row r="727" spans="3:15" x14ac:dyDescent="0.25">
      <c r="C727" s="1" t="s">
        <v>213</v>
      </c>
      <c r="D727" s="1">
        <v>1</v>
      </c>
      <c r="E727" s="1">
        <v>0</v>
      </c>
      <c r="F727" s="1">
        <v>0</v>
      </c>
      <c r="G727" s="34">
        <v>1</v>
      </c>
      <c r="K727" s="1" t="s">
        <v>213</v>
      </c>
      <c r="L727" s="1">
        <v>0.57957244655581952</v>
      </c>
      <c r="M727" s="1">
        <v>0.22327790973871733</v>
      </c>
      <c r="N727" s="1">
        <v>0.19714964370546317</v>
      </c>
      <c r="O727" s="34">
        <v>1</v>
      </c>
    </row>
    <row r="728" spans="3:15" x14ac:dyDescent="0.25">
      <c r="C728" s="1" t="s">
        <v>236</v>
      </c>
      <c r="D728" s="1">
        <v>1</v>
      </c>
      <c r="E728" s="1">
        <v>0</v>
      </c>
      <c r="F728" s="1">
        <v>1</v>
      </c>
      <c r="G728" s="34">
        <v>2</v>
      </c>
      <c r="K728" s="1" t="s">
        <v>236</v>
      </c>
      <c r="L728" s="1">
        <v>1.159144893111639</v>
      </c>
      <c r="M728" s="1">
        <v>0.44655581947743467</v>
      </c>
      <c r="N728" s="1">
        <v>0.39429928741092635</v>
      </c>
      <c r="O728" s="34">
        <v>2</v>
      </c>
    </row>
    <row r="729" spans="3:15" x14ac:dyDescent="0.25">
      <c r="C729" s="1" t="s">
        <v>191</v>
      </c>
      <c r="D729" s="1">
        <v>4</v>
      </c>
      <c r="E729" s="1">
        <v>3</v>
      </c>
      <c r="F729" s="1">
        <v>0</v>
      </c>
      <c r="G729" s="34">
        <v>7</v>
      </c>
      <c r="K729" s="1" t="s">
        <v>191</v>
      </c>
      <c r="L729" s="1">
        <v>4.0570071258907365</v>
      </c>
      <c r="M729" s="1">
        <v>1.5629453681710215</v>
      </c>
      <c r="N729" s="1">
        <v>1.3800475059382422</v>
      </c>
      <c r="O729" s="34">
        <v>7</v>
      </c>
    </row>
    <row r="730" spans="3:15" x14ac:dyDescent="0.25">
      <c r="C730" s="1" t="s">
        <v>162</v>
      </c>
      <c r="D730" s="1">
        <v>2</v>
      </c>
      <c r="E730" s="1">
        <v>0</v>
      </c>
      <c r="F730" s="1">
        <v>1</v>
      </c>
      <c r="G730" s="34">
        <v>3</v>
      </c>
      <c r="K730" s="1" t="s">
        <v>162</v>
      </c>
      <c r="L730" s="1">
        <v>1.7387173396674585</v>
      </c>
      <c r="M730" s="1">
        <v>0.66983372921615203</v>
      </c>
      <c r="N730" s="1">
        <v>0.59144893111638952</v>
      </c>
      <c r="O730" s="34">
        <v>3</v>
      </c>
    </row>
    <row r="731" spans="3:15" x14ac:dyDescent="0.25">
      <c r="C731" t="s">
        <v>363</v>
      </c>
      <c r="D731" s="1">
        <v>0</v>
      </c>
      <c r="E731" s="1">
        <v>1</v>
      </c>
      <c r="F731" s="1">
        <v>0</v>
      </c>
      <c r="G731" s="34">
        <v>1</v>
      </c>
      <c r="K731" s="1" t="s">
        <v>363</v>
      </c>
      <c r="L731" s="1">
        <v>0.57957244655581952</v>
      </c>
      <c r="M731" s="1">
        <v>0.22327790973871733</v>
      </c>
      <c r="N731" s="1">
        <v>0.19714964370546317</v>
      </c>
      <c r="O731" s="34">
        <v>1</v>
      </c>
    </row>
    <row r="732" spans="3:15" x14ac:dyDescent="0.25">
      <c r="C732" t="s">
        <v>350</v>
      </c>
      <c r="D732" s="1">
        <v>1</v>
      </c>
      <c r="E732" s="1">
        <v>0</v>
      </c>
      <c r="F732" s="1">
        <v>0</v>
      </c>
      <c r="G732" s="34">
        <v>1</v>
      </c>
      <c r="K732" s="1" t="s">
        <v>350</v>
      </c>
      <c r="L732" s="1">
        <v>0.57957244655581952</v>
      </c>
      <c r="M732" s="1">
        <v>0.22327790973871733</v>
      </c>
      <c r="N732" s="1">
        <v>0.19714964370546317</v>
      </c>
      <c r="O732" s="34">
        <v>1</v>
      </c>
    </row>
    <row r="733" spans="3:15" x14ac:dyDescent="0.25">
      <c r="C733" t="s">
        <v>323</v>
      </c>
      <c r="D733" s="1">
        <v>0</v>
      </c>
      <c r="E733" s="1">
        <v>1</v>
      </c>
      <c r="F733" s="1">
        <v>0</v>
      </c>
      <c r="G733" s="34">
        <v>1</v>
      </c>
      <c r="K733" s="1" t="s">
        <v>323</v>
      </c>
      <c r="L733" s="1">
        <v>0.57957244655581952</v>
      </c>
      <c r="M733" s="1">
        <v>0.22327790973871733</v>
      </c>
      <c r="N733" s="1">
        <v>0.19714964370546317</v>
      </c>
      <c r="O733" s="34">
        <v>1</v>
      </c>
    </row>
    <row r="734" spans="3:15" x14ac:dyDescent="0.25">
      <c r="C734" s="1" t="s">
        <v>169</v>
      </c>
      <c r="D734" s="1">
        <v>1</v>
      </c>
      <c r="E734" s="1">
        <v>0</v>
      </c>
      <c r="F734" s="1">
        <v>0</v>
      </c>
      <c r="G734" s="34">
        <v>1</v>
      </c>
      <c r="K734" s="1" t="s">
        <v>169</v>
      </c>
      <c r="L734" s="1">
        <v>0.57957244655581952</v>
      </c>
      <c r="M734" s="1">
        <v>0.22327790973871733</v>
      </c>
      <c r="N734" s="1">
        <v>0.19714964370546317</v>
      </c>
      <c r="O734" s="34">
        <v>1</v>
      </c>
    </row>
    <row r="735" spans="3:15" x14ac:dyDescent="0.25">
      <c r="C735" t="s">
        <v>351</v>
      </c>
      <c r="D735" s="1">
        <v>0</v>
      </c>
      <c r="E735" s="1">
        <v>0</v>
      </c>
      <c r="F735" s="1">
        <v>1</v>
      </c>
      <c r="G735" s="34">
        <v>1</v>
      </c>
      <c r="K735" s="1" t="s">
        <v>351</v>
      </c>
      <c r="L735" s="1">
        <v>0.57957244655581952</v>
      </c>
      <c r="M735" s="1">
        <v>0.22327790973871733</v>
      </c>
      <c r="N735" s="1">
        <v>0.19714964370546317</v>
      </c>
      <c r="O735" s="34">
        <v>1</v>
      </c>
    </row>
    <row r="736" spans="3:15" x14ac:dyDescent="0.25">
      <c r="C736" s="1" t="s">
        <v>163</v>
      </c>
      <c r="D736" s="1">
        <v>1</v>
      </c>
      <c r="E736" s="1">
        <v>0</v>
      </c>
      <c r="F736" s="1">
        <v>0</v>
      </c>
      <c r="G736" s="34">
        <v>1</v>
      </c>
      <c r="K736" s="1" t="s">
        <v>163</v>
      </c>
      <c r="L736" s="1">
        <v>0.57957244655581952</v>
      </c>
      <c r="M736" s="1">
        <v>0.22327790973871733</v>
      </c>
      <c r="N736" s="1">
        <v>0.19714964370546317</v>
      </c>
      <c r="O736" s="34">
        <v>1</v>
      </c>
    </row>
    <row r="737" spans="3:15" x14ac:dyDescent="0.25">
      <c r="C737" s="1" t="s">
        <v>172</v>
      </c>
      <c r="D737" s="1">
        <v>1</v>
      </c>
      <c r="E737" s="1">
        <v>0</v>
      </c>
      <c r="F737" s="1">
        <v>1</v>
      </c>
      <c r="G737" s="34">
        <v>2</v>
      </c>
      <c r="K737" s="1" t="s">
        <v>172</v>
      </c>
      <c r="L737" s="1">
        <v>1.159144893111639</v>
      </c>
      <c r="M737" s="1">
        <v>0.44655581947743467</v>
      </c>
      <c r="N737" s="1">
        <v>0.39429928741092635</v>
      </c>
      <c r="O737" s="34">
        <v>2</v>
      </c>
    </row>
    <row r="738" spans="3:15" x14ac:dyDescent="0.25">
      <c r="C738" t="s">
        <v>279</v>
      </c>
      <c r="D738" s="1">
        <v>3</v>
      </c>
      <c r="E738" s="1">
        <v>0</v>
      </c>
      <c r="F738" s="1">
        <v>1</v>
      </c>
      <c r="G738" s="34">
        <v>4</v>
      </c>
      <c r="K738" s="1" t="s">
        <v>279</v>
      </c>
      <c r="L738" s="1">
        <v>2.3182897862232781</v>
      </c>
      <c r="M738" s="1">
        <v>0.89311163895486934</v>
      </c>
      <c r="N738" s="1">
        <v>0.78859857482185269</v>
      </c>
      <c r="O738" s="34">
        <v>4</v>
      </c>
    </row>
    <row r="739" spans="3:15" x14ac:dyDescent="0.25">
      <c r="C739" s="1" t="s">
        <v>189</v>
      </c>
      <c r="D739" s="1">
        <v>2</v>
      </c>
      <c r="E739" s="1">
        <v>0</v>
      </c>
      <c r="F739" s="1">
        <v>0</v>
      </c>
      <c r="G739" s="34">
        <v>2</v>
      </c>
      <c r="K739" s="1" t="s">
        <v>189</v>
      </c>
      <c r="L739" s="1">
        <v>1.159144893111639</v>
      </c>
      <c r="M739" s="1">
        <v>0.44655581947743467</v>
      </c>
      <c r="N739" s="1">
        <v>0.39429928741092635</v>
      </c>
      <c r="O739" s="34">
        <v>2</v>
      </c>
    </row>
    <row r="740" spans="3:15" x14ac:dyDescent="0.25">
      <c r="C740" s="1" t="s">
        <v>175</v>
      </c>
      <c r="D740" s="1">
        <v>2</v>
      </c>
      <c r="E740" s="1">
        <v>1</v>
      </c>
      <c r="F740" s="1">
        <v>0</v>
      </c>
      <c r="G740" s="34">
        <v>3</v>
      </c>
      <c r="K740" s="1" t="s">
        <v>175</v>
      </c>
      <c r="L740" s="1">
        <v>1.7387173396674585</v>
      </c>
      <c r="M740" s="1">
        <v>0.66983372921615203</v>
      </c>
      <c r="N740" s="1">
        <v>0.59144893111638952</v>
      </c>
      <c r="O740" s="34">
        <v>3</v>
      </c>
    </row>
    <row r="741" spans="3:15" x14ac:dyDescent="0.25">
      <c r="C741" t="s">
        <v>353</v>
      </c>
      <c r="D741" s="1">
        <v>1</v>
      </c>
      <c r="E741" s="1">
        <v>0</v>
      </c>
      <c r="F741" s="1">
        <v>0</v>
      </c>
      <c r="G741" s="34">
        <v>1</v>
      </c>
      <c r="K741" s="1" t="s">
        <v>353</v>
      </c>
      <c r="L741" s="1">
        <v>0.57957244655581952</v>
      </c>
      <c r="M741" s="1">
        <v>0.22327790973871733</v>
      </c>
      <c r="N741" s="1">
        <v>0.19714964370546317</v>
      </c>
      <c r="O741" s="34">
        <v>1</v>
      </c>
    </row>
    <row r="742" spans="3:15" x14ac:dyDescent="0.25">
      <c r="C742" s="1" t="s">
        <v>207</v>
      </c>
      <c r="D742" s="1">
        <v>1</v>
      </c>
      <c r="E742" s="1">
        <v>0</v>
      </c>
      <c r="F742" s="1">
        <v>0</v>
      </c>
      <c r="G742" s="34">
        <v>1</v>
      </c>
      <c r="K742" s="1" t="s">
        <v>207</v>
      </c>
      <c r="L742" s="1">
        <v>0.57957244655581952</v>
      </c>
      <c r="M742" s="1">
        <v>0.22327790973871733</v>
      </c>
      <c r="N742" s="1">
        <v>0.19714964370546317</v>
      </c>
      <c r="O742" s="34">
        <v>1</v>
      </c>
    </row>
    <row r="743" spans="3:15" x14ac:dyDescent="0.25">
      <c r="C743" s="1" t="s">
        <v>203</v>
      </c>
      <c r="D743" s="1">
        <v>1</v>
      </c>
      <c r="E743" s="1">
        <v>0</v>
      </c>
      <c r="F743" s="1">
        <v>0</v>
      </c>
      <c r="G743" s="34">
        <v>1</v>
      </c>
      <c r="K743" s="1" t="s">
        <v>203</v>
      </c>
      <c r="L743" s="1">
        <v>0.57957244655581952</v>
      </c>
      <c r="M743" s="1">
        <v>0.22327790973871733</v>
      </c>
      <c r="N743" s="1">
        <v>0.19714964370546317</v>
      </c>
      <c r="O743" s="34">
        <v>1</v>
      </c>
    </row>
    <row r="744" spans="3:15" x14ac:dyDescent="0.25">
      <c r="C744" t="s">
        <v>334</v>
      </c>
      <c r="D744" s="1">
        <v>1</v>
      </c>
      <c r="E744" s="1">
        <v>0</v>
      </c>
      <c r="F744" s="1">
        <v>0</v>
      </c>
      <c r="G744" s="34">
        <v>1</v>
      </c>
      <c r="K744" s="1" t="s">
        <v>334</v>
      </c>
      <c r="L744" s="1">
        <v>0.57957244655581952</v>
      </c>
      <c r="M744" s="1">
        <v>0.22327790973871733</v>
      </c>
      <c r="N744" s="1">
        <v>0.19714964370546317</v>
      </c>
      <c r="O744" s="34">
        <v>1</v>
      </c>
    </row>
    <row r="745" spans="3:15" x14ac:dyDescent="0.25">
      <c r="C745" t="s">
        <v>305</v>
      </c>
      <c r="D745" s="1">
        <v>1</v>
      </c>
      <c r="E745" s="1">
        <v>1</v>
      </c>
      <c r="F745" s="1">
        <v>0</v>
      </c>
      <c r="G745" s="34">
        <v>2</v>
      </c>
      <c r="K745" s="1" t="s">
        <v>305</v>
      </c>
      <c r="L745" s="1">
        <v>1.159144893111639</v>
      </c>
      <c r="M745" s="1">
        <v>0.44655581947743467</v>
      </c>
      <c r="N745" s="1">
        <v>0.39429928741092635</v>
      </c>
      <c r="O745" s="34">
        <v>2</v>
      </c>
    </row>
    <row r="746" spans="3:15" x14ac:dyDescent="0.25">
      <c r="C746" t="s">
        <v>343</v>
      </c>
      <c r="D746" s="1">
        <v>1</v>
      </c>
      <c r="E746" s="1">
        <v>0</v>
      </c>
      <c r="F746" s="1">
        <v>0</v>
      </c>
      <c r="G746" s="34">
        <v>1</v>
      </c>
      <c r="K746" s="1" t="s">
        <v>343</v>
      </c>
      <c r="L746" s="1">
        <v>0.57957244655581952</v>
      </c>
      <c r="M746" s="1">
        <v>0.22327790973871733</v>
      </c>
      <c r="N746" s="1">
        <v>0.19714964370546317</v>
      </c>
      <c r="O746" s="34">
        <v>1</v>
      </c>
    </row>
    <row r="747" spans="3:15" x14ac:dyDescent="0.25">
      <c r="C747" t="s">
        <v>313</v>
      </c>
      <c r="D747" s="1">
        <v>1</v>
      </c>
      <c r="E747" s="1">
        <v>0</v>
      </c>
      <c r="F747" s="1">
        <v>0</v>
      </c>
      <c r="G747" s="34">
        <v>1</v>
      </c>
      <c r="K747" s="1" t="s">
        <v>313</v>
      </c>
      <c r="L747" s="1">
        <v>0.57957244655581952</v>
      </c>
      <c r="M747" s="1">
        <v>0.22327790973871733</v>
      </c>
      <c r="N747" s="1">
        <v>0.19714964370546317</v>
      </c>
      <c r="O747" s="34">
        <v>1</v>
      </c>
    </row>
    <row r="748" spans="3:15" x14ac:dyDescent="0.25">
      <c r="C748" t="s">
        <v>248</v>
      </c>
      <c r="D748" s="1">
        <v>1</v>
      </c>
      <c r="E748" s="1">
        <v>0</v>
      </c>
      <c r="F748" s="1">
        <v>0</v>
      </c>
      <c r="G748" s="34">
        <v>1</v>
      </c>
      <c r="K748" s="1" t="s">
        <v>248</v>
      </c>
      <c r="L748" s="1">
        <v>0.57957244655581952</v>
      </c>
      <c r="M748" s="1">
        <v>0.22327790973871733</v>
      </c>
      <c r="N748" s="1">
        <v>0.19714964370546317</v>
      </c>
      <c r="O748" s="34">
        <v>1</v>
      </c>
    </row>
    <row r="749" spans="3:15" x14ac:dyDescent="0.25">
      <c r="C749" t="s">
        <v>299</v>
      </c>
      <c r="D749" s="1">
        <v>1</v>
      </c>
      <c r="E749" s="1">
        <v>0</v>
      </c>
      <c r="F749" s="1">
        <v>0</v>
      </c>
      <c r="G749" s="34">
        <v>1</v>
      </c>
      <c r="K749" s="1" t="s">
        <v>299</v>
      </c>
      <c r="L749" s="1">
        <v>0.57957244655581952</v>
      </c>
      <c r="M749" s="1">
        <v>0.22327790973871733</v>
      </c>
      <c r="N749" s="1">
        <v>0.19714964370546317</v>
      </c>
      <c r="O749" s="34">
        <v>1</v>
      </c>
    </row>
    <row r="750" spans="3:15" x14ac:dyDescent="0.25">
      <c r="C750" s="1" t="s">
        <v>158</v>
      </c>
      <c r="D750" s="1">
        <v>2</v>
      </c>
      <c r="E750" s="1">
        <v>0</v>
      </c>
      <c r="F750" s="1">
        <v>0</v>
      </c>
      <c r="G750" s="34">
        <v>2</v>
      </c>
      <c r="K750" s="1" t="s">
        <v>158</v>
      </c>
      <c r="L750" s="1">
        <v>1.159144893111639</v>
      </c>
      <c r="M750" s="1">
        <v>0.44655581947743467</v>
      </c>
      <c r="N750" s="1">
        <v>0.39429928741092635</v>
      </c>
      <c r="O750" s="34">
        <v>2</v>
      </c>
    </row>
    <row r="751" spans="3:15" x14ac:dyDescent="0.25">
      <c r="C751" t="s">
        <v>330</v>
      </c>
      <c r="D751" s="1">
        <v>2</v>
      </c>
      <c r="E751" s="1">
        <v>0</v>
      </c>
      <c r="F751" s="1">
        <v>0</v>
      </c>
      <c r="G751" s="34">
        <v>2</v>
      </c>
      <c r="K751" s="1" t="s">
        <v>330</v>
      </c>
      <c r="L751" s="1">
        <v>1.159144893111639</v>
      </c>
      <c r="M751" s="1">
        <v>0.44655581947743467</v>
      </c>
      <c r="N751" s="1">
        <v>0.39429928741092635</v>
      </c>
      <c r="O751" s="34">
        <v>2</v>
      </c>
    </row>
    <row r="752" spans="3:15" x14ac:dyDescent="0.25">
      <c r="C752" t="s">
        <v>376</v>
      </c>
      <c r="D752" s="1">
        <v>1</v>
      </c>
      <c r="E752" s="1">
        <v>0</v>
      </c>
      <c r="F752" s="1">
        <v>0</v>
      </c>
      <c r="G752" s="34">
        <v>1</v>
      </c>
      <c r="K752" s="1" t="s">
        <v>376</v>
      </c>
      <c r="L752" s="1">
        <v>0.57957244655581952</v>
      </c>
      <c r="M752" s="1">
        <v>0.22327790973871733</v>
      </c>
      <c r="N752" s="1">
        <v>0.19714964370546317</v>
      </c>
      <c r="O752" s="34">
        <v>1</v>
      </c>
    </row>
    <row r="753" spans="3:15" x14ac:dyDescent="0.25">
      <c r="C753" t="s">
        <v>360</v>
      </c>
      <c r="D753" s="1">
        <v>0</v>
      </c>
      <c r="E753" s="1">
        <v>1</v>
      </c>
      <c r="F753" s="1">
        <v>0</v>
      </c>
      <c r="G753" s="34">
        <v>1</v>
      </c>
      <c r="K753" s="1" t="s">
        <v>360</v>
      </c>
      <c r="L753" s="1">
        <v>0.57957244655581952</v>
      </c>
      <c r="M753" s="1">
        <v>0.22327790973871733</v>
      </c>
      <c r="N753" s="1">
        <v>0.19714964370546317</v>
      </c>
      <c r="O753" s="34">
        <v>1</v>
      </c>
    </row>
    <row r="754" spans="3:15" x14ac:dyDescent="0.25">
      <c r="C754" t="s">
        <v>322</v>
      </c>
      <c r="D754" s="1">
        <v>0</v>
      </c>
      <c r="E754" s="1">
        <v>0</v>
      </c>
      <c r="F754" s="1">
        <v>2</v>
      </c>
      <c r="G754" s="34">
        <v>2</v>
      </c>
      <c r="K754" s="1" t="s">
        <v>322</v>
      </c>
      <c r="L754" s="1">
        <v>1.159144893111639</v>
      </c>
      <c r="M754" s="1">
        <v>0.44655581947743467</v>
      </c>
      <c r="N754" s="1">
        <v>0.39429928741092635</v>
      </c>
      <c r="O754" s="34">
        <v>2</v>
      </c>
    </row>
    <row r="755" spans="3:15" x14ac:dyDescent="0.25">
      <c r="C755" t="s">
        <v>370</v>
      </c>
      <c r="D755" s="1">
        <v>1</v>
      </c>
      <c r="E755" s="1">
        <v>0</v>
      </c>
      <c r="F755" s="1">
        <v>0</v>
      </c>
      <c r="G755" s="34">
        <v>1</v>
      </c>
      <c r="K755" s="1" t="s">
        <v>370</v>
      </c>
      <c r="L755" s="1">
        <v>0.57957244655581952</v>
      </c>
      <c r="M755" s="1">
        <v>0.22327790973871733</v>
      </c>
      <c r="N755" s="1">
        <v>0.19714964370546317</v>
      </c>
      <c r="O755" s="34">
        <v>1</v>
      </c>
    </row>
    <row r="756" spans="3:15" x14ac:dyDescent="0.25">
      <c r="C756" t="s">
        <v>388</v>
      </c>
      <c r="D756" s="1">
        <v>1</v>
      </c>
      <c r="E756" s="1">
        <v>0</v>
      </c>
      <c r="F756" s="1">
        <v>0</v>
      </c>
      <c r="G756" s="34">
        <v>1</v>
      </c>
      <c r="K756" s="1" t="s">
        <v>388</v>
      </c>
      <c r="L756" s="1">
        <v>0.57957244655581952</v>
      </c>
      <c r="M756" s="1">
        <v>0.22327790973871733</v>
      </c>
      <c r="N756" s="1">
        <v>0.19714964370546317</v>
      </c>
      <c r="O756" s="34">
        <v>1</v>
      </c>
    </row>
    <row r="757" spans="3:15" x14ac:dyDescent="0.25">
      <c r="C757" t="s">
        <v>311</v>
      </c>
      <c r="D757" s="1">
        <v>2</v>
      </c>
      <c r="E757" s="1">
        <v>1</v>
      </c>
      <c r="F757" s="1">
        <v>0</v>
      </c>
      <c r="G757" s="34">
        <v>3</v>
      </c>
      <c r="K757" s="1" t="s">
        <v>311</v>
      </c>
      <c r="L757" s="1">
        <v>1.7387173396674585</v>
      </c>
      <c r="M757" s="1">
        <v>0.66983372921615203</v>
      </c>
      <c r="N757" s="1">
        <v>0.59144893111638952</v>
      </c>
      <c r="O757" s="34">
        <v>3</v>
      </c>
    </row>
    <row r="758" spans="3:15" x14ac:dyDescent="0.25">
      <c r="C758" s="1" t="s">
        <v>193</v>
      </c>
      <c r="D758" s="1">
        <v>1</v>
      </c>
      <c r="E758" s="1">
        <v>0</v>
      </c>
      <c r="F758" s="1">
        <v>0</v>
      </c>
      <c r="G758" s="34">
        <v>1</v>
      </c>
      <c r="K758" s="1" t="s">
        <v>193</v>
      </c>
      <c r="L758" s="1">
        <v>0.57957244655581952</v>
      </c>
      <c r="M758" s="1">
        <v>0.22327790973871733</v>
      </c>
      <c r="N758" s="1">
        <v>0.19714964370546317</v>
      </c>
      <c r="O758" s="34">
        <v>1</v>
      </c>
    </row>
    <row r="759" spans="3:15" x14ac:dyDescent="0.25">
      <c r="C759" t="s">
        <v>365</v>
      </c>
      <c r="D759" s="1">
        <v>0</v>
      </c>
      <c r="E759" s="1">
        <v>1</v>
      </c>
      <c r="F759" s="1">
        <v>0</v>
      </c>
      <c r="G759" s="34">
        <v>1</v>
      </c>
      <c r="K759" s="1" t="s">
        <v>365</v>
      </c>
      <c r="L759" s="1">
        <v>0.57957244655581952</v>
      </c>
      <c r="M759" s="1">
        <v>0.22327790973871733</v>
      </c>
      <c r="N759" s="1">
        <v>0.19714964370546317</v>
      </c>
      <c r="O759" s="34">
        <v>1</v>
      </c>
    </row>
    <row r="760" spans="3:15" x14ac:dyDescent="0.25">
      <c r="C760" s="1" t="s">
        <v>167</v>
      </c>
      <c r="D760" s="1">
        <v>1</v>
      </c>
      <c r="E760" s="1">
        <v>0</v>
      </c>
      <c r="F760" s="1">
        <v>0</v>
      </c>
      <c r="G760" s="34">
        <v>1</v>
      </c>
      <c r="K760" s="1" t="s">
        <v>167</v>
      </c>
      <c r="L760" s="1">
        <v>0.57957244655581952</v>
      </c>
      <c r="M760" s="1">
        <v>0.22327790973871733</v>
      </c>
      <c r="N760" s="1">
        <v>0.19714964370546317</v>
      </c>
      <c r="O760" s="34">
        <v>1</v>
      </c>
    </row>
    <row r="761" spans="3:15" x14ac:dyDescent="0.25">
      <c r="C761" t="s">
        <v>284</v>
      </c>
      <c r="D761" s="1">
        <v>1</v>
      </c>
      <c r="E761" s="1">
        <v>0</v>
      </c>
      <c r="F761" s="1">
        <v>0</v>
      </c>
      <c r="G761" s="34">
        <v>1</v>
      </c>
      <c r="K761" s="1" t="s">
        <v>284</v>
      </c>
      <c r="L761" s="1">
        <v>0.57957244655581952</v>
      </c>
      <c r="M761" s="1">
        <v>0.22327790973871733</v>
      </c>
      <c r="N761" s="1">
        <v>0.19714964370546317</v>
      </c>
      <c r="O761" s="34">
        <v>1</v>
      </c>
    </row>
    <row r="762" spans="3:15" x14ac:dyDescent="0.25">
      <c r="C762" t="s">
        <v>297</v>
      </c>
      <c r="D762" s="1">
        <v>1</v>
      </c>
      <c r="E762" s="1">
        <v>0</v>
      </c>
      <c r="F762" s="1">
        <v>0</v>
      </c>
      <c r="G762" s="34">
        <v>1</v>
      </c>
      <c r="K762" s="1" t="s">
        <v>297</v>
      </c>
      <c r="L762" s="1">
        <v>0.57957244655581952</v>
      </c>
      <c r="M762" s="1">
        <v>0.22327790973871733</v>
      </c>
      <c r="N762" s="1">
        <v>0.19714964370546317</v>
      </c>
      <c r="O762" s="34">
        <v>1</v>
      </c>
    </row>
    <row r="763" spans="3:15" x14ac:dyDescent="0.25">
      <c r="C763" s="1" t="s">
        <v>237</v>
      </c>
      <c r="D763" s="1">
        <v>0</v>
      </c>
      <c r="E763" s="1">
        <v>1</v>
      </c>
      <c r="F763" s="1">
        <v>0</v>
      </c>
      <c r="G763" s="34">
        <v>1</v>
      </c>
      <c r="K763" s="1" t="s">
        <v>237</v>
      </c>
      <c r="L763" s="1">
        <v>0.57957244655581952</v>
      </c>
      <c r="M763" s="1">
        <v>0.22327790973871733</v>
      </c>
      <c r="N763" s="1">
        <v>0.19714964370546317</v>
      </c>
      <c r="O763" s="34">
        <v>1</v>
      </c>
    </row>
    <row r="764" spans="3:15" x14ac:dyDescent="0.25">
      <c r="C764" t="s">
        <v>378</v>
      </c>
      <c r="D764" s="1">
        <v>0</v>
      </c>
      <c r="E764" s="1">
        <v>0</v>
      </c>
      <c r="F764" s="1">
        <v>1</v>
      </c>
      <c r="G764" s="34">
        <v>1</v>
      </c>
      <c r="K764" s="1" t="s">
        <v>378</v>
      </c>
      <c r="L764" s="1">
        <v>0.57957244655581952</v>
      </c>
      <c r="M764" s="1">
        <v>0.22327790973871733</v>
      </c>
      <c r="N764" s="1">
        <v>0.19714964370546317</v>
      </c>
      <c r="O764" s="34">
        <v>1</v>
      </c>
    </row>
    <row r="765" spans="3:15" x14ac:dyDescent="0.25">
      <c r="C765" s="1" t="s">
        <v>220</v>
      </c>
      <c r="D765" s="1">
        <v>3</v>
      </c>
      <c r="E765" s="1">
        <v>1</v>
      </c>
      <c r="F765" s="1">
        <v>0</v>
      </c>
      <c r="G765" s="34">
        <v>4</v>
      </c>
      <c r="K765" s="1" t="s">
        <v>220</v>
      </c>
      <c r="L765" s="1">
        <v>2.3182897862232781</v>
      </c>
      <c r="M765" s="1">
        <v>0.89311163895486934</v>
      </c>
      <c r="N765" s="1">
        <v>0.78859857482185269</v>
      </c>
      <c r="O765" s="34">
        <v>4</v>
      </c>
    </row>
    <row r="766" spans="3:15" x14ac:dyDescent="0.25">
      <c r="C766" t="s">
        <v>293</v>
      </c>
      <c r="D766" s="1">
        <v>1</v>
      </c>
      <c r="E766" s="1">
        <v>0</v>
      </c>
      <c r="F766" s="1">
        <v>0</v>
      </c>
      <c r="G766" s="34">
        <v>1</v>
      </c>
      <c r="K766" s="1" t="s">
        <v>293</v>
      </c>
      <c r="L766" s="1">
        <v>0.57957244655581952</v>
      </c>
      <c r="M766" s="1">
        <v>0.22327790973871733</v>
      </c>
      <c r="N766" s="1">
        <v>0.19714964370546317</v>
      </c>
      <c r="O766" s="34">
        <v>1</v>
      </c>
    </row>
    <row r="767" spans="3:15" x14ac:dyDescent="0.25">
      <c r="C767" t="s">
        <v>278</v>
      </c>
      <c r="D767" s="1">
        <v>1</v>
      </c>
      <c r="E767" s="1">
        <v>1</v>
      </c>
      <c r="F767" s="1">
        <v>0</v>
      </c>
      <c r="G767" s="34">
        <v>2</v>
      </c>
      <c r="K767" s="1" t="s">
        <v>278</v>
      </c>
      <c r="L767" s="1">
        <v>1.159144893111639</v>
      </c>
      <c r="M767" s="1">
        <v>0.44655581947743467</v>
      </c>
      <c r="N767" s="1">
        <v>0.39429928741092635</v>
      </c>
      <c r="O767" s="34">
        <v>2</v>
      </c>
    </row>
    <row r="768" spans="3:15" x14ac:dyDescent="0.25">
      <c r="C768" s="1" t="s">
        <v>164</v>
      </c>
      <c r="D768" s="1">
        <v>1</v>
      </c>
      <c r="E768" s="1">
        <v>0</v>
      </c>
      <c r="F768" s="1">
        <v>0</v>
      </c>
      <c r="G768" s="34">
        <v>1</v>
      </c>
      <c r="K768" s="1" t="s">
        <v>164</v>
      </c>
      <c r="L768" s="1">
        <v>0.57957244655581952</v>
      </c>
      <c r="M768" s="1">
        <v>0.22327790973871733</v>
      </c>
      <c r="N768" s="1">
        <v>0.19714964370546317</v>
      </c>
      <c r="O768" s="34">
        <v>1</v>
      </c>
    </row>
    <row r="769" spans="3:15" x14ac:dyDescent="0.25">
      <c r="C769" t="s">
        <v>339</v>
      </c>
      <c r="D769" s="1">
        <v>2</v>
      </c>
      <c r="E769" s="1">
        <v>1</v>
      </c>
      <c r="F769" s="1">
        <v>0</v>
      </c>
      <c r="G769" s="34">
        <v>3</v>
      </c>
      <c r="K769" s="1" t="s">
        <v>339</v>
      </c>
      <c r="L769" s="1">
        <v>1.7387173396674585</v>
      </c>
      <c r="M769" s="1">
        <v>0.66983372921615203</v>
      </c>
      <c r="N769" s="1">
        <v>0.59144893111638952</v>
      </c>
      <c r="O769" s="34">
        <v>3</v>
      </c>
    </row>
    <row r="770" spans="3:15" x14ac:dyDescent="0.25">
      <c r="C770" s="1" t="s">
        <v>218</v>
      </c>
      <c r="D770" s="1">
        <v>1</v>
      </c>
      <c r="E770" s="1">
        <v>0</v>
      </c>
      <c r="F770" s="1">
        <v>0</v>
      </c>
      <c r="G770" s="34">
        <v>1</v>
      </c>
      <c r="K770" s="1" t="s">
        <v>218</v>
      </c>
      <c r="L770" s="1">
        <v>0.57957244655581952</v>
      </c>
      <c r="M770" s="1">
        <v>0.22327790973871733</v>
      </c>
      <c r="N770" s="1">
        <v>0.19714964370546317</v>
      </c>
      <c r="O770" s="34">
        <v>1</v>
      </c>
    </row>
    <row r="771" spans="3:15" x14ac:dyDescent="0.25">
      <c r="C771" s="1" t="s">
        <v>219</v>
      </c>
      <c r="D771" s="1">
        <v>1</v>
      </c>
      <c r="E771" s="1">
        <v>0</v>
      </c>
      <c r="F771" s="1">
        <v>1</v>
      </c>
      <c r="G771" s="34">
        <v>2</v>
      </c>
      <c r="K771" s="1" t="s">
        <v>219</v>
      </c>
      <c r="L771" s="1">
        <v>1.159144893111639</v>
      </c>
      <c r="M771" s="1">
        <v>0.44655581947743467</v>
      </c>
      <c r="N771" s="1">
        <v>0.39429928741092635</v>
      </c>
      <c r="O771" s="34">
        <v>2</v>
      </c>
    </row>
    <row r="772" spans="3:15" x14ac:dyDescent="0.25">
      <c r="C772" t="s">
        <v>327</v>
      </c>
      <c r="D772" s="1">
        <v>1</v>
      </c>
      <c r="E772" s="1">
        <v>0</v>
      </c>
      <c r="F772" s="1">
        <v>1</v>
      </c>
      <c r="G772" s="34">
        <v>2</v>
      </c>
      <c r="K772" s="1" t="s">
        <v>327</v>
      </c>
      <c r="L772" s="1">
        <v>1.159144893111639</v>
      </c>
      <c r="M772" s="1">
        <v>0.44655581947743467</v>
      </c>
      <c r="N772" s="1">
        <v>0.39429928741092635</v>
      </c>
      <c r="O772" s="34">
        <v>2</v>
      </c>
    </row>
    <row r="773" spans="3:15" x14ac:dyDescent="0.25">
      <c r="C773" t="s">
        <v>369</v>
      </c>
      <c r="D773" s="1">
        <v>0</v>
      </c>
      <c r="E773" s="1">
        <v>1</v>
      </c>
      <c r="F773" s="1">
        <v>0</v>
      </c>
      <c r="G773" s="34">
        <v>1</v>
      </c>
      <c r="K773" s="1" t="s">
        <v>369</v>
      </c>
      <c r="L773" s="1">
        <v>0.57957244655581952</v>
      </c>
      <c r="M773" s="1">
        <v>0.22327790973871733</v>
      </c>
      <c r="N773" s="1">
        <v>0.19714964370546317</v>
      </c>
      <c r="O773" s="34">
        <v>1</v>
      </c>
    </row>
    <row r="774" spans="3:15" x14ac:dyDescent="0.25">
      <c r="C774" t="s">
        <v>298</v>
      </c>
      <c r="D774" s="1">
        <v>2</v>
      </c>
      <c r="E774" s="1">
        <v>1</v>
      </c>
      <c r="F774" s="1">
        <v>0</v>
      </c>
      <c r="G774" s="34">
        <v>3</v>
      </c>
      <c r="K774" s="1" t="s">
        <v>298</v>
      </c>
      <c r="L774" s="1">
        <v>1.7387173396674585</v>
      </c>
      <c r="M774" s="1">
        <v>0.66983372921615203</v>
      </c>
      <c r="N774" s="1">
        <v>0.59144893111638952</v>
      </c>
      <c r="O774" s="34">
        <v>3</v>
      </c>
    </row>
    <row r="775" spans="3:15" x14ac:dyDescent="0.25">
      <c r="C775" s="1" t="s">
        <v>216</v>
      </c>
      <c r="D775" s="1">
        <v>1</v>
      </c>
      <c r="E775" s="1">
        <v>0</v>
      </c>
      <c r="F775" s="1">
        <v>2</v>
      </c>
      <c r="G775" s="34">
        <v>3</v>
      </c>
      <c r="K775" s="1" t="s">
        <v>216</v>
      </c>
      <c r="L775" s="1">
        <v>1.7387173396674585</v>
      </c>
      <c r="M775" s="1">
        <v>0.66983372921615203</v>
      </c>
      <c r="N775" s="1">
        <v>0.59144893111638952</v>
      </c>
      <c r="O775" s="34">
        <v>3</v>
      </c>
    </row>
    <row r="776" spans="3:15" x14ac:dyDescent="0.25">
      <c r="C776" s="1" t="s">
        <v>224</v>
      </c>
      <c r="D776" s="1">
        <v>2</v>
      </c>
      <c r="E776" s="1">
        <v>1</v>
      </c>
      <c r="F776" s="1">
        <v>1</v>
      </c>
      <c r="G776" s="34">
        <v>4</v>
      </c>
      <c r="K776" s="1" t="s">
        <v>224</v>
      </c>
      <c r="L776" s="1">
        <v>2.3182897862232781</v>
      </c>
      <c r="M776" s="1">
        <v>0.89311163895486934</v>
      </c>
      <c r="N776" s="1">
        <v>0.78859857482185269</v>
      </c>
      <c r="O776" s="34">
        <v>4</v>
      </c>
    </row>
    <row r="777" spans="3:15" x14ac:dyDescent="0.25">
      <c r="C777" t="s">
        <v>283</v>
      </c>
      <c r="D777" s="1">
        <v>0</v>
      </c>
      <c r="E777" s="1">
        <v>0</v>
      </c>
      <c r="F777" s="1">
        <v>1</v>
      </c>
      <c r="G777" s="34">
        <v>1</v>
      </c>
      <c r="K777" s="1" t="s">
        <v>283</v>
      </c>
      <c r="L777" s="1">
        <v>0.57957244655581952</v>
      </c>
      <c r="M777" s="1">
        <v>0.22327790973871733</v>
      </c>
      <c r="N777" s="1">
        <v>0.19714964370546317</v>
      </c>
      <c r="O777" s="34">
        <v>1</v>
      </c>
    </row>
    <row r="778" spans="3:15" x14ac:dyDescent="0.25">
      <c r="C778" t="s">
        <v>304</v>
      </c>
      <c r="D778" s="1">
        <v>1</v>
      </c>
      <c r="E778" s="1">
        <v>0</v>
      </c>
      <c r="F778" s="1">
        <v>0</v>
      </c>
      <c r="G778" s="34">
        <v>1</v>
      </c>
      <c r="K778" s="1" t="s">
        <v>304</v>
      </c>
      <c r="L778" s="1">
        <v>0.57957244655581952</v>
      </c>
      <c r="M778" s="1">
        <v>0.22327790973871733</v>
      </c>
      <c r="N778" s="1">
        <v>0.19714964370546317</v>
      </c>
      <c r="O778" s="34">
        <v>1</v>
      </c>
    </row>
    <row r="779" spans="3:15" x14ac:dyDescent="0.25">
      <c r="C779" t="s">
        <v>321</v>
      </c>
      <c r="D779" s="1">
        <v>0</v>
      </c>
      <c r="E779" s="1">
        <v>0</v>
      </c>
      <c r="F779" s="1">
        <v>1</v>
      </c>
      <c r="G779" s="34">
        <v>1</v>
      </c>
      <c r="K779" s="1" t="s">
        <v>321</v>
      </c>
      <c r="L779" s="1">
        <v>0.57957244655581952</v>
      </c>
      <c r="M779" s="1">
        <v>0.22327790973871733</v>
      </c>
      <c r="N779" s="1">
        <v>0.19714964370546317</v>
      </c>
      <c r="O779" s="34">
        <v>1</v>
      </c>
    </row>
    <row r="780" spans="3:15" x14ac:dyDescent="0.25">
      <c r="C780" s="1" t="s">
        <v>195</v>
      </c>
      <c r="D780" s="1">
        <v>2</v>
      </c>
      <c r="E780" s="1">
        <v>0</v>
      </c>
      <c r="F780" s="1">
        <v>0</v>
      </c>
      <c r="G780" s="34">
        <v>2</v>
      </c>
      <c r="K780" s="1" t="s">
        <v>195</v>
      </c>
      <c r="L780" s="1">
        <v>1.159144893111639</v>
      </c>
      <c r="M780" s="1">
        <v>0.44655581947743467</v>
      </c>
      <c r="N780" s="1">
        <v>0.39429928741092635</v>
      </c>
      <c r="O780" s="34">
        <v>2</v>
      </c>
    </row>
    <row r="781" spans="3:15" x14ac:dyDescent="0.25">
      <c r="C781" t="s">
        <v>384</v>
      </c>
      <c r="D781" s="1">
        <v>0</v>
      </c>
      <c r="E781" s="1">
        <v>1</v>
      </c>
      <c r="F781" s="1">
        <v>0</v>
      </c>
      <c r="G781" s="34">
        <v>1</v>
      </c>
      <c r="K781" s="1" t="s">
        <v>384</v>
      </c>
      <c r="L781" s="1">
        <v>0.57957244655581952</v>
      </c>
      <c r="M781" s="1">
        <v>0.22327790973871733</v>
      </c>
      <c r="N781" s="1">
        <v>0.19714964370546317</v>
      </c>
      <c r="O781" s="34">
        <v>1</v>
      </c>
    </row>
    <row r="782" spans="3:15" x14ac:dyDescent="0.25">
      <c r="C782" t="s">
        <v>359</v>
      </c>
      <c r="D782" s="1">
        <v>0</v>
      </c>
      <c r="E782" s="1">
        <v>1</v>
      </c>
      <c r="F782" s="1">
        <v>0</v>
      </c>
      <c r="G782" s="34">
        <v>1</v>
      </c>
      <c r="K782" s="1" t="s">
        <v>359</v>
      </c>
      <c r="L782" s="1">
        <v>0.57957244655581952</v>
      </c>
      <c r="M782" s="1">
        <v>0.22327790973871733</v>
      </c>
      <c r="N782" s="1">
        <v>0.19714964370546317</v>
      </c>
      <c r="O782" s="34">
        <v>1</v>
      </c>
    </row>
    <row r="783" spans="3:15" x14ac:dyDescent="0.25">
      <c r="C783" s="1" t="s">
        <v>159</v>
      </c>
      <c r="D783" s="1">
        <v>1</v>
      </c>
      <c r="E783" s="1">
        <v>1</v>
      </c>
      <c r="F783" s="1">
        <v>1</v>
      </c>
      <c r="G783" s="34">
        <v>3</v>
      </c>
      <c r="K783" s="1" t="s">
        <v>159</v>
      </c>
      <c r="L783" s="1">
        <v>1.7387173396674585</v>
      </c>
      <c r="M783" s="1">
        <v>0.66983372921615203</v>
      </c>
      <c r="N783" s="1">
        <v>0.59144893111638952</v>
      </c>
      <c r="O783" s="34">
        <v>3</v>
      </c>
    </row>
    <row r="784" spans="3:15" x14ac:dyDescent="0.25">
      <c r="C784" t="s">
        <v>290</v>
      </c>
      <c r="D784" s="1">
        <v>0</v>
      </c>
      <c r="E784" s="1">
        <v>1</v>
      </c>
      <c r="F784" s="1">
        <v>0</v>
      </c>
      <c r="G784" s="34">
        <v>1</v>
      </c>
      <c r="K784" s="1" t="s">
        <v>290</v>
      </c>
      <c r="L784" s="1">
        <v>0.57957244655581952</v>
      </c>
      <c r="M784" s="1">
        <v>0.22327790973871733</v>
      </c>
      <c r="N784" s="1">
        <v>0.19714964370546317</v>
      </c>
      <c r="O784" s="34">
        <v>1</v>
      </c>
    </row>
    <row r="785" spans="3:15" x14ac:dyDescent="0.25">
      <c r="C785" t="s">
        <v>338</v>
      </c>
      <c r="D785" s="1">
        <v>1</v>
      </c>
      <c r="E785" s="1">
        <v>0</v>
      </c>
      <c r="F785" s="1">
        <v>0</v>
      </c>
      <c r="G785" s="34">
        <v>1</v>
      </c>
      <c r="K785" s="1" t="s">
        <v>338</v>
      </c>
      <c r="L785" s="1">
        <v>0.57957244655581952</v>
      </c>
      <c r="M785" s="1">
        <v>0.22327790973871733</v>
      </c>
      <c r="N785" s="1">
        <v>0.19714964370546317</v>
      </c>
      <c r="O785" s="34">
        <v>1</v>
      </c>
    </row>
    <row r="786" spans="3:15" x14ac:dyDescent="0.25">
      <c r="C786" t="s">
        <v>309</v>
      </c>
      <c r="D786" s="1">
        <v>1</v>
      </c>
      <c r="E786" s="1">
        <v>0</v>
      </c>
      <c r="F786" s="1">
        <v>0</v>
      </c>
      <c r="G786" s="34">
        <v>1</v>
      </c>
      <c r="K786" s="1" t="s">
        <v>309</v>
      </c>
      <c r="L786" s="1">
        <v>0.57957244655581952</v>
      </c>
      <c r="M786" s="1">
        <v>0.22327790973871733</v>
      </c>
      <c r="N786" s="1">
        <v>0.19714964370546317</v>
      </c>
      <c r="O786" s="34">
        <v>1</v>
      </c>
    </row>
    <row r="787" spans="3:15" x14ac:dyDescent="0.25">
      <c r="C787" t="s">
        <v>266</v>
      </c>
      <c r="D787" s="1">
        <v>2</v>
      </c>
      <c r="E787" s="1">
        <v>2</v>
      </c>
      <c r="F787" s="1">
        <v>0</v>
      </c>
      <c r="G787" s="34">
        <v>4</v>
      </c>
      <c r="K787" s="1" t="s">
        <v>266</v>
      </c>
      <c r="L787" s="1">
        <v>2.3182897862232781</v>
      </c>
      <c r="M787" s="1">
        <v>0.89311163895486934</v>
      </c>
      <c r="N787" s="1">
        <v>0.78859857482185269</v>
      </c>
      <c r="O787" s="34">
        <v>4</v>
      </c>
    </row>
    <row r="788" spans="3:15" x14ac:dyDescent="0.25">
      <c r="C788" t="s">
        <v>357</v>
      </c>
      <c r="D788" s="1">
        <v>0</v>
      </c>
      <c r="E788" s="1">
        <v>1</v>
      </c>
      <c r="F788" s="1">
        <v>0</v>
      </c>
      <c r="G788" s="34">
        <v>1</v>
      </c>
      <c r="K788" s="1" t="s">
        <v>357</v>
      </c>
      <c r="L788" s="1">
        <v>0.57957244655581952</v>
      </c>
      <c r="M788" s="1">
        <v>0.22327790973871733</v>
      </c>
      <c r="N788" s="1">
        <v>0.19714964370546317</v>
      </c>
      <c r="O788" s="34">
        <v>1</v>
      </c>
    </row>
    <row r="789" spans="3:15" x14ac:dyDescent="0.25">
      <c r="C789" t="s">
        <v>337</v>
      </c>
      <c r="D789" s="1">
        <v>0</v>
      </c>
      <c r="E789" s="1">
        <v>1</v>
      </c>
      <c r="F789" s="1">
        <v>1</v>
      </c>
      <c r="G789" s="34">
        <v>2</v>
      </c>
      <c r="K789" s="1" t="s">
        <v>337</v>
      </c>
      <c r="L789" s="1">
        <v>1.159144893111639</v>
      </c>
      <c r="M789" s="1">
        <v>0.44655581947743467</v>
      </c>
      <c r="N789" s="1">
        <v>0.39429928741092635</v>
      </c>
      <c r="O789" s="34">
        <v>2</v>
      </c>
    </row>
    <row r="790" spans="3:15" x14ac:dyDescent="0.25">
      <c r="C790" s="1" t="s">
        <v>234</v>
      </c>
      <c r="D790" s="1">
        <v>1</v>
      </c>
      <c r="E790" s="1">
        <v>0</v>
      </c>
      <c r="F790" s="1">
        <v>0</v>
      </c>
      <c r="G790" s="34">
        <v>1</v>
      </c>
      <c r="K790" s="1" t="s">
        <v>234</v>
      </c>
      <c r="L790" s="1">
        <v>0.57957244655581952</v>
      </c>
      <c r="M790" s="1">
        <v>0.22327790973871733</v>
      </c>
      <c r="N790" s="1">
        <v>0.19714964370546317</v>
      </c>
      <c r="O790" s="34">
        <v>1</v>
      </c>
    </row>
    <row r="791" spans="3:15" x14ac:dyDescent="0.25">
      <c r="C791" s="1" t="s">
        <v>215</v>
      </c>
      <c r="D791" s="1">
        <v>1</v>
      </c>
      <c r="E791" s="1">
        <v>0</v>
      </c>
      <c r="F791" s="1">
        <v>0</v>
      </c>
      <c r="G791" s="34">
        <v>1</v>
      </c>
      <c r="K791" s="1" t="s">
        <v>215</v>
      </c>
      <c r="L791" s="1">
        <v>0.57957244655581952</v>
      </c>
      <c r="M791" s="1">
        <v>0.22327790973871733</v>
      </c>
      <c r="N791" s="1">
        <v>0.19714964370546317</v>
      </c>
      <c r="O791" s="34">
        <v>1</v>
      </c>
    </row>
    <row r="792" spans="3:15" x14ac:dyDescent="0.25">
      <c r="C792" s="1" t="s">
        <v>205</v>
      </c>
      <c r="D792" s="1">
        <v>1</v>
      </c>
      <c r="E792" s="1">
        <v>1</v>
      </c>
      <c r="F792" s="1">
        <v>3</v>
      </c>
      <c r="G792" s="34">
        <v>5</v>
      </c>
      <c r="K792" s="1" t="s">
        <v>205</v>
      </c>
      <c r="L792" s="1">
        <v>2.8978622327790973</v>
      </c>
      <c r="M792" s="1">
        <v>1.1163895486935866</v>
      </c>
      <c r="N792" s="1">
        <v>0.98574821852731587</v>
      </c>
      <c r="O792" s="34">
        <v>5</v>
      </c>
    </row>
    <row r="793" spans="3:15" x14ac:dyDescent="0.25">
      <c r="C793" s="1" t="s">
        <v>160</v>
      </c>
      <c r="D793" s="1">
        <v>5</v>
      </c>
      <c r="E793" s="1">
        <v>1</v>
      </c>
      <c r="F793" s="1">
        <v>0</v>
      </c>
      <c r="G793" s="34">
        <v>6</v>
      </c>
      <c r="K793" s="1" t="s">
        <v>160</v>
      </c>
      <c r="L793" s="1">
        <v>3.4774346793349169</v>
      </c>
      <c r="M793" s="1">
        <v>1.3396674584323041</v>
      </c>
      <c r="N793" s="1">
        <v>1.182897862232779</v>
      </c>
      <c r="O793" s="34">
        <v>6</v>
      </c>
    </row>
    <row r="794" spans="3:15" x14ac:dyDescent="0.25">
      <c r="C794" s="1" t="s">
        <v>201</v>
      </c>
      <c r="D794" s="1">
        <v>4</v>
      </c>
      <c r="E794" s="1">
        <v>1</v>
      </c>
      <c r="F794" s="1">
        <v>0</v>
      </c>
      <c r="G794" s="34">
        <v>5</v>
      </c>
      <c r="K794" s="1" t="s">
        <v>201</v>
      </c>
      <c r="L794" s="1">
        <v>2.8978622327790973</v>
      </c>
      <c r="M794" s="1">
        <v>1.1163895486935866</v>
      </c>
      <c r="N794" s="1">
        <v>0.98574821852731587</v>
      </c>
      <c r="O794" s="34">
        <v>5</v>
      </c>
    </row>
    <row r="795" spans="3:15" x14ac:dyDescent="0.25">
      <c r="C795" t="s">
        <v>331</v>
      </c>
      <c r="D795" s="1">
        <v>1</v>
      </c>
      <c r="E795" s="1">
        <v>0</v>
      </c>
      <c r="F795" s="1">
        <v>1</v>
      </c>
      <c r="G795" s="34">
        <v>2</v>
      </c>
      <c r="K795" s="1" t="s">
        <v>331</v>
      </c>
      <c r="L795" s="1">
        <v>1.159144893111639</v>
      </c>
      <c r="M795" s="1">
        <v>0.44655581947743467</v>
      </c>
      <c r="N795" s="1">
        <v>0.39429928741092635</v>
      </c>
      <c r="O795" s="34">
        <v>2</v>
      </c>
    </row>
    <row r="796" spans="3:15" x14ac:dyDescent="0.25">
      <c r="C796" s="1" t="s">
        <v>230</v>
      </c>
      <c r="D796" s="1">
        <v>1</v>
      </c>
      <c r="E796" s="1">
        <v>0</v>
      </c>
      <c r="F796" s="1">
        <v>1</v>
      </c>
      <c r="G796" s="34">
        <v>2</v>
      </c>
      <c r="K796" s="1" t="s">
        <v>230</v>
      </c>
      <c r="L796" s="1">
        <v>1.159144893111639</v>
      </c>
      <c r="M796" s="1">
        <v>0.44655581947743467</v>
      </c>
      <c r="N796" s="1">
        <v>0.39429928741092635</v>
      </c>
      <c r="O796" s="34">
        <v>2</v>
      </c>
    </row>
    <row r="797" spans="3:15" x14ac:dyDescent="0.25">
      <c r="C797" t="s">
        <v>300</v>
      </c>
      <c r="D797" s="1">
        <v>2</v>
      </c>
      <c r="E797" s="1">
        <v>0</v>
      </c>
      <c r="F797" s="1">
        <v>0</v>
      </c>
      <c r="G797" s="34">
        <v>2</v>
      </c>
      <c r="K797" s="1" t="s">
        <v>300</v>
      </c>
      <c r="L797" s="1">
        <v>1.159144893111639</v>
      </c>
      <c r="M797" s="1">
        <v>0.44655581947743467</v>
      </c>
      <c r="N797" s="1">
        <v>0.39429928741092635</v>
      </c>
      <c r="O797" s="34">
        <v>2</v>
      </c>
    </row>
    <row r="798" spans="3:15" x14ac:dyDescent="0.25">
      <c r="C798" s="1" t="s">
        <v>176</v>
      </c>
      <c r="D798" s="1">
        <v>1</v>
      </c>
      <c r="E798" s="1">
        <v>1</v>
      </c>
      <c r="F798" s="1">
        <v>0</v>
      </c>
      <c r="G798" s="34">
        <v>2</v>
      </c>
      <c r="K798" s="1" t="s">
        <v>176</v>
      </c>
      <c r="L798" s="1">
        <v>1.159144893111639</v>
      </c>
      <c r="M798" s="1">
        <v>0.44655581947743467</v>
      </c>
      <c r="N798" s="1">
        <v>0.39429928741092635</v>
      </c>
      <c r="O798" s="34">
        <v>2</v>
      </c>
    </row>
    <row r="799" spans="3:15" x14ac:dyDescent="0.25">
      <c r="C799" t="s">
        <v>267</v>
      </c>
      <c r="D799" s="1">
        <v>0</v>
      </c>
      <c r="E799" s="1">
        <v>1</v>
      </c>
      <c r="F799" s="1">
        <v>0</v>
      </c>
      <c r="G799" s="34">
        <v>1</v>
      </c>
      <c r="K799" s="1" t="s">
        <v>267</v>
      </c>
      <c r="L799" s="1">
        <v>0.57957244655581952</v>
      </c>
      <c r="M799" s="1">
        <v>0.22327790973871733</v>
      </c>
      <c r="N799" s="1">
        <v>0.19714964370546317</v>
      </c>
      <c r="O799" s="34">
        <v>1</v>
      </c>
    </row>
    <row r="800" spans="3:15" x14ac:dyDescent="0.25">
      <c r="C800" t="s">
        <v>260</v>
      </c>
      <c r="D800" s="1">
        <v>1</v>
      </c>
      <c r="E800" s="1">
        <v>0</v>
      </c>
      <c r="F800" s="1">
        <v>0</v>
      </c>
      <c r="G800" s="34">
        <v>1</v>
      </c>
      <c r="K800" s="1" t="s">
        <v>260</v>
      </c>
      <c r="L800" s="1">
        <v>0.57957244655581952</v>
      </c>
      <c r="M800" s="1">
        <v>0.22327790973871733</v>
      </c>
      <c r="N800" s="1">
        <v>0.19714964370546317</v>
      </c>
      <c r="O800" s="34">
        <v>1</v>
      </c>
    </row>
    <row r="801" spans="3:15" x14ac:dyDescent="0.25">
      <c r="C801" t="s">
        <v>264</v>
      </c>
      <c r="D801" s="1">
        <v>3</v>
      </c>
      <c r="E801" s="1">
        <v>0</v>
      </c>
      <c r="F801" s="1">
        <v>1</v>
      </c>
      <c r="G801" s="34">
        <v>4</v>
      </c>
      <c r="K801" s="1" t="s">
        <v>264</v>
      </c>
      <c r="L801" s="1">
        <v>2.3182897862232781</v>
      </c>
      <c r="M801" s="1">
        <v>0.89311163895486934</v>
      </c>
      <c r="N801" s="1">
        <v>0.78859857482185269</v>
      </c>
      <c r="O801" s="34">
        <v>4</v>
      </c>
    </row>
    <row r="802" spans="3:15" x14ac:dyDescent="0.25">
      <c r="C802" t="s">
        <v>344</v>
      </c>
      <c r="D802" s="1">
        <v>1</v>
      </c>
      <c r="E802" s="1">
        <v>0</v>
      </c>
      <c r="F802" s="1">
        <v>0</v>
      </c>
      <c r="G802" s="34">
        <v>1</v>
      </c>
      <c r="K802" s="1" t="s">
        <v>344</v>
      </c>
      <c r="L802" s="1">
        <v>0.57957244655581952</v>
      </c>
      <c r="M802" s="1">
        <v>0.22327790973871733</v>
      </c>
      <c r="N802" s="1">
        <v>0.19714964370546317</v>
      </c>
      <c r="O802" s="34">
        <v>1</v>
      </c>
    </row>
    <row r="803" spans="3:15" x14ac:dyDescent="0.25">
      <c r="C803" s="1" t="s">
        <v>226</v>
      </c>
      <c r="D803" s="1">
        <v>4</v>
      </c>
      <c r="E803" s="1">
        <v>3</v>
      </c>
      <c r="F803" s="1">
        <v>0</v>
      </c>
      <c r="G803" s="34">
        <v>7</v>
      </c>
      <c r="K803" s="1" t="s">
        <v>226</v>
      </c>
      <c r="L803" s="1">
        <v>4.0570071258907365</v>
      </c>
      <c r="M803" s="1">
        <v>1.5629453681710215</v>
      </c>
      <c r="N803" s="1">
        <v>1.3800475059382422</v>
      </c>
      <c r="O803" s="34">
        <v>7</v>
      </c>
    </row>
    <row r="804" spans="3:15" x14ac:dyDescent="0.25">
      <c r="C804" t="s">
        <v>288</v>
      </c>
      <c r="D804" s="1">
        <v>1</v>
      </c>
      <c r="E804" s="1">
        <v>0</v>
      </c>
      <c r="F804" s="1">
        <v>0</v>
      </c>
      <c r="G804" s="34">
        <v>1</v>
      </c>
      <c r="K804" s="1" t="s">
        <v>288</v>
      </c>
      <c r="L804" s="1">
        <v>0.57957244655581952</v>
      </c>
      <c r="M804" s="1">
        <v>0.22327790973871733</v>
      </c>
      <c r="N804" s="1">
        <v>0.19714964370546317</v>
      </c>
      <c r="O804" s="34">
        <v>1</v>
      </c>
    </row>
    <row r="805" spans="3:15" x14ac:dyDescent="0.25">
      <c r="C805" t="s">
        <v>280</v>
      </c>
      <c r="D805" s="1">
        <v>1</v>
      </c>
      <c r="E805" s="1">
        <v>1</v>
      </c>
      <c r="F805" s="1">
        <v>0</v>
      </c>
      <c r="G805" s="34">
        <v>2</v>
      </c>
      <c r="K805" s="1" t="s">
        <v>280</v>
      </c>
      <c r="L805" s="1">
        <v>1.159144893111639</v>
      </c>
      <c r="M805" s="1">
        <v>0.44655581947743467</v>
      </c>
      <c r="N805" s="1">
        <v>0.39429928741092635</v>
      </c>
      <c r="O805" s="34">
        <v>2</v>
      </c>
    </row>
    <row r="806" spans="3:15" x14ac:dyDescent="0.25">
      <c r="C806" s="1" t="s">
        <v>166</v>
      </c>
      <c r="D806" s="1">
        <v>1</v>
      </c>
      <c r="E806" s="1">
        <v>0</v>
      </c>
      <c r="F806" s="1">
        <v>0</v>
      </c>
      <c r="G806" s="34">
        <v>1</v>
      </c>
      <c r="K806" s="1" t="s">
        <v>166</v>
      </c>
      <c r="L806" s="1">
        <v>0.57957244655581952</v>
      </c>
      <c r="M806" s="1">
        <v>0.22327790973871733</v>
      </c>
      <c r="N806" s="1">
        <v>0.19714964370546317</v>
      </c>
      <c r="O806" s="34">
        <v>1</v>
      </c>
    </row>
    <row r="807" spans="3:15" x14ac:dyDescent="0.25">
      <c r="C807" s="1" t="s">
        <v>157</v>
      </c>
      <c r="D807" s="1">
        <v>1</v>
      </c>
      <c r="E807" s="1">
        <v>0</v>
      </c>
      <c r="F807" s="1">
        <v>0</v>
      </c>
      <c r="G807" s="34">
        <v>1</v>
      </c>
      <c r="K807" s="1" t="s">
        <v>157</v>
      </c>
      <c r="L807" s="1">
        <v>0.57957244655581952</v>
      </c>
      <c r="M807" s="1">
        <v>0.22327790973871733</v>
      </c>
      <c r="N807" s="1">
        <v>0.19714964370546317</v>
      </c>
      <c r="O807" s="34">
        <v>1</v>
      </c>
    </row>
    <row r="808" spans="3:15" x14ac:dyDescent="0.25">
      <c r="C808" t="s">
        <v>263</v>
      </c>
      <c r="D808" s="1">
        <v>0</v>
      </c>
      <c r="E808" s="1">
        <v>1</v>
      </c>
      <c r="F808" s="1">
        <v>0</v>
      </c>
      <c r="G808" s="34">
        <v>1</v>
      </c>
      <c r="K808" s="1" t="s">
        <v>263</v>
      </c>
      <c r="L808" s="1">
        <v>0.57957244655581952</v>
      </c>
      <c r="M808" s="1">
        <v>0.22327790973871733</v>
      </c>
      <c r="N808" s="1">
        <v>0.19714964370546317</v>
      </c>
      <c r="O808" s="34">
        <v>1</v>
      </c>
    </row>
    <row r="809" spans="3:15" x14ac:dyDescent="0.25">
      <c r="C809" t="s">
        <v>383</v>
      </c>
      <c r="D809" s="1">
        <v>0</v>
      </c>
      <c r="E809" s="1">
        <v>1</v>
      </c>
      <c r="F809" s="1">
        <v>0</v>
      </c>
      <c r="G809" s="34">
        <v>1</v>
      </c>
      <c r="K809" s="1" t="s">
        <v>383</v>
      </c>
      <c r="L809" s="1">
        <v>0.57957244655581952</v>
      </c>
      <c r="M809" s="1">
        <v>0.22327790973871733</v>
      </c>
      <c r="N809" s="1">
        <v>0.19714964370546317</v>
      </c>
      <c r="O809" s="34">
        <v>1</v>
      </c>
    </row>
    <row r="810" spans="3:15" x14ac:dyDescent="0.25">
      <c r="C810" t="s">
        <v>317</v>
      </c>
      <c r="D810" s="1">
        <v>1</v>
      </c>
      <c r="E810" s="1">
        <v>0</v>
      </c>
      <c r="F810" s="1">
        <v>0</v>
      </c>
      <c r="G810" s="34">
        <v>1</v>
      </c>
      <c r="K810" s="1" t="s">
        <v>317</v>
      </c>
      <c r="L810" s="1">
        <v>0.57957244655581952</v>
      </c>
      <c r="M810" s="1">
        <v>0.22327790973871733</v>
      </c>
      <c r="N810" s="1">
        <v>0.19714964370546317</v>
      </c>
      <c r="O810" s="34">
        <v>1</v>
      </c>
    </row>
    <row r="811" spans="3:15" x14ac:dyDescent="0.25">
      <c r="C811" s="1" t="s">
        <v>198</v>
      </c>
      <c r="D811" s="1">
        <v>1</v>
      </c>
      <c r="E811" s="1">
        <v>0</v>
      </c>
      <c r="F811" s="1">
        <v>1</v>
      </c>
      <c r="G811" s="34">
        <v>2</v>
      </c>
      <c r="K811" s="1" t="s">
        <v>198</v>
      </c>
      <c r="L811" s="1">
        <v>1.159144893111639</v>
      </c>
      <c r="M811" s="1">
        <v>0.44655581947743467</v>
      </c>
      <c r="N811" s="1">
        <v>0.39429928741092635</v>
      </c>
      <c r="O811" s="34">
        <v>2</v>
      </c>
    </row>
    <row r="812" spans="3:15" x14ac:dyDescent="0.25">
      <c r="C812" t="s">
        <v>377</v>
      </c>
      <c r="D812" s="1">
        <v>0</v>
      </c>
      <c r="E812" s="1">
        <v>1</v>
      </c>
      <c r="F812" s="1">
        <v>0</v>
      </c>
      <c r="G812" s="34">
        <v>1</v>
      </c>
      <c r="K812" s="1" t="s">
        <v>377</v>
      </c>
      <c r="L812" s="1">
        <v>0.57957244655581952</v>
      </c>
      <c r="M812" s="1">
        <v>0.22327790973871733</v>
      </c>
      <c r="N812" s="1">
        <v>0.19714964370546317</v>
      </c>
      <c r="O812" s="34">
        <v>1</v>
      </c>
    </row>
    <row r="813" spans="3:15" x14ac:dyDescent="0.25">
      <c r="C813" s="1" t="s">
        <v>186</v>
      </c>
      <c r="D813" s="1">
        <v>1</v>
      </c>
      <c r="E813" s="1">
        <v>1</v>
      </c>
      <c r="F813" s="1">
        <v>1</v>
      </c>
      <c r="G813" s="34">
        <v>3</v>
      </c>
      <c r="K813" s="1" t="s">
        <v>186</v>
      </c>
      <c r="L813" s="1">
        <v>1.7387173396674585</v>
      </c>
      <c r="M813" s="1">
        <v>0.66983372921615203</v>
      </c>
      <c r="N813" s="1">
        <v>0.59144893111638952</v>
      </c>
      <c r="O813" s="34">
        <v>3</v>
      </c>
    </row>
    <row r="814" spans="3:15" x14ac:dyDescent="0.25">
      <c r="C814" s="1" t="s">
        <v>184</v>
      </c>
      <c r="D814" s="1">
        <v>1</v>
      </c>
      <c r="E814" s="1">
        <v>0</v>
      </c>
      <c r="F814" s="1">
        <v>0</v>
      </c>
      <c r="G814" s="34">
        <v>1</v>
      </c>
      <c r="K814" s="1" t="s">
        <v>184</v>
      </c>
      <c r="L814" s="1">
        <v>0.57957244655581952</v>
      </c>
      <c r="M814" s="1">
        <v>0.22327790973871733</v>
      </c>
      <c r="N814" s="1">
        <v>0.19714964370546317</v>
      </c>
      <c r="O814" s="34">
        <v>1</v>
      </c>
    </row>
    <row r="815" spans="3:15" x14ac:dyDescent="0.25">
      <c r="C815" t="s">
        <v>390</v>
      </c>
      <c r="D815" s="1">
        <v>1</v>
      </c>
      <c r="E815" s="1">
        <v>0</v>
      </c>
      <c r="F815" s="1">
        <v>0</v>
      </c>
      <c r="G815" s="34">
        <v>1</v>
      </c>
      <c r="K815" s="1" t="s">
        <v>390</v>
      </c>
      <c r="L815" s="1">
        <v>0.57957244655581952</v>
      </c>
      <c r="M815" s="1">
        <v>0.22327790973871733</v>
      </c>
      <c r="N815" s="1">
        <v>0.19714964370546317</v>
      </c>
      <c r="O815" s="34">
        <v>1</v>
      </c>
    </row>
    <row r="816" spans="3:15" x14ac:dyDescent="0.25">
      <c r="C816" s="1" t="s">
        <v>168</v>
      </c>
      <c r="D816" s="1">
        <v>1</v>
      </c>
      <c r="E816" s="1">
        <v>0</v>
      </c>
      <c r="F816" s="1">
        <v>0</v>
      </c>
      <c r="G816" s="34">
        <v>1</v>
      </c>
      <c r="K816" s="1" t="s">
        <v>168</v>
      </c>
      <c r="L816" s="1">
        <v>0.57957244655581952</v>
      </c>
      <c r="M816" s="1">
        <v>0.22327790973871733</v>
      </c>
      <c r="N816" s="1">
        <v>0.19714964370546317</v>
      </c>
      <c r="O816" s="34">
        <v>1</v>
      </c>
    </row>
    <row r="817" spans="3:15" x14ac:dyDescent="0.25">
      <c r="C817" t="s">
        <v>274</v>
      </c>
      <c r="D817" s="1">
        <v>1</v>
      </c>
      <c r="E817" s="1">
        <v>0</v>
      </c>
      <c r="F817" s="1">
        <v>0</v>
      </c>
      <c r="G817" s="34">
        <v>1</v>
      </c>
      <c r="K817" s="1" t="s">
        <v>274</v>
      </c>
      <c r="L817" s="1">
        <v>0.57957244655581952</v>
      </c>
      <c r="M817" s="1">
        <v>0.22327790973871733</v>
      </c>
      <c r="N817" s="1">
        <v>0.19714964370546317</v>
      </c>
      <c r="O817" s="34">
        <v>1</v>
      </c>
    </row>
    <row r="818" spans="3:15" x14ac:dyDescent="0.25">
      <c r="C818" t="s">
        <v>275</v>
      </c>
      <c r="D818" s="1">
        <v>2</v>
      </c>
      <c r="E818" s="1">
        <v>0</v>
      </c>
      <c r="F818" s="1">
        <v>0</v>
      </c>
      <c r="G818" s="34">
        <v>2</v>
      </c>
      <c r="K818" s="1" t="s">
        <v>275</v>
      </c>
      <c r="L818" s="1">
        <v>1.159144893111639</v>
      </c>
      <c r="M818" s="1">
        <v>0.44655581947743467</v>
      </c>
      <c r="N818" s="1">
        <v>0.39429928741092635</v>
      </c>
      <c r="O818" s="34">
        <v>2</v>
      </c>
    </row>
    <row r="819" spans="3:15" x14ac:dyDescent="0.25">
      <c r="C819" s="1" t="s">
        <v>202</v>
      </c>
      <c r="D819" s="1">
        <v>1</v>
      </c>
      <c r="E819" s="1">
        <v>0</v>
      </c>
      <c r="F819" s="1">
        <v>0</v>
      </c>
      <c r="G819" s="34">
        <v>1</v>
      </c>
      <c r="K819" s="1" t="s">
        <v>202</v>
      </c>
      <c r="L819" s="1">
        <v>0.57957244655581952</v>
      </c>
      <c r="M819" s="1">
        <v>0.22327790973871733</v>
      </c>
      <c r="N819" s="1">
        <v>0.19714964370546317</v>
      </c>
      <c r="O819" s="34">
        <v>1</v>
      </c>
    </row>
    <row r="820" spans="3:15" x14ac:dyDescent="0.25">
      <c r="C820" t="s">
        <v>294</v>
      </c>
      <c r="D820" s="1">
        <v>4</v>
      </c>
      <c r="E820" s="1">
        <v>0</v>
      </c>
      <c r="F820" s="1">
        <v>1</v>
      </c>
      <c r="G820" s="34">
        <v>5</v>
      </c>
      <c r="K820" s="1" t="s">
        <v>294</v>
      </c>
      <c r="L820" s="1">
        <v>2.8978622327790973</v>
      </c>
      <c r="M820" s="1">
        <v>1.1163895486935866</v>
      </c>
      <c r="N820" s="1">
        <v>0.98574821852731587</v>
      </c>
      <c r="O820" s="34">
        <v>5</v>
      </c>
    </row>
    <row r="821" spans="3:15" x14ac:dyDescent="0.25">
      <c r="C821" t="s">
        <v>329</v>
      </c>
      <c r="D821" s="1">
        <v>0</v>
      </c>
      <c r="E821" s="1">
        <v>0</v>
      </c>
      <c r="F821" s="1">
        <v>1</v>
      </c>
      <c r="G821" s="34">
        <v>1</v>
      </c>
      <c r="K821" s="1" t="s">
        <v>329</v>
      </c>
      <c r="L821" s="1">
        <v>0.57957244655581952</v>
      </c>
      <c r="M821" s="1">
        <v>0.22327790973871733</v>
      </c>
      <c r="N821" s="1">
        <v>0.19714964370546317</v>
      </c>
      <c r="O821" s="34">
        <v>1</v>
      </c>
    </row>
    <row r="822" spans="3:15" x14ac:dyDescent="0.25">
      <c r="C822" t="s">
        <v>368</v>
      </c>
      <c r="D822" s="1">
        <v>1</v>
      </c>
      <c r="E822" s="1">
        <v>0</v>
      </c>
      <c r="F822" s="1">
        <v>0</v>
      </c>
      <c r="G822" s="34">
        <v>1</v>
      </c>
      <c r="K822" s="1" t="s">
        <v>368</v>
      </c>
      <c r="L822" s="1">
        <v>0.57957244655581952</v>
      </c>
      <c r="M822" s="1">
        <v>0.22327790973871733</v>
      </c>
      <c r="N822" s="1">
        <v>0.19714964370546317</v>
      </c>
      <c r="O822" s="34">
        <v>1</v>
      </c>
    </row>
    <row r="823" spans="3:15" x14ac:dyDescent="0.25">
      <c r="C823" t="s">
        <v>328</v>
      </c>
      <c r="D823" s="1">
        <v>1</v>
      </c>
      <c r="E823" s="1">
        <v>0</v>
      </c>
      <c r="F823" s="1">
        <v>0</v>
      </c>
      <c r="G823" s="34">
        <v>1</v>
      </c>
      <c r="K823" s="1" t="s">
        <v>328</v>
      </c>
      <c r="L823" s="1">
        <v>0.57957244655581952</v>
      </c>
      <c r="M823" s="1">
        <v>0.22327790973871733</v>
      </c>
      <c r="N823" s="1">
        <v>0.19714964370546317</v>
      </c>
      <c r="O823" s="34">
        <v>1</v>
      </c>
    </row>
    <row r="824" spans="3:15" x14ac:dyDescent="0.25">
      <c r="C824" t="s">
        <v>341</v>
      </c>
      <c r="D824" s="1">
        <v>1</v>
      </c>
      <c r="E824" s="1">
        <v>1</v>
      </c>
      <c r="F824" s="1">
        <v>0</v>
      </c>
      <c r="G824" s="34">
        <v>2</v>
      </c>
      <c r="K824" s="1" t="s">
        <v>341</v>
      </c>
      <c r="L824" s="1">
        <v>1.159144893111639</v>
      </c>
      <c r="M824" s="1">
        <v>0.44655581947743467</v>
      </c>
      <c r="N824" s="1">
        <v>0.39429928741092635</v>
      </c>
      <c r="O824" s="34">
        <v>2</v>
      </c>
    </row>
    <row r="825" spans="3:15" x14ac:dyDescent="0.25">
      <c r="C825" s="1" t="s">
        <v>221</v>
      </c>
      <c r="D825" s="1">
        <v>1</v>
      </c>
      <c r="E825" s="1">
        <v>0</v>
      </c>
      <c r="F825" s="1">
        <v>0</v>
      </c>
      <c r="G825" s="34">
        <v>1</v>
      </c>
      <c r="K825" s="1" t="s">
        <v>221</v>
      </c>
      <c r="L825" s="1">
        <v>0.57957244655581952</v>
      </c>
      <c r="M825" s="1">
        <v>0.22327790973871733</v>
      </c>
      <c r="N825" s="1">
        <v>0.19714964370546317</v>
      </c>
      <c r="O825" s="34">
        <v>1</v>
      </c>
    </row>
    <row r="826" spans="3:15" x14ac:dyDescent="0.25">
      <c r="C826" t="s">
        <v>254</v>
      </c>
      <c r="D826" s="1">
        <v>1</v>
      </c>
      <c r="E826" s="1">
        <v>0</v>
      </c>
      <c r="F826" s="1">
        <v>0</v>
      </c>
      <c r="G826" s="34">
        <v>1</v>
      </c>
      <c r="K826" s="1" t="s">
        <v>254</v>
      </c>
      <c r="L826" s="1">
        <v>0.57957244655581952</v>
      </c>
      <c r="M826" s="1">
        <v>0.22327790973871733</v>
      </c>
      <c r="N826" s="1">
        <v>0.19714964370546317</v>
      </c>
      <c r="O826" s="34">
        <v>1</v>
      </c>
    </row>
    <row r="827" spans="3:15" x14ac:dyDescent="0.25">
      <c r="C827" t="s">
        <v>386</v>
      </c>
      <c r="D827" s="1">
        <v>1</v>
      </c>
      <c r="E827" s="1">
        <v>0</v>
      </c>
      <c r="F827" s="1">
        <v>0</v>
      </c>
      <c r="G827" s="34">
        <v>1</v>
      </c>
      <c r="K827" s="1" t="s">
        <v>386</v>
      </c>
      <c r="L827" s="1">
        <v>0.57957244655581952</v>
      </c>
      <c r="M827" s="1">
        <v>0.22327790973871733</v>
      </c>
      <c r="N827" s="1">
        <v>0.19714964370546317</v>
      </c>
      <c r="O827" s="34">
        <v>1</v>
      </c>
    </row>
    <row r="828" spans="3:15" x14ac:dyDescent="0.25">
      <c r="C828" t="s">
        <v>335</v>
      </c>
      <c r="D828" s="1">
        <v>2</v>
      </c>
      <c r="E828" s="1">
        <v>0</v>
      </c>
      <c r="F828" s="1">
        <v>0</v>
      </c>
      <c r="G828" s="34">
        <v>2</v>
      </c>
      <c r="K828" s="1" t="s">
        <v>335</v>
      </c>
      <c r="L828" s="1">
        <v>1.159144893111639</v>
      </c>
      <c r="M828" s="1">
        <v>0.44655581947743467</v>
      </c>
      <c r="N828" s="1">
        <v>0.39429928741092635</v>
      </c>
      <c r="O828" s="34">
        <v>2</v>
      </c>
    </row>
    <row r="829" spans="3:15" x14ac:dyDescent="0.25">
      <c r="C829" s="1" t="s">
        <v>242</v>
      </c>
      <c r="D829" s="1">
        <v>0</v>
      </c>
      <c r="E829" s="1">
        <v>2</v>
      </c>
      <c r="F829" s="1">
        <v>0</v>
      </c>
      <c r="G829" s="34">
        <v>2</v>
      </c>
      <c r="K829" s="1" t="s">
        <v>242</v>
      </c>
      <c r="L829" s="1">
        <v>1.159144893111639</v>
      </c>
      <c r="M829" s="1">
        <v>0.44655581947743467</v>
      </c>
      <c r="N829" s="1">
        <v>0.39429928741092635</v>
      </c>
      <c r="O829" s="34">
        <v>2</v>
      </c>
    </row>
    <row r="830" spans="3:15" x14ac:dyDescent="0.25">
      <c r="C830" t="s">
        <v>372</v>
      </c>
      <c r="D830" s="1">
        <v>1</v>
      </c>
      <c r="E830" s="1">
        <v>0</v>
      </c>
      <c r="F830" s="1">
        <v>0</v>
      </c>
      <c r="G830" s="34">
        <v>1</v>
      </c>
      <c r="K830" s="1" t="s">
        <v>372</v>
      </c>
      <c r="L830" s="1">
        <v>0.57957244655581952</v>
      </c>
      <c r="M830" s="1">
        <v>0.22327790973871733</v>
      </c>
      <c r="N830" s="1">
        <v>0.19714964370546317</v>
      </c>
      <c r="O830" s="34">
        <v>1</v>
      </c>
    </row>
    <row r="831" spans="3:15" x14ac:dyDescent="0.25">
      <c r="C831" s="1" t="s">
        <v>196</v>
      </c>
      <c r="D831" s="1">
        <v>1</v>
      </c>
      <c r="E831" s="1">
        <v>0</v>
      </c>
      <c r="F831" s="1">
        <v>1</v>
      </c>
      <c r="G831" s="34">
        <v>2</v>
      </c>
      <c r="K831" s="1" t="s">
        <v>196</v>
      </c>
      <c r="L831" s="1">
        <v>1.159144893111639</v>
      </c>
      <c r="M831" s="1">
        <v>0.44655581947743467</v>
      </c>
      <c r="N831" s="1">
        <v>0.39429928741092635</v>
      </c>
      <c r="O831" s="34">
        <v>2</v>
      </c>
    </row>
    <row r="832" spans="3:15" x14ac:dyDescent="0.25">
      <c r="C832" s="1" t="s">
        <v>241</v>
      </c>
      <c r="D832" s="1">
        <v>1</v>
      </c>
      <c r="E832" s="1">
        <v>1</v>
      </c>
      <c r="F832" s="1">
        <v>0</v>
      </c>
      <c r="G832" s="34">
        <v>2</v>
      </c>
      <c r="K832" s="1" t="s">
        <v>241</v>
      </c>
      <c r="L832" s="1">
        <v>1.159144893111639</v>
      </c>
      <c r="M832" s="1">
        <v>0.44655581947743467</v>
      </c>
      <c r="N832" s="1">
        <v>0.39429928741092635</v>
      </c>
      <c r="O832" s="34">
        <v>2</v>
      </c>
    </row>
    <row r="833" spans="3:15" x14ac:dyDescent="0.25">
      <c r="C833" s="1" t="s">
        <v>190</v>
      </c>
      <c r="D833" s="1">
        <v>1</v>
      </c>
      <c r="E833" s="1">
        <v>1</v>
      </c>
      <c r="F833" s="1">
        <v>0</v>
      </c>
      <c r="G833" s="34">
        <v>2</v>
      </c>
      <c r="K833" s="1" t="s">
        <v>190</v>
      </c>
      <c r="L833" s="1">
        <v>1.159144893111639</v>
      </c>
      <c r="M833" s="1">
        <v>0.44655581947743467</v>
      </c>
      <c r="N833" s="1">
        <v>0.39429928741092635</v>
      </c>
      <c r="O833" s="34">
        <v>2</v>
      </c>
    </row>
    <row r="834" spans="3:15" x14ac:dyDescent="0.25">
      <c r="C834" t="s">
        <v>325</v>
      </c>
      <c r="D834" s="1">
        <v>1</v>
      </c>
      <c r="E834" s="1">
        <v>0</v>
      </c>
      <c r="F834" s="1">
        <v>0</v>
      </c>
      <c r="G834" s="34">
        <v>1</v>
      </c>
      <c r="K834" s="1" t="s">
        <v>325</v>
      </c>
      <c r="L834" s="1">
        <v>0.57957244655581952</v>
      </c>
      <c r="M834" s="1">
        <v>0.22327790973871733</v>
      </c>
      <c r="N834" s="1">
        <v>0.19714964370546317</v>
      </c>
      <c r="O834" s="34">
        <v>1</v>
      </c>
    </row>
    <row r="835" spans="3:15" x14ac:dyDescent="0.25">
      <c r="C835" t="s">
        <v>349</v>
      </c>
      <c r="D835" s="1">
        <v>2</v>
      </c>
      <c r="E835" s="1">
        <v>1</v>
      </c>
      <c r="F835" s="1">
        <v>0</v>
      </c>
      <c r="G835" s="34">
        <v>3</v>
      </c>
      <c r="K835" s="1" t="s">
        <v>349</v>
      </c>
      <c r="L835" s="1">
        <v>1.7387173396674585</v>
      </c>
      <c r="M835" s="1">
        <v>0.66983372921615203</v>
      </c>
      <c r="N835" s="1">
        <v>0.59144893111638952</v>
      </c>
      <c r="O835" s="34">
        <v>3</v>
      </c>
    </row>
    <row r="836" spans="3:15" x14ac:dyDescent="0.25">
      <c r="C836" t="s">
        <v>382</v>
      </c>
      <c r="D836" s="1">
        <v>0</v>
      </c>
      <c r="E836" s="1">
        <v>1</v>
      </c>
      <c r="F836" s="1">
        <v>0</v>
      </c>
      <c r="G836" s="34">
        <v>1</v>
      </c>
      <c r="K836" s="1" t="s">
        <v>382</v>
      </c>
      <c r="L836" s="1">
        <v>0.57957244655581952</v>
      </c>
      <c r="M836" s="1">
        <v>0.22327790973871733</v>
      </c>
      <c r="N836" s="1">
        <v>0.19714964370546317</v>
      </c>
      <c r="O836" s="34">
        <v>1</v>
      </c>
    </row>
    <row r="837" spans="3:15" x14ac:dyDescent="0.25">
      <c r="C837" s="1" t="s">
        <v>238</v>
      </c>
      <c r="D837" s="1">
        <v>0</v>
      </c>
      <c r="E837" s="1">
        <v>0</v>
      </c>
      <c r="F837" s="1">
        <v>1</v>
      </c>
      <c r="G837" s="34">
        <v>1</v>
      </c>
      <c r="K837" s="1" t="s">
        <v>238</v>
      </c>
      <c r="L837" s="1">
        <v>0.57957244655581952</v>
      </c>
      <c r="M837" s="1">
        <v>0.22327790973871733</v>
      </c>
      <c r="N837" s="1">
        <v>0.19714964370546317</v>
      </c>
      <c r="O837" s="34">
        <v>1</v>
      </c>
    </row>
    <row r="838" spans="3:15" x14ac:dyDescent="0.25">
      <c r="C838" t="s">
        <v>268</v>
      </c>
      <c r="D838" s="1">
        <v>0</v>
      </c>
      <c r="E838" s="1">
        <v>1</v>
      </c>
      <c r="F838" s="1">
        <v>0</v>
      </c>
      <c r="G838" s="34">
        <v>1</v>
      </c>
      <c r="K838" s="1" t="s">
        <v>268</v>
      </c>
      <c r="L838" s="1">
        <v>0.57957244655581952</v>
      </c>
      <c r="M838" s="1">
        <v>0.22327790973871733</v>
      </c>
      <c r="N838" s="1">
        <v>0.19714964370546317</v>
      </c>
      <c r="O838" s="34">
        <v>1</v>
      </c>
    </row>
    <row r="839" spans="3:15" x14ac:dyDescent="0.25">
      <c r="C839" t="s">
        <v>314</v>
      </c>
      <c r="D839" s="1">
        <v>1</v>
      </c>
      <c r="E839" s="1">
        <v>0</v>
      </c>
      <c r="F839" s="1">
        <v>0</v>
      </c>
      <c r="G839" s="34">
        <v>1</v>
      </c>
      <c r="K839" s="1" t="s">
        <v>314</v>
      </c>
      <c r="L839" s="1">
        <v>0.57957244655581952</v>
      </c>
      <c r="M839" s="1">
        <v>0.22327790973871733</v>
      </c>
      <c r="N839" s="1">
        <v>0.19714964370546317</v>
      </c>
      <c r="O839" s="34">
        <v>1</v>
      </c>
    </row>
    <row r="840" spans="3:15" x14ac:dyDescent="0.25">
      <c r="C840" t="s">
        <v>345</v>
      </c>
      <c r="D840" s="1">
        <v>0</v>
      </c>
      <c r="E840" s="1">
        <v>0</v>
      </c>
      <c r="F840" s="1">
        <v>2</v>
      </c>
      <c r="G840" s="34">
        <v>2</v>
      </c>
      <c r="K840" s="1" t="s">
        <v>345</v>
      </c>
      <c r="L840" s="1">
        <v>1.159144893111639</v>
      </c>
      <c r="M840" s="1">
        <v>0.44655581947743467</v>
      </c>
      <c r="N840" s="1">
        <v>0.39429928741092635</v>
      </c>
      <c r="O840" s="34">
        <v>2</v>
      </c>
    </row>
    <row r="841" spans="3:15" x14ac:dyDescent="0.25">
      <c r="C841" t="s">
        <v>361</v>
      </c>
      <c r="D841" s="1">
        <v>1</v>
      </c>
      <c r="E841" s="1">
        <v>1</v>
      </c>
      <c r="F841" s="1">
        <v>0</v>
      </c>
      <c r="G841" s="34">
        <v>2</v>
      </c>
      <c r="K841" s="1" t="s">
        <v>361</v>
      </c>
      <c r="L841" s="1">
        <v>1.159144893111639</v>
      </c>
      <c r="M841" s="1">
        <v>0.44655581947743467</v>
      </c>
      <c r="N841" s="1">
        <v>0.39429928741092635</v>
      </c>
      <c r="O841" s="34">
        <v>2</v>
      </c>
    </row>
    <row r="842" spans="3:15" x14ac:dyDescent="0.25">
      <c r="C842" t="s">
        <v>302</v>
      </c>
      <c r="D842" s="1">
        <v>1</v>
      </c>
      <c r="E842" s="1">
        <v>0</v>
      </c>
      <c r="F842" s="1">
        <v>0</v>
      </c>
      <c r="G842" s="34">
        <v>1</v>
      </c>
      <c r="K842" s="1" t="s">
        <v>302</v>
      </c>
      <c r="L842" s="1">
        <v>0.57957244655581952</v>
      </c>
      <c r="M842" s="1">
        <v>0.22327790973871733</v>
      </c>
      <c r="N842" s="1">
        <v>0.19714964370546317</v>
      </c>
      <c r="O842" s="34">
        <v>1</v>
      </c>
    </row>
    <row r="843" spans="3:15" x14ac:dyDescent="0.25">
      <c r="C843" s="1" t="s">
        <v>173</v>
      </c>
      <c r="D843" s="1">
        <v>0</v>
      </c>
      <c r="E843" s="1">
        <v>0</v>
      </c>
      <c r="F843" s="1">
        <v>1</v>
      </c>
      <c r="G843" s="34">
        <v>1</v>
      </c>
      <c r="K843" s="1" t="s">
        <v>173</v>
      </c>
      <c r="L843" s="1">
        <v>0.57957244655581952</v>
      </c>
      <c r="M843" s="1">
        <v>0.22327790973871733</v>
      </c>
      <c r="N843" s="1">
        <v>0.19714964370546317</v>
      </c>
      <c r="O843" s="34">
        <v>1</v>
      </c>
    </row>
    <row r="844" spans="3:15" x14ac:dyDescent="0.25">
      <c r="C844" s="1" t="s">
        <v>223</v>
      </c>
      <c r="D844" s="1">
        <v>2</v>
      </c>
      <c r="E844" s="1">
        <v>2</v>
      </c>
      <c r="F844" s="1">
        <v>2</v>
      </c>
      <c r="G844" s="34">
        <v>6</v>
      </c>
      <c r="K844" s="1" t="s">
        <v>223</v>
      </c>
      <c r="L844" s="1">
        <v>3.4774346793349169</v>
      </c>
      <c r="M844" s="1">
        <v>1.3396674584323041</v>
      </c>
      <c r="N844" s="1">
        <v>1.182897862232779</v>
      </c>
      <c r="O844" s="34">
        <v>6</v>
      </c>
    </row>
    <row r="845" spans="3:15" x14ac:dyDescent="0.25">
      <c r="C845" t="s">
        <v>364</v>
      </c>
      <c r="D845" s="1">
        <v>0</v>
      </c>
      <c r="E845" s="1">
        <v>1</v>
      </c>
      <c r="F845" s="1">
        <v>0</v>
      </c>
      <c r="G845" s="34">
        <v>1</v>
      </c>
      <c r="K845" s="1" t="s">
        <v>364</v>
      </c>
      <c r="L845" s="1">
        <v>0.57957244655581952</v>
      </c>
      <c r="M845" s="1">
        <v>0.22327790973871733</v>
      </c>
      <c r="N845" s="1">
        <v>0.19714964370546317</v>
      </c>
      <c r="O845" s="34">
        <v>1</v>
      </c>
    </row>
    <row r="846" spans="3:15" x14ac:dyDescent="0.25">
      <c r="C846" s="1" t="s">
        <v>233</v>
      </c>
      <c r="D846" s="1">
        <v>2</v>
      </c>
      <c r="E846" s="1">
        <v>1</v>
      </c>
      <c r="F846" s="1">
        <v>0</v>
      </c>
      <c r="G846" s="34">
        <v>3</v>
      </c>
      <c r="K846" s="1" t="s">
        <v>233</v>
      </c>
      <c r="L846" s="1">
        <v>1.7387173396674585</v>
      </c>
      <c r="M846" s="1">
        <v>0.66983372921615203</v>
      </c>
      <c r="N846" s="1">
        <v>0.59144893111638952</v>
      </c>
      <c r="O846" s="34">
        <v>3</v>
      </c>
    </row>
    <row r="847" spans="3:15" x14ac:dyDescent="0.25">
      <c r="C847" s="1" t="s">
        <v>199</v>
      </c>
      <c r="D847" s="1">
        <v>1</v>
      </c>
      <c r="E847" s="1">
        <v>0</v>
      </c>
      <c r="F847" s="1">
        <v>0</v>
      </c>
      <c r="G847" s="34">
        <v>1</v>
      </c>
      <c r="K847" s="1" t="s">
        <v>199</v>
      </c>
      <c r="L847" s="1">
        <v>0.57957244655581952</v>
      </c>
      <c r="M847" s="1">
        <v>0.22327790973871733</v>
      </c>
      <c r="N847" s="1">
        <v>0.19714964370546317</v>
      </c>
      <c r="O847" s="34">
        <v>1</v>
      </c>
    </row>
    <row r="848" spans="3:15" x14ac:dyDescent="0.25">
      <c r="C848" s="1" t="s">
        <v>180</v>
      </c>
      <c r="D848" s="1">
        <v>2</v>
      </c>
      <c r="E848" s="1">
        <v>0</v>
      </c>
      <c r="F848" s="1">
        <v>0</v>
      </c>
      <c r="G848" s="34">
        <v>2</v>
      </c>
      <c r="K848" s="1" t="s">
        <v>180</v>
      </c>
      <c r="L848" s="1">
        <v>1.159144893111639</v>
      </c>
      <c r="M848" s="1">
        <v>0.44655581947743467</v>
      </c>
      <c r="N848" s="1">
        <v>0.39429928741092635</v>
      </c>
      <c r="O848" s="34">
        <v>2</v>
      </c>
    </row>
    <row r="849" spans="3:15" x14ac:dyDescent="0.25">
      <c r="C849" s="1" t="s">
        <v>185</v>
      </c>
      <c r="D849" s="1">
        <v>2</v>
      </c>
      <c r="E849" s="1">
        <v>3</v>
      </c>
      <c r="F849" s="1">
        <v>0</v>
      </c>
      <c r="G849" s="34">
        <v>5</v>
      </c>
      <c r="K849" s="1" t="s">
        <v>185</v>
      </c>
      <c r="L849" s="1">
        <v>2.8978622327790973</v>
      </c>
      <c r="M849" s="1">
        <v>1.1163895486935866</v>
      </c>
      <c r="N849" s="1">
        <v>0.98574821852731587</v>
      </c>
      <c r="O849" s="34">
        <v>5</v>
      </c>
    </row>
    <row r="850" spans="3:15" x14ac:dyDescent="0.25">
      <c r="C850" t="s">
        <v>310</v>
      </c>
      <c r="D850" s="1">
        <v>0</v>
      </c>
      <c r="E850" s="1">
        <v>0</v>
      </c>
      <c r="F850" s="1">
        <v>1</v>
      </c>
      <c r="G850" s="34">
        <v>1</v>
      </c>
      <c r="K850" s="1" t="s">
        <v>310</v>
      </c>
      <c r="L850" s="1">
        <v>0.57957244655581952</v>
      </c>
      <c r="M850" s="1">
        <v>0.22327790973871733</v>
      </c>
      <c r="N850" s="1">
        <v>0.19714964370546317</v>
      </c>
      <c r="O850" s="34">
        <v>1</v>
      </c>
    </row>
    <row r="851" spans="3:15" x14ac:dyDescent="0.25">
      <c r="C851" t="s">
        <v>303</v>
      </c>
      <c r="D851" s="1">
        <v>1</v>
      </c>
      <c r="E851" s="1">
        <v>1</v>
      </c>
      <c r="F851" s="1">
        <v>0</v>
      </c>
      <c r="G851" s="34">
        <v>2</v>
      </c>
      <c r="K851" s="1" t="s">
        <v>303</v>
      </c>
      <c r="L851" s="1">
        <v>1.159144893111639</v>
      </c>
      <c r="M851" s="1">
        <v>0.44655581947743467</v>
      </c>
      <c r="N851" s="1">
        <v>0.39429928741092635</v>
      </c>
      <c r="O851" s="34">
        <v>2</v>
      </c>
    </row>
    <row r="852" spans="3:15" x14ac:dyDescent="0.25">
      <c r="C852" s="34"/>
      <c r="D852" s="34">
        <v>244</v>
      </c>
      <c r="E852" s="34">
        <v>94</v>
      </c>
      <c r="F852" s="34">
        <v>83</v>
      </c>
      <c r="G852" s="34">
        <v>421</v>
      </c>
      <c r="K852" s="34"/>
      <c r="L852" s="34">
        <v>244.00000000000043</v>
      </c>
      <c r="M852" s="34">
        <v>93.999999999999872</v>
      </c>
      <c r="N852" s="34">
        <v>82.999999999999943</v>
      </c>
      <c r="O852" s="34">
        <v>421</v>
      </c>
    </row>
    <row r="854" spans="3:15" ht="15.75" thickBot="1" x14ac:dyDescent="0.3"/>
    <row r="855" spans="3:15" ht="15.75" thickBot="1" x14ac:dyDescent="0.3">
      <c r="C855" s="17" t="s">
        <v>392</v>
      </c>
      <c r="F855" s="53" t="s">
        <v>154</v>
      </c>
      <c r="G855" s="54">
        <f>_xlfn.CHISQ.TEST(D858:F881,L858:N881)</f>
        <v>2.6493663706020604E-10</v>
      </c>
    </row>
    <row r="857" spans="3:15" x14ac:dyDescent="0.25">
      <c r="C857" s="2" t="s">
        <v>152</v>
      </c>
      <c r="D857" s="2" t="s">
        <v>149</v>
      </c>
      <c r="E857" s="2" t="s">
        <v>150</v>
      </c>
      <c r="F857" s="2" t="s">
        <v>151</v>
      </c>
      <c r="K857" s="2" t="s">
        <v>153</v>
      </c>
      <c r="L857" s="2" t="s">
        <v>149</v>
      </c>
      <c r="M857" s="2" t="s">
        <v>150</v>
      </c>
      <c r="N857" s="2" t="s">
        <v>151</v>
      </c>
    </row>
    <row r="858" spans="3:15" x14ac:dyDescent="0.25">
      <c r="C858" s="1" t="s">
        <v>403</v>
      </c>
      <c r="D858" s="1">
        <v>3</v>
      </c>
      <c r="E858" s="1">
        <v>1</v>
      </c>
      <c r="F858" s="1">
        <v>1</v>
      </c>
      <c r="G858" s="34">
        <v>5</v>
      </c>
      <c r="K858" s="1" t="s">
        <v>403</v>
      </c>
      <c r="L858" s="1">
        <v>2.8383654346694431</v>
      </c>
      <c r="M858" s="1">
        <v>1.0294117647058822</v>
      </c>
      <c r="N858" s="1">
        <v>1.1322228006246746</v>
      </c>
      <c r="O858" s="34">
        <v>5</v>
      </c>
    </row>
    <row r="859" spans="3:15" x14ac:dyDescent="0.25">
      <c r="C859" s="1" t="s">
        <v>404</v>
      </c>
      <c r="D859" s="1">
        <v>4</v>
      </c>
      <c r="E859" s="1">
        <v>0</v>
      </c>
      <c r="F859" s="1">
        <v>2</v>
      </c>
      <c r="G859" s="34">
        <v>6</v>
      </c>
      <c r="K859" s="1" t="s">
        <v>404</v>
      </c>
      <c r="L859" s="1">
        <v>3.4060385216033318</v>
      </c>
      <c r="M859" s="1">
        <v>1.2352941176470589</v>
      </c>
      <c r="N859" s="1">
        <v>1.3586673607496096</v>
      </c>
      <c r="O859" s="34">
        <v>6</v>
      </c>
    </row>
    <row r="860" spans="3:15" x14ac:dyDescent="0.25">
      <c r="C860" s="1" t="s">
        <v>408</v>
      </c>
      <c r="D860" s="1">
        <v>50</v>
      </c>
      <c r="E860" s="1">
        <v>14</v>
      </c>
      <c r="F860" s="1">
        <v>10</v>
      </c>
      <c r="G860" s="34">
        <v>74</v>
      </c>
      <c r="K860" s="1" t="s">
        <v>408</v>
      </c>
      <c r="L860" s="1">
        <v>42.007808433107755</v>
      </c>
      <c r="M860" s="1">
        <v>15.235294117647058</v>
      </c>
      <c r="N860" s="1">
        <v>16.756897449245184</v>
      </c>
      <c r="O860" s="34">
        <v>74</v>
      </c>
    </row>
    <row r="861" spans="3:15" x14ac:dyDescent="0.25">
      <c r="C861" s="1" t="s">
        <v>395</v>
      </c>
      <c r="D861" s="1">
        <v>103</v>
      </c>
      <c r="E861" s="1">
        <v>44</v>
      </c>
      <c r="F861" s="1">
        <v>37</v>
      </c>
      <c r="G861" s="34">
        <v>184</v>
      </c>
      <c r="K861" s="1" t="s">
        <v>395</v>
      </c>
      <c r="L861" s="1">
        <v>104.45184799583551</v>
      </c>
      <c r="M861" s="1">
        <v>37.882352941176471</v>
      </c>
      <c r="N861" s="1">
        <v>41.665799062988029</v>
      </c>
      <c r="O861" s="34">
        <v>184</v>
      </c>
    </row>
    <row r="862" spans="3:15" x14ac:dyDescent="0.25">
      <c r="C862" s="1" t="s">
        <v>402</v>
      </c>
      <c r="D862" s="1">
        <v>6</v>
      </c>
      <c r="E862" s="1">
        <v>2</v>
      </c>
      <c r="F862" s="1">
        <v>2</v>
      </c>
      <c r="G862" s="34">
        <v>10</v>
      </c>
      <c r="K862" s="1" t="s">
        <v>402</v>
      </c>
      <c r="L862" s="1">
        <v>5.6767308693388863</v>
      </c>
      <c r="M862" s="1">
        <v>2.0588235294117645</v>
      </c>
      <c r="N862" s="1">
        <v>2.2644456012493492</v>
      </c>
      <c r="O862" s="34">
        <v>10</v>
      </c>
    </row>
    <row r="863" spans="3:15" x14ac:dyDescent="0.25">
      <c r="C863" s="1" t="s">
        <v>399</v>
      </c>
      <c r="D863" s="1">
        <v>11</v>
      </c>
      <c r="E863" s="1">
        <v>1</v>
      </c>
      <c r="F863" s="1">
        <v>4</v>
      </c>
      <c r="G863" s="34">
        <v>16</v>
      </c>
      <c r="K863" s="1" t="s">
        <v>399</v>
      </c>
      <c r="L863" s="1">
        <v>9.082769390942218</v>
      </c>
      <c r="M863" s="1">
        <v>3.2941176470588234</v>
      </c>
      <c r="N863" s="1">
        <v>3.623112961998959</v>
      </c>
      <c r="O863" s="34">
        <v>16</v>
      </c>
    </row>
    <row r="864" spans="3:15" x14ac:dyDescent="0.25">
      <c r="C864" s="1" t="s">
        <v>398</v>
      </c>
      <c r="D864" s="1">
        <v>8</v>
      </c>
      <c r="E864" s="1">
        <v>4</v>
      </c>
      <c r="F864" s="1">
        <v>6</v>
      </c>
      <c r="G864" s="34">
        <v>18</v>
      </c>
      <c r="K864" s="1" t="s">
        <v>398</v>
      </c>
      <c r="L864" s="1">
        <v>10.218115564809995</v>
      </c>
      <c r="M864" s="1">
        <v>3.7058823529411766</v>
      </c>
      <c r="N864" s="1">
        <v>4.076002082248829</v>
      </c>
      <c r="O864" s="34">
        <v>18</v>
      </c>
    </row>
    <row r="865" spans="3:15" x14ac:dyDescent="0.25">
      <c r="C865" s="1" t="s">
        <v>397</v>
      </c>
      <c r="D865" s="1">
        <v>11</v>
      </c>
      <c r="E865" s="1">
        <v>9</v>
      </c>
      <c r="F865" s="1">
        <v>3</v>
      </c>
      <c r="G865" s="34">
        <v>23</v>
      </c>
      <c r="K865" s="1" t="s">
        <v>397</v>
      </c>
      <c r="L865" s="1">
        <v>13.056480999479438</v>
      </c>
      <c r="M865" s="1">
        <v>4.7352941176470589</v>
      </c>
      <c r="N865" s="1">
        <v>5.2082248828735036</v>
      </c>
      <c r="O865" s="34">
        <v>23</v>
      </c>
    </row>
    <row r="866" spans="3:15" x14ac:dyDescent="0.25">
      <c r="C866" s="1" t="s">
        <v>401</v>
      </c>
      <c r="D866" s="1">
        <v>359</v>
      </c>
      <c r="E866" s="1">
        <v>56</v>
      </c>
      <c r="F866" s="1">
        <v>120</v>
      </c>
      <c r="G866" s="34">
        <v>535</v>
      </c>
      <c r="K866" s="1" t="s">
        <v>401</v>
      </c>
      <c r="L866" s="1">
        <v>303.70510150963042</v>
      </c>
      <c r="M866" s="1">
        <v>110.14705882352941</v>
      </c>
      <c r="N866" s="1">
        <v>121.14783966684018</v>
      </c>
      <c r="O866" s="34">
        <v>535</v>
      </c>
    </row>
    <row r="867" spans="3:15" x14ac:dyDescent="0.25">
      <c r="C867" s="1" t="s">
        <v>396</v>
      </c>
      <c r="D867" s="1">
        <v>1176</v>
      </c>
      <c r="E867" s="1">
        <v>530</v>
      </c>
      <c r="F867" s="1">
        <v>501</v>
      </c>
      <c r="G867" s="34">
        <v>2207</v>
      </c>
      <c r="K867" s="1" t="s">
        <v>396</v>
      </c>
      <c r="L867" s="1">
        <v>1252.8545028630922</v>
      </c>
      <c r="M867" s="1">
        <v>454.38235294117646</v>
      </c>
      <c r="N867" s="1">
        <v>499.7631441957314</v>
      </c>
      <c r="O867" s="34">
        <v>2207</v>
      </c>
    </row>
    <row r="868" spans="3:15" x14ac:dyDescent="0.25">
      <c r="C868" s="1" t="s">
        <v>407</v>
      </c>
      <c r="D868" s="1">
        <v>8</v>
      </c>
      <c r="E868" s="1">
        <v>4</v>
      </c>
      <c r="F868" s="1">
        <v>2</v>
      </c>
      <c r="G868" s="34">
        <v>14</v>
      </c>
      <c r="K868" s="1" t="s">
        <v>407</v>
      </c>
      <c r="L868" s="1">
        <v>7.9474232170744408</v>
      </c>
      <c r="M868" s="1">
        <v>2.8823529411764706</v>
      </c>
      <c r="N868" s="1">
        <v>3.1702238417490891</v>
      </c>
      <c r="O868" s="34">
        <v>14</v>
      </c>
    </row>
    <row r="869" spans="3:15" x14ac:dyDescent="0.25">
      <c r="C869" s="1" t="s">
        <v>418</v>
      </c>
      <c r="D869" s="1">
        <v>21</v>
      </c>
      <c r="E869" s="1">
        <v>15</v>
      </c>
      <c r="F869" s="1">
        <v>11</v>
      </c>
      <c r="G869" s="34">
        <v>47</v>
      </c>
      <c r="K869" s="1" t="s">
        <v>418</v>
      </c>
      <c r="L869" s="1">
        <v>26.680635085892764</v>
      </c>
      <c r="M869" s="1">
        <v>9.6764705882352935</v>
      </c>
      <c r="N869" s="1">
        <v>10.642894325871941</v>
      </c>
      <c r="O869" s="34">
        <v>47</v>
      </c>
    </row>
    <row r="870" spans="3:15" x14ac:dyDescent="0.25">
      <c r="C870" s="1" t="s">
        <v>416</v>
      </c>
      <c r="D870" s="1">
        <v>2</v>
      </c>
      <c r="E870" s="1">
        <v>0</v>
      </c>
      <c r="F870" s="1">
        <v>2</v>
      </c>
      <c r="G870" s="34">
        <v>4</v>
      </c>
      <c r="K870" s="1" t="s">
        <v>416</v>
      </c>
      <c r="L870" s="1">
        <v>2.2706923477355545</v>
      </c>
      <c r="M870" s="1">
        <v>0.82352941176470584</v>
      </c>
      <c r="N870" s="1">
        <v>0.90577824049973976</v>
      </c>
      <c r="O870" s="34">
        <v>4</v>
      </c>
    </row>
    <row r="871" spans="3:15" x14ac:dyDescent="0.25">
      <c r="C871" s="1" t="s">
        <v>411</v>
      </c>
      <c r="D871" s="1">
        <v>1</v>
      </c>
      <c r="E871" s="1">
        <v>0</v>
      </c>
      <c r="F871" s="1">
        <v>0</v>
      </c>
      <c r="G871" s="34">
        <v>1</v>
      </c>
      <c r="K871" s="1" t="s">
        <v>411</v>
      </c>
      <c r="L871" s="1">
        <v>0.56767308693388863</v>
      </c>
      <c r="M871" s="1">
        <v>0.20588235294117646</v>
      </c>
      <c r="N871" s="1">
        <v>0.22644456012493494</v>
      </c>
      <c r="O871" s="34">
        <v>1</v>
      </c>
    </row>
    <row r="872" spans="3:15" x14ac:dyDescent="0.25">
      <c r="C872" s="1" t="s">
        <v>415</v>
      </c>
      <c r="D872" s="1">
        <v>2</v>
      </c>
      <c r="E872" s="1">
        <v>0</v>
      </c>
      <c r="F872" s="1">
        <v>0</v>
      </c>
      <c r="G872" s="34">
        <v>2</v>
      </c>
      <c r="K872" s="1" t="s">
        <v>415</v>
      </c>
      <c r="L872" s="1">
        <v>1.1353461738677773</v>
      </c>
      <c r="M872" s="1">
        <v>0.41176470588235292</v>
      </c>
      <c r="N872" s="1">
        <v>0.45288912024986988</v>
      </c>
      <c r="O872" s="34">
        <v>2</v>
      </c>
    </row>
    <row r="873" spans="3:15" x14ac:dyDescent="0.25">
      <c r="C873" s="1" t="s">
        <v>412</v>
      </c>
      <c r="D873" s="1">
        <v>1</v>
      </c>
      <c r="E873" s="1">
        <v>0</v>
      </c>
      <c r="F873" s="1">
        <v>0</v>
      </c>
      <c r="G873" s="34">
        <v>1</v>
      </c>
      <c r="K873" s="1" t="s">
        <v>412</v>
      </c>
      <c r="L873" s="1">
        <v>0.56767308693388863</v>
      </c>
      <c r="M873" s="1">
        <v>0.20588235294117646</v>
      </c>
      <c r="N873" s="1">
        <v>0.22644456012493494</v>
      </c>
      <c r="O873" s="34">
        <v>1</v>
      </c>
    </row>
    <row r="874" spans="3:15" x14ac:dyDescent="0.25">
      <c r="C874" s="1" t="s">
        <v>405</v>
      </c>
      <c r="D874" s="1">
        <v>1</v>
      </c>
      <c r="E874" s="1">
        <v>4</v>
      </c>
      <c r="F874" s="1">
        <v>2</v>
      </c>
      <c r="G874" s="34">
        <v>7</v>
      </c>
      <c r="K874" s="1" t="s">
        <v>405</v>
      </c>
      <c r="L874" s="1">
        <v>3.9737116085372204</v>
      </c>
      <c r="M874" s="1">
        <v>1.4411764705882353</v>
      </c>
      <c r="N874" s="1">
        <v>1.5851119208745446</v>
      </c>
      <c r="O874" s="34">
        <v>7</v>
      </c>
    </row>
    <row r="875" spans="3:15" x14ac:dyDescent="0.25">
      <c r="C875" s="1" t="s">
        <v>400</v>
      </c>
      <c r="D875" s="1">
        <v>11</v>
      </c>
      <c r="E875" s="1">
        <v>2</v>
      </c>
      <c r="F875" s="1">
        <v>3</v>
      </c>
      <c r="G875" s="34">
        <v>16</v>
      </c>
      <c r="K875" s="1" t="s">
        <v>400</v>
      </c>
      <c r="L875" s="1">
        <v>9.082769390942218</v>
      </c>
      <c r="M875" s="1">
        <v>3.2941176470588234</v>
      </c>
      <c r="N875" s="1">
        <v>3.623112961998959</v>
      </c>
      <c r="O875" s="34">
        <v>16</v>
      </c>
    </row>
    <row r="876" spans="3:15" x14ac:dyDescent="0.25">
      <c r="C876" s="1" t="s">
        <v>409</v>
      </c>
      <c r="D876" s="1">
        <v>1</v>
      </c>
      <c r="E876" s="1">
        <v>0</v>
      </c>
      <c r="F876" s="1">
        <v>1</v>
      </c>
      <c r="G876" s="34">
        <v>2</v>
      </c>
      <c r="K876" s="1" t="s">
        <v>409</v>
      </c>
      <c r="L876" s="1">
        <v>1.1353461738677773</v>
      </c>
      <c r="M876" s="1">
        <v>0.41176470588235292</v>
      </c>
      <c r="N876" s="1">
        <v>0.45288912024986988</v>
      </c>
      <c r="O876" s="34">
        <v>2</v>
      </c>
    </row>
    <row r="877" spans="3:15" x14ac:dyDescent="0.25">
      <c r="C877" s="1" t="s">
        <v>410</v>
      </c>
      <c r="D877" s="1">
        <v>3</v>
      </c>
      <c r="E877" s="1">
        <v>2</v>
      </c>
      <c r="F877" s="1">
        <v>6</v>
      </c>
      <c r="G877" s="34">
        <v>11</v>
      </c>
      <c r="K877" s="1" t="s">
        <v>410</v>
      </c>
      <c r="L877" s="1">
        <v>6.2444039562727749</v>
      </c>
      <c r="M877" s="1">
        <v>2.2647058823529411</v>
      </c>
      <c r="N877" s="1">
        <v>2.4908901613742844</v>
      </c>
      <c r="O877" s="34">
        <v>11</v>
      </c>
    </row>
    <row r="878" spans="3:15" x14ac:dyDescent="0.25">
      <c r="C878" s="1" t="s">
        <v>414</v>
      </c>
      <c r="D878" s="1">
        <v>81</v>
      </c>
      <c r="E878" s="1">
        <v>37</v>
      </c>
      <c r="F878" s="1">
        <v>48</v>
      </c>
      <c r="G878" s="34">
        <v>166</v>
      </c>
      <c r="K878" s="1" t="s">
        <v>414</v>
      </c>
      <c r="L878" s="1">
        <v>94.233732431025501</v>
      </c>
      <c r="M878" s="1">
        <v>34.176470588235297</v>
      </c>
      <c r="N878" s="1">
        <v>37.589796980739202</v>
      </c>
      <c r="O878" s="34">
        <v>166</v>
      </c>
    </row>
    <row r="879" spans="3:15" x14ac:dyDescent="0.25">
      <c r="C879" s="1" t="s">
        <v>413</v>
      </c>
      <c r="D879" s="1">
        <v>305</v>
      </c>
      <c r="E879" s="1">
        <v>60</v>
      </c>
      <c r="F879" s="1">
        <v>95</v>
      </c>
      <c r="G879" s="34">
        <v>460</v>
      </c>
      <c r="K879" s="1" t="s">
        <v>413</v>
      </c>
      <c r="L879" s="1">
        <v>261.12961998958878</v>
      </c>
      <c r="M879" s="1">
        <v>94.705882352941174</v>
      </c>
      <c r="N879" s="1">
        <v>104.16449765747006</v>
      </c>
      <c r="O879" s="34">
        <v>460</v>
      </c>
    </row>
    <row r="880" spans="3:15" x14ac:dyDescent="0.25">
      <c r="C880" s="1" t="s">
        <v>417</v>
      </c>
      <c r="D880" s="1">
        <v>9</v>
      </c>
      <c r="E880" s="1">
        <v>6</v>
      </c>
      <c r="F880" s="1">
        <v>9</v>
      </c>
      <c r="G880" s="34">
        <v>24</v>
      </c>
      <c r="K880" s="1" t="s">
        <v>417</v>
      </c>
      <c r="L880" s="1">
        <v>13.624154086413327</v>
      </c>
      <c r="M880" s="1">
        <v>4.9411764705882355</v>
      </c>
      <c r="N880" s="1">
        <v>5.4346694429984383</v>
      </c>
      <c r="O880" s="34">
        <v>24</v>
      </c>
    </row>
    <row r="881" spans="3:15" x14ac:dyDescent="0.25">
      <c r="C881" s="1" t="s">
        <v>406</v>
      </c>
      <c r="D881" s="1">
        <v>4</v>
      </c>
      <c r="E881" s="1">
        <v>0</v>
      </c>
      <c r="F881" s="1">
        <v>5</v>
      </c>
      <c r="G881" s="34">
        <v>9</v>
      </c>
      <c r="K881" s="1" t="s">
        <v>406</v>
      </c>
      <c r="L881" s="1">
        <v>5.1090577824049976</v>
      </c>
      <c r="M881" s="1">
        <v>1.8529411764705883</v>
      </c>
      <c r="N881" s="1">
        <v>2.0380010411244145</v>
      </c>
      <c r="O881" s="34">
        <v>9</v>
      </c>
    </row>
    <row r="882" spans="3:15" x14ac:dyDescent="0.25">
      <c r="C882" s="34"/>
      <c r="D882" s="34">
        <v>2181</v>
      </c>
      <c r="E882" s="34">
        <v>791</v>
      </c>
      <c r="F882" s="34">
        <v>870</v>
      </c>
      <c r="G882" s="34">
        <v>3842</v>
      </c>
      <c r="K882" s="34"/>
      <c r="L882" s="34">
        <v>2181.0000000000005</v>
      </c>
      <c r="M882" s="34">
        <v>791.00000000000011</v>
      </c>
      <c r="N882" s="34">
        <v>870</v>
      </c>
      <c r="O882" s="34">
        <v>3842</v>
      </c>
    </row>
    <row r="884" spans="3:15" x14ac:dyDescent="0.25">
      <c r="D884" s="39"/>
    </row>
  </sheetData>
  <sortState xmlns:xlrd2="http://schemas.microsoft.com/office/spreadsheetml/2017/richdata2" ref="K858:O881">
    <sortCondition ref="K858:K881"/>
  </sortState>
  <mergeCells count="19">
    <mergeCell ref="C430:H430"/>
    <mergeCell ref="C439:H439"/>
    <mergeCell ref="C69:G69"/>
    <mergeCell ref="C247:D247"/>
    <mergeCell ref="C77:G77"/>
    <mergeCell ref="C85:G85"/>
    <mergeCell ref="J9:M9"/>
    <mergeCell ref="C61:G61"/>
    <mergeCell ref="J6:M6"/>
    <mergeCell ref="J7:M7"/>
    <mergeCell ref="J8:M8"/>
    <mergeCell ref="J45:M45"/>
    <mergeCell ref="C53:G53"/>
    <mergeCell ref="C45:G45"/>
    <mergeCell ref="C3:H3"/>
    <mergeCell ref="J2:N2"/>
    <mergeCell ref="J3:M3"/>
    <mergeCell ref="J4:M4"/>
    <mergeCell ref="J5:M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vt:lpstr>
      <vt:lpstr>Research Questions</vt:lpstr>
      <vt:lpstr>Tests Results</vt:lpstr>
      <vt:lpstr>Analysis &amp;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Yazeed Sobahi</dc:creator>
  <cp:lastModifiedBy>Yazeed Sobahi</cp:lastModifiedBy>
  <dcterms:created xsi:type="dcterms:W3CDTF">2015-06-05T18:17:20Z</dcterms:created>
  <dcterms:modified xsi:type="dcterms:W3CDTF">2021-09-02T19:49:45Z</dcterms:modified>
</cp:coreProperties>
</file>