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BitMagic\BitMagic.X16Emulator\"/>
    </mc:Choice>
  </mc:AlternateContent>
  <xr:revisionPtr revIDLastSave="0" documentId="13_ncr:1_{A7D140FA-4844-41E9-83C3-E2299EC4BA21}" xr6:coauthVersionLast="47" xr6:coauthVersionMax="47" xr10:uidLastSave="{00000000-0000-0000-0000-000000000000}"/>
  <bookViews>
    <workbookView xWindow="0" yWindow="0" windowWidth="25800" windowHeight="21600" xr2:uid="{E785A1AE-7179-42D9-8B33-8945211A7A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6" i="1" l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12" i="1"/>
  <c r="E112" i="1"/>
  <c r="G112" i="1" s="1"/>
  <c r="F112" i="1"/>
  <c r="I112" i="1" s="1"/>
  <c r="D113" i="1"/>
  <c r="F113" i="1"/>
  <c r="D114" i="1"/>
  <c r="F114" i="1"/>
  <c r="D115" i="1"/>
  <c r="F115" i="1"/>
  <c r="D1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G50" i="1"/>
  <c r="G54" i="1"/>
  <c r="G59" i="1"/>
  <c r="G63" i="1"/>
  <c r="G65" i="1"/>
  <c r="G76" i="1"/>
  <c r="G79" i="1"/>
  <c r="G90" i="1"/>
  <c r="G96" i="1"/>
  <c r="G101" i="1"/>
  <c r="G102" i="1"/>
  <c r="G116" i="1"/>
  <c r="G122" i="1"/>
  <c r="G123" i="1"/>
  <c r="G124" i="1"/>
  <c r="G130" i="1"/>
  <c r="G131" i="1"/>
  <c r="G136" i="1"/>
  <c r="G144" i="1"/>
  <c r="G148" i="1"/>
  <c r="G151" i="1"/>
  <c r="G15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I8" i="1"/>
  <c r="I12" i="1"/>
  <c r="I17" i="1"/>
  <c r="I21" i="1"/>
  <c r="I23" i="1"/>
  <c r="I28" i="1"/>
  <c r="I31" i="1"/>
  <c r="I34" i="1"/>
  <c r="I38" i="1"/>
  <c r="I46" i="1"/>
  <c r="I50" i="1"/>
  <c r="I54" i="1"/>
  <c r="I59" i="1"/>
  <c r="I63" i="1"/>
  <c r="I65" i="1"/>
  <c r="I76" i="1"/>
  <c r="I79" i="1"/>
  <c r="I90" i="1"/>
  <c r="I96" i="1"/>
  <c r="I101" i="1"/>
  <c r="I102" i="1"/>
  <c r="I116" i="1"/>
  <c r="I122" i="1"/>
  <c r="I123" i="1"/>
  <c r="I124" i="1"/>
  <c r="I130" i="1"/>
  <c r="I131" i="1"/>
  <c r="I136" i="1"/>
  <c r="I144" i="1"/>
  <c r="I148" i="1"/>
  <c r="I151" i="1"/>
  <c r="I152" i="1"/>
  <c r="I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G8" i="1"/>
  <c r="G9" i="1"/>
  <c r="G12" i="1"/>
  <c r="G17" i="1"/>
  <c r="G21" i="1"/>
  <c r="G23" i="1"/>
  <c r="G28" i="1"/>
  <c r="G31" i="1"/>
  <c r="G34" i="1"/>
  <c r="G38" i="1"/>
  <c r="G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113" i="1" l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I111" i="1"/>
  <c r="E52" i="1"/>
  <c r="G51" i="1"/>
  <c r="I117" i="1"/>
  <c r="I26" i="1"/>
  <c r="I125" i="1"/>
  <c r="I126" i="1"/>
  <c r="I81" i="1"/>
  <c r="I2" i="1"/>
  <c r="I89" i="1"/>
  <c r="I57" i="1"/>
  <c r="I157" i="1"/>
  <c r="I141" i="1"/>
  <c r="I142" i="1"/>
  <c r="I156" i="1"/>
  <c r="I73" i="1"/>
  <c r="I42" i="1"/>
  <c r="I18" i="1"/>
  <c r="I105" i="1"/>
  <c r="I134" i="1"/>
  <c r="I97" i="1"/>
  <c r="I133" i="1"/>
  <c r="I118" i="1"/>
  <c r="I149" i="1"/>
  <c r="I155" i="1"/>
  <c r="I147" i="1"/>
  <c r="I140" i="1"/>
  <c r="I132" i="1"/>
  <c r="I104" i="1"/>
  <c r="I88" i="1"/>
  <c r="I80" i="1"/>
  <c r="I72" i="1"/>
  <c r="I64" i="1"/>
  <c r="I56" i="1"/>
  <c r="I49" i="1"/>
  <c r="I41" i="1"/>
  <c r="I33" i="1"/>
  <c r="I25" i="1"/>
  <c r="I10" i="1"/>
  <c r="I154" i="1"/>
  <c r="I146" i="1"/>
  <c r="I139" i="1"/>
  <c r="I103" i="1"/>
  <c r="I95" i="1"/>
  <c r="I87" i="1"/>
  <c r="I71" i="1"/>
  <c r="I55" i="1"/>
  <c r="I48" i="1"/>
  <c r="I40" i="1"/>
  <c r="I32" i="1"/>
  <c r="I24" i="1"/>
  <c r="I16" i="1"/>
  <c r="I7" i="1"/>
  <c r="I153" i="1"/>
  <c r="I145" i="1"/>
  <c r="I138" i="1"/>
  <c r="I110" i="1"/>
  <c r="I94" i="1"/>
  <c r="I86" i="1"/>
  <c r="I78" i="1"/>
  <c r="I70" i="1"/>
  <c r="I62" i="1"/>
  <c r="I47" i="1"/>
  <c r="I39" i="1"/>
  <c r="I15" i="1"/>
  <c r="I6" i="1"/>
  <c r="I137" i="1"/>
  <c r="I129" i="1"/>
  <c r="I121" i="1"/>
  <c r="I109" i="1"/>
  <c r="I93" i="1"/>
  <c r="I85" i="1"/>
  <c r="I77" i="1"/>
  <c r="I69" i="1"/>
  <c r="I61" i="1"/>
  <c r="I53" i="1"/>
  <c r="I30" i="1"/>
  <c r="I22" i="1"/>
  <c r="I14" i="1"/>
  <c r="I5" i="1"/>
  <c r="I128" i="1"/>
  <c r="I120" i="1"/>
  <c r="I108" i="1"/>
  <c r="I100" i="1"/>
  <c r="I92" i="1"/>
  <c r="I84" i="1"/>
  <c r="I68" i="1"/>
  <c r="I60" i="1"/>
  <c r="I52" i="1"/>
  <c r="I45" i="1"/>
  <c r="I37" i="1"/>
  <c r="I29" i="1"/>
  <c r="I13" i="1"/>
  <c r="I4" i="1"/>
  <c r="I150" i="1"/>
  <c r="I143" i="1"/>
  <c r="I135" i="1"/>
  <c r="I127" i="1"/>
  <c r="I119" i="1"/>
  <c r="I107" i="1"/>
  <c r="I99" i="1"/>
  <c r="I91" i="1"/>
  <c r="I83" i="1"/>
  <c r="I75" i="1"/>
  <c r="I67" i="1"/>
  <c r="I51" i="1"/>
  <c r="I44" i="1"/>
  <c r="I36" i="1"/>
  <c r="I20" i="1"/>
  <c r="I3" i="1"/>
  <c r="I106" i="1"/>
  <c r="I98" i="1"/>
  <c r="I82" i="1"/>
  <c r="I74" i="1"/>
  <c r="I66" i="1"/>
  <c r="I58" i="1"/>
  <c r="I43" i="1"/>
  <c r="I35" i="1"/>
  <c r="I27" i="1"/>
  <c r="I19" i="1"/>
  <c r="I11" i="1"/>
  <c r="G39" i="1"/>
  <c r="G42" i="1"/>
  <c r="G26" i="1"/>
  <c r="G18" i="1"/>
  <c r="G49" i="1"/>
  <c r="G41" i="1"/>
  <c r="G33" i="1"/>
  <c r="G25" i="1"/>
  <c r="G10" i="1"/>
  <c r="G48" i="1"/>
  <c r="G40" i="1"/>
  <c r="G32" i="1"/>
  <c r="G24" i="1"/>
  <c r="G16" i="1"/>
  <c r="G15" i="1"/>
  <c r="G22" i="1"/>
  <c r="G45" i="1"/>
  <c r="G37" i="1"/>
  <c r="G29" i="1"/>
  <c r="G13" i="1"/>
  <c r="G5" i="1"/>
  <c r="G6" i="1"/>
  <c r="G2" i="1"/>
  <c r="G44" i="1"/>
  <c r="G36" i="1"/>
  <c r="G20" i="1"/>
  <c r="G4" i="1"/>
  <c r="G47" i="1"/>
  <c r="G7" i="1"/>
  <c r="G30" i="1"/>
  <c r="G14" i="1"/>
  <c r="G43" i="1"/>
  <c r="G35" i="1"/>
  <c r="G27" i="1"/>
  <c r="G19" i="1"/>
  <c r="G11" i="1"/>
  <c r="G3" i="1"/>
  <c r="E53" i="1" l="1"/>
  <c r="G52" i="1"/>
  <c r="E54" i="1" l="1"/>
  <c r="E55" i="1" s="1"/>
  <c r="G53" i="1"/>
  <c r="E56" i="1" l="1"/>
  <c r="G55" i="1"/>
  <c r="E57" i="1" l="1"/>
  <c r="G56" i="1"/>
  <c r="E58" i="1" l="1"/>
  <c r="G57" i="1"/>
  <c r="E59" i="1" l="1"/>
  <c r="E60" i="1" s="1"/>
  <c r="G58" i="1"/>
  <c r="E61" i="1" l="1"/>
  <c r="G60" i="1"/>
  <c r="E62" i="1" l="1"/>
  <c r="G61" i="1"/>
  <c r="E63" i="1" l="1"/>
  <c r="E64" i="1" s="1"/>
  <c r="G62" i="1"/>
  <c r="E65" i="1" l="1"/>
  <c r="E66" i="1" s="1"/>
  <c r="G64" i="1"/>
  <c r="E67" i="1" l="1"/>
  <c r="G66" i="1"/>
  <c r="E68" i="1" l="1"/>
  <c r="G67" i="1"/>
  <c r="E69" i="1" l="1"/>
  <c r="G68" i="1"/>
  <c r="E70" i="1" l="1"/>
  <c r="G69" i="1"/>
  <c r="E71" i="1" l="1"/>
  <c r="G70" i="1"/>
  <c r="E72" i="1" l="1"/>
  <c r="G71" i="1"/>
  <c r="E73" i="1" l="1"/>
  <c r="G72" i="1"/>
  <c r="E74" i="1" l="1"/>
  <c r="G73" i="1"/>
  <c r="E75" i="1" l="1"/>
  <c r="G74" i="1"/>
  <c r="E76" i="1" l="1"/>
  <c r="E77" i="1" s="1"/>
  <c r="G75" i="1"/>
  <c r="E78" i="1" l="1"/>
  <c r="G77" i="1"/>
  <c r="E79" i="1" l="1"/>
  <c r="E80" i="1" s="1"/>
  <c r="G78" i="1"/>
  <c r="E81" i="1" l="1"/>
  <c r="G80" i="1"/>
  <c r="E82" i="1" l="1"/>
  <c r="G81" i="1"/>
  <c r="E83" i="1" l="1"/>
  <c r="G82" i="1"/>
  <c r="E84" i="1" l="1"/>
  <c r="G83" i="1"/>
  <c r="E85" i="1" l="1"/>
  <c r="G84" i="1"/>
  <c r="E86" i="1" l="1"/>
  <c r="G85" i="1"/>
  <c r="E87" i="1" l="1"/>
  <c r="G86" i="1"/>
  <c r="E88" i="1" l="1"/>
  <c r="G87" i="1"/>
  <c r="E89" i="1" l="1"/>
  <c r="G88" i="1"/>
  <c r="E90" i="1" l="1"/>
  <c r="E91" i="1" s="1"/>
  <c r="G89" i="1"/>
  <c r="E92" i="1" l="1"/>
  <c r="G91" i="1"/>
  <c r="E93" i="1" l="1"/>
  <c r="G92" i="1"/>
  <c r="E94" i="1" l="1"/>
  <c r="G93" i="1"/>
  <c r="E95" i="1" l="1"/>
  <c r="G94" i="1"/>
  <c r="E96" i="1" l="1"/>
  <c r="E97" i="1" s="1"/>
  <c r="G95" i="1"/>
  <c r="E98" i="1" l="1"/>
  <c r="G97" i="1"/>
  <c r="E99" i="1" l="1"/>
  <c r="G98" i="1"/>
  <c r="E100" i="1" l="1"/>
  <c r="G99" i="1"/>
  <c r="E101" i="1" l="1"/>
  <c r="E102" i="1" s="1"/>
  <c r="E103" i="1" s="1"/>
  <c r="G100" i="1"/>
  <c r="E104" i="1" l="1"/>
  <c r="G103" i="1"/>
  <c r="E105" i="1" l="1"/>
  <c r="G104" i="1"/>
  <c r="E106" i="1" l="1"/>
  <c r="G105" i="1"/>
  <c r="E107" i="1" l="1"/>
  <c r="G106" i="1"/>
  <c r="E108" i="1" l="1"/>
  <c r="G107" i="1"/>
  <c r="E109" i="1" l="1"/>
  <c r="G108" i="1"/>
  <c r="E110" i="1" l="1"/>
  <c r="G109" i="1"/>
  <c r="E111" i="1" l="1"/>
  <c r="G110" i="1"/>
  <c r="G111" i="1" l="1"/>
  <c r="G117" i="1" l="1"/>
  <c r="G118" i="1"/>
  <c r="G119" i="1" l="1"/>
  <c r="G120" i="1" l="1"/>
  <c r="G121" i="1" l="1"/>
  <c r="G125" i="1" l="1"/>
  <c r="G126" i="1" l="1"/>
  <c r="G127" i="1" l="1"/>
  <c r="G128" i="1" l="1"/>
  <c r="G129" i="1" l="1"/>
  <c r="G132" i="1" l="1"/>
  <c r="G133" i="1" l="1"/>
  <c r="G134" i="1" l="1"/>
  <c r="G135" i="1" l="1"/>
  <c r="G137" i="1" l="1"/>
  <c r="G138" i="1" l="1"/>
  <c r="G139" i="1" l="1"/>
  <c r="G140" i="1" l="1"/>
  <c r="G141" i="1" l="1"/>
  <c r="G142" i="1" l="1"/>
  <c r="G143" i="1" l="1"/>
  <c r="G145" i="1" l="1"/>
  <c r="G146" i="1" l="1"/>
  <c r="G147" i="1" l="1"/>
  <c r="G149" i="1" l="1"/>
  <c r="G150" i="1" l="1"/>
  <c r="G153" i="1" l="1"/>
  <c r="G154" i="1" l="1"/>
  <c r="G155" i="1" l="1"/>
  <c r="G157" i="1" l="1"/>
  <c r="G156" i="1"/>
</calcChain>
</file>

<file path=xl/sharedStrings.xml><?xml version="1.0" encoding="utf-8"?>
<sst xmlns="http://schemas.openxmlformats.org/spreadsheetml/2006/main" count="260" uniqueCount="143">
  <si>
    <t>memory_ptr</t>
  </si>
  <si>
    <t>rom_ptr</t>
  </si>
  <si>
    <t>rambank_ptr</t>
  </si>
  <si>
    <t>display_ptr</t>
  </si>
  <si>
    <t>display_buffer_ptr</t>
  </si>
  <si>
    <t>history_ptr</t>
  </si>
  <si>
    <t>vram_ptr</t>
  </si>
  <si>
    <t>palette_ptr</t>
  </si>
  <si>
    <t>data0_address</t>
  </si>
  <si>
    <t>data1_address</t>
  </si>
  <si>
    <t>data0_step</t>
  </si>
  <si>
    <t>data1_step</t>
  </si>
  <si>
    <t>clock_previous</t>
  </si>
  <si>
    <t>clock</t>
  </si>
  <si>
    <t>vera_clock</t>
  </si>
  <si>
    <t>history_pos</t>
  </si>
  <si>
    <t>layer0_jmp</t>
  </si>
  <si>
    <t>layer0_rtn</t>
  </si>
  <si>
    <t>layer1_jmp</t>
  </si>
  <si>
    <t>layer1_rtn</t>
  </si>
  <si>
    <t>dc_hscale</t>
  </si>
  <si>
    <t>dc_vscale</t>
  </si>
  <si>
    <t>register_pc</t>
  </si>
  <si>
    <t>stackpointer</t>
  </si>
  <si>
    <t>register_a</t>
  </si>
  <si>
    <t>register_x</t>
  </si>
  <si>
    <t>register_y</t>
  </si>
  <si>
    <t>flags_decimal</t>
  </si>
  <si>
    <t>flags_break</t>
  </si>
  <si>
    <t>flags_overflow</t>
  </si>
  <si>
    <t>flags_negative</t>
  </si>
  <si>
    <t>flags_carry</t>
  </si>
  <si>
    <t>flags_zero</t>
  </si>
  <si>
    <t>flags_interruptDisable</t>
  </si>
  <si>
    <t>interrupt</t>
  </si>
  <si>
    <t>nmi</t>
  </si>
  <si>
    <t>nmi_previous</t>
  </si>
  <si>
    <t>addrsel</t>
  </si>
  <si>
    <t>dcsel</t>
  </si>
  <si>
    <t>dc_border</t>
  </si>
  <si>
    <t>dc_hstart</t>
  </si>
  <si>
    <t>dc_hstop</t>
  </si>
  <si>
    <t>dc_vstart</t>
  </si>
  <si>
    <t>dc_vstop</t>
  </si>
  <si>
    <t>sprite_enable</t>
  </si>
  <si>
    <t>layer0_enable</t>
  </si>
  <si>
    <t>layer1_enable</t>
  </si>
  <si>
    <t>display_carry</t>
  </si>
  <si>
    <t>layer0_mapAddress</t>
  </si>
  <si>
    <t>layer0_tileAddress</t>
  </si>
  <si>
    <t>layer0_hscroll</t>
  </si>
  <si>
    <t>layer0_vscroll</t>
  </si>
  <si>
    <t>layer0_mapHeight</t>
  </si>
  <si>
    <t>layer0_mapWidth</t>
  </si>
  <si>
    <t>layer0_bitmapMode</t>
  </si>
  <si>
    <t>layer0_colourDepth</t>
  </si>
  <si>
    <t>layer0_tileHeight</t>
  </si>
  <si>
    <t>layer0_tileWidth</t>
  </si>
  <si>
    <t>cpu_waiting</t>
  </si>
  <si>
    <t>headless</t>
  </si>
  <si>
    <t>layer1_mapAddress</t>
  </si>
  <si>
    <t>layer1_tileAddress</t>
  </si>
  <si>
    <t>layer1_hscroll</t>
  </si>
  <si>
    <t>layer1_vscroll</t>
  </si>
  <si>
    <t>layer1_mapHeight</t>
  </si>
  <si>
    <t>layer1_mapWidth</t>
  </si>
  <si>
    <t>layer1_bitmapMode</t>
  </si>
  <si>
    <t>layer1_colourDepth</t>
  </si>
  <si>
    <t>layer1_tileHeight</t>
  </si>
  <si>
    <t>layer1_tileWidth</t>
  </si>
  <si>
    <t>interrupt_linenum</t>
  </si>
  <si>
    <t>interrupt_aflow</t>
  </si>
  <si>
    <t>interrupt_spcol</t>
  </si>
  <si>
    <t>interrupt_line</t>
  </si>
  <si>
    <t>interrupt_vsync</t>
  </si>
  <si>
    <t>interrupt_line_hit</t>
  </si>
  <si>
    <t>interrupt_vsync_hit</t>
  </si>
  <si>
    <t>interrupt_spcol_hit</t>
  </si>
  <si>
    <t>drawing</t>
  </si>
  <si>
    <t>display_position</t>
  </si>
  <si>
    <t>frame_count</t>
  </si>
  <si>
    <t>buffer_render_position</t>
  </si>
  <si>
    <t>buffer_output_position</t>
  </si>
  <si>
    <t>scale_x</t>
  </si>
  <si>
    <t>scale_y</t>
  </si>
  <si>
    <t>display_x</t>
  </si>
  <si>
    <t>display_y</t>
  </si>
  <si>
    <t>layer0_next_render</t>
  </si>
  <si>
    <t>layer0_tile_hshift</t>
  </si>
  <si>
    <t>layer0_tile_vshift</t>
  </si>
  <si>
    <t>layer0_map_hshift</t>
  </si>
  <si>
    <t>layer0_map_vshift</t>
  </si>
  <si>
    <t>layer1_next_render</t>
  </si>
  <si>
    <t>layer1_tile_hshift</t>
  </si>
  <si>
    <t>layer1_tile_vshift</t>
  </si>
  <si>
    <t>layer1_map_hshift</t>
  </si>
  <si>
    <t>layer1_map_vshift</t>
  </si>
  <si>
    <t>via_t1counter_latch</t>
  </si>
  <si>
    <t>via_t1counter_value</t>
  </si>
  <si>
    <t>via_t2counter_latch</t>
  </si>
  <si>
    <t>via_t2counter_value</t>
  </si>
  <si>
    <t>via_timer1_continuous</t>
  </si>
  <si>
    <t>via_timer1_pb7</t>
  </si>
  <si>
    <t>via_timer1_running</t>
  </si>
  <si>
    <t>via_timer2_pulsecount</t>
  </si>
  <si>
    <t>via_timer2_running</t>
  </si>
  <si>
    <t>i2c_address</t>
  </si>
  <si>
    <t>i2c_state</t>
  </si>
  <si>
    <t>i2c_sending</t>
  </si>
  <si>
    <t>i2c_data</t>
  </si>
  <si>
    <t>i2c_pos</t>
  </si>
  <si>
    <t>qword</t>
  </si>
  <si>
    <t>dword</t>
  </si>
  <si>
    <t>word</t>
  </si>
  <si>
    <t>byte</t>
  </si>
  <si>
    <t>Variable Name</t>
  </si>
  <si>
    <t>Size</t>
  </si>
  <si>
    <t>Error?</t>
  </si>
  <si>
    <t>asm</t>
  </si>
  <si>
    <t>Len</t>
  </si>
  <si>
    <t>Comment</t>
  </si>
  <si>
    <t>7 bit address of destination</t>
  </si>
  <si>
    <t>enum of where we are in the message</t>
  </si>
  <si>
    <t>data that is being transmitted</t>
  </si>
  <si>
    <t>position in that data</t>
  </si>
  <si>
    <t>c#</t>
  </si>
  <si>
    <t>ulong</t>
  </si>
  <si>
    <t>ushort</t>
  </si>
  <si>
    <t>uint</t>
  </si>
  <si>
    <t>c# default</t>
  </si>
  <si>
    <t>0x00010000</t>
  </si>
  <si>
    <t>0x1fd</t>
  </si>
  <si>
    <t>needs to be inline with the cpu clock</t>
  </si>
  <si>
    <t>Vera</t>
  </si>
  <si>
    <t>VIA 1</t>
  </si>
  <si>
    <t>Layer 1</t>
  </si>
  <si>
    <t>Layer 0</t>
  </si>
  <si>
    <t>L2C</t>
  </si>
  <si>
    <t>Rendering</t>
  </si>
  <si>
    <t>register_a_indata</t>
  </si>
  <si>
    <t>register_a_outdata</t>
  </si>
  <si>
    <t>dirty</t>
  </si>
  <si>
    <t>rendering_spacing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</si>
</sst>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5AB3-C033-4619-AF24-70A987B6E98D}">
  <dimension ref="A1:J157"/>
  <sheetViews>
    <sheetView tabSelected="1" zoomScale="90" zoomScaleNormal="90" workbookViewId="0">
      <pane ySplit="1" topLeftCell="A74" activePane="bottomLeft" state="frozen"/>
      <selection pane="bottomLeft" activeCell="A113" sqref="A113"/>
    </sheetView>
  </sheetViews>
  <sheetFormatPr defaultRowHeight="15" x14ac:dyDescent="0.25"/>
  <cols>
    <col min="1" max="1" width="34.140625" customWidth="1"/>
    <col min="3" max="3" width="17" customWidth="1"/>
    <col min="4" max="6" width="9.140625" customWidth="1"/>
    <col min="8" max="8" width="67" customWidth="1"/>
    <col min="9" max="9" width="70.42578125" customWidth="1"/>
    <col min="10" max="10" width="69.140625" bestFit="1" customWidth="1"/>
  </cols>
  <sheetData>
    <row r="1" spans="1:10" x14ac:dyDescent="0.25">
      <c r="A1" s="1" t="s">
        <v>115</v>
      </c>
      <c r="B1" s="1" t="s">
        <v>116</v>
      </c>
      <c r="C1" s="1" t="s">
        <v>129</v>
      </c>
      <c r="D1" s="1"/>
      <c r="E1" s="1">
        <v>0</v>
      </c>
      <c r="F1" s="1" t="s">
        <v>119</v>
      </c>
      <c r="G1" s="1" t="s">
        <v>117</v>
      </c>
      <c r="H1" s="1" t="s">
        <v>120</v>
      </c>
      <c r="I1" s="1" t="s">
        <v>118</v>
      </c>
      <c r="J1" s="1" t="s">
        <v>125</v>
      </c>
    </row>
    <row r="2" spans="1:10" x14ac:dyDescent="0.25">
      <c r="A2" t="s">
        <v>0</v>
      </c>
      <c r="B2" t="s">
        <v>111</v>
      </c>
      <c r="C2">
        <v>0</v>
      </c>
      <c r="D2">
        <f>IF(B2="", "", VLOOKUP(B2,Sheet2!A:B,2,FALSE))</f>
        <v>8</v>
      </c>
      <c r="E2">
        <f>IF(B2="",E1,VLOOKUP(B2,Sheet2!A:B,2,FALSE)+E1)</f>
        <v>8</v>
      </c>
      <c r="F2">
        <f t="shared" ref="F2:F49" si="0">LEN(A2)</f>
        <v>10</v>
      </c>
      <c r="G2" t="str">
        <f t="shared" ref="G2:G49" si="1">IF(B2="", "", IF(E2/D2&lt;&gt;FLOOR(E2/D2,1),"ERROR",""))</f>
        <v/>
      </c>
      <c r="I2" t="str">
        <f>IF(B2="",IF(A2="","","; " &amp;A2),A2&amp;REPT(" ",MAX(F:F)-F2+1)&amp;B2&amp;" ? "&amp;IF(H2&lt;&gt;"","; "&amp;H2,""))</f>
        <v xml:space="preserve">memory_ptr             qword ? </v>
      </c>
      <c r="J2" t="str">
        <f>IF(B2&lt;&gt;"", "        public "&amp;VLOOKUP(B2,Sheet2!A:C,3,FALSE)&amp;" "&amp;PROPER(A2)&amp;" = "&amp;C2&amp;";"&amp;IF(H2="",""," // "&amp;H2), IF(A2&lt;&gt;"","        // "&amp;A2,""))</f>
        <v xml:space="preserve">        public ulong Memory_Ptr = 0;</v>
      </c>
    </row>
    <row r="3" spans="1:10" x14ac:dyDescent="0.25">
      <c r="A3" t="s">
        <v>1</v>
      </c>
      <c r="B3" t="s">
        <v>111</v>
      </c>
      <c r="C3">
        <v>0</v>
      </c>
      <c r="D3">
        <f>IF(B3="", "", VLOOKUP(B3,Sheet2!A:B,2,FALSE))</f>
        <v>8</v>
      </c>
      <c r="E3">
        <f>IF(B3="",E2,VLOOKUP(B3,Sheet2!A:B,2,FALSE)+E2)</f>
        <v>16</v>
      </c>
      <c r="F3">
        <f t="shared" si="0"/>
        <v>7</v>
      </c>
      <c r="G3" t="str">
        <f t="shared" si="1"/>
        <v/>
      </c>
      <c r="I3" t="str">
        <f>IF(B3="",IF(A3="","","; " &amp;A3),A3&amp;REPT(" ",MAX(F:F)-F3+1)&amp;B3&amp;" ? "&amp;IF(H3&lt;&gt;"","; "&amp;H3,""))</f>
        <v xml:space="preserve">rom_ptr                qword ? </v>
      </c>
      <c r="J3" t="str">
        <f>IF(B3&lt;&gt;"", "        public "&amp;VLOOKUP(B3,Sheet2!A:C,3,FALSE)&amp;" "&amp;PROPER(A3)&amp;" = "&amp;C3&amp;";"&amp;IF(H3="",""," // "&amp;H3), IF(A3&lt;&gt;"","        // "&amp;A3,""))</f>
        <v xml:space="preserve">        public ulong Rom_Ptr = 0;</v>
      </c>
    </row>
    <row r="4" spans="1:10" x14ac:dyDescent="0.25">
      <c r="A4" t="s">
        <v>2</v>
      </c>
      <c r="B4" t="s">
        <v>111</v>
      </c>
      <c r="C4">
        <v>0</v>
      </c>
      <c r="D4">
        <f>IF(B4="", "", VLOOKUP(B4,Sheet2!A:B,2,FALSE))</f>
        <v>8</v>
      </c>
      <c r="E4">
        <f>IF(B4="",E3,VLOOKUP(B4,Sheet2!A:B,2,FALSE)+E3)</f>
        <v>24</v>
      </c>
      <c r="F4">
        <f t="shared" si="0"/>
        <v>11</v>
      </c>
      <c r="G4" t="str">
        <f t="shared" si="1"/>
        <v/>
      </c>
      <c r="I4" t="str">
        <f>IF(B4="",IF(A4="","","; " &amp;A4),A4&amp;REPT(" ",MAX(F:F)-F4+1)&amp;B4&amp;" ? "&amp;IF(H4&lt;&gt;"","; "&amp;H4,""))</f>
        <v xml:space="preserve">rambank_ptr            qword ? </v>
      </c>
      <c r="J4" t="str">
        <f>IF(B4&lt;&gt;"", "        public "&amp;VLOOKUP(B4,Sheet2!A:C,3,FALSE)&amp;" "&amp;PROPER(A4)&amp;" = "&amp;C4&amp;";"&amp;IF(H4="",""," // "&amp;H4), IF(A4&lt;&gt;"","        // "&amp;A4,""))</f>
        <v xml:space="preserve">        public ulong Rambank_Ptr = 0;</v>
      </c>
    </row>
    <row r="5" spans="1:10" x14ac:dyDescent="0.25">
      <c r="A5" t="s">
        <v>3</v>
      </c>
      <c r="B5" t="s">
        <v>111</v>
      </c>
      <c r="C5">
        <v>0</v>
      </c>
      <c r="D5">
        <f>IF(B5="", "", VLOOKUP(B5,Sheet2!A:B,2,FALSE))</f>
        <v>8</v>
      </c>
      <c r="E5">
        <f>IF(B5="",E4,VLOOKUP(B5,Sheet2!A:B,2,FALSE)+E4)</f>
        <v>32</v>
      </c>
      <c r="F5">
        <f t="shared" si="0"/>
        <v>11</v>
      </c>
      <c r="G5" t="str">
        <f t="shared" si="1"/>
        <v/>
      </c>
      <c r="I5" t="str">
        <f>IF(B5="",IF(A5="","","; " &amp;A5),A5&amp;REPT(" ",MAX(F:F)-F5+1)&amp;B5&amp;" ? "&amp;IF(H5&lt;&gt;"","; "&amp;H5,""))</f>
        <v xml:space="preserve">display_ptr            qword ? </v>
      </c>
      <c r="J5" t="str">
        <f>IF(B5&lt;&gt;"", "        public "&amp;VLOOKUP(B5,Sheet2!A:C,3,FALSE)&amp;" "&amp;PROPER(A5)&amp;" = "&amp;C5&amp;";"&amp;IF(H5="",""," // "&amp;H5), IF(A5&lt;&gt;"","        // "&amp;A5,""))</f>
        <v xml:space="preserve">        public ulong Display_Ptr = 0;</v>
      </c>
    </row>
    <row r="6" spans="1:10" x14ac:dyDescent="0.25">
      <c r="A6" t="s">
        <v>4</v>
      </c>
      <c r="B6" t="s">
        <v>111</v>
      </c>
      <c r="C6">
        <v>0</v>
      </c>
      <c r="D6">
        <f>IF(B6="", "", VLOOKUP(B6,Sheet2!A:B,2,FALSE))</f>
        <v>8</v>
      </c>
      <c r="E6">
        <f>IF(B6="",E5,VLOOKUP(B6,Sheet2!A:B,2,FALSE)+E5)</f>
        <v>40</v>
      </c>
      <c r="F6">
        <f t="shared" si="0"/>
        <v>18</v>
      </c>
      <c r="G6" t="str">
        <f t="shared" si="1"/>
        <v/>
      </c>
      <c r="I6" t="str">
        <f>IF(B6="",IF(A6="","","; " &amp;A6),A6&amp;REPT(" ",MAX(F:F)-F6+1)&amp;B6&amp;" ? "&amp;IF(H6&lt;&gt;"","; "&amp;H6,""))</f>
        <v xml:space="preserve">display_buffer_ptr     qword ? </v>
      </c>
      <c r="J6" t="str">
        <f>IF(B6&lt;&gt;"", "        public "&amp;VLOOKUP(B6,Sheet2!A:C,3,FALSE)&amp;" "&amp;PROPER(A6)&amp;" = "&amp;C6&amp;";"&amp;IF(H6="",""," // "&amp;H6), IF(A6&lt;&gt;"","        // "&amp;A6,""))</f>
        <v xml:space="preserve">        public ulong Display_Buffer_Ptr = 0;</v>
      </c>
    </row>
    <row r="7" spans="1:10" x14ac:dyDescent="0.25">
      <c r="A7" t="s">
        <v>5</v>
      </c>
      <c r="B7" t="s">
        <v>111</v>
      </c>
      <c r="C7">
        <v>0</v>
      </c>
      <c r="D7">
        <f>IF(B7="", "", VLOOKUP(B7,Sheet2!A:B,2,FALSE))</f>
        <v>8</v>
      </c>
      <c r="E7">
        <f>IF(B7="",E6,VLOOKUP(B7,Sheet2!A:B,2,FALSE)+E6)</f>
        <v>48</v>
      </c>
      <c r="F7">
        <f t="shared" si="0"/>
        <v>11</v>
      </c>
      <c r="G7" t="str">
        <f t="shared" si="1"/>
        <v/>
      </c>
      <c r="I7" t="str">
        <f>IF(B7="",IF(A7="","","; " &amp;A7),A7&amp;REPT(" ",MAX(F:F)-F7+1)&amp;B7&amp;" ? "&amp;IF(H7&lt;&gt;"","; "&amp;H7,""))</f>
        <v xml:space="preserve">history_ptr            qword ? </v>
      </c>
      <c r="J7" t="str">
        <f>IF(B7&lt;&gt;"", "        public "&amp;VLOOKUP(B7,Sheet2!A:C,3,FALSE)&amp;" "&amp;PROPER(A7)&amp;" = "&amp;C7&amp;";"&amp;IF(H7="",""," // "&amp;H7), IF(A7&lt;&gt;"","        // "&amp;A7,""))</f>
        <v xml:space="preserve">        public ulong History_Ptr = 0;</v>
      </c>
    </row>
    <row r="8" spans="1:10" x14ac:dyDescent="0.25">
      <c r="D8" t="str">
        <f>IF(B8="", "", VLOOKUP(B8,Sheet2!A:B,2,FALSE))</f>
        <v/>
      </c>
      <c r="E8">
        <f>IF(B8="",E7,VLOOKUP(B8,Sheet2!A:B,2,FALSE)+E7)</f>
        <v>48</v>
      </c>
      <c r="F8">
        <f t="shared" si="0"/>
        <v>0</v>
      </c>
      <c r="G8" t="str">
        <f t="shared" si="1"/>
        <v/>
      </c>
      <c r="I8" t="str">
        <f>IF(B8="",IF(A8="","","; " &amp;A8),A8&amp;REPT(" ",MAX(F:F)-F8+1)&amp;B8&amp;" ? "&amp;IF(H8&lt;&gt;"","; "&amp;H8,""))</f>
        <v/>
      </c>
      <c r="J8" t="str">
        <f>IF(B8&lt;&gt;"", "        public "&amp;VLOOKUP(B8,Sheet2!A:C,3,FALSE)&amp;" "&amp;PROPER(A8)&amp;" = "&amp;C8&amp;";"&amp;IF(H8="",""," // "&amp;H8), IF(A8&lt;&gt;"","        // "&amp;A8,""))</f>
        <v/>
      </c>
    </row>
    <row r="9" spans="1:10" x14ac:dyDescent="0.25">
      <c r="A9" t="s">
        <v>133</v>
      </c>
      <c r="D9" t="str">
        <f>IF(B9="", "", VLOOKUP(B9,Sheet2!A:B,2,FALSE))</f>
        <v/>
      </c>
      <c r="E9">
        <f>IF(B9="",E8,VLOOKUP(B9,Sheet2!A:B,2,FALSE)+E8)</f>
        <v>48</v>
      </c>
      <c r="F9">
        <f t="shared" si="0"/>
        <v>4</v>
      </c>
      <c r="G9" t="str">
        <f t="shared" si="1"/>
        <v/>
      </c>
      <c r="I9" t="str">
        <f>IF(B9="",IF(A9="","","; " &amp;A9),A9&amp;REPT(" ",MAX(F:F)-F9+1)&amp;B9&amp;" ? "&amp;IF(H9&lt;&gt;"","; "&amp;H9,""))</f>
        <v>; Vera</v>
      </c>
      <c r="J9" t="str">
        <f>IF(B9&lt;&gt;"", "        public "&amp;VLOOKUP(B9,Sheet2!A:C,3,FALSE)&amp;" "&amp;PROPER(A9)&amp;" = "&amp;C9&amp;";"&amp;IF(H9="",""," // "&amp;H9), IF(A9&lt;&gt;"","        // "&amp;A9,""))</f>
        <v xml:space="preserve">        // Vera</v>
      </c>
    </row>
    <row r="10" spans="1:10" x14ac:dyDescent="0.25">
      <c r="A10" t="s">
        <v>6</v>
      </c>
      <c r="B10" t="s">
        <v>111</v>
      </c>
      <c r="C10">
        <v>0</v>
      </c>
      <c r="D10">
        <f>IF(B10="", "", VLOOKUP(B10,Sheet2!A:B,2,FALSE))</f>
        <v>8</v>
      </c>
      <c r="E10">
        <f>IF(B10="",E9,VLOOKUP(B10,Sheet2!A:B,2,FALSE)+E9)</f>
        <v>56</v>
      </c>
      <c r="F10">
        <f t="shared" si="0"/>
        <v>8</v>
      </c>
      <c r="G10" t="str">
        <f t="shared" si="1"/>
        <v/>
      </c>
      <c r="I10" t="str">
        <f>IF(B10="",IF(A10="","","; " &amp;A10),A10&amp;REPT(" ",MAX(F:F)-F10+1)&amp;B10&amp;" ? "&amp;IF(H10&lt;&gt;"","; "&amp;H10,""))</f>
        <v xml:space="preserve">vram_ptr               qword ? </v>
      </c>
      <c r="J10" t="str">
        <f>IF(B10&lt;&gt;"", "        public "&amp;VLOOKUP(B10,Sheet2!A:C,3,FALSE)&amp;" "&amp;PROPER(A10)&amp;" = "&amp;C10&amp;";"&amp;IF(H10="",""," // "&amp;H10), IF(A10&lt;&gt;"","        // "&amp;A10,""))</f>
        <v xml:space="preserve">        public ulong Vram_Ptr = 0;</v>
      </c>
    </row>
    <row r="11" spans="1:10" x14ac:dyDescent="0.25">
      <c r="A11" t="s">
        <v>7</v>
      </c>
      <c r="B11" t="s">
        <v>111</v>
      </c>
      <c r="C11">
        <v>0</v>
      </c>
      <c r="D11">
        <f>IF(B11="", "", VLOOKUP(B11,Sheet2!A:B,2,FALSE))</f>
        <v>8</v>
      </c>
      <c r="E11">
        <f>IF(B11="",E10,VLOOKUP(B11,Sheet2!A:B,2,FALSE)+E10)</f>
        <v>64</v>
      </c>
      <c r="F11">
        <f t="shared" si="0"/>
        <v>11</v>
      </c>
      <c r="G11" t="str">
        <f t="shared" si="1"/>
        <v/>
      </c>
      <c r="I11" t="str">
        <f>IF(B11="",IF(A11="","","; " &amp;A11),A11&amp;REPT(" ",MAX(F:F)-F11+1)&amp;B11&amp;" ? "&amp;IF(H11&lt;&gt;"","; "&amp;H11,""))</f>
        <v xml:space="preserve">palette_ptr            qword ? </v>
      </c>
      <c r="J11" t="str">
        <f>IF(B11&lt;&gt;"", "        public "&amp;VLOOKUP(B11,Sheet2!A:C,3,FALSE)&amp;" "&amp;PROPER(A11)&amp;" = "&amp;C11&amp;";"&amp;IF(H11="",""," // "&amp;H11), IF(A11&lt;&gt;"","        // "&amp;A11,""))</f>
        <v xml:space="preserve">        public ulong Palette_Ptr = 0;</v>
      </c>
    </row>
    <row r="12" spans="1:10" x14ac:dyDescent="0.25">
      <c r="D12" t="str">
        <f>IF(B12="", "", VLOOKUP(B12,Sheet2!A:B,2,FALSE))</f>
        <v/>
      </c>
      <c r="E12">
        <f>IF(B12="",E11,VLOOKUP(B12,Sheet2!A:B,2,FALSE)+E11)</f>
        <v>64</v>
      </c>
      <c r="F12">
        <f t="shared" si="0"/>
        <v>0</v>
      </c>
      <c r="G12" t="str">
        <f t="shared" si="1"/>
        <v/>
      </c>
      <c r="I12" t="str">
        <f>IF(B12="",IF(A12="","","; " &amp;A12),A12&amp;REPT(" ",MAX(F:F)-F12+1)&amp;B12&amp;" ? "&amp;IF(H12&lt;&gt;"","; "&amp;H12,""))</f>
        <v/>
      </c>
      <c r="J12" t="str">
        <f>IF(B12&lt;&gt;"", "        public "&amp;VLOOKUP(B12,Sheet2!A:C,3,FALSE)&amp;" "&amp;PROPER(A12)&amp;" = "&amp;C12&amp;";"&amp;IF(H12="",""," // "&amp;H12), IF(A12&lt;&gt;"","        // "&amp;A12,""))</f>
        <v/>
      </c>
    </row>
    <row r="13" spans="1:10" x14ac:dyDescent="0.25">
      <c r="A13" t="s">
        <v>8</v>
      </c>
      <c r="B13" t="s">
        <v>111</v>
      </c>
      <c r="C13">
        <v>0</v>
      </c>
      <c r="D13">
        <f>IF(B13="", "", VLOOKUP(B13,Sheet2!A:B,2,FALSE))</f>
        <v>8</v>
      </c>
      <c r="E13">
        <f>IF(B13="",E12,VLOOKUP(B13,Sheet2!A:B,2,FALSE)+E12)</f>
        <v>72</v>
      </c>
      <c r="F13">
        <f t="shared" si="0"/>
        <v>13</v>
      </c>
      <c r="G13" t="str">
        <f t="shared" si="1"/>
        <v/>
      </c>
      <c r="I13" t="str">
        <f>IF(B13="",IF(A13="","","; " &amp;A13),A13&amp;REPT(" ",MAX(F:F)-F13+1)&amp;B13&amp;" ? "&amp;IF(H13&lt;&gt;"","; "&amp;H13,""))</f>
        <v xml:space="preserve">data0_address          qword ? </v>
      </c>
      <c r="J13" t="str">
        <f>IF(B13&lt;&gt;"", "        public "&amp;VLOOKUP(B13,Sheet2!A:C,3,FALSE)&amp;" "&amp;PROPER(A13)&amp;" = "&amp;C13&amp;";"&amp;IF(H13="",""," // "&amp;H13), IF(A13&lt;&gt;"","        // "&amp;A13,""))</f>
        <v xml:space="preserve">        public ulong Data0_Address = 0;</v>
      </c>
    </row>
    <row r="14" spans="1:10" x14ac:dyDescent="0.25">
      <c r="A14" t="s">
        <v>9</v>
      </c>
      <c r="B14" t="s">
        <v>111</v>
      </c>
      <c r="C14">
        <v>0</v>
      </c>
      <c r="D14">
        <f>IF(B14="", "", VLOOKUP(B14,Sheet2!A:B,2,FALSE))</f>
        <v>8</v>
      </c>
      <c r="E14">
        <f>IF(B14="",E13,VLOOKUP(B14,Sheet2!A:B,2,FALSE)+E13)</f>
        <v>80</v>
      </c>
      <c r="F14">
        <f t="shared" si="0"/>
        <v>13</v>
      </c>
      <c r="G14" t="str">
        <f t="shared" si="1"/>
        <v/>
      </c>
      <c r="I14" t="str">
        <f>IF(B14="",IF(A14="","","; " &amp;A14),A14&amp;REPT(" ",MAX(F:F)-F14+1)&amp;B14&amp;" ? "&amp;IF(H14&lt;&gt;"","; "&amp;H14,""))</f>
        <v xml:space="preserve">data1_address          qword ? </v>
      </c>
      <c r="J14" t="str">
        <f>IF(B14&lt;&gt;"", "        public "&amp;VLOOKUP(B14,Sheet2!A:C,3,FALSE)&amp;" "&amp;PROPER(A14)&amp;" = "&amp;C14&amp;";"&amp;IF(H14="",""," // "&amp;H14), IF(A14&lt;&gt;"","        // "&amp;A14,""))</f>
        <v xml:space="preserve">        public ulong Data1_Address = 0;</v>
      </c>
    </row>
    <row r="15" spans="1:10" x14ac:dyDescent="0.25">
      <c r="A15" t="s">
        <v>10</v>
      </c>
      <c r="B15" t="s">
        <v>111</v>
      </c>
      <c r="C15">
        <v>0</v>
      </c>
      <c r="D15">
        <f>IF(B15="", "", VLOOKUP(B15,Sheet2!A:B,2,FALSE))</f>
        <v>8</v>
      </c>
      <c r="E15">
        <f>IF(B15="",E14,VLOOKUP(B15,Sheet2!A:B,2,FALSE)+E14)</f>
        <v>88</v>
      </c>
      <c r="F15">
        <f t="shared" si="0"/>
        <v>10</v>
      </c>
      <c r="G15" t="str">
        <f t="shared" si="1"/>
        <v/>
      </c>
      <c r="I15" t="str">
        <f>IF(B15="",IF(A15="","","; " &amp;A15),A15&amp;REPT(" ",MAX(F:F)-F15+1)&amp;B15&amp;" ? "&amp;IF(H15&lt;&gt;"","; "&amp;H15,""))</f>
        <v xml:space="preserve">data0_step             qword ? </v>
      </c>
      <c r="J15" t="str">
        <f>IF(B15&lt;&gt;"", "        public "&amp;VLOOKUP(B15,Sheet2!A:C,3,FALSE)&amp;" "&amp;PROPER(A15)&amp;" = "&amp;C15&amp;";"&amp;IF(H15="",""," // "&amp;H15), IF(A15&lt;&gt;"","        // "&amp;A15,""))</f>
        <v xml:space="preserve">        public ulong Data0_Step = 0;</v>
      </c>
    </row>
    <row r="16" spans="1:10" x14ac:dyDescent="0.25">
      <c r="A16" t="s">
        <v>11</v>
      </c>
      <c r="B16" t="s">
        <v>111</v>
      </c>
      <c r="C16">
        <v>0</v>
      </c>
      <c r="D16">
        <f>IF(B16="", "", VLOOKUP(B16,Sheet2!A:B,2,FALSE))</f>
        <v>8</v>
      </c>
      <c r="E16">
        <f>IF(B16="",E15,VLOOKUP(B16,Sheet2!A:B,2,FALSE)+E15)</f>
        <v>96</v>
      </c>
      <c r="F16">
        <f t="shared" si="0"/>
        <v>10</v>
      </c>
      <c r="G16" t="str">
        <f t="shared" si="1"/>
        <v/>
      </c>
      <c r="I16" t="str">
        <f>IF(B16="",IF(A16="","","; " &amp;A16),A16&amp;REPT(" ",MAX(F:F)-F16+1)&amp;B16&amp;" ? "&amp;IF(H16&lt;&gt;"","; "&amp;H16,""))</f>
        <v xml:space="preserve">data1_step             qword ? </v>
      </c>
      <c r="J16" t="str">
        <f>IF(B16&lt;&gt;"", "        public "&amp;VLOOKUP(B16,Sheet2!A:C,3,FALSE)&amp;" "&amp;PROPER(A16)&amp;" = "&amp;C16&amp;";"&amp;IF(H16="",""," // "&amp;H16), IF(A16&lt;&gt;"","        // "&amp;A16,""))</f>
        <v xml:space="preserve">        public ulong Data1_Step = 0;</v>
      </c>
    </row>
    <row r="17" spans="1:10" x14ac:dyDescent="0.25">
      <c r="D17" t="str">
        <f>IF(B17="", "", VLOOKUP(B17,Sheet2!A:B,2,FALSE))</f>
        <v/>
      </c>
      <c r="E17">
        <f>IF(B17="",E16,VLOOKUP(B17,Sheet2!A:B,2,FALSE)+E16)</f>
        <v>96</v>
      </c>
      <c r="F17">
        <f t="shared" si="0"/>
        <v>0</v>
      </c>
      <c r="G17" t="str">
        <f t="shared" si="1"/>
        <v/>
      </c>
      <c r="I17" t="str">
        <f>IF(B17="",IF(A17="","","; " &amp;A17),A17&amp;REPT(" ",MAX(F:F)-F17+1)&amp;B17&amp;" ? "&amp;IF(H17&lt;&gt;"","; "&amp;H17,""))</f>
        <v/>
      </c>
      <c r="J17" t="str">
        <f>IF(B17&lt;&gt;"", "        public "&amp;VLOOKUP(B17,Sheet2!A:C,3,FALSE)&amp;" "&amp;PROPER(A17)&amp;" = "&amp;C17&amp;";"&amp;IF(H17="",""," // "&amp;H17), IF(A17&lt;&gt;"","        // "&amp;A17,""))</f>
        <v/>
      </c>
    </row>
    <row r="18" spans="1:10" x14ac:dyDescent="0.25">
      <c r="A18" t="s">
        <v>12</v>
      </c>
      <c r="B18" t="s">
        <v>111</v>
      </c>
      <c r="C18">
        <v>0</v>
      </c>
      <c r="D18">
        <f>IF(B18="", "", VLOOKUP(B18,Sheet2!A:B,2,FALSE))</f>
        <v>8</v>
      </c>
      <c r="E18">
        <f>IF(B18="",E17,VLOOKUP(B18,Sheet2!A:B,2,FALSE)+E17)</f>
        <v>104</v>
      </c>
      <c r="F18">
        <f t="shared" si="0"/>
        <v>14</v>
      </c>
      <c r="G18" t="str">
        <f t="shared" si="1"/>
        <v/>
      </c>
      <c r="I18" t="str">
        <f>IF(B18="",IF(A18="","","; " &amp;A18),A18&amp;REPT(" ",MAX(F:F)-F18+1)&amp;B18&amp;" ? "&amp;IF(H18&lt;&gt;"","; "&amp;H18,""))</f>
        <v xml:space="preserve">clock_previous         qword ? </v>
      </c>
      <c r="J18" t="str">
        <f>IF(B18&lt;&gt;"", "        public "&amp;VLOOKUP(B18,Sheet2!A:C,3,FALSE)&amp;" "&amp;PROPER(A18)&amp;" = "&amp;C18&amp;";"&amp;IF(H18="",""," // "&amp;H18), IF(A18&lt;&gt;"","        // "&amp;A18,""))</f>
        <v xml:space="preserve">        public ulong Clock_Previous = 0;</v>
      </c>
    </row>
    <row r="19" spans="1:10" x14ac:dyDescent="0.25">
      <c r="A19" t="s">
        <v>13</v>
      </c>
      <c r="B19" t="s">
        <v>111</v>
      </c>
      <c r="C19">
        <v>0</v>
      </c>
      <c r="D19">
        <f>IF(B19="", "", VLOOKUP(B19,Sheet2!A:B,2,FALSE))</f>
        <v>8</v>
      </c>
      <c r="E19">
        <f>IF(B19="",E18,VLOOKUP(B19,Sheet2!A:B,2,FALSE)+E18)</f>
        <v>112</v>
      </c>
      <c r="F19">
        <f t="shared" si="0"/>
        <v>5</v>
      </c>
      <c r="G19" t="str">
        <f t="shared" si="1"/>
        <v/>
      </c>
      <c r="I19" t="str">
        <f>IF(B19="",IF(A19="","","; " &amp;A19),A19&amp;REPT(" ",MAX(F:F)-F19+1)&amp;B19&amp;" ? "&amp;IF(H19&lt;&gt;"","; "&amp;H19,""))</f>
        <v xml:space="preserve">clock                  qword ? </v>
      </c>
      <c r="J19" t="str">
        <f>IF(B19&lt;&gt;"", "        public "&amp;VLOOKUP(B19,Sheet2!A:C,3,FALSE)&amp;" "&amp;PROPER(A19)&amp;" = "&amp;C19&amp;";"&amp;IF(H19="",""," // "&amp;H19), IF(A19&lt;&gt;"","        // "&amp;A19,""))</f>
        <v xml:space="preserve">        public ulong Clock = 0;</v>
      </c>
    </row>
    <row r="20" spans="1:10" x14ac:dyDescent="0.25">
      <c r="A20" t="s">
        <v>14</v>
      </c>
      <c r="B20" t="s">
        <v>111</v>
      </c>
      <c r="C20">
        <v>0</v>
      </c>
      <c r="D20">
        <f>IF(B20="", "", VLOOKUP(B20,Sheet2!A:B,2,FALSE))</f>
        <v>8</v>
      </c>
      <c r="E20">
        <f>IF(B20="",E19,VLOOKUP(B20,Sheet2!A:B,2,FALSE)+E19)</f>
        <v>120</v>
      </c>
      <c r="F20">
        <f t="shared" si="0"/>
        <v>10</v>
      </c>
      <c r="G20" t="str">
        <f t="shared" si="1"/>
        <v/>
      </c>
      <c r="I20" t="str">
        <f>IF(B20="",IF(A20="","","; " &amp;A20),A20&amp;REPT(" ",MAX(F:F)-F20+1)&amp;B20&amp;" ? "&amp;IF(H20&lt;&gt;"","; "&amp;H20,""))</f>
        <v xml:space="preserve">vera_clock             qword ? </v>
      </c>
      <c r="J20" t="str">
        <f>IF(B20&lt;&gt;"", "        public "&amp;VLOOKUP(B20,Sheet2!A:C,3,FALSE)&amp;" "&amp;PROPER(A20)&amp;" = "&amp;C20&amp;";"&amp;IF(H20="",""," // "&amp;H20), IF(A20&lt;&gt;"","        // "&amp;A20,""))</f>
        <v xml:space="preserve">        public ulong Vera_Clock = 0;</v>
      </c>
    </row>
    <row r="21" spans="1:10" x14ac:dyDescent="0.25">
      <c r="D21" t="str">
        <f>IF(B21="", "", VLOOKUP(B21,Sheet2!A:B,2,FALSE))</f>
        <v/>
      </c>
      <c r="E21">
        <f>IF(B21="",E20,VLOOKUP(B21,Sheet2!A:B,2,FALSE)+E20)</f>
        <v>120</v>
      </c>
      <c r="F21">
        <f t="shared" si="0"/>
        <v>0</v>
      </c>
      <c r="G21" t="str">
        <f t="shared" si="1"/>
        <v/>
      </c>
      <c r="I21" t="str">
        <f>IF(B21="",IF(A21="","","; " &amp;A21),A21&amp;REPT(" ",MAX(F:F)-F21+1)&amp;B21&amp;" ? "&amp;IF(H21&lt;&gt;"","; "&amp;H21,""))</f>
        <v/>
      </c>
      <c r="J21" t="str">
        <f>IF(B21&lt;&gt;"", "        public "&amp;VLOOKUP(B21,Sheet2!A:C,3,FALSE)&amp;" "&amp;PROPER(A21)&amp;" = "&amp;C21&amp;";"&amp;IF(H21="",""," // "&amp;H21), IF(A21&lt;&gt;"","        // "&amp;A21,""))</f>
        <v/>
      </c>
    </row>
    <row r="22" spans="1:10" x14ac:dyDescent="0.25">
      <c r="A22" t="s">
        <v>15</v>
      </c>
      <c r="B22" t="s">
        <v>111</v>
      </c>
      <c r="C22">
        <v>0</v>
      </c>
      <c r="D22">
        <f>IF(B22="", "", VLOOKUP(B22,Sheet2!A:B,2,FALSE))</f>
        <v>8</v>
      </c>
      <c r="E22">
        <f>IF(B22="",E21,VLOOKUP(B22,Sheet2!A:B,2,FALSE)+E21)</f>
        <v>128</v>
      </c>
      <c r="F22">
        <f t="shared" si="0"/>
        <v>11</v>
      </c>
      <c r="G22" t="str">
        <f t="shared" si="1"/>
        <v/>
      </c>
      <c r="I22" t="str">
        <f>IF(B22="",IF(A22="","","; " &amp;A22),A22&amp;REPT(" ",MAX(F:F)-F22+1)&amp;B22&amp;" ? "&amp;IF(H22&lt;&gt;"","; "&amp;H22,""))</f>
        <v xml:space="preserve">history_pos            qword ? </v>
      </c>
      <c r="J22" t="str">
        <f>IF(B22&lt;&gt;"", "        public "&amp;VLOOKUP(B22,Sheet2!A:C,3,FALSE)&amp;" "&amp;PROPER(A22)&amp;" = "&amp;C22&amp;";"&amp;IF(H22="",""," // "&amp;H22), IF(A22&lt;&gt;"","        // "&amp;A22,""))</f>
        <v xml:space="preserve">        public ulong History_Pos = 0;</v>
      </c>
    </row>
    <row r="23" spans="1:10" x14ac:dyDescent="0.25">
      <c r="D23" t="str">
        <f>IF(B23="", "", VLOOKUP(B23,Sheet2!A:B,2,FALSE))</f>
        <v/>
      </c>
      <c r="E23">
        <f>IF(B23="",E22,VLOOKUP(B23,Sheet2!A:B,2,FALSE)+E22)</f>
        <v>128</v>
      </c>
      <c r="F23">
        <f t="shared" si="0"/>
        <v>0</v>
      </c>
      <c r="G23" t="str">
        <f t="shared" si="1"/>
        <v/>
      </c>
      <c r="I23" t="str">
        <f>IF(B23="",IF(A23="","","; " &amp;A23),A23&amp;REPT(" ",MAX(F:F)-F23+1)&amp;B23&amp;" ? "&amp;IF(H23&lt;&gt;"","; "&amp;H23,""))</f>
        <v/>
      </c>
      <c r="J23" t="str">
        <f>IF(B23&lt;&gt;"", "        public "&amp;VLOOKUP(B23,Sheet2!A:C,3,FALSE)&amp;" "&amp;PROPER(A23)&amp;" = "&amp;C23&amp;";"&amp;IF(H23="",""," // "&amp;H23), IF(A23&lt;&gt;"","        // "&amp;A23,""))</f>
        <v/>
      </c>
    </row>
    <row r="24" spans="1:10" x14ac:dyDescent="0.25">
      <c r="A24" t="s">
        <v>16</v>
      </c>
      <c r="B24" t="s">
        <v>111</v>
      </c>
      <c r="C24">
        <v>0</v>
      </c>
      <c r="D24">
        <f>IF(B24="", "", VLOOKUP(B24,Sheet2!A:B,2,FALSE))</f>
        <v>8</v>
      </c>
      <c r="E24">
        <f>IF(B24="",E23,VLOOKUP(B24,Sheet2!A:B,2,FALSE)+E23)</f>
        <v>136</v>
      </c>
      <c r="F24">
        <f t="shared" si="0"/>
        <v>10</v>
      </c>
      <c r="G24" t="str">
        <f t="shared" si="1"/>
        <v/>
      </c>
      <c r="I24" t="str">
        <f>IF(B24="",IF(A24="","","; " &amp;A24),A24&amp;REPT(" ",MAX(F:F)-F24+1)&amp;B24&amp;" ? "&amp;IF(H24&lt;&gt;"","; "&amp;H24,""))</f>
        <v xml:space="preserve">layer0_jmp             qword ? </v>
      </c>
      <c r="J24" t="str">
        <f>IF(B24&lt;&gt;"", "        public "&amp;VLOOKUP(B24,Sheet2!A:C,3,FALSE)&amp;" "&amp;PROPER(A24)&amp;" = "&amp;C24&amp;";"&amp;IF(H24="",""," // "&amp;H24), IF(A24&lt;&gt;"","        // "&amp;A24,""))</f>
        <v xml:space="preserve">        public ulong Layer0_Jmp = 0;</v>
      </c>
    </row>
    <row r="25" spans="1:10" x14ac:dyDescent="0.25">
      <c r="A25" t="s">
        <v>17</v>
      </c>
      <c r="B25" t="s">
        <v>111</v>
      </c>
      <c r="C25">
        <v>0</v>
      </c>
      <c r="D25">
        <f>IF(B25="", "", VLOOKUP(B25,Sheet2!A:B,2,FALSE))</f>
        <v>8</v>
      </c>
      <c r="E25">
        <f>IF(B25="",E24,VLOOKUP(B25,Sheet2!A:B,2,FALSE)+E24)</f>
        <v>144</v>
      </c>
      <c r="F25">
        <f t="shared" si="0"/>
        <v>10</v>
      </c>
      <c r="G25" t="str">
        <f t="shared" si="1"/>
        <v/>
      </c>
      <c r="I25" t="str">
        <f>IF(B25="",IF(A25="","","; " &amp;A25),A25&amp;REPT(" ",MAX(F:F)-F25+1)&amp;B25&amp;" ? "&amp;IF(H25&lt;&gt;"","; "&amp;H25,""))</f>
        <v xml:space="preserve">layer0_rtn             qword ? </v>
      </c>
      <c r="J25" t="str">
        <f>IF(B25&lt;&gt;"", "        public "&amp;VLOOKUP(B25,Sheet2!A:C,3,FALSE)&amp;" "&amp;PROPER(A25)&amp;" = "&amp;C25&amp;";"&amp;IF(H25="",""," // "&amp;H25), IF(A25&lt;&gt;"","        // "&amp;A25,""))</f>
        <v xml:space="preserve">        public ulong Layer0_Rtn = 0;</v>
      </c>
    </row>
    <row r="26" spans="1:10" x14ac:dyDescent="0.25">
      <c r="A26" t="s">
        <v>18</v>
      </c>
      <c r="B26" t="s">
        <v>111</v>
      </c>
      <c r="C26">
        <v>0</v>
      </c>
      <c r="D26">
        <f>IF(B26="", "", VLOOKUP(B26,Sheet2!A:B,2,FALSE))</f>
        <v>8</v>
      </c>
      <c r="E26">
        <f>IF(B26="",E25,VLOOKUP(B26,Sheet2!A:B,2,FALSE)+E25)</f>
        <v>152</v>
      </c>
      <c r="F26">
        <f t="shared" si="0"/>
        <v>10</v>
      </c>
      <c r="G26" t="str">
        <f t="shared" si="1"/>
        <v/>
      </c>
      <c r="I26" t="str">
        <f>IF(B26="",IF(A26="","","; " &amp;A26),A26&amp;REPT(" ",MAX(F:F)-F26+1)&amp;B26&amp;" ? "&amp;IF(H26&lt;&gt;"","; "&amp;H26,""))</f>
        <v xml:space="preserve">layer1_jmp             qword ? </v>
      </c>
      <c r="J26" t="str">
        <f>IF(B26&lt;&gt;"", "        public "&amp;VLOOKUP(B26,Sheet2!A:C,3,FALSE)&amp;" "&amp;PROPER(A26)&amp;" = "&amp;C26&amp;";"&amp;IF(H26="",""," // "&amp;H26), IF(A26&lt;&gt;"","        // "&amp;A26,""))</f>
        <v xml:space="preserve">        public ulong Layer1_Jmp = 0;</v>
      </c>
    </row>
    <row r="27" spans="1:10" x14ac:dyDescent="0.25">
      <c r="A27" t="s">
        <v>19</v>
      </c>
      <c r="B27" t="s">
        <v>111</v>
      </c>
      <c r="C27">
        <v>0</v>
      </c>
      <c r="D27">
        <f>IF(B27="", "", VLOOKUP(B27,Sheet2!A:B,2,FALSE))</f>
        <v>8</v>
      </c>
      <c r="E27">
        <f>IF(B27="",E26,VLOOKUP(B27,Sheet2!A:B,2,FALSE)+E26)</f>
        <v>160</v>
      </c>
      <c r="F27">
        <f t="shared" si="0"/>
        <v>10</v>
      </c>
      <c r="G27" t="str">
        <f t="shared" si="1"/>
        <v/>
      </c>
      <c r="I27" t="str">
        <f>IF(B27="",IF(A27="","","; " &amp;A27),A27&amp;REPT(" ",MAX(F:F)-F27+1)&amp;B27&amp;" ? "&amp;IF(H27&lt;&gt;"","; "&amp;H27,""))</f>
        <v xml:space="preserve">layer1_rtn             qword ? </v>
      </c>
      <c r="J27" t="str">
        <f>IF(B27&lt;&gt;"", "        public "&amp;VLOOKUP(B27,Sheet2!A:C,3,FALSE)&amp;" "&amp;PROPER(A27)&amp;" = "&amp;C27&amp;";"&amp;IF(H27="",""," // "&amp;H27), IF(A27&lt;&gt;"","        // "&amp;A27,""))</f>
        <v xml:space="preserve">        public ulong Layer1_Rtn = 0;</v>
      </c>
    </row>
    <row r="28" spans="1:10" x14ac:dyDescent="0.25">
      <c r="D28" t="str">
        <f>IF(B28="", "", VLOOKUP(B28,Sheet2!A:B,2,FALSE))</f>
        <v/>
      </c>
      <c r="E28">
        <f>IF(B28="",E27,VLOOKUP(B28,Sheet2!A:B,2,FALSE)+E27)</f>
        <v>160</v>
      </c>
      <c r="F28">
        <f t="shared" si="0"/>
        <v>0</v>
      </c>
      <c r="G28" t="str">
        <f t="shared" si="1"/>
        <v/>
      </c>
      <c r="I28" t="str">
        <f>IF(B28="",IF(A28="","","; " &amp;A28),A28&amp;REPT(" ",MAX(F:F)-F28+1)&amp;B28&amp;" ? "&amp;IF(H28&lt;&gt;"","; "&amp;H28,""))</f>
        <v/>
      </c>
      <c r="J28" t="str">
        <f>IF(B28&lt;&gt;"", "        public "&amp;VLOOKUP(B28,Sheet2!A:C,3,FALSE)&amp;" "&amp;PROPER(A28)&amp;" = "&amp;C28&amp;";"&amp;IF(H28="",""," // "&amp;H28), IF(A28&lt;&gt;"","        // "&amp;A28,""))</f>
        <v/>
      </c>
    </row>
    <row r="29" spans="1:10" x14ac:dyDescent="0.25">
      <c r="A29" t="s">
        <v>20</v>
      </c>
      <c r="B29" t="s">
        <v>112</v>
      </c>
      <c r="C29" t="s">
        <v>130</v>
      </c>
      <c r="D29">
        <f>IF(B29="", "", VLOOKUP(B29,Sheet2!A:B,2,FALSE))</f>
        <v>4</v>
      </c>
      <c r="E29">
        <f>IF(B29="",E28,VLOOKUP(B29,Sheet2!A:B,2,FALSE)+E28)</f>
        <v>164</v>
      </c>
      <c r="F29">
        <f t="shared" si="0"/>
        <v>9</v>
      </c>
      <c r="G29" t="str">
        <f t="shared" si="1"/>
        <v/>
      </c>
      <c r="I29" t="str">
        <f>IF(B29="",IF(A29="","","; " &amp;A29),A29&amp;REPT(" ",MAX(F:F)-F29+1)&amp;B29&amp;" ? "&amp;IF(H29&lt;&gt;"","; "&amp;H29,""))</f>
        <v xml:space="preserve">dc_hscale              dword ? </v>
      </c>
      <c r="J29" t="str">
        <f>IF(B29&lt;&gt;"", "        public "&amp;VLOOKUP(B29,Sheet2!A:C,3,FALSE)&amp;" "&amp;PROPER(A29)&amp;" = "&amp;C29&amp;";"&amp;IF(H29="",""," // "&amp;H29), IF(A29&lt;&gt;"","        // "&amp;A29,""))</f>
        <v xml:space="preserve">        public uint Dc_Hscale = 0x00010000;</v>
      </c>
    </row>
    <row r="30" spans="1:10" x14ac:dyDescent="0.25">
      <c r="A30" t="s">
        <v>21</v>
      </c>
      <c r="B30" t="s">
        <v>112</v>
      </c>
      <c r="C30" t="s">
        <v>130</v>
      </c>
      <c r="D30">
        <f>IF(B30="", "", VLOOKUP(B30,Sheet2!A:B,2,FALSE))</f>
        <v>4</v>
      </c>
      <c r="E30">
        <f>IF(B30="",E29,VLOOKUP(B30,Sheet2!A:B,2,FALSE)+E29)</f>
        <v>168</v>
      </c>
      <c r="F30">
        <f t="shared" si="0"/>
        <v>9</v>
      </c>
      <c r="G30" t="str">
        <f t="shared" si="1"/>
        <v/>
      </c>
      <c r="I30" t="str">
        <f>IF(B30="",IF(A30="","","; " &amp;A30),A30&amp;REPT(" ",MAX(F:F)-F30+1)&amp;B30&amp;" ? "&amp;IF(H30&lt;&gt;"","; "&amp;H30,""))</f>
        <v xml:space="preserve">dc_vscale              dword ? </v>
      </c>
      <c r="J30" t="str">
        <f>IF(B30&lt;&gt;"", "        public "&amp;VLOOKUP(B30,Sheet2!A:C,3,FALSE)&amp;" "&amp;PROPER(A30)&amp;" = "&amp;C30&amp;";"&amp;IF(H30="",""," // "&amp;H30), IF(A30&lt;&gt;"","        // "&amp;A30,""))</f>
        <v xml:space="preserve">        public uint Dc_Vscale = 0x00010000;</v>
      </c>
    </row>
    <row r="31" spans="1:10" x14ac:dyDescent="0.25">
      <c r="D31" t="str">
        <f>IF(B31="", "", VLOOKUP(B31,Sheet2!A:B,2,FALSE))</f>
        <v/>
      </c>
      <c r="E31">
        <f>IF(B31="",E30,VLOOKUP(B31,Sheet2!A:B,2,FALSE)+E30)</f>
        <v>168</v>
      </c>
      <c r="F31">
        <f t="shared" si="0"/>
        <v>0</v>
      </c>
      <c r="G31" t="str">
        <f t="shared" si="1"/>
        <v/>
      </c>
      <c r="I31" t="str">
        <f>IF(B31="",IF(A31="","","; " &amp;A31),A31&amp;REPT(" ",MAX(F:F)-F31+1)&amp;B31&amp;" ? "&amp;IF(H31&lt;&gt;"","; "&amp;H31,""))</f>
        <v/>
      </c>
      <c r="J31" t="str">
        <f>IF(B31&lt;&gt;"", "        public "&amp;VLOOKUP(B31,Sheet2!A:C,3,FALSE)&amp;" "&amp;PROPER(A31)&amp;" = "&amp;C31&amp;";"&amp;IF(H31="",""," // "&amp;H31), IF(A31&lt;&gt;"","        // "&amp;A31,""))</f>
        <v/>
      </c>
    </row>
    <row r="32" spans="1:10" x14ac:dyDescent="0.25">
      <c r="A32" t="s">
        <v>22</v>
      </c>
      <c r="B32" t="s">
        <v>113</v>
      </c>
      <c r="C32">
        <v>0</v>
      </c>
      <c r="D32">
        <f>IF(B32="", "", VLOOKUP(B32,Sheet2!A:B,2,FALSE))</f>
        <v>2</v>
      </c>
      <c r="E32">
        <f>IF(B32="",E31,VLOOKUP(B32,Sheet2!A:B,2,FALSE)+E31)</f>
        <v>170</v>
      </c>
      <c r="F32">
        <f t="shared" si="0"/>
        <v>11</v>
      </c>
      <c r="G32" t="str">
        <f t="shared" si="1"/>
        <v/>
      </c>
      <c r="I32" t="str">
        <f>IF(B32="",IF(A32="","","; " &amp;A32),A32&amp;REPT(" ",MAX(F:F)-F32+1)&amp;B32&amp;" ? "&amp;IF(H32&lt;&gt;"","; "&amp;H32,""))</f>
        <v xml:space="preserve">register_pc            word ? </v>
      </c>
      <c r="J32" t="str">
        <f>IF(B32&lt;&gt;"", "        public "&amp;VLOOKUP(B32,Sheet2!A:C,3,FALSE)&amp;" "&amp;PROPER(A32)&amp;" = "&amp;C32&amp;";"&amp;IF(H32="",""," // "&amp;H32), IF(A32&lt;&gt;"","        // "&amp;A32,""))</f>
        <v xml:space="preserve">        public ushort Register_Pc = 0;</v>
      </c>
    </row>
    <row r="33" spans="1:10" x14ac:dyDescent="0.25">
      <c r="A33" t="s">
        <v>23</v>
      </c>
      <c r="B33" t="s">
        <v>113</v>
      </c>
      <c r="C33" t="s">
        <v>131</v>
      </c>
      <c r="D33">
        <f>IF(B33="", "", VLOOKUP(B33,Sheet2!A:B,2,FALSE))</f>
        <v>2</v>
      </c>
      <c r="E33">
        <f>IF(B33="",E32,VLOOKUP(B33,Sheet2!A:B,2,FALSE)+E32)</f>
        <v>172</v>
      </c>
      <c r="F33">
        <f t="shared" si="0"/>
        <v>12</v>
      </c>
      <c r="G33" t="str">
        <f t="shared" si="1"/>
        <v/>
      </c>
      <c r="I33" t="str">
        <f>IF(B33="",IF(A33="","","; " &amp;A33),A33&amp;REPT(" ",MAX(F:F)-F33+1)&amp;B33&amp;" ? "&amp;IF(H33&lt;&gt;"","; "&amp;H33,""))</f>
        <v xml:space="preserve">stackpointer           word ? </v>
      </c>
      <c r="J33" t="str">
        <f>IF(B33&lt;&gt;"", "        public "&amp;VLOOKUP(B33,Sheet2!A:C,3,FALSE)&amp;" "&amp;PROPER(A33)&amp;" = "&amp;C33&amp;";"&amp;IF(H33="",""," // "&amp;H33), IF(A33&lt;&gt;"","        // "&amp;A33,""))</f>
        <v xml:space="preserve">        public ushort Stackpointer = 0x1fd;</v>
      </c>
    </row>
    <row r="34" spans="1:10" x14ac:dyDescent="0.25">
      <c r="D34" t="str">
        <f>IF(B34="", "", VLOOKUP(B34,Sheet2!A:B,2,FALSE))</f>
        <v/>
      </c>
      <c r="E34">
        <f>IF(B34="",E33,VLOOKUP(B34,Sheet2!A:B,2,FALSE)+E33)</f>
        <v>172</v>
      </c>
      <c r="F34">
        <f t="shared" si="0"/>
        <v>0</v>
      </c>
      <c r="G34" t="str">
        <f t="shared" si="1"/>
        <v/>
      </c>
      <c r="I34" t="str">
        <f>IF(B34="",IF(A34="","","; " &amp;A34),A34&amp;REPT(" ",MAX(F:F)-F34+1)&amp;B34&amp;" ? "&amp;IF(H34&lt;&gt;"","; "&amp;H34,""))</f>
        <v/>
      </c>
      <c r="J34" t="str">
        <f>IF(B34&lt;&gt;"", "        public "&amp;VLOOKUP(B34,Sheet2!A:C,3,FALSE)&amp;" "&amp;PROPER(A34)&amp;" = "&amp;C34&amp;";"&amp;IF(H34="",""," // "&amp;H34), IF(A34&lt;&gt;"","        // "&amp;A34,""))</f>
        <v/>
      </c>
    </row>
    <row r="35" spans="1:10" x14ac:dyDescent="0.25">
      <c r="A35" t="s">
        <v>24</v>
      </c>
      <c r="B35" t="s">
        <v>114</v>
      </c>
      <c r="C35">
        <v>0</v>
      </c>
      <c r="D35">
        <f>IF(B35="", "", VLOOKUP(B35,Sheet2!A:B,2,FALSE))</f>
        <v>1</v>
      </c>
      <c r="E35">
        <f>IF(B35="",E34,VLOOKUP(B35,Sheet2!A:B,2,FALSE)+E34)</f>
        <v>173</v>
      </c>
      <c r="F35">
        <f t="shared" si="0"/>
        <v>10</v>
      </c>
      <c r="G35" t="str">
        <f t="shared" si="1"/>
        <v/>
      </c>
      <c r="I35" t="str">
        <f>IF(B35="",IF(A35="","","; " &amp;A35),A35&amp;REPT(" ",MAX(F:F)-F35+1)&amp;B35&amp;" ? "&amp;IF(H35&lt;&gt;"","; "&amp;H35,""))</f>
        <v xml:space="preserve">register_a             byte ? </v>
      </c>
      <c r="J35" t="str">
        <f>IF(B35&lt;&gt;"", "        public "&amp;VLOOKUP(B35,Sheet2!A:C,3,FALSE)&amp;" "&amp;PROPER(A35)&amp;" = "&amp;C35&amp;";"&amp;IF(H35="",""," // "&amp;H35), IF(A35&lt;&gt;"","        // "&amp;A35,""))</f>
        <v xml:space="preserve">        public byte Register_A = 0;</v>
      </c>
    </row>
    <row r="36" spans="1:10" x14ac:dyDescent="0.25">
      <c r="A36" t="s">
        <v>25</v>
      </c>
      <c r="B36" t="s">
        <v>114</v>
      </c>
      <c r="C36">
        <v>0</v>
      </c>
      <c r="D36">
        <f>IF(B36="", "", VLOOKUP(B36,Sheet2!A:B,2,FALSE))</f>
        <v>1</v>
      </c>
      <c r="E36">
        <f>IF(B36="",E35,VLOOKUP(B36,Sheet2!A:B,2,FALSE)+E35)</f>
        <v>174</v>
      </c>
      <c r="F36">
        <f t="shared" si="0"/>
        <v>10</v>
      </c>
      <c r="G36" t="str">
        <f t="shared" si="1"/>
        <v/>
      </c>
      <c r="I36" t="str">
        <f>IF(B36="",IF(A36="","","; " &amp;A36),A36&amp;REPT(" ",MAX(F:F)-F36+1)&amp;B36&amp;" ? "&amp;IF(H36&lt;&gt;"","; "&amp;H36,""))</f>
        <v xml:space="preserve">register_x             byte ? </v>
      </c>
      <c r="J36" t="str">
        <f>IF(B36&lt;&gt;"", "        public "&amp;VLOOKUP(B36,Sheet2!A:C,3,FALSE)&amp;" "&amp;PROPER(A36)&amp;" = "&amp;C36&amp;";"&amp;IF(H36="",""," // "&amp;H36), IF(A36&lt;&gt;"","        // "&amp;A36,""))</f>
        <v xml:space="preserve">        public byte Register_X = 0;</v>
      </c>
    </row>
    <row r="37" spans="1:10" x14ac:dyDescent="0.25">
      <c r="A37" t="s">
        <v>26</v>
      </c>
      <c r="B37" t="s">
        <v>114</v>
      </c>
      <c r="C37">
        <v>0</v>
      </c>
      <c r="D37">
        <f>IF(B37="", "", VLOOKUP(B37,Sheet2!A:B,2,FALSE))</f>
        <v>1</v>
      </c>
      <c r="E37">
        <f>IF(B37="",E36,VLOOKUP(B37,Sheet2!A:B,2,FALSE)+E36)</f>
        <v>175</v>
      </c>
      <c r="F37">
        <f t="shared" si="0"/>
        <v>10</v>
      </c>
      <c r="G37" t="str">
        <f t="shared" si="1"/>
        <v/>
      </c>
      <c r="I37" t="str">
        <f>IF(B37="",IF(A37="","","; " &amp;A37),A37&amp;REPT(" ",MAX(F:F)-F37+1)&amp;B37&amp;" ? "&amp;IF(H37&lt;&gt;"","; "&amp;H37,""))</f>
        <v xml:space="preserve">register_y             byte ? </v>
      </c>
      <c r="J37" t="str">
        <f>IF(B37&lt;&gt;"", "        public "&amp;VLOOKUP(B37,Sheet2!A:C,3,FALSE)&amp;" "&amp;PROPER(A37)&amp;" = "&amp;C37&amp;";"&amp;IF(H37="",""," // "&amp;H37), IF(A37&lt;&gt;"","        // "&amp;A37,""))</f>
        <v xml:space="preserve">        public byte Register_Y = 0;</v>
      </c>
    </row>
    <row r="38" spans="1:10" x14ac:dyDescent="0.25">
      <c r="D38" t="str">
        <f>IF(B38="", "", VLOOKUP(B38,Sheet2!A:B,2,FALSE))</f>
        <v/>
      </c>
      <c r="E38">
        <f>IF(B38="",E37,VLOOKUP(B38,Sheet2!A:B,2,FALSE)+E37)</f>
        <v>175</v>
      </c>
      <c r="F38">
        <f t="shared" si="0"/>
        <v>0</v>
      </c>
      <c r="G38" t="str">
        <f t="shared" si="1"/>
        <v/>
      </c>
      <c r="I38" t="str">
        <f>IF(B38="",IF(A38="","","; " &amp;A38),A38&amp;REPT(" ",MAX(F:F)-F38+1)&amp;B38&amp;" ? "&amp;IF(H38&lt;&gt;"","; "&amp;H38,""))</f>
        <v/>
      </c>
      <c r="J38" t="str">
        <f>IF(B38&lt;&gt;"", "        public "&amp;VLOOKUP(B38,Sheet2!A:C,3,FALSE)&amp;" "&amp;PROPER(A38)&amp;" = "&amp;C38&amp;";"&amp;IF(H38="",""," // "&amp;H38), IF(A38&lt;&gt;"","        // "&amp;A38,""))</f>
        <v/>
      </c>
    </row>
    <row r="39" spans="1:10" x14ac:dyDescent="0.25">
      <c r="A39" t="s">
        <v>27</v>
      </c>
      <c r="B39" t="s">
        <v>114</v>
      </c>
      <c r="C39">
        <v>0</v>
      </c>
      <c r="D39">
        <f>IF(B39="", "", VLOOKUP(B39,Sheet2!A:B,2,FALSE))</f>
        <v>1</v>
      </c>
      <c r="E39">
        <f>IF(B39="",E38,VLOOKUP(B39,Sheet2!A:B,2,FALSE)+E38)</f>
        <v>176</v>
      </c>
      <c r="F39">
        <f t="shared" si="0"/>
        <v>13</v>
      </c>
      <c r="G39" t="str">
        <f t="shared" si="1"/>
        <v/>
      </c>
      <c r="I39" t="str">
        <f>IF(B39="",IF(A39="","","; " &amp;A39),A39&amp;REPT(" ",MAX(F:F)-F39+1)&amp;B39&amp;" ? "&amp;IF(H39&lt;&gt;"","; "&amp;H39,""))</f>
        <v xml:space="preserve">flags_decimal          byte ? </v>
      </c>
      <c r="J39" t="str">
        <f>IF(B39&lt;&gt;"", "        public "&amp;VLOOKUP(B39,Sheet2!A:C,3,FALSE)&amp;" "&amp;PROPER(A39)&amp;" = "&amp;C39&amp;";"&amp;IF(H39="",""," // "&amp;H39), IF(A39&lt;&gt;"","        // "&amp;A39,""))</f>
        <v xml:space="preserve">        public byte Flags_Decimal = 0;</v>
      </c>
    </row>
    <row r="40" spans="1:10" x14ac:dyDescent="0.25">
      <c r="A40" t="s">
        <v>28</v>
      </c>
      <c r="B40" t="s">
        <v>114</v>
      </c>
      <c r="C40">
        <v>0</v>
      </c>
      <c r="D40">
        <f>IF(B40="", "", VLOOKUP(B40,Sheet2!A:B,2,FALSE))</f>
        <v>1</v>
      </c>
      <c r="E40">
        <f>IF(B40="",E39,VLOOKUP(B40,Sheet2!A:B,2,FALSE)+E39)</f>
        <v>177</v>
      </c>
      <c r="F40">
        <f t="shared" si="0"/>
        <v>11</v>
      </c>
      <c r="G40" t="str">
        <f t="shared" si="1"/>
        <v/>
      </c>
      <c r="I40" t="str">
        <f>IF(B40="",IF(A40="","","; " &amp;A40),A40&amp;REPT(" ",MAX(F:F)-F40+1)&amp;B40&amp;" ? "&amp;IF(H40&lt;&gt;"","; "&amp;H40,""))</f>
        <v xml:space="preserve">flags_break            byte ? </v>
      </c>
      <c r="J40" t="str">
        <f>IF(B40&lt;&gt;"", "        public "&amp;VLOOKUP(B40,Sheet2!A:C,3,FALSE)&amp;" "&amp;PROPER(A40)&amp;" = "&amp;C40&amp;";"&amp;IF(H40="",""," // "&amp;H40), IF(A40&lt;&gt;"","        // "&amp;A40,""))</f>
        <v xml:space="preserve">        public byte Flags_Break = 0;</v>
      </c>
    </row>
    <row r="41" spans="1:10" x14ac:dyDescent="0.25">
      <c r="A41" t="s">
        <v>29</v>
      </c>
      <c r="B41" t="s">
        <v>114</v>
      </c>
      <c r="C41">
        <v>0</v>
      </c>
      <c r="D41">
        <f>IF(B41="", "", VLOOKUP(B41,Sheet2!A:B,2,FALSE))</f>
        <v>1</v>
      </c>
      <c r="E41">
        <f>IF(B41="",E40,VLOOKUP(B41,Sheet2!A:B,2,FALSE)+E40)</f>
        <v>178</v>
      </c>
      <c r="F41">
        <f t="shared" si="0"/>
        <v>14</v>
      </c>
      <c r="G41" t="str">
        <f t="shared" si="1"/>
        <v/>
      </c>
      <c r="I41" t="str">
        <f>IF(B41="",IF(A41="","","; " &amp;A41),A41&amp;REPT(" ",MAX(F:F)-F41+1)&amp;B41&amp;" ? "&amp;IF(H41&lt;&gt;"","; "&amp;H41,""))</f>
        <v xml:space="preserve">flags_overflow         byte ? </v>
      </c>
      <c r="J41" t="str">
        <f>IF(B41&lt;&gt;"", "        public "&amp;VLOOKUP(B41,Sheet2!A:C,3,FALSE)&amp;" "&amp;PROPER(A41)&amp;" = "&amp;C41&amp;";"&amp;IF(H41="",""," // "&amp;H41), IF(A41&lt;&gt;"","        // "&amp;A41,""))</f>
        <v xml:space="preserve">        public byte Flags_Overflow = 0;</v>
      </c>
    </row>
    <row r="42" spans="1:10" x14ac:dyDescent="0.25">
      <c r="A42" t="s">
        <v>30</v>
      </c>
      <c r="B42" t="s">
        <v>114</v>
      </c>
      <c r="C42">
        <v>0</v>
      </c>
      <c r="D42">
        <f>IF(B42="", "", VLOOKUP(B42,Sheet2!A:B,2,FALSE))</f>
        <v>1</v>
      </c>
      <c r="E42">
        <f>IF(B42="",E41,VLOOKUP(B42,Sheet2!A:B,2,FALSE)+E41)</f>
        <v>179</v>
      </c>
      <c r="F42">
        <f t="shared" si="0"/>
        <v>14</v>
      </c>
      <c r="G42" t="str">
        <f t="shared" si="1"/>
        <v/>
      </c>
      <c r="I42" t="str">
        <f>IF(B42="",IF(A42="","","; " &amp;A42),A42&amp;REPT(" ",MAX(F:F)-F42+1)&amp;B42&amp;" ? "&amp;IF(H42&lt;&gt;"","; "&amp;H42,""))</f>
        <v xml:space="preserve">flags_negative         byte ? </v>
      </c>
      <c r="J42" t="str">
        <f>IF(B42&lt;&gt;"", "        public "&amp;VLOOKUP(B42,Sheet2!A:C,3,FALSE)&amp;" "&amp;PROPER(A42)&amp;" = "&amp;C42&amp;";"&amp;IF(H42="",""," // "&amp;H42), IF(A42&lt;&gt;"","        // "&amp;A42,""))</f>
        <v xml:space="preserve">        public byte Flags_Negative = 0;</v>
      </c>
    </row>
    <row r="43" spans="1:10" x14ac:dyDescent="0.25">
      <c r="A43" t="s">
        <v>31</v>
      </c>
      <c r="B43" t="s">
        <v>114</v>
      </c>
      <c r="C43">
        <v>0</v>
      </c>
      <c r="D43">
        <f>IF(B43="", "", VLOOKUP(B43,Sheet2!A:B,2,FALSE))</f>
        <v>1</v>
      </c>
      <c r="E43">
        <f>IF(B43="",E42,VLOOKUP(B43,Sheet2!A:B,2,FALSE)+E42)</f>
        <v>180</v>
      </c>
      <c r="F43">
        <f t="shared" si="0"/>
        <v>11</v>
      </c>
      <c r="G43" t="str">
        <f t="shared" si="1"/>
        <v/>
      </c>
      <c r="I43" t="str">
        <f>IF(B43="",IF(A43="","","; " &amp;A43),A43&amp;REPT(" ",MAX(F:F)-F43+1)&amp;B43&amp;" ? "&amp;IF(H43&lt;&gt;"","; "&amp;H43,""))</f>
        <v xml:space="preserve">flags_carry            byte ? </v>
      </c>
      <c r="J43" t="str">
        <f>IF(B43&lt;&gt;"", "        public "&amp;VLOOKUP(B43,Sheet2!A:C,3,FALSE)&amp;" "&amp;PROPER(A43)&amp;" = "&amp;C43&amp;";"&amp;IF(H43="",""," // "&amp;H43), IF(A43&lt;&gt;"","        // "&amp;A43,""))</f>
        <v xml:space="preserve">        public byte Flags_Carry = 0;</v>
      </c>
    </row>
    <row r="44" spans="1:10" x14ac:dyDescent="0.25">
      <c r="A44" t="s">
        <v>32</v>
      </c>
      <c r="B44" t="s">
        <v>114</v>
      </c>
      <c r="C44">
        <v>0</v>
      </c>
      <c r="D44">
        <f>IF(B44="", "", VLOOKUP(B44,Sheet2!A:B,2,FALSE))</f>
        <v>1</v>
      </c>
      <c r="E44">
        <f>IF(B44="",E43,VLOOKUP(B44,Sheet2!A:B,2,FALSE)+E43)</f>
        <v>181</v>
      </c>
      <c r="F44">
        <f t="shared" si="0"/>
        <v>10</v>
      </c>
      <c r="G44" t="str">
        <f t="shared" si="1"/>
        <v/>
      </c>
      <c r="I44" t="str">
        <f>IF(B44="",IF(A44="","","; " &amp;A44),A44&amp;REPT(" ",MAX(F:F)-F44+1)&amp;B44&amp;" ? "&amp;IF(H44&lt;&gt;"","; "&amp;H44,""))</f>
        <v xml:space="preserve">flags_zero             byte ? </v>
      </c>
      <c r="J44" t="str">
        <f>IF(B44&lt;&gt;"", "        public "&amp;VLOOKUP(B44,Sheet2!A:C,3,FALSE)&amp;" "&amp;PROPER(A44)&amp;" = "&amp;C44&amp;";"&amp;IF(H44="",""," // "&amp;H44), IF(A44&lt;&gt;"","        // "&amp;A44,""))</f>
        <v xml:space="preserve">        public byte Flags_Zero = 0;</v>
      </c>
    </row>
    <row r="45" spans="1:10" x14ac:dyDescent="0.25">
      <c r="A45" t="s">
        <v>33</v>
      </c>
      <c r="B45" t="s">
        <v>114</v>
      </c>
      <c r="C45">
        <v>0</v>
      </c>
      <c r="D45">
        <f>IF(B45="", "", VLOOKUP(B45,Sheet2!A:B,2,FALSE))</f>
        <v>1</v>
      </c>
      <c r="E45">
        <f>IF(B45="",E44,VLOOKUP(B45,Sheet2!A:B,2,FALSE)+E44)</f>
        <v>182</v>
      </c>
      <c r="F45">
        <f t="shared" si="0"/>
        <v>22</v>
      </c>
      <c r="G45" t="str">
        <f t="shared" si="1"/>
        <v/>
      </c>
      <c r="I45" t="str">
        <f>IF(B45="",IF(A45="","","; " &amp;A45),A45&amp;REPT(" ",MAX(F:F)-F45+1)&amp;B45&amp;" ? "&amp;IF(H45&lt;&gt;"","; "&amp;H45,""))</f>
        <v xml:space="preserve">flags_interruptDisable byte ? </v>
      </c>
      <c r="J45" t="str">
        <f>IF(B45&lt;&gt;"", "        public "&amp;VLOOKUP(B45,Sheet2!A:C,3,FALSE)&amp;" "&amp;PROPER(A45)&amp;" = "&amp;C45&amp;";"&amp;IF(H45="",""," // "&amp;H45), IF(A45&lt;&gt;"","        // "&amp;A45,""))</f>
        <v xml:space="preserve">        public byte Flags_Interruptdisable = 0;</v>
      </c>
    </row>
    <row r="46" spans="1:10" x14ac:dyDescent="0.25">
      <c r="D46" t="str">
        <f>IF(B46="", "", VLOOKUP(B46,Sheet2!A:B,2,FALSE))</f>
        <v/>
      </c>
      <c r="E46">
        <f>IF(B46="",E45,VLOOKUP(B46,Sheet2!A:B,2,FALSE)+E45)</f>
        <v>182</v>
      </c>
      <c r="F46">
        <f t="shared" si="0"/>
        <v>0</v>
      </c>
      <c r="G46" t="str">
        <f t="shared" si="1"/>
        <v/>
      </c>
      <c r="I46" t="str">
        <f>IF(B46="",IF(A46="","","; " &amp;A46),A46&amp;REPT(" ",MAX(F:F)-F46+1)&amp;B46&amp;" ? "&amp;IF(H46&lt;&gt;"","; "&amp;H46,""))</f>
        <v/>
      </c>
      <c r="J46" t="str">
        <f>IF(B46&lt;&gt;"", "        public "&amp;VLOOKUP(B46,Sheet2!A:C,3,FALSE)&amp;" "&amp;PROPER(A46)&amp;" = "&amp;C46&amp;";"&amp;IF(H46="",""," // "&amp;H46), IF(A46&lt;&gt;"","        // "&amp;A46,""))</f>
        <v/>
      </c>
    </row>
    <row r="47" spans="1:10" x14ac:dyDescent="0.25">
      <c r="A47" t="s">
        <v>34</v>
      </c>
      <c r="B47" t="s">
        <v>114</v>
      </c>
      <c r="C47">
        <v>0</v>
      </c>
      <c r="D47">
        <f>IF(B47="", "", VLOOKUP(B47,Sheet2!A:B,2,FALSE))</f>
        <v>1</v>
      </c>
      <c r="E47">
        <f>IF(B47="",E46,VLOOKUP(B47,Sheet2!A:B,2,FALSE)+E46)</f>
        <v>183</v>
      </c>
      <c r="F47">
        <f t="shared" si="0"/>
        <v>9</v>
      </c>
      <c r="G47" t="str">
        <f t="shared" si="1"/>
        <v/>
      </c>
      <c r="I47" t="str">
        <f>IF(B47="",IF(A47="","","; " &amp;A47),A47&amp;REPT(" ",MAX(F:F)-F47+1)&amp;B47&amp;" ? "&amp;IF(H47&lt;&gt;"","; "&amp;H47,""))</f>
        <v xml:space="preserve">interrupt              byte ? </v>
      </c>
      <c r="J47" t="str">
        <f>IF(B47&lt;&gt;"", "        public "&amp;VLOOKUP(B47,Sheet2!A:C,3,FALSE)&amp;" "&amp;PROPER(A47)&amp;" = "&amp;C47&amp;";"&amp;IF(H47="",""," // "&amp;H47), IF(A47&lt;&gt;"","        // "&amp;A47,""))</f>
        <v xml:space="preserve">        public byte Interrupt = 0;</v>
      </c>
    </row>
    <row r="48" spans="1:10" x14ac:dyDescent="0.25">
      <c r="A48" t="s">
        <v>35</v>
      </c>
      <c r="B48" t="s">
        <v>114</v>
      </c>
      <c r="C48">
        <v>0</v>
      </c>
      <c r="D48">
        <f>IF(B48="", "", VLOOKUP(B48,Sheet2!A:B,2,FALSE))</f>
        <v>1</v>
      </c>
      <c r="E48">
        <f>IF(B48="",E47,VLOOKUP(B48,Sheet2!A:B,2,FALSE)+E47)</f>
        <v>184</v>
      </c>
      <c r="F48">
        <f t="shared" si="0"/>
        <v>3</v>
      </c>
      <c r="G48" t="str">
        <f t="shared" si="1"/>
        <v/>
      </c>
      <c r="I48" t="str">
        <f>IF(B48="",IF(A48="","","; " &amp;A48),A48&amp;REPT(" ",MAX(F:F)-F48+1)&amp;B48&amp;" ? "&amp;IF(H48&lt;&gt;"","; "&amp;H48,""))</f>
        <v xml:space="preserve">nmi                    byte ? </v>
      </c>
      <c r="J48" t="str">
        <f>IF(B48&lt;&gt;"", "        public "&amp;VLOOKUP(B48,Sheet2!A:C,3,FALSE)&amp;" "&amp;PROPER(A48)&amp;" = "&amp;C48&amp;";"&amp;IF(H48="",""," // "&amp;H48), IF(A48&lt;&gt;"","        // "&amp;A48,""))</f>
        <v xml:space="preserve">        public byte Nmi = 0;</v>
      </c>
    </row>
    <row r="49" spans="1:10" x14ac:dyDescent="0.25">
      <c r="A49" t="s">
        <v>36</v>
      </c>
      <c r="B49" t="s">
        <v>114</v>
      </c>
      <c r="C49">
        <v>0</v>
      </c>
      <c r="D49">
        <f>IF(B49="", "", VLOOKUP(B49,Sheet2!A:B,2,FALSE))</f>
        <v>1</v>
      </c>
      <c r="E49">
        <f>IF(B49="",E48,VLOOKUP(B49,Sheet2!A:B,2,FALSE)+E48)</f>
        <v>185</v>
      </c>
      <c r="F49">
        <f t="shared" si="0"/>
        <v>12</v>
      </c>
      <c r="G49" t="str">
        <f t="shared" si="1"/>
        <v/>
      </c>
      <c r="I49" t="str">
        <f>IF(B49="",IF(A49="","","; " &amp;A49),A49&amp;REPT(" ",MAX(F:F)-F49+1)&amp;B49&amp;" ? "&amp;IF(H49&lt;&gt;"","; "&amp;H49,""))</f>
        <v xml:space="preserve">nmi_previous           byte ? </v>
      </c>
      <c r="J49" t="str">
        <f>IF(B49&lt;&gt;"", "        public "&amp;VLOOKUP(B49,Sheet2!A:C,3,FALSE)&amp;" "&amp;PROPER(A49)&amp;" = "&amp;C49&amp;";"&amp;IF(H49="",""," // "&amp;H49), IF(A49&lt;&gt;"","        // "&amp;A49,""))</f>
        <v xml:space="preserve">        public byte Nmi_Previous = 0;</v>
      </c>
    </row>
    <row r="50" spans="1:10" x14ac:dyDescent="0.25">
      <c r="D50" t="str">
        <f>IF(B50="", "", VLOOKUP(B50,Sheet2!A:B,2,FALSE))</f>
        <v/>
      </c>
      <c r="E50">
        <f>IF(B50="",E49,VLOOKUP(B50,Sheet2!A:B,2,FALSE)+E49)</f>
        <v>185</v>
      </c>
      <c r="F50">
        <f t="shared" ref="F50:F117" si="2">LEN(A50)</f>
        <v>0</v>
      </c>
      <c r="G50" t="str">
        <f t="shared" ref="G50:G117" si="3">IF(B50="", "", IF(E50/D50&lt;&gt;FLOOR(E50/D50,1),"ERROR",""))</f>
        <v/>
      </c>
      <c r="I50" t="str">
        <f>IF(B50="",IF(A50="","","; " &amp;A50),A50&amp;REPT(" ",MAX(F:F)-F50+1)&amp;B50&amp;" ? "&amp;IF(H50&lt;&gt;"","; "&amp;H50,""))</f>
        <v/>
      </c>
      <c r="J50" t="str">
        <f>IF(B50&lt;&gt;"", "        public "&amp;VLOOKUP(B50,Sheet2!A:C,3,FALSE)&amp;" "&amp;PROPER(A50)&amp;" = "&amp;C50&amp;";"&amp;IF(H50="",""," // "&amp;H50), IF(A50&lt;&gt;"","        // "&amp;A50,""))</f>
        <v/>
      </c>
    </row>
    <row r="51" spans="1:10" x14ac:dyDescent="0.25">
      <c r="A51" t="s">
        <v>37</v>
      </c>
      <c r="B51" t="s">
        <v>114</v>
      </c>
      <c r="C51">
        <v>0</v>
      </c>
      <c r="D51">
        <f>IF(B51="", "", VLOOKUP(B51,Sheet2!A:B,2,FALSE))</f>
        <v>1</v>
      </c>
      <c r="E51">
        <f>IF(B51="",E50,VLOOKUP(B51,Sheet2!A:B,2,FALSE)+E50)</f>
        <v>186</v>
      </c>
      <c r="F51">
        <f t="shared" si="2"/>
        <v>7</v>
      </c>
      <c r="G51" t="str">
        <f t="shared" si="3"/>
        <v/>
      </c>
      <c r="I51" t="str">
        <f>IF(B51="",IF(A51="","","; " &amp;A51),A51&amp;REPT(" ",MAX(F:F)-F51+1)&amp;B51&amp;" ? "&amp;IF(H51&lt;&gt;"","; "&amp;H51,""))</f>
        <v xml:space="preserve">addrsel                byte ? </v>
      </c>
      <c r="J51" t="str">
        <f>IF(B51&lt;&gt;"", "        public "&amp;VLOOKUP(B51,Sheet2!A:C,3,FALSE)&amp;" "&amp;PROPER(A51)&amp;" = "&amp;C51&amp;";"&amp;IF(H51="",""," // "&amp;H51), IF(A51&lt;&gt;"","        // "&amp;A51,""))</f>
        <v xml:space="preserve">        public byte Addrsel = 0;</v>
      </c>
    </row>
    <row r="52" spans="1:10" x14ac:dyDescent="0.25">
      <c r="A52" t="s">
        <v>38</v>
      </c>
      <c r="B52" t="s">
        <v>114</v>
      </c>
      <c r="C52">
        <v>0</v>
      </c>
      <c r="D52">
        <f>IF(B52="", "", VLOOKUP(B52,Sheet2!A:B,2,FALSE))</f>
        <v>1</v>
      </c>
      <c r="E52">
        <f>IF(B52="",E51,VLOOKUP(B52,Sheet2!A:B,2,FALSE)+E51)</f>
        <v>187</v>
      </c>
      <c r="F52">
        <f t="shared" si="2"/>
        <v>5</v>
      </c>
      <c r="G52" t="str">
        <f t="shared" si="3"/>
        <v/>
      </c>
      <c r="I52" t="str">
        <f>IF(B52="",IF(A52="","","; " &amp;A52),A52&amp;REPT(" ",MAX(F:F)-F52+1)&amp;B52&amp;" ? "&amp;IF(H52&lt;&gt;"","; "&amp;H52,""))</f>
        <v xml:space="preserve">dcsel                  byte ? </v>
      </c>
      <c r="J52" t="str">
        <f>IF(B52&lt;&gt;"", "        public "&amp;VLOOKUP(B52,Sheet2!A:C,3,FALSE)&amp;" "&amp;PROPER(A52)&amp;" = "&amp;C52&amp;";"&amp;IF(H52="",""," // "&amp;H52), IF(A52&lt;&gt;"","        // "&amp;A52,""))</f>
        <v xml:space="preserve">        public byte Dcsel = 0;</v>
      </c>
    </row>
    <row r="53" spans="1:10" x14ac:dyDescent="0.25">
      <c r="A53" t="s">
        <v>39</v>
      </c>
      <c r="B53" t="s">
        <v>114</v>
      </c>
      <c r="C53">
        <v>0</v>
      </c>
      <c r="D53">
        <f>IF(B53="", "", VLOOKUP(B53,Sheet2!A:B,2,FALSE))</f>
        <v>1</v>
      </c>
      <c r="E53">
        <f>IF(B53="",E52,VLOOKUP(B53,Sheet2!A:B,2,FALSE)+E52)</f>
        <v>188</v>
      </c>
      <c r="F53">
        <f t="shared" si="2"/>
        <v>9</v>
      </c>
      <c r="G53" t="str">
        <f t="shared" si="3"/>
        <v/>
      </c>
      <c r="I53" t="str">
        <f>IF(B53="",IF(A53="","","; " &amp;A53),A53&amp;REPT(" ",MAX(F:F)-F53+1)&amp;B53&amp;" ? "&amp;IF(H53&lt;&gt;"","; "&amp;H53,""))</f>
        <v xml:space="preserve">dc_border              byte ? </v>
      </c>
      <c r="J53" t="str">
        <f>IF(B53&lt;&gt;"", "        public "&amp;VLOOKUP(B53,Sheet2!A:C,3,FALSE)&amp;" "&amp;PROPER(A53)&amp;" = "&amp;C53&amp;";"&amp;IF(H53="",""," // "&amp;H53), IF(A53&lt;&gt;"","        // "&amp;A53,""))</f>
        <v xml:space="preserve">        public byte Dc_Border = 0;</v>
      </c>
    </row>
    <row r="54" spans="1:10" x14ac:dyDescent="0.25">
      <c r="D54" t="str">
        <f>IF(B54="", "", VLOOKUP(B54,Sheet2!A:B,2,FALSE))</f>
        <v/>
      </c>
      <c r="E54">
        <f>IF(B54="",E53,VLOOKUP(B54,Sheet2!A:B,2,FALSE)+E53)</f>
        <v>188</v>
      </c>
      <c r="F54">
        <f t="shared" si="2"/>
        <v>0</v>
      </c>
      <c r="G54" t="str">
        <f t="shared" si="3"/>
        <v/>
      </c>
      <c r="I54" t="str">
        <f>IF(B54="",IF(A54="","","; " &amp;A54),A54&amp;REPT(" ",MAX(F:F)-F54+1)&amp;B54&amp;" ? "&amp;IF(H54&lt;&gt;"","; "&amp;H54,""))</f>
        <v/>
      </c>
      <c r="J54" t="str">
        <f>IF(B54&lt;&gt;"", "        public "&amp;VLOOKUP(B54,Sheet2!A:C,3,FALSE)&amp;" "&amp;PROPER(A54)&amp;" = "&amp;C54&amp;";"&amp;IF(H54="",""," // "&amp;H54), IF(A54&lt;&gt;"","        // "&amp;A54,""))</f>
        <v/>
      </c>
    </row>
    <row r="55" spans="1:10" x14ac:dyDescent="0.25">
      <c r="A55" t="s">
        <v>40</v>
      </c>
      <c r="B55" t="s">
        <v>113</v>
      </c>
      <c r="C55">
        <v>640</v>
      </c>
      <c r="D55">
        <f>IF(B55="", "", VLOOKUP(B55,Sheet2!A:B,2,FALSE))</f>
        <v>2</v>
      </c>
      <c r="E55">
        <f>IF(B55="",E54,VLOOKUP(B55,Sheet2!A:B,2,FALSE)+E54)</f>
        <v>190</v>
      </c>
      <c r="F55">
        <f t="shared" si="2"/>
        <v>9</v>
      </c>
      <c r="G55" t="str">
        <f t="shared" si="3"/>
        <v/>
      </c>
      <c r="I55" t="str">
        <f>IF(B55="",IF(A55="","","; " &amp;A55),A55&amp;REPT(" ",MAX(F:F)-F55+1)&amp;B55&amp;" ? "&amp;IF(H55&lt;&gt;"","; "&amp;H55,""))</f>
        <v xml:space="preserve">dc_hstart              word ? </v>
      </c>
      <c r="J55" t="str">
        <f>IF(B55&lt;&gt;"", "        public "&amp;VLOOKUP(B55,Sheet2!A:C,3,FALSE)&amp;" "&amp;PROPER(A55)&amp;" = "&amp;C55&amp;";"&amp;IF(H55="",""," // "&amp;H55), IF(A55&lt;&gt;"","        // "&amp;A55,""))</f>
        <v xml:space="preserve">        public ushort Dc_Hstart = 640;</v>
      </c>
    </row>
    <row r="56" spans="1:10" x14ac:dyDescent="0.25">
      <c r="A56" t="s">
        <v>41</v>
      </c>
      <c r="B56" t="s">
        <v>113</v>
      </c>
      <c r="C56">
        <v>0</v>
      </c>
      <c r="D56">
        <f>IF(B56="", "", VLOOKUP(B56,Sheet2!A:B,2,FALSE))</f>
        <v>2</v>
      </c>
      <c r="E56">
        <f>IF(B56="",E55,VLOOKUP(B56,Sheet2!A:B,2,FALSE)+E55)</f>
        <v>192</v>
      </c>
      <c r="F56">
        <f t="shared" si="2"/>
        <v>8</v>
      </c>
      <c r="G56" t="str">
        <f t="shared" si="3"/>
        <v/>
      </c>
      <c r="I56" t="str">
        <f>IF(B56="",IF(A56="","","; " &amp;A56),A56&amp;REPT(" ",MAX(F:F)-F56+1)&amp;B56&amp;" ? "&amp;IF(H56&lt;&gt;"","; "&amp;H56,""))</f>
        <v xml:space="preserve">dc_hstop               word ? </v>
      </c>
      <c r="J56" t="str">
        <f>IF(B56&lt;&gt;"", "        public "&amp;VLOOKUP(B56,Sheet2!A:C,3,FALSE)&amp;" "&amp;PROPER(A56)&amp;" = "&amp;C56&amp;";"&amp;IF(H56="",""," // "&amp;H56), IF(A56&lt;&gt;"","        // "&amp;A56,""))</f>
        <v xml:space="preserve">        public ushort Dc_Hstop = 0;</v>
      </c>
    </row>
    <row r="57" spans="1:10" x14ac:dyDescent="0.25">
      <c r="A57" t="s">
        <v>42</v>
      </c>
      <c r="B57" t="s">
        <v>113</v>
      </c>
      <c r="C57">
        <v>480</v>
      </c>
      <c r="D57">
        <f>IF(B57="", "", VLOOKUP(B57,Sheet2!A:B,2,FALSE))</f>
        <v>2</v>
      </c>
      <c r="E57">
        <f>IF(B57="",E56,VLOOKUP(B57,Sheet2!A:B,2,FALSE)+E56)</f>
        <v>194</v>
      </c>
      <c r="F57">
        <f t="shared" si="2"/>
        <v>9</v>
      </c>
      <c r="G57" t="str">
        <f t="shared" si="3"/>
        <v/>
      </c>
      <c r="I57" t="str">
        <f>IF(B57="",IF(A57="","","; " &amp;A57),A57&amp;REPT(" ",MAX(F:F)-F57+1)&amp;B57&amp;" ? "&amp;IF(H57&lt;&gt;"","; "&amp;H57,""))</f>
        <v xml:space="preserve">dc_vstart              word ? </v>
      </c>
      <c r="J57" t="str">
        <f>IF(B57&lt;&gt;"", "        public "&amp;VLOOKUP(B57,Sheet2!A:C,3,FALSE)&amp;" "&amp;PROPER(A57)&amp;" = "&amp;C57&amp;";"&amp;IF(H57="",""," // "&amp;H57), IF(A57&lt;&gt;"","        // "&amp;A57,""))</f>
        <v xml:space="preserve">        public ushort Dc_Vstart = 480;</v>
      </c>
    </row>
    <row r="58" spans="1:10" x14ac:dyDescent="0.25">
      <c r="A58" t="s">
        <v>43</v>
      </c>
      <c r="B58" t="s">
        <v>113</v>
      </c>
      <c r="C58">
        <v>0</v>
      </c>
      <c r="D58">
        <f>IF(B58="", "", VLOOKUP(B58,Sheet2!A:B,2,FALSE))</f>
        <v>2</v>
      </c>
      <c r="E58">
        <f>IF(B58="",E57,VLOOKUP(B58,Sheet2!A:B,2,FALSE)+E57)</f>
        <v>196</v>
      </c>
      <c r="F58">
        <f t="shared" si="2"/>
        <v>8</v>
      </c>
      <c r="G58" t="str">
        <f t="shared" si="3"/>
        <v/>
      </c>
      <c r="I58" t="str">
        <f>IF(B58="",IF(A58="","","; " &amp;A58),A58&amp;REPT(" ",MAX(F:F)-F58+1)&amp;B58&amp;" ? "&amp;IF(H58&lt;&gt;"","; "&amp;H58,""))</f>
        <v xml:space="preserve">dc_vstop               word ? </v>
      </c>
      <c r="J58" t="str">
        <f>IF(B58&lt;&gt;"", "        public "&amp;VLOOKUP(B58,Sheet2!A:C,3,FALSE)&amp;" "&amp;PROPER(A58)&amp;" = "&amp;C58&amp;";"&amp;IF(H58="",""," // "&amp;H58), IF(A58&lt;&gt;"","        // "&amp;A58,""))</f>
        <v xml:space="preserve">        public ushort Dc_Vstop = 0;</v>
      </c>
    </row>
    <row r="59" spans="1:10" x14ac:dyDescent="0.25">
      <c r="D59" t="str">
        <f>IF(B59="", "", VLOOKUP(B59,Sheet2!A:B,2,FALSE))</f>
        <v/>
      </c>
      <c r="E59">
        <f>IF(B59="",E58,VLOOKUP(B59,Sheet2!A:B,2,FALSE)+E58)</f>
        <v>196</v>
      </c>
      <c r="F59">
        <f t="shared" si="2"/>
        <v>0</v>
      </c>
      <c r="G59" t="str">
        <f t="shared" si="3"/>
        <v/>
      </c>
      <c r="I59" t="str">
        <f>IF(B59="",IF(A59="","","; " &amp;A59),A59&amp;REPT(" ",MAX(F:F)-F59+1)&amp;B59&amp;" ? "&amp;IF(H59&lt;&gt;"","; "&amp;H59,""))</f>
        <v/>
      </c>
      <c r="J59" t="str">
        <f>IF(B59&lt;&gt;"", "        public "&amp;VLOOKUP(B59,Sheet2!A:C,3,FALSE)&amp;" "&amp;PROPER(A59)&amp;" = "&amp;C59&amp;";"&amp;IF(H59="",""," // "&amp;H59), IF(A59&lt;&gt;"","        // "&amp;A59,""))</f>
        <v/>
      </c>
    </row>
    <row r="60" spans="1:10" x14ac:dyDescent="0.25">
      <c r="A60" t="s">
        <v>44</v>
      </c>
      <c r="B60" t="s">
        <v>114</v>
      </c>
      <c r="C60">
        <v>0</v>
      </c>
      <c r="D60">
        <f>IF(B60="", "", VLOOKUP(B60,Sheet2!A:B,2,FALSE))</f>
        <v>1</v>
      </c>
      <c r="E60">
        <f>IF(B60="",E59,VLOOKUP(B60,Sheet2!A:B,2,FALSE)+E59)</f>
        <v>197</v>
      </c>
      <c r="F60">
        <f t="shared" si="2"/>
        <v>13</v>
      </c>
      <c r="G60" t="str">
        <f t="shared" si="3"/>
        <v/>
      </c>
      <c r="I60" t="str">
        <f>IF(B60="",IF(A60="","","; " &amp;A60),A60&amp;REPT(" ",MAX(F:F)-F60+1)&amp;B60&amp;" ? "&amp;IF(H60&lt;&gt;"","; "&amp;H60,""))</f>
        <v xml:space="preserve">sprite_enable          byte ? </v>
      </c>
      <c r="J60" t="str">
        <f>IF(B60&lt;&gt;"", "        public "&amp;VLOOKUP(B60,Sheet2!A:C,3,FALSE)&amp;" "&amp;PROPER(A60)&amp;" = "&amp;C60&amp;";"&amp;IF(H60="",""," // "&amp;H60), IF(A60&lt;&gt;"","        // "&amp;A60,""))</f>
        <v xml:space="preserve">        public byte Sprite_Enable = 0;</v>
      </c>
    </row>
    <row r="61" spans="1:10" x14ac:dyDescent="0.25">
      <c r="A61" t="s">
        <v>45</v>
      </c>
      <c r="B61" t="s">
        <v>114</v>
      </c>
      <c r="C61">
        <v>0</v>
      </c>
      <c r="D61">
        <f>IF(B61="", "", VLOOKUP(B61,Sheet2!A:B,2,FALSE))</f>
        <v>1</v>
      </c>
      <c r="E61">
        <f>IF(B61="",E60,VLOOKUP(B61,Sheet2!A:B,2,FALSE)+E60)</f>
        <v>198</v>
      </c>
      <c r="F61">
        <f t="shared" si="2"/>
        <v>13</v>
      </c>
      <c r="G61" t="str">
        <f t="shared" si="3"/>
        <v/>
      </c>
      <c r="I61" t="str">
        <f>IF(B61="",IF(A61="","","; " &amp;A61),A61&amp;REPT(" ",MAX(F:F)-F61+1)&amp;B61&amp;" ? "&amp;IF(H61&lt;&gt;"","; "&amp;H61,""))</f>
        <v xml:space="preserve">layer0_enable          byte ? </v>
      </c>
      <c r="J61" t="str">
        <f>IF(B61&lt;&gt;"", "        public "&amp;VLOOKUP(B61,Sheet2!A:C,3,FALSE)&amp;" "&amp;PROPER(A61)&amp;" = "&amp;C61&amp;";"&amp;IF(H61="",""," // "&amp;H61), IF(A61&lt;&gt;"","        // "&amp;A61,""))</f>
        <v xml:space="preserve">        public byte Layer0_Enable = 0;</v>
      </c>
    </row>
    <row r="62" spans="1:10" x14ac:dyDescent="0.25">
      <c r="A62" t="s">
        <v>46</v>
      </c>
      <c r="B62" t="s">
        <v>114</v>
      </c>
      <c r="C62">
        <v>0</v>
      </c>
      <c r="D62">
        <f>IF(B62="", "", VLOOKUP(B62,Sheet2!A:B,2,FALSE))</f>
        <v>1</v>
      </c>
      <c r="E62">
        <f>IF(B62="",E61,VLOOKUP(B62,Sheet2!A:B,2,FALSE)+E61)</f>
        <v>199</v>
      </c>
      <c r="F62">
        <f t="shared" si="2"/>
        <v>13</v>
      </c>
      <c r="G62" t="str">
        <f t="shared" si="3"/>
        <v/>
      </c>
      <c r="I62" t="str">
        <f>IF(B62="",IF(A62="","","; " &amp;A62),A62&amp;REPT(" ",MAX(F:F)-F62+1)&amp;B62&amp;" ? "&amp;IF(H62&lt;&gt;"","; "&amp;H62,""))</f>
        <v xml:space="preserve">layer1_enable          byte ? </v>
      </c>
      <c r="J62" t="str">
        <f>IF(B62&lt;&gt;"", "        public "&amp;VLOOKUP(B62,Sheet2!A:C,3,FALSE)&amp;" "&amp;PROPER(A62)&amp;" = "&amp;C62&amp;";"&amp;IF(H62="",""," // "&amp;H62), IF(A62&lt;&gt;"","        // "&amp;A62,""))</f>
        <v xml:space="preserve">        public byte Layer1_Enable = 0;</v>
      </c>
    </row>
    <row r="63" spans="1:10" x14ac:dyDescent="0.25">
      <c r="D63" t="str">
        <f>IF(B63="", "", VLOOKUP(B63,Sheet2!A:B,2,FALSE))</f>
        <v/>
      </c>
      <c r="E63">
        <f>IF(B63="",E62,VLOOKUP(B63,Sheet2!A:B,2,FALSE)+E62)</f>
        <v>199</v>
      </c>
      <c r="F63">
        <f t="shared" si="2"/>
        <v>0</v>
      </c>
      <c r="G63" t="str">
        <f t="shared" si="3"/>
        <v/>
      </c>
      <c r="I63" t="str">
        <f>IF(B63="",IF(A63="","","; " &amp;A63),A63&amp;REPT(" ",MAX(F:F)-F63+1)&amp;B63&amp;" ? "&amp;IF(H63&lt;&gt;"","; "&amp;H63,""))</f>
        <v/>
      </c>
      <c r="J63" t="str">
        <f>IF(B63&lt;&gt;"", "        public "&amp;VLOOKUP(B63,Sheet2!A:C,3,FALSE)&amp;" "&amp;PROPER(A63)&amp;" = "&amp;C63&amp;";"&amp;IF(H63="",""," // "&amp;H63), IF(A63&lt;&gt;"","        // "&amp;A63,""))</f>
        <v/>
      </c>
    </row>
    <row r="64" spans="1:10" x14ac:dyDescent="0.25">
      <c r="A64" t="s">
        <v>47</v>
      </c>
      <c r="B64" t="s">
        <v>114</v>
      </c>
      <c r="C64">
        <v>0</v>
      </c>
      <c r="D64">
        <f>IF(B64="", "", VLOOKUP(B64,Sheet2!A:B,2,FALSE))</f>
        <v>1</v>
      </c>
      <c r="E64">
        <f>IF(B64="",E63,VLOOKUP(B64,Sheet2!A:B,2,FALSE)+E63)</f>
        <v>200</v>
      </c>
      <c r="F64">
        <f t="shared" si="2"/>
        <v>13</v>
      </c>
      <c r="G64" t="str">
        <f t="shared" si="3"/>
        <v/>
      </c>
      <c r="I64" t="str">
        <f>IF(B64="",IF(A64="","","; " &amp;A64),A64&amp;REPT(" ",MAX(F:F)-F64+1)&amp;B64&amp;" ? "&amp;IF(H64&lt;&gt;"","; "&amp;H64,""))</f>
        <v xml:space="preserve">display_carry          byte ? </v>
      </c>
      <c r="J64" t="str">
        <f>IF(B64&lt;&gt;"", "        public "&amp;VLOOKUP(B64,Sheet2!A:C,3,FALSE)&amp;" "&amp;PROPER(A64)&amp;" = "&amp;C64&amp;";"&amp;IF(H64="",""," // "&amp;H64), IF(A64&lt;&gt;"","        // "&amp;A64,""))</f>
        <v xml:space="preserve">        public byte Display_Carry = 0;</v>
      </c>
    </row>
    <row r="65" spans="1:10" x14ac:dyDescent="0.25">
      <c r="D65" t="str">
        <f>IF(B65="", "", VLOOKUP(B65,Sheet2!A:B,2,FALSE))</f>
        <v/>
      </c>
      <c r="E65">
        <f>IF(B65="",E64,VLOOKUP(B65,Sheet2!A:B,2,FALSE)+E64)</f>
        <v>200</v>
      </c>
      <c r="F65">
        <f t="shared" si="2"/>
        <v>0</v>
      </c>
      <c r="G65" t="str">
        <f t="shared" si="3"/>
        <v/>
      </c>
      <c r="I65" t="str">
        <f>IF(B65="",IF(A65="","","; " &amp;A65),A65&amp;REPT(" ",MAX(F:F)-F65+1)&amp;B65&amp;" ? "&amp;IF(H65&lt;&gt;"","; "&amp;H65,""))</f>
        <v/>
      </c>
      <c r="J65" t="str">
        <f>IF(B65&lt;&gt;"", "        public "&amp;VLOOKUP(B65,Sheet2!A:C,3,FALSE)&amp;" "&amp;PROPER(A65)&amp;" = "&amp;C65&amp;";"&amp;IF(H65="",""," // "&amp;H65), IF(A65&lt;&gt;"","        // "&amp;A65,""))</f>
        <v/>
      </c>
    </row>
    <row r="66" spans="1:10" x14ac:dyDescent="0.25">
      <c r="A66" t="s">
        <v>48</v>
      </c>
      <c r="B66" t="s">
        <v>112</v>
      </c>
      <c r="C66">
        <v>0</v>
      </c>
      <c r="D66">
        <f>IF(B66="", "", VLOOKUP(B66,Sheet2!A:B,2,FALSE))</f>
        <v>4</v>
      </c>
      <c r="E66">
        <f>IF(B66="",E65,VLOOKUP(B66,Sheet2!A:B,2,FALSE)+E65)</f>
        <v>204</v>
      </c>
      <c r="F66">
        <f t="shared" si="2"/>
        <v>17</v>
      </c>
      <c r="G66" t="str">
        <f t="shared" si="3"/>
        <v/>
      </c>
      <c r="I66" t="str">
        <f>IF(B66="",IF(A66="","","; " &amp;A66),A66&amp;REPT(" ",MAX(F:F)-F66+1)&amp;B66&amp;" ? "&amp;IF(H66&lt;&gt;"","; "&amp;H66,""))</f>
        <v xml:space="preserve">layer0_mapAddress      dword ? </v>
      </c>
      <c r="J66" t="str">
        <f>IF(B66&lt;&gt;"", "        public "&amp;VLOOKUP(B66,Sheet2!A:C,3,FALSE)&amp;" "&amp;PROPER(A66)&amp;" = "&amp;C66&amp;";"&amp;IF(H66="",""," // "&amp;H66), IF(A66&lt;&gt;"","        // "&amp;A66,""))</f>
        <v xml:space="preserve">        public uint Layer0_Mapaddress = 0;</v>
      </c>
    </row>
    <row r="67" spans="1:10" x14ac:dyDescent="0.25">
      <c r="A67" t="s">
        <v>49</v>
      </c>
      <c r="B67" t="s">
        <v>112</v>
      </c>
      <c r="C67">
        <v>0</v>
      </c>
      <c r="D67">
        <f>IF(B67="", "", VLOOKUP(B67,Sheet2!A:B,2,FALSE))</f>
        <v>4</v>
      </c>
      <c r="E67">
        <f>IF(B67="",E66,VLOOKUP(B67,Sheet2!A:B,2,FALSE)+E66)</f>
        <v>208</v>
      </c>
      <c r="F67">
        <f t="shared" si="2"/>
        <v>18</v>
      </c>
      <c r="G67" t="str">
        <f t="shared" si="3"/>
        <v/>
      </c>
      <c r="I67" t="str">
        <f>IF(B67="",IF(A67="","","; " &amp;A67),A67&amp;REPT(" ",MAX(F:F)-F67+1)&amp;B67&amp;" ? "&amp;IF(H67&lt;&gt;"","; "&amp;H67,""))</f>
        <v xml:space="preserve">layer0_tileAddress     dword ? </v>
      </c>
      <c r="J67" t="str">
        <f>IF(B67&lt;&gt;"", "        public "&amp;VLOOKUP(B67,Sheet2!A:C,3,FALSE)&amp;" "&amp;PROPER(A67)&amp;" = "&amp;C67&amp;";"&amp;IF(H67="",""," // "&amp;H67), IF(A67&lt;&gt;"","        // "&amp;A67,""))</f>
        <v xml:space="preserve">        public uint Layer0_Tileaddress = 0;</v>
      </c>
    </row>
    <row r="68" spans="1:10" x14ac:dyDescent="0.25">
      <c r="A68" t="s">
        <v>50</v>
      </c>
      <c r="B68" t="s">
        <v>113</v>
      </c>
      <c r="C68">
        <v>0</v>
      </c>
      <c r="D68">
        <f>IF(B68="", "", VLOOKUP(B68,Sheet2!A:B,2,FALSE))</f>
        <v>2</v>
      </c>
      <c r="E68">
        <f>IF(B68="",E67,VLOOKUP(B68,Sheet2!A:B,2,FALSE)+E67)</f>
        <v>210</v>
      </c>
      <c r="F68">
        <f t="shared" si="2"/>
        <v>14</v>
      </c>
      <c r="G68" t="str">
        <f t="shared" si="3"/>
        <v/>
      </c>
      <c r="I68" t="str">
        <f>IF(B68="",IF(A68="","","; " &amp;A68),A68&amp;REPT(" ",MAX(F:F)-F68+1)&amp;B68&amp;" ? "&amp;IF(H68&lt;&gt;"","; "&amp;H68,""))</f>
        <v xml:space="preserve">layer0_hscroll         word ? </v>
      </c>
      <c r="J68" t="str">
        <f>IF(B68&lt;&gt;"", "        public "&amp;VLOOKUP(B68,Sheet2!A:C,3,FALSE)&amp;" "&amp;PROPER(A68)&amp;" = "&amp;C68&amp;";"&amp;IF(H68="",""," // "&amp;H68), IF(A68&lt;&gt;"","        // "&amp;A68,""))</f>
        <v xml:space="preserve">        public ushort Layer0_Hscroll = 0;</v>
      </c>
    </row>
    <row r="69" spans="1:10" x14ac:dyDescent="0.25">
      <c r="A69" t="s">
        <v>51</v>
      </c>
      <c r="B69" t="s">
        <v>113</v>
      </c>
      <c r="C69">
        <v>0</v>
      </c>
      <c r="D69">
        <f>IF(B69="", "", VLOOKUP(B69,Sheet2!A:B,2,FALSE))</f>
        <v>2</v>
      </c>
      <c r="E69">
        <f>IF(B69="",E68,VLOOKUP(B69,Sheet2!A:B,2,FALSE)+E68)</f>
        <v>212</v>
      </c>
      <c r="F69">
        <f t="shared" si="2"/>
        <v>14</v>
      </c>
      <c r="G69" t="str">
        <f t="shared" si="3"/>
        <v/>
      </c>
      <c r="I69" t="str">
        <f>IF(B69="",IF(A69="","","; " &amp;A69),A69&amp;REPT(" ",MAX(F:F)-F69+1)&amp;B69&amp;" ? "&amp;IF(H69&lt;&gt;"","; "&amp;H69,""))</f>
        <v xml:space="preserve">layer0_vscroll         word ? </v>
      </c>
      <c r="J69" t="str">
        <f>IF(B69&lt;&gt;"", "        public "&amp;VLOOKUP(B69,Sheet2!A:C,3,FALSE)&amp;" "&amp;PROPER(A69)&amp;" = "&amp;C69&amp;";"&amp;IF(H69="",""," // "&amp;H69), IF(A69&lt;&gt;"","        // "&amp;A69,""))</f>
        <v xml:space="preserve">        public ushort Layer0_Vscroll = 0;</v>
      </c>
    </row>
    <row r="70" spans="1:10" x14ac:dyDescent="0.25">
      <c r="A70" t="s">
        <v>52</v>
      </c>
      <c r="B70" t="s">
        <v>114</v>
      </c>
      <c r="C70">
        <v>0</v>
      </c>
      <c r="D70">
        <f>IF(B70="", "", VLOOKUP(B70,Sheet2!A:B,2,FALSE))</f>
        <v>1</v>
      </c>
      <c r="E70">
        <f>IF(B70="",E69,VLOOKUP(B70,Sheet2!A:B,2,FALSE)+E69)</f>
        <v>213</v>
      </c>
      <c r="F70">
        <f t="shared" si="2"/>
        <v>16</v>
      </c>
      <c r="G70" t="str">
        <f t="shared" si="3"/>
        <v/>
      </c>
      <c r="I70" t="str">
        <f>IF(B70="",IF(A70="","","; " &amp;A70),A70&amp;REPT(" ",MAX(F:F)-F70+1)&amp;B70&amp;" ? "&amp;IF(H70&lt;&gt;"","; "&amp;H70,""))</f>
        <v xml:space="preserve">layer0_mapHeight       byte ? </v>
      </c>
      <c r="J70" t="str">
        <f>IF(B70&lt;&gt;"", "        public "&amp;VLOOKUP(B70,Sheet2!A:C,3,FALSE)&amp;" "&amp;PROPER(A70)&amp;" = "&amp;C70&amp;";"&amp;IF(H70="",""," // "&amp;H70), IF(A70&lt;&gt;"","        // "&amp;A70,""))</f>
        <v xml:space="preserve">        public byte Layer0_Mapheight = 0;</v>
      </c>
    </row>
    <row r="71" spans="1:10" x14ac:dyDescent="0.25">
      <c r="A71" t="s">
        <v>53</v>
      </c>
      <c r="B71" t="s">
        <v>114</v>
      </c>
      <c r="C71">
        <v>0</v>
      </c>
      <c r="D71">
        <f>IF(B71="", "", VLOOKUP(B71,Sheet2!A:B,2,FALSE))</f>
        <v>1</v>
      </c>
      <c r="E71">
        <f>IF(B71="",E70,VLOOKUP(B71,Sheet2!A:B,2,FALSE)+E70)</f>
        <v>214</v>
      </c>
      <c r="F71">
        <f t="shared" si="2"/>
        <v>15</v>
      </c>
      <c r="G71" t="str">
        <f t="shared" si="3"/>
        <v/>
      </c>
      <c r="I71" t="str">
        <f>IF(B71="",IF(A71="","","; " &amp;A71),A71&amp;REPT(" ",MAX(F:F)-F71+1)&amp;B71&amp;" ? "&amp;IF(H71&lt;&gt;"","; "&amp;H71,""))</f>
        <v xml:space="preserve">layer0_mapWidth        byte ? </v>
      </c>
      <c r="J71" t="str">
        <f>IF(B71&lt;&gt;"", "        public "&amp;VLOOKUP(B71,Sheet2!A:C,3,FALSE)&amp;" "&amp;PROPER(A71)&amp;" = "&amp;C71&amp;";"&amp;IF(H71="",""," // "&amp;H71), IF(A71&lt;&gt;"","        // "&amp;A71,""))</f>
        <v xml:space="preserve">        public byte Layer0_Mapwidth = 0;</v>
      </c>
    </row>
    <row r="72" spans="1:10" x14ac:dyDescent="0.25">
      <c r="A72" t="s">
        <v>54</v>
      </c>
      <c r="B72" t="s">
        <v>114</v>
      </c>
      <c r="C72">
        <v>0</v>
      </c>
      <c r="D72">
        <f>IF(B72="", "", VLOOKUP(B72,Sheet2!A:B,2,FALSE))</f>
        <v>1</v>
      </c>
      <c r="E72">
        <f>IF(B72="",E71,VLOOKUP(B72,Sheet2!A:B,2,FALSE)+E71)</f>
        <v>215</v>
      </c>
      <c r="F72">
        <f t="shared" si="2"/>
        <v>17</v>
      </c>
      <c r="G72" t="str">
        <f t="shared" si="3"/>
        <v/>
      </c>
      <c r="I72" t="str">
        <f>IF(B72="",IF(A72="","","; " &amp;A72),A72&amp;REPT(" ",MAX(F:F)-F72+1)&amp;B72&amp;" ? "&amp;IF(H72&lt;&gt;"","; "&amp;H72,""))</f>
        <v xml:space="preserve">layer0_bitmapMode      byte ? </v>
      </c>
      <c r="J72" t="str">
        <f>IF(B72&lt;&gt;"", "        public "&amp;VLOOKUP(B72,Sheet2!A:C,3,FALSE)&amp;" "&amp;PROPER(A72)&amp;" = "&amp;C72&amp;";"&amp;IF(H72="",""," // "&amp;H72), IF(A72&lt;&gt;"","        // "&amp;A72,""))</f>
        <v xml:space="preserve">        public byte Layer0_Bitmapmode = 0;</v>
      </c>
    </row>
    <row r="73" spans="1:10" x14ac:dyDescent="0.25">
      <c r="A73" t="s">
        <v>55</v>
      </c>
      <c r="B73" t="s">
        <v>114</v>
      </c>
      <c r="C73">
        <v>0</v>
      </c>
      <c r="D73">
        <f>IF(B73="", "", VLOOKUP(B73,Sheet2!A:B,2,FALSE))</f>
        <v>1</v>
      </c>
      <c r="E73">
        <f>IF(B73="",E72,VLOOKUP(B73,Sheet2!A:B,2,FALSE)+E72)</f>
        <v>216</v>
      </c>
      <c r="F73">
        <f t="shared" si="2"/>
        <v>18</v>
      </c>
      <c r="G73" t="str">
        <f t="shared" si="3"/>
        <v/>
      </c>
      <c r="I73" t="str">
        <f>IF(B73="",IF(A73="","","; " &amp;A73),A73&amp;REPT(" ",MAX(F:F)-F73+1)&amp;B73&amp;" ? "&amp;IF(H73&lt;&gt;"","; "&amp;H73,""))</f>
        <v xml:space="preserve">layer0_colourDepth     byte ? </v>
      </c>
      <c r="J73" t="str">
        <f>IF(B73&lt;&gt;"", "        public "&amp;VLOOKUP(B73,Sheet2!A:C,3,FALSE)&amp;" "&amp;PROPER(A73)&amp;" = "&amp;C73&amp;";"&amp;IF(H73="",""," // "&amp;H73), IF(A73&lt;&gt;"","        // "&amp;A73,""))</f>
        <v xml:space="preserve">        public byte Layer0_Colourdepth = 0;</v>
      </c>
    </row>
    <row r="74" spans="1:10" x14ac:dyDescent="0.25">
      <c r="A74" t="s">
        <v>56</v>
      </c>
      <c r="B74" t="s">
        <v>114</v>
      </c>
      <c r="C74">
        <v>0</v>
      </c>
      <c r="D74">
        <f>IF(B74="", "", VLOOKUP(B74,Sheet2!A:B,2,FALSE))</f>
        <v>1</v>
      </c>
      <c r="E74">
        <f>IF(B74="",E73,VLOOKUP(B74,Sheet2!A:B,2,FALSE)+E73)</f>
        <v>217</v>
      </c>
      <c r="F74">
        <f t="shared" si="2"/>
        <v>17</v>
      </c>
      <c r="G74" t="str">
        <f t="shared" si="3"/>
        <v/>
      </c>
      <c r="I74" t="str">
        <f>IF(B74="",IF(A74="","","; " &amp;A74),A74&amp;REPT(" ",MAX(F:F)-F74+1)&amp;B74&amp;" ? "&amp;IF(H74&lt;&gt;"","; "&amp;H74,""))</f>
        <v xml:space="preserve">layer0_tileHeight      byte ? </v>
      </c>
      <c r="J74" t="str">
        <f>IF(B74&lt;&gt;"", "        public "&amp;VLOOKUP(B74,Sheet2!A:C,3,FALSE)&amp;" "&amp;PROPER(A74)&amp;" = "&amp;C74&amp;";"&amp;IF(H74="",""," // "&amp;H74), IF(A74&lt;&gt;"","        // "&amp;A74,""))</f>
        <v xml:space="preserve">        public byte Layer0_Tileheight = 0;</v>
      </c>
    </row>
    <row r="75" spans="1:10" x14ac:dyDescent="0.25">
      <c r="A75" t="s">
        <v>57</v>
      </c>
      <c r="B75" t="s">
        <v>114</v>
      </c>
      <c r="C75">
        <v>0</v>
      </c>
      <c r="D75">
        <f>IF(B75="", "", VLOOKUP(B75,Sheet2!A:B,2,FALSE))</f>
        <v>1</v>
      </c>
      <c r="E75">
        <f>IF(B75="",E74,VLOOKUP(B75,Sheet2!A:B,2,FALSE)+E74)</f>
        <v>218</v>
      </c>
      <c r="F75">
        <f t="shared" si="2"/>
        <v>16</v>
      </c>
      <c r="G75" t="str">
        <f t="shared" si="3"/>
        <v/>
      </c>
      <c r="I75" t="str">
        <f>IF(B75="",IF(A75="","","; " &amp;A75),A75&amp;REPT(" ",MAX(F:F)-F75+1)&amp;B75&amp;" ? "&amp;IF(H75&lt;&gt;"","; "&amp;H75,""))</f>
        <v xml:space="preserve">layer0_tileWidth       byte ? </v>
      </c>
      <c r="J75" t="str">
        <f>IF(B75&lt;&gt;"", "        public "&amp;VLOOKUP(B75,Sheet2!A:C,3,FALSE)&amp;" "&amp;PROPER(A75)&amp;" = "&amp;C75&amp;";"&amp;IF(H75="",""," // "&amp;H75), IF(A75&lt;&gt;"","        // "&amp;A75,""))</f>
        <v xml:space="preserve">        public byte Layer0_Tilewidth = 0;</v>
      </c>
    </row>
    <row r="76" spans="1:10" x14ac:dyDescent="0.25">
      <c r="D76" t="str">
        <f>IF(B76="", "", VLOOKUP(B76,Sheet2!A:B,2,FALSE))</f>
        <v/>
      </c>
      <c r="E76">
        <f>IF(B76="",E75,VLOOKUP(B76,Sheet2!A:B,2,FALSE)+E75)</f>
        <v>218</v>
      </c>
      <c r="F76">
        <f t="shared" si="2"/>
        <v>0</v>
      </c>
      <c r="G76" t="str">
        <f t="shared" si="3"/>
        <v/>
      </c>
      <c r="I76" t="str">
        <f>IF(B76="",IF(A76="","","; " &amp;A76),A76&amp;REPT(" ",MAX(F:F)-F76+1)&amp;B76&amp;" ? "&amp;IF(H76&lt;&gt;"","; "&amp;H76,""))</f>
        <v/>
      </c>
      <c r="J76" t="str">
        <f>IF(B76&lt;&gt;"", "        public "&amp;VLOOKUP(B76,Sheet2!A:C,3,FALSE)&amp;" "&amp;PROPER(A76)&amp;" = "&amp;C76&amp;";"&amp;IF(H76="",""," // "&amp;H76), IF(A76&lt;&gt;"","        // "&amp;A76,""))</f>
        <v/>
      </c>
    </row>
    <row r="77" spans="1:10" x14ac:dyDescent="0.25">
      <c r="A77" t="s">
        <v>58</v>
      </c>
      <c r="B77" t="s">
        <v>114</v>
      </c>
      <c r="C77">
        <v>0</v>
      </c>
      <c r="D77">
        <f>IF(B77="", "", VLOOKUP(B77,Sheet2!A:B,2,FALSE))</f>
        <v>1</v>
      </c>
      <c r="E77">
        <f>IF(B77="",E76,VLOOKUP(B77,Sheet2!A:B,2,FALSE)+E76)</f>
        <v>219</v>
      </c>
      <c r="F77">
        <f t="shared" si="2"/>
        <v>11</v>
      </c>
      <c r="G77" t="str">
        <f t="shared" si="3"/>
        <v/>
      </c>
      <c r="I77" t="str">
        <f>IF(B77="",IF(A77="","","; " &amp;A77),A77&amp;REPT(" ",MAX(F:F)-F77+1)&amp;B77&amp;" ? "&amp;IF(H77&lt;&gt;"","; "&amp;H77,""))</f>
        <v xml:space="preserve">cpu_waiting            byte ? </v>
      </c>
      <c r="J77" t="str">
        <f>IF(B77&lt;&gt;"", "        public "&amp;VLOOKUP(B77,Sheet2!A:C,3,FALSE)&amp;" "&amp;PROPER(A77)&amp;" = "&amp;C77&amp;";"&amp;IF(H77="",""," // "&amp;H77), IF(A77&lt;&gt;"","        // "&amp;A77,""))</f>
        <v xml:space="preserve">        public byte Cpu_Waiting = 0;</v>
      </c>
    </row>
    <row r="78" spans="1:10" x14ac:dyDescent="0.25">
      <c r="A78" t="s">
        <v>59</v>
      </c>
      <c r="B78" t="s">
        <v>114</v>
      </c>
      <c r="C78">
        <v>0</v>
      </c>
      <c r="D78">
        <f>IF(B78="", "", VLOOKUP(B78,Sheet2!A:B,2,FALSE))</f>
        <v>1</v>
      </c>
      <c r="E78">
        <f>IF(B78="",E77,VLOOKUP(B78,Sheet2!A:B,2,FALSE)+E77)</f>
        <v>220</v>
      </c>
      <c r="F78">
        <f t="shared" si="2"/>
        <v>8</v>
      </c>
      <c r="G78" t="str">
        <f t="shared" si="3"/>
        <v/>
      </c>
      <c r="I78" t="str">
        <f>IF(B78="",IF(A78="","","; " &amp;A78),A78&amp;REPT(" ",MAX(F:F)-F78+1)&amp;B78&amp;" ? "&amp;IF(H78&lt;&gt;"","; "&amp;H78,""))</f>
        <v xml:space="preserve">headless               byte ? </v>
      </c>
      <c r="J78" t="str">
        <f>IF(B78&lt;&gt;"", "        public "&amp;VLOOKUP(B78,Sheet2!A:C,3,FALSE)&amp;" "&amp;PROPER(A78)&amp;" = "&amp;C78&amp;";"&amp;IF(H78="",""," // "&amp;H78), IF(A78&lt;&gt;"","        // "&amp;A78,""))</f>
        <v xml:space="preserve">        public byte Headless = 0;</v>
      </c>
    </row>
    <row r="79" spans="1:10" x14ac:dyDescent="0.25">
      <c r="D79" t="str">
        <f>IF(B79="", "", VLOOKUP(B79,Sheet2!A:B,2,FALSE))</f>
        <v/>
      </c>
      <c r="E79">
        <f>IF(B79="",E78,VLOOKUP(B79,Sheet2!A:B,2,FALSE)+E78)</f>
        <v>220</v>
      </c>
      <c r="F79">
        <f t="shared" si="2"/>
        <v>0</v>
      </c>
      <c r="G79" t="str">
        <f t="shared" si="3"/>
        <v/>
      </c>
      <c r="I79" t="str">
        <f>IF(B79="",IF(A79="","","; " &amp;A79),A79&amp;REPT(" ",MAX(F:F)-F79+1)&amp;B79&amp;" ? "&amp;IF(H79&lt;&gt;"","; "&amp;H79,""))</f>
        <v/>
      </c>
      <c r="J79" t="str">
        <f>IF(B79&lt;&gt;"", "        public "&amp;VLOOKUP(B79,Sheet2!A:C,3,FALSE)&amp;" "&amp;PROPER(A79)&amp;" = "&amp;C79&amp;";"&amp;IF(H79="",""," // "&amp;H79), IF(A79&lt;&gt;"","        // "&amp;A79,""))</f>
        <v/>
      </c>
    </row>
    <row r="80" spans="1:10" x14ac:dyDescent="0.25">
      <c r="A80" t="s">
        <v>60</v>
      </c>
      <c r="B80" t="s">
        <v>112</v>
      </c>
      <c r="C80">
        <v>0</v>
      </c>
      <c r="D80">
        <f>IF(B80="", "", VLOOKUP(B80,Sheet2!A:B,2,FALSE))</f>
        <v>4</v>
      </c>
      <c r="E80">
        <f>IF(B80="",E79,VLOOKUP(B80,Sheet2!A:B,2,FALSE)+E79)</f>
        <v>224</v>
      </c>
      <c r="F80">
        <f t="shared" si="2"/>
        <v>17</v>
      </c>
      <c r="G80" t="str">
        <f t="shared" si="3"/>
        <v/>
      </c>
      <c r="I80" t="str">
        <f>IF(B80="",IF(A80="","","; " &amp;A80),A80&amp;REPT(" ",MAX(F:F)-F80+1)&amp;B80&amp;" ? "&amp;IF(H80&lt;&gt;"","; "&amp;H80,""))</f>
        <v xml:space="preserve">layer1_mapAddress      dword ? </v>
      </c>
      <c r="J80" t="str">
        <f>IF(B80&lt;&gt;"", "        public "&amp;VLOOKUP(B80,Sheet2!A:C,3,FALSE)&amp;" "&amp;PROPER(A80)&amp;" = "&amp;C80&amp;";"&amp;IF(H80="",""," // "&amp;H80), IF(A80&lt;&gt;"","        // "&amp;A80,""))</f>
        <v xml:space="preserve">        public uint Layer1_Mapaddress = 0;</v>
      </c>
    </row>
    <row r="81" spans="1:10" x14ac:dyDescent="0.25">
      <c r="A81" t="s">
        <v>61</v>
      </c>
      <c r="B81" t="s">
        <v>112</v>
      </c>
      <c r="C81">
        <v>0</v>
      </c>
      <c r="D81">
        <f>IF(B81="", "", VLOOKUP(B81,Sheet2!A:B,2,FALSE))</f>
        <v>4</v>
      </c>
      <c r="E81">
        <f>IF(B81="",E80,VLOOKUP(B81,Sheet2!A:B,2,FALSE)+E80)</f>
        <v>228</v>
      </c>
      <c r="F81">
        <f t="shared" si="2"/>
        <v>18</v>
      </c>
      <c r="G81" t="str">
        <f t="shared" si="3"/>
        <v/>
      </c>
      <c r="I81" t="str">
        <f>IF(B81="",IF(A81="","","; " &amp;A81),A81&amp;REPT(" ",MAX(F:F)-F81+1)&amp;B81&amp;" ? "&amp;IF(H81&lt;&gt;"","; "&amp;H81,""))</f>
        <v xml:space="preserve">layer1_tileAddress     dword ? </v>
      </c>
      <c r="J81" t="str">
        <f>IF(B81&lt;&gt;"", "        public "&amp;VLOOKUP(B81,Sheet2!A:C,3,FALSE)&amp;" "&amp;PROPER(A81)&amp;" = "&amp;C81&amp;";"&amp;IF(H81="",""," // "&amp;H81), IF(A81&lt;&gt;"","        // "&amp;A81,""))</f>
        <v xml:space="preserve">        public uint Layer1_Tileaddress = 0;</v>
      </c>
    </row>
    <row r="82" spans="1:10" x14ac:dyDescent="0.25">
      <c r="A82" t="s">
        <v>62</v>
      </c>
      <c r="B82" t="s">
        <v>113</v>
      </c>
      <c r="C82">
        <v>0</v>
      </c>
      <c r="D82">
        <f>IF(B82="", "", VLOOKUP(B82,Sheet2!A:B,2,FALSE))</f>
        <v>2</v>
      </c>
      <c r="E82">
        <f>IF(B82="",E81,VLOOKUP(B82,Sheet2!A:B,2,FALSE)+E81)</f>
        <v>230</v>
      </c>
      <c r="F82">
        <f t="shared" si="2"/>
        <v>14</v>
      </c>
      <c r="G82" t="str">
        <f t="shared" si="3"/>
        <v/>
      </c>
      <c r="I82" t="str">
        <f>IF(B82="",IF(A82="","","; " &amp;A82),A82&amp;REPT(" ",MAX(F:F)-F82+1)&amp;B82&amp;" ? "&amp;IF(H82&lt;&gt;"","; "&amp;H82,""))</f>
        <v xml:space="preserve">layer1_hscroll         word ? </v>
      </c>
      <c r="J82" t="str">
        <f>IF(B82&lt;&gt;"", "        public "&amp;VLOOKUP(B82,Sheet2!A:C,3,FALSE)&amp;" "&amp;PROPER(A82)&amp;" = "&amp;C82&amp;";"&amp;IF(H82="",""," // "&amp;H82), IF(A82&lt;&gt;"","        // "&amp;A82,""))</f>
        <v xml:space="preserve">        public ushort Layer1_Hscroll = 0;</v>
      </c>
    </row>
    <row r="83" spans="1:10" x14ac:dyDescent="0.25">
      <c r="A83" t="s">
        <v>63</v>
      </c>
      <c r="B83" t="s">
        <v>113</v>
      </c>
      <c r="C83">
        <v>0</v>
      </c>
      <c r="D83">
        <f>IF(B83="", "", VLOOKUP(B83,Sheet2!A:B,2,FALSE))</f>
        <v>2</v>
      </c>
      <c r="E83">
        <f>IF(B83="",E82,VLOOKUP(B83,Sheet2!A:B,2,FALSE)+E82)</f>
        <v>232</v>
      </c>
      <c r="F83">
        <f t="shared" si="2"/>
        <v>14</v>
      </c>
      <c r="G83" t="str">
        <f t="shared" si="3"/>
        <v/>
      </c>
      <c r="I83" t="str">
        <f>IF(B83="",IF(A83="","","; " &amp;A83),A83&amp;REPT(" ",MAX(F:F)-F83+1)&amp;B83&amp;" ? "&amp;IF(H83&lt;&gt;"","; "&amp;H83,""))</f>
        <v xml:space="preserve">layer1_vscroll         word ? </v>
      </c>
      <c r="J83" t="str">
        <f>IF(B83&lt;&gt;"", "        public "&amp;VLOOKUP(B83,Sheet2!A:C,3,FALSE)&amp;" "&amp;PROPER(A83)&amp;" = "&amp;C83&amp;";"&amp;IF(H83="",""," // "&amp;H83), IF(A83&lt;&gt;"","        // "&amp;A83,""))</f>
        <v xml:space="preserve">        public ushort Layer1_Vscroll = 0;</v>
      </c>
    </row>
    <row r="84" spans="1:10" x14ac:dyDescent="0.25">
      <c r="A84" t="s">
        <v>64</v>
      </c>
      <c r="B84" t="s">
        <v>114</v>
      </c>
      <c r="C84">
        <v>0</v>
      </c>
      <c r="D84">
        <f>IF(B84="", "", VLOOKUP(B84,Sheet2!A:B,2,FALSE))</f>
        <v>1</v>
      </c>
      <c r="E84">
        <f>IF(B84="",E83,VLOOKUP(B84,Sheet2!A:B,2,FALSE)+E83)</f>
        <v>233</v>
      </c>
      <c r="F84">
        <f t="shared" si="2"/>
        <v>16</v>
      </c>
      <c r="G84" t="str">
        <f t="shared" si="3"/>
        <v/>
      </c>
      <c r="I84" t="str">
        <f>IF(B84="",IF(A84="","","; " &amp;A84),A84&amp;REPT(" ",MAX(F:F)-F84+1)&amp;B84&amp;" ? "&amp;IF(H84&lt;&gt;"","; "&amp;H84,""))</f>
        <v xml:space="preserve">layer1_mapHeight       byte ? </v>
      </c>
      <c r="J84" t="str">
        <f>IF(B84&lt;&gt;"", "        public "&amp;VLOOKUP(B84,Sheet2!A:C,3,FALSE)&amp;" "&amp;PROPER(A84)&amp;" = "&amp;C84&amp;";"&amp;IF(H84="",""," // "&amp;H84), IF(A84&lt;&gt;"","        // "&amp;A84,""))</f>
        <v xml:space="preserve">        public byte Layer1_Mapheight = 0;</v>
      </c>
    </row>
    <row r="85" spans="1:10" x14ac:dyDescent="0.25">
      <c r="A85" t="s">
        <v>65</v>
      </c>
      <c r="B85" t="s">
        <v>114</v>
      </c>
      <c r="C85">
        <v>0</v>
      </c>
      <c r="D85">
        <f>IF(B85="", "", VLOOKUP(B85,Sheet2!A:B,2,FALSE))</f>
        <v>1</v>
      </c>
      <c r="E85">
        <f>IF(B85="",E84,VLOOKUP(B85,Sheet2!A:B,2,FALSE)+E84)</f>
        <v>234</v>
      </c>
      <c r="F85">
        <f t="shared" si="2"/>
        <v>15</v>
      </c>
      <c r="G85" t="str">
        <f t="shared" si="3"/>
        <v/>
      </c>
      <c r="I85" t="str">
        <f>IF(B85="",IF(A85="","","; " &amp;A85),A85&amp;REPT(" ",MAX(F:F)-F85+1)&amp;B85&amp;" ? "&amp;IF(H85&lt;&gt;"","; "&amp;H85,""))</f>
        <v xml:space="preserve">layer1_mapWidth        byte ? </v>
      </c>
      <c r="J85" t="str">
        <f>IF(B85&lt;&gt;"", "        public "&amp;VLOOKUP(B85,Sheet2!A:C,3,FALSE)&amp;" "&amp;PROPER(A85)&amp;" = "&amp;C85&amp;";"&amp;IF(H85="",""," // "&amp;H85), IF(A85&lt;&gt;"","        // "&amp;A85,""))</f>
        <v xml:space="preserve">        public byte Layer1_Mapwidth = 0;</v>
      </c>
    </row>
    <row r="86" spans="1:10" x14ac:dyDescent="0.25">
      <c r="A86" t="s">
        <v>66</v>
      </c>
      <c r="B86" t="s">
        <v>114</v>
      </c>
      <c r="C86">
        <v>0</v>
      </c>
      <c r="D86">
        <f>IF(B86="", "", VLOOKUP(B86,Sheet2!A:B,2,FALSE))</f>
        <v>1</v>
      </c>
      <c r="E86">
        <f>IF(B86="",E85,VLOOKUP(B86,Sheet2!A:B,2,FALSE)+E85)</f>
        <v>235</v>
      </c>
      <c r="F86">
        <f t="shared" si="2"/>
        <v>17</v>
      </c>
      <c r="G86" t="str">
        <f t="shared" si="3"/>
        <v/>
      </c>
      <c r="I86" t="str">
        <f>IF(B86="",IF(A86="","","; " &amp;A86),A86&amp;REPT(" ",MAX(F:F)-F86+1)&amp;B86&amp;" ? "&amp;IF(H86&lt;&gt;"","; "&amp;H86,""))</f>
        <v xml:space="preserve">layer1_bitmapMode      byte ? </v>
      </c>
      <c r="J86" t="str">
        <f>IF(B86&lt;&gt;"", "        public "&amp;VLOOKUP(B86,Sheet2!A:C,3,FALSE)&amp;" "&amp;PROPER(A86)&amp;" = "&amp;C86&amp;";"&amp;IF(H86="",""," // "&amp;H86), IF(A86&lt;&gt;"","        // "&amp;A86,""))</f>
        <v xml:space="preserve">        public byte Layer1_Bitmapmode = 0;</v>
      </c>
    </row>
    <row r="87" spans="1:10" x14ac:dyDescent="0.25">
      <c r="A87" t="s">
        <v>67</v>
      </c>
      <c r="B87" t="s">
        <v>114</v>
      </c>
      <c r="C87">
        <v>0</v>
      </c>
      <c r="D87">
        <f>IF(B87="", "", VLOOKUP(B87,Sheet2!A:B,2,FALSE))</f>
        <v>1</v>
      </c>
      <c r="E87">
        <f>IF(B87="",E86,VLOOKUP(B87,Sheet2!A:B,2,FALSE)+E86)</f>
        <v>236</v>
      </c>
      <c r="F87">
        <f t="shared" si="2"/>
        <v>18</v>
      </c>
      <c r="G87" t="str">
        <f t="shared" si="3"/>
        <v/>
      </c>
      <c r="I87" t="str">
        <f>IF(B87="",IF(A87="","","; " &amp;A87),A87&amp;REPT(" ",MAX(F:F)-F87+1)&amp;B87&amp;" ? "&amp;IF(H87&lt;&gt;"","; "&amp;H87,""))</f>
        <v xml:space="preserve">layer1_colourDepth     byte ? </v>
      </c>
      <c r="J87" t="str">
        <f>IF(B87&lt;&gt;"", "        public "&amp;VLOOKUP(B87,Sheet2!A:C,3,FALSE)&amp;" "&amp;PROPER(A87)&amp;" = "&amp;C87&amp;";"&amp;IF(H87="",""," // "&amp;H87), IF(A87&lt;&gt;"","        // "&amp;A87,""))</f>
        <v xml:space="preserve">        public byte Layer1_Colourdepth = 0;</v>
      </c>
    </row>
    <row r="88" spans="1:10" x14ac:dyDescent="0.25">
      <c r="A88" t="s">
        <v>68</v>
      </c>
      <c r="B88" t="s">
        <v>114</v>
      </c>
      <c r="C88">
        <v>0</v>
      </c>
      <c r="D88">
        <f>IF(B88="", "", VLOOKUP(B88,Sheet2!A:B,2,FALSE))</f>
        <v>1</v>
      </c>
      <c r="E88">
        <f>IF(B88="",E87,VLOOKUP(B88,Sheet2!A:B,2,FALSE)+E87)</f>
        <v>237</v>
      </c>
      <c r="F88">
        <f t="shared" si="2"/>
        <v>17</v>
      </c>
      <c r="G88" t="str">
        <f t="shared" si="3"/>
        <v/>
      </c>
      <c r="I88" t="str">
        <f>IF(B88="",IF(A88="","","; " &amp;A88),A88&amp;REPT(" ",MAX(F:F)-F88+1)&amp;B88&amp;" ? "&amp;IF(H88&lt;&gt;"","; "&amp;H88,""))</f>
        <v xml:space="preserve">layer1_tileHeight      byte ? </v>
      </c>
      <c r="J88" t="str">
        <f>IF(B88&lt;&gt;"", "        public "&amp;VLOOKUP(B88,Sheet2!A:C,3,FALSE)&amp;" "&amp;PROPER(A88)&amp;" = "&amp;C88&amp;";"&amp;IF(H88="",""," // "&amp;H88), IF(A88&lt;&gt;"","        // "&amp;A88,""))</f>
        <v xml:space="preserve">        public byte Layer1_Tileheight = 0;</v>
      </c>
    </row>
    <row r="89" spans="1:10" x14ac:dyDescent="0.25">
      <c r="A89" t="s">
        <v>69</v>
      </c>
      <c r="B89" t="s">
        <v>114</v>
      </c>
      <c r="C89">
        <v>0</v>
      </c>
      <c r="D89">
        <f>IF(B89="", "", VLOOKUP(B89,Sheet2!A:B,2,FALSE))</f>
        <v>1</v>
      </c>
      <c r="E89">
        <f>IF(B89="",E88,VLOOKUP(B89,Sheet2!A:B,2,FALSE)+E88)</f>
        <v>238</v>
      </c>
      <c r="F89">
        <f t="shared" si="2"/>
        <v>16</v>
      </c>
      <c r="G89" t="str">
        <f t="shared" si="3"/>
        <v/>
      </c>
      <c r="I89" t="str">
        <f>IF(B89="",IF(A89="","","; " &amp;A89),A89&amp;REPT(" ",MAX(F:F)-F89+1)&amp;B89&amp;" ? "&amp;IF(H89&lt;&gt;"","; "&amp;H89,""))</f>
        <v xml:space="preserve">layer1_tileWidth       byte ? </v>
      </c>
      <c r="J89" t="str">
        <f>IF(B89&lt;&gt;"", "        public "&amp;VLOOKUP(B89,Sheet2!A:C,3,FALSE)&amp;" "&amp;PROPER(A89)&amp;" = "&amp;C89&amp;";"&amp;IF(H89="",""," // "&amp;H89), IF(A89&lt;&gt;"","        // "&amp;A89,""))</f>
        <v xml:space="preserve">        public byte Layer1_Tilewidth = 0;</v>
      </c>
    </row>
    <row r="90" spans="1:10" x14ac:dyDescent="0.25">
      <c r="D90" t="str">
        <f>IF(B90="", "", VLOOKUP(B90,Sheet2!A:B,2,FALSE))</f>
        <v/>
      </c>
      <c r="E90">
        <f>IF(B90="",E89,VLOOKUP(B90,Sheet2!A:B,2,FALSE)+E89)</f>
        <v>238</v>
      </c>
      <c r="F90">
        <f t="shared" si="2"/>
        <v>0</v>
      </c>
      <c r="G90" t="str">
        <f t="shared" si="3"/>
        <v/>
      </c>
      <c r="I90" t="str">
        <f>IF(B90="",IF(A90="","","; " &amp;A90),A90&amp;REPT(" ",MAX(F:F)-F90+1)&amp;B90&amp;" ? "&amp;IF(H90&lt;&gt;"","; "&amp;H90,""))</f>
        <v/>
      </c>
      <c r="J90" t="str">
        <f>IF(B90&lt;&gt;"", "        public "&amp;VLOOKUP(B90,Sheet2!A:C,3,FALSE)&amp;" "&amp;PROPER(A90)&amp;" = "&amp;C90&amp;";"&amp;IF(H90="",""," // "&amp;H90), IF(A90&lt;&gt;"","        // "&amp;A90,""))</f>
        <v/>
      </c>
    </row>
    <row r="91" spans="1:10" x14ac:dyDescent="0.25">
      <c r="A91" t="s">
        <v>70</v>
      </c>
      <c r="B91" t="s">
        <v>113</v>
      </c>
      <c r="C91">
        <v>0</v>
      </c>
      <c r="D91">
        <f>IF(B91="", "", VLOOKUP(B91,Sheet2!A:B,2,FALSE))</f>
        <v>2</v>
      </c>
      <c r="E91">
        <f>IF(B91="",E90,VLOOKUP(B91,Sheet2!A:B,2,FALSE)+E90)</f>
        <v>240</v>
      </c>
      <c r="F91">
        <f t="shared" si="2"/>
        <v>17</v>
      </c>
      <c r="G91" t="str">
        <f t="shared" si="3"/>
        <v/>
      </c>
      <c r="I91" t="str">
        <f>IF(B91="",IF(A91="","","; " &amp;A91),A91&amp;REPT(" ",MAX(F:F)-F91+1)&amp;B91&amp;" ? "&amp;IF(H91&lt;&gt;"","; "&amp;H91,""))</f>
        <v xml:space="preserve">interrupt_linenum      word ? </v>
      </c>
      <c r="J91" t="str">
        <f>IF(B91&lt;&gt;"", "        public "&amp;VLOOKUP(B91,Sheet2!A:C,3,FALSE)&amp;" "&amp;PROPER(A91)&amp;" = "&amp;C91&amp;";"&amp;IF(H91="",""," // "&amp;H91), IF(A91&lt;&gt;"","        // "&amp;A91,""))</f>
        <v xml:space="preserve">        public ushort Interrupt_Linenum = 0;</v>
      </c>
    </row>
    <row r="92" spans="1:10" x14ac:dyDescent="0.25">
      <c r="A92" t="s">
        <v>71</v>
      </c>
      <c r="B92" t="s">
        <v>114</v>
      </c>
      <c r="C92">
        <v>0</v>
      </c>
      <c r="D92">
        <f>IF(B92="", "", VLOOKUP(B92,Sheet2!A:B,2,FALSE))</f>
        <v>1</v>
      </c>
      <c r="E92">
        <f>IF(B92="",E91,VLOOKUP(B92,Sheet2!A:B,2,FALSE)+E91)</f>
        <v>241</v>
      </c>
      <c r="F92">
        <f t="shared" si="2"/>
        <v>15</v>
      </c>
      <c r="G92" t="str">
        <f t="shared" si="3"/>
        <v/>
      </c>
      <c r="I92" t="str">
        <f>IF(B92="",IF(A92="","","; " &amp;A92),A92&amp;REPT(" ",MAX(F:F)-F92+1)&amp;B92&amp;" ? "&amp;IF(H92&lt;&gt;"","; "&amp;H92,""))</f>
        <v xml:space="preserve">interrupt_aflow        byte ? </v>
      </c>
      <c r="J92" t="str">
        <f>IF(B92&lt;&gt;"", "        public "&amp;VLOOKUP(B92,Sheet2!A:C,3,FALSE)&amp;" "&amp;PROPER(A92)&amp;" = "&amp;C92&amp;";"&amp;IF(H92="",""," // "&amp;H92), IF(A92&lt;&gt;"","        // "&amp;A92,""))</f>
        <v xml:space="preserve">        public byte Interrupt_Aflow = 0;</v>
      </c>
    </row>
    <row r="93" spans="1:10" x14ac:dyDescent="0.25">
      <c r="A93" t="s">
        <v>72</v>
      </c>
      <c r="B93" t="s">
        <v>114</v>
      </c>
      <c r="C93">
        <v>0</v>
      </c>
      <c r="D93">
        <f>IF(B93="", "", VLOOKUP(B93,Sheet2!A:B,2,FALSE))</f>
        <v>1</v>
      </c>
      <c r="E93">
        <f>IF(B93="",E92,VLOOKUP(B93,Sheet2!A:B,2,FALSE)+E92)</f>
        <v>242</v>
      </c>
      <c r="F93">
        <f t="shared" si="2"/>
        <v>15</v>
      </c>
      <c r="G93" t="str">
        <f t="shared" si="3"/>
        <v/>
      </c>
      <c r="I93" t="str">
        <f>IF(B93="",IF(A93="","","; " &amp;A93),A93&amp;REPT(" ",MAX(F:F)-F93+1)&amp;B93&amp;" ? "&amp;IF(H93&lt;&gt;"","; "&amp;H93,""))</f>
        <v xml:space="preserve">interrupt_spcol        byte ? </v>
      </c>
      <c r="J93" t="str">
        <f>IF(B93&lt;&gt;"", "        public "&amp;VLOOKUP(B93,Sheet2!A:C,3,FALSE)&amp;" "&amp;PROPER(A93)&amp;" = "&amp;C93&amp;";"&amp;IF(H93="",""," // "&amp;H93), IF(A93&lt;&gt;"","        // "&amp;A93,""))</f>
        <v xml:space="preserve">        public byte Interrupt_Spcol = 0;</v>
      </c>
    </row>
    <row r="94" spans="1:10" x14ac:dyDescent="0.25">
      <c r="A94" t="s">
        <v>73</v>
      </c>
      <c r="B94" t="s">
        <v>114</v>
      </c>
      <c r="C94">
        <v>0</v>
      </c>
      <c r="D94">
        <f>IF(B94="", "", VLOOKUP(B94,Sheet2!A:B,2,FALSE))</f>
        <v>1</v>
      </c>
      <c r="E94">
        <f>IF(B94="",E93,VLOOKUP(B94,Sheet2!A:B,2,FALSE)+E93)</f>
        <v>243</v>
      </c>
      <c r="F94">
        <f t="shared" si="2"/>
        <v>14</v>
      </c>
      <c r="G94" t="str">
        <f t="shared" si="3"/>
        <v/>
      </c>
      <c r="I94" t="str">
        <f>IF(B94="",IF(A94="","","; " &amp;A94),A94&amp;REPT(" ",MAX(F:F)-F94+1)&amp;B94&amp;" ? "&amp;IF(H94&lt;&gt;"","; "&amp;H94,""))</f>
        <v xml:space="preserve">interrupt_line         byte ? </v>
      </c>
      <c r="J94" t="str">
        <f>IF(B94&lt;&gt;"", "        public "&amp;VLOOKUP(B94,Sheet2!A:C,3,FALSE)&amp;" "&amp;PROPER(A94)&amp;" = "&amp;C94&amp;";"&amp;IF(H94="",""," // "&amp;H94), IF(A94&lt;&gt;"","        // "&amp;A94,""))</f>
        <v xml:space="preserve">        public byte Interrupt_Line = 0;</v>
      </c>
    </row>
    <row r="95" spans="1:10" x14ac:dyDescent="0.25">
      <c r="A95" t="s">
        <v>74</v>
      </c>
      <c r="B95" t="s">
        <v>114</v>
      </c>
      <c r="C95">
        <v>0</v>
      </c>
      <c r="D95">
        <f>IF(B95="", "", VLOOKUP(B95,Sheet2!A:B,2,FALSE))</f>
        <v>1</v>
      </c>
      <c r="E95">
        <f>IF(B95="",E94,VLOOKUP(B95,Sheet2!A:B,2,FALSE)+E94)</f>
        <v>244</v>
      </c>
      <c r="F95">
        <f t="shared" si="2"/>
        <v>15</v>
      </c>
      <c r="G95" t="str">
        <f t="shared" si="3"/>
        <v/>
      </c>
      <c r="I95" t="str">
        <f>IF(B95="",IF(A95="","","; " &amp;A95),A95&amp;REPT(" ",MAX(F:F)-F95+1)&amp;B95&amp;" ? "&amp;IF(H95&lt;&gt;"","; "&amp;H95,""))</f>
        <v xml:space="preserve">interrupt_vsync        byte ? </v>
      </c>
      <c r="J95" t="str">
        <f>IF(B95&lt;&gt;"", "        public "&amp;VLOOKUP(B95,Sheet2!A:C,3,FALSE)&amp;" "&amp;PROPER(A95)&amp;" = "&amp;C95&amp;";"&amp;IF(H95="",""," // "&amp;H95), IF(A95&lt;&gt;"","        // "&amp;A95,""))</f>
        <v xml:space="preserve">        public byte Interrupt_Vsync = 0;</v>
      </c>
    </row>
    <row r="96" spans="1:10" x14ac:dyDescent="0.25">
      <c r="D96" t="str">
        <f>IF(B96="", "", VLOOKUP(B96,Sheet2!A:B,2,FALSE))</f>
        <v/>
      </c>
      <c r="E96">
        <f>IF(B96="",E95,VLOOKUP(B96,Sheet2!A:B,2,FALSE)+E95)</f>
        <v>244</v>
      </c>
      <c r="F96">
        <f t="shared" si="2"/>
        <v>0</v>
      </c>
      <c r="G96" t="str">
        <f t="shared" si="3"/>
        <v/>
      </c>
      <c r="I96" t="str">
        <f>IF(B96="",IF(A96="","","; " &amp;A96),A96&amp;REPT(" ",MAX(F:F)-F96+1)&amp;B96&amp;" ? "&amp;IF(H96&lt;&gt;"","; "&amp;H96,""))</f>
        <v/>
      </c>
      <c r="J96" t="str">
        <f>IF(B96&lt;&gt;"", "        public "&amp;VLOOKUP(B96,Sheet2!A:C,3,FALSE)&amp;" "&amp;PROPER(A96)&amp;" = "&amp;C96&amp;";"&amp;IF(H96="",""," // "&amp;H96), IF(A96&lt;&gt;"","        // "&amp;A96,""))</f>
        <v/>
      </c>
    </row>
    <row r="97" spans="1:10" x14ac:dyDescent="0.25">
      <c r="A97" t="s">
        <v>75</v>
      </c>
      <c r="B97" t="s">
        <v>114</v>
      </c>
      <c r="C97">
        <v>0</v>
      </c>
      <c r="D97">
        <f>IF(B97="", "", VLOOKUP(B97,Sheet2!A:B,2,FALSE))</f>
        <v>1</v>
      </c>
      <c r="E97">
        <f>IF(B97="",E96,VLOOKUP(B97,Sheet2!A:B,2,FALSE)+E96)</f>
        <v>245</v>
      </c>
      <c r="F97">
        <f t="shared" si="2"/>
        <v>18</v>
      </c>
      <c r="G97" t="str">
        <f t="shared" si="3"/>
        <v/>
      </c>
      <c r="I97" t="str">
        <f>IF(B97="",IF(A97="","","; " &amp;A97),A97&amp;REPT(" ",MAX(F:F)-F97+1)&amp;B97&amp;" ? "&amp;IF(H97&lt;&gt;"","; "&amp;H97,""))</f>
        <v xml:space="preserve">interrupt_line_hit     byte ? </v>
      </c>
      <c r="J97" t="str">
        <f>IF(B97&lt;&gt;"", "        public "&amp;VLOOKUP(B97,Sheet2!A:C,3,FALSE)&amp;" "&amp;PROPER(A97)&amp;" = "&amp;C97&amp;";"&amp;IF(H97="",""," // "&amp;H97), IF(A97&lt;&gt;"","        // "&amp;A97,""))</f>
        <v xml:space="preserve">        public byte Interrupt_Line_Hit = 0;</v>
      </c>
    </row>
    <row r="98" spans="1:10" x14ac:dyDescent="0.25">
      <c r="A98" t="s">
        <v>76</v>
      </c>
      <c r="B98" t="s">
        <v>114</v>
      </c>
      <c r="C98">
        <v>0</v>
      </c>
      <c r="D98">
        <f>IF(B98="", "", VLOOKUP(B98,Sheet2!A:B,2,FALSE))</f>
        <v>1</v>
      </c>
      <c r="E98">
        <f>IF(B98="",E97,VLOOKUP(B98,Sheet2!A:B,2,FALSE)+E97)</f>
        <v>246</v>
      </c>
      <c r="F98">
        <f t="shared" si="2"/>
        <v>19</v>
      </c>
      <c r="G98" t="str">
        <f t="shared" si="3"/>
        <v/>
      </c>
      <c r="I98" t="str">
        <f>IF(B98="",IF(A98="","","; " &amp;A98),A98&amp;REPT(" ",MAX(F:F)-F98+1)&amp;B98&amp;" ? "&amp;IF(H98&lt;&gt;"","; "&amp;H98,""))</f>
        <v xml:space="preserve">interrupt_vsync_hit    byte ? </v>
      </c>
      <c r="J98" t="str">
        <f>IF(B98&lt;&gt;"", "        public "&amp;VLOOKUP(B98,Sheet2!A:C,3,FALSE)&amp;" "&amp;PROPER(A98)&amp;" = "&amp;C98&amp;";"&amp;IF(H98="",""," // "&amp;H98), IF(A98&lt;&gt;"","        // "&amp;A98,""))</f>
        <v xml:space="preserve">        public byte Interrupt_Vsync_Hit = 0;</v>
      </c>
    </row>
    <row r="99" spans="1:10" x14ac:dyDescent="0.25">
      <c r="A99" t="s">
        <v>77</v>
      </c>
      <c r="B99" t="s">
        <v>114</v>
      </c>
      <c r="C99">
        <v>0</v>
      </c>
      <c r="D99">
        <f>IF(B99="", "", VLOOKUP(B99,Sheet2!A:B,2,FALSE))</f>
        <v>1</v>
      </c>
      <c r="E99">
        <f>IF(B99="",E98,VLOOKUP(B99,Sheet2!A:B,2,FALSE)+E98)</f>
        <v>247</v>
      </c>
      <c r="F99">
        <f t="shared" si="2"/>
        <v>19</v>
      </c>
      <c r="G99" t="str">
        <f t="shared" si="3"/>
        <v/>
      </c>
      <c r="I99" t="str">
        <f>IF(B99="",IF(A99="","","; " &amp;A99),A99&amp;REPT(" ",MAX(F:F)-F99+1)&amp;B99&amp;" ? "&amp;IF(H99&lt;&gt;"","; "&amp;H99,""))</f>
        <v xml:space="preserve">interrupt_spcol_hit    byte ? </v>
      </c>
      <c r="J99" t="str">
        <f>IF(B99&lt;&gt;"", "        public "&amp;VLOOKUP(B99,Sheet2!A:C,3,FALSE)&amp;" "&amp;PROPER(A99)&amp;" = "&amp;C99&amp;";"&amp;IF(H99="",""," // "&amp;H99), IF(A99&lt;&gt;"","        // "&amp;A99,""))</f>
        <v xml:space="preserve">        public byte Interrupt_Spcol_Hit = 0;</v>
      </c>
    </row>
    <row r="100" spans="1:10" x14ac:dyDescent="0.25">
      <c r="A100" t="s">
        <v>78</v>
      </c>
      <c r="B100" t="s">
        <v>114</v>
      </c>
      <c r="C100">
        <v>0</v>
      </c>
      <c r="D100">
        <f>IF(B100="", "", VLOOKUP(B100,Sheet2!A:B,2,FALSE))</f>
        <v>1</v>
      </c>
      <c r="E100">
        <f>IF(B100="",E99,VLOOKUP(B100,Sheet2!A:B,2,FALSE)+E99)</f>
        <v>248</v>
      </c>
      <c r="F100">
        <f t="shared" si="2"/>
        <v>7</v>
      </c>
      <c r="G100" t="str">
        <f t="shared" si="3"/>
        <v/>
      </c>
      <c r="I100" t="str">
        <f>IF(B100="",IF(A100="","","; " &amp;A100),A100&amp;REPT(" ",MAX(F:F)-F100+1)&amp;B100&amp;" ? "&amp;IF(H100&lt;&gt;"","; "&amp;H100,""))</f>
        <v xml:space="preserve">drawing                byte ? </v>
      </c>
      <c r="J100" t="str">
        <f>IF(B100&lt;&gt;"", "        public "&amp;VLOOKUP(B100,Sheet2!A:C,3,FALSE)&amp;" "&amp;PROPER(A100)&amp;" = "&amp;C100&amp;";"&amp;IF(H100="",""," // "&amp;H100), IF(A100&lt;&gt;"","        // "&amp;A100,""))</f>
        <v xml:space="preserve">        public byte Drawing = 0;</v>
      </c>
    </row>
    <row r="101" spans="1:10" x14ac:dyDescent="0.25">
      <c r="D101" t="str">
        <f>IF(B101="", "", VLOOKUP(B101,Sheet2!A:B,2,FALSE))</f>
        <v/>
      </c>
      <c r="E101">
        <f>IF(B101="",E100,VLOOKUP(B101,Sheet2!A:B,2,FALSE)+E100)</f>
        <v>248</v>
      </c>
      <c r="F101">
        <f t="shared" si="2"/>
        <v>0</v>
      </c>
      <c r="G101" t="str">
        <f t="shared" si="3"/>
        <v/>
      </c>
      <c r="I101" t="str">
        <f>IF(B101="",IF(A101="","","; " &amp;A101),A101&amp;REPT(" ",MAX(F:F)-F101+1)&amp;B101&amp;" ? "&amp;IF(H101&lt;&gt;"","; "&amp;H101,""))</f>
        <v/>
      </c>
      <c r="J101" t="str">
        <f>IF(B101&lt;&gt;"", "        public "&amp;VLOOKUP(B101,Sheet2!A:C,3,FALSE)&amp;" "&amp;PROPER(A101)&amp;" = "&amp;C101&amp;";"&amp;IF(H101="",""," // "&amp;H101), IF(A101&lt;&gt;"","        // "&amp;A101,""))</f>
        <v/>
      </c>
    </row>
    <row r="102" spans="1:10" x14ac:dyDescent="0.25">
      <c r="A102" t="s">
        <v>138</v>
      </c>
      <c r="D102" t="str">
        <f>IF(B102="", "", VLOOKUP(B102,Sheet2!A:B,2,FALSE))</f>
        <v/>
      </c>
      <c r="E102">
        <f>IF(B102="",E101,VLOOKUP(B102,Sheet2!A:B,2,FALSE)+E101)</f>
        <v>248</v>
      </c>
      <c r="F102">
        <f t="shared" si="2"/>
        <v>9</v>
      </c>
      <c r="G102" t="str">
        <f t="shared" si="3"/>
        <v/>
      </c>
      <c r="I102" t="str">
        <f>IF(B102="",IF(A102="","","; " &amp;A102),A102&amp;REPT(" ",MAX(F:F)-F102+1)&amp;B102&amp;" ? "&amp;IF(H102&lt;&gt;"","; "&amp;H102,""))</f>
        <v>; Rendering</v>
      </c>
      <c r="J102" t="str">
        <f>IF(B102&lt;&gt;"", "        public "&amp;VLOOKUP(B102,Sheet2!A:C,3,FALSE)&amp;" "&amp;PROPER(A102)&amp;" = "&amp;C102&amp;";"&amp;IF(H102="",""," // "&amp;H102), IF(A102&lt;&gt;"","        // "&amp;A102,""))</f>
        <v xml:space="preserve">        // Rendering</v>
      </c>
    </row>
    <row r="103" spans="1:10" x14ac:dyDescent="0.25">
      <c r="A103" t="s">
        <v>79</v>
      </c>
      <c r="B103" t="s">
        <v>112</v>
      </c>
      <c r="C103">
        <v>0</v>
      </c>
      <c r="D103">
        <f>IF(B103="", "", VLOOKUP(B103,Sheet2!A:B,2,FALSE))</f>
        <v>4</v>
      </c>
      <c r="E103">
        <f>IF(B103="",E102,VLOOKUP(B103,Sheet2!A:B,2,FALSE)+E102)</f>
        <v>252</v>
      </c>
      <c r="F103">
        <f t="shared" si="2"/>
        <v>16</v>
      </c>
      <c r="G103" t="str">
        <f t="shared" si="3"/>
        <v/>
      </c>
      <c r="H103" t="s">
        <v>132</v>
      </c>
      <c r="I103" t="str">
        <f>IF(B103="",IF(A103="","","; " &amp;A103),A103&amp;REPT(" ",MAX(F:F)-F103+1)&amp;B103&amp;" ? "&amp;IF(H103&lt;&gt;"","; "&amp;H103,""))</f>
        <v>display_position       dword ? ; needs to be inline with the cpu clock</v>
      </c>
      <c r="J103" t="str">
        <f>IF(B103&lt;&gt;"", "        public "&amp;VLOOKUP(B103,Sheet2!A:C,3,FALSE)&amp;" "&amp;PROPER(A103)&amp;" = "&amp;C103&amp;";"&amp;IF(H103="",""," // "&amp;H103), IF(A103&lt;&gt;"","        // "&amp;A103,""))</f>
        <v xml:space="preserve">        public uint Display_Position = 0; // needs to be inline with the cpu clock</v>
      </c>
    </row>
    <row r="104" spans="1:10" x14ac:dyDescent="0.25">
      <c r="A104" t="s">
        <v>80</v>
      </c>
      <c r="B104" t="s">
        <v>112</v>
      </c>
      <c r="C104">
        <v>0</v>
      </c>
      <c r="D104">
        <f>IF(B104="", "", VLOOKUP(B104,Sheet2!A:B,2,FALSE))</f>
        <v>4</v>
      </c>
      <c r="E104">
        <f>IF(B104="",E103,VLOOKUP(B104,Sheet2!A:B,2,FALSE)+E103)</f>
        <v>256</v>
      </c>
      <c r="F104">
        <f t="shared" si="2"/>
        <v>11</v>
      </c>
      <c r="G104" t="str">
        <f t="shared" si="3"/>
        <v/>
      </c>
      <c r="I104" t="str">
        <f>IF(B104="",IF(A104="","","; " &amp;A104),A104&amp;REPT(" ",MAX(F:F)-F104+1)&amp;B104&amp;" ? "&amp;IF(H104&lt;&gt;"","; "&amp;H104,""))</f>
        <v xml:space="preserve">frame_count            dword ? </v>
      </c>
      <c r="J104" t="str">
        <f>IF(B104&lt;&gt;"", "        public "&amp;VLOOKUP(B104,Sheet2!A:C,3,FALSE)&amp;" "&amp;PROPER(A104)&amp;" = "&amp;C104&amp;";"&amp;IF(H104="",""," // "&amp;H104), IF(A104&lt;&gt;"","        // "&amp;A104,""))</f>
        <v xml:space="preserve">        public uint Frame_Count = 0;</v>
      </c>
    </row>
    <row r="105" spans="1:10" x14ac:dyDescent="0.25">
      <c r="A105" t="s">
        <v>81</v>
      </c>
      <c r="B105" t="s">
        <v>112</v>
      </c>
      <c r="C105">
        <v>0</v>
      </c>
      <c r="D105">
        <f>IF(B105="", "", VLOOKUP(B105,Sheet2!A:B,2,FALSE))</f>
        <v>4</v>
      </c>
      <c r="E105">
        <f>IF(B105="",E104,VLOOKUP(B105,Sheet2!A:B,2,FALSE)+E104)</f>
        <v>260</v>
      </c>
      <c r="F105">
        <f t="shared" si="2"/>
        <v>22</v>
      </c>
      <c r="G105" t="str">
        <f t="shared" si="3"/>
        <v/>
      </c>
      <c r="I105" t="str">
        <f>IF(B105="",IF(A105="","","; " &amp;A105),A105&amp;REPT(" ",MAX(F:F)-F105+1)&amp;B105&amp;" ? "&amp;IF(H105&lt;&gt;"","; "&amp;H105,""))</f>
        <v xml:space="preserve">buffer_render_position dword ? </v>
      </c>
      <c r="J105" t="str">
        <f>IF(B105&lt;&gt;"", "        public "&amp;VLOOKUP(B105,Sheet2!A:C,3,FALSE)&amp;" "&amp;PROPER(A105)&amp;" = "&amp;C105&amp;";"&amp;IF(H105="",""," // "&amp;H105), IF(A105&lt;&gt;"","        // "&amp;A105,""))</f>
        <v xml:space="preserve">        public uint Buffer_Render_Position = 0;</v>
      </c>
    </row>
    <row r="106" spans="1:10" x14ac:dyDescent="0.25">
      <c r="A106" t="s">
        <v>82</v>
      </c>
      <c r="B106" t="s">
        <v>112</v>
      </c>
      <c r="C106">
        <v>0</v>
      </c>
      <c r="D106">
        <f>IF(B106="", "", VLOOKUP(B106,Sheet2!A:B,2,FALSE))</f>
        <v>4</v>
      </c>
      <c r="E106">
        <f>IF(B106="",E105,VLOOKUP(B106,Sheet2!A:B,2,FALSE)+E105)</f>
        <v>264</v>
      </c>
      <c r="F106">
        <f t="shared" si="2"/>
        <v>22</v>
      </c>
      <c r="G106" t="str">
        <f t="shared" si="3"/>
        <v/>
      </c>
      <c r="I106" t="str">
        <f>IF(B106="",IF(A106="","","; " &amp;A106),A106&amp;REPT(" ",MAX(F:F)-F106+1)&amp;B106&amp;" ? "&amp;IF(H106&lt;&gt;"","; "&amp;H106,""))</f>
        <v xml:space="preserve">buffer_output_position dword ? </v>
      </c>
      <c r="J106" t="str">
        <f>IF(B106&lt;&gt;"", "        public "&amp;VLOOKUP(B106,Sheet2!A:C,3,FALSE)&amp;" "&amp;PROPER(A106)&amp;" = "&amp;C106&amp;";"&amp;IF(H106="",""," // "&amp;H106), IF(A106&lt;&gt;"","        // "&amp;A106,""))</f>
        <v xml:space="preserve">        public uint Buffer_Output_Position = 0;</v>
      </c>
    </row>
    <row r="107" spans="1:10" x14ac:dyDescent="0.25">
      <c r="A107" t="s">
        <v>83</v>
      </c>
      <c r="B107" t="s">
        <v>112</v>
      </c>
      <c r="C107">
        <v>0</v>
      </c>
      <c r="D107">
        <f>IF(B107="", "", VLOOKUP(B107,Sheet2!A:B,2,FALSE))</f>
        <v>4</v>
      </c>
      <c r="E107">
        <f>IF(B107="",E106,VLOOKUP(B107,Sheet2!A:B,2,FALSE)+E106)</f>
        <v>268</v>
      </c>
      <c r="F107">
        <f t="shared" si="2"/>
        <v>7</v>
      </c>
      <c r="G107" t="str">
        <f t="shared" si="3"/>
        <v/>
      </c>
      <c r="I107" t="str">
        <f>IF(B107="",IF(A107="","","; " &amp;A107),A107&amp;REPT(" ",MAX(F:F)-F107+1)&amp;B107&amp;" ? "&amp;IF(H107&lt;&gt;"","; "&amp;H107,""))</f>
        <v xml:space="preserve">scale_x                dword ? </v>
      </c>
      <c r="J107" t="str">
        <f>IF(B107&lt;&gt;"", "        public "&amp;VLOOKUP(B107,Sheet2!A:C,3,FALSE)&amp;" "&amp;PROPER(A107)&amp;" = "&amp;C107&amp;";"&amp;IF(H107="",""," // "&amp;H107), IF(A107&lt;&gt;"","        // "&amp;A107,""))</f>
        <v xml:space="preserve">        public uint Scale_X = 0;</v>
      </c>
    </row>
    <row r="108" spans="1:10" x14ac:dyDescent="0.25">
      <c r="A108" t="s">
        <v>84</v>
      </c>
      <c r="B108" t="s">
        <v>112</v>
      </c>
      <c r="C108">
        <v>0</v>
      </c>
      <c r="D108">
        <f>IF(B108="", "", VLOOKUP(B108,Sheet2!A:B,2,FALSE))</f>
        <v>4</v>
      </c>
      <c r="E108">
        <f>IF(B108="",E107,VLOOKUP(B108,Sheet2!A:B,2,FALSE)+E107)</f>
        <v>272</v>
      </c>
      <c r="F108">
        <f t="shared" si="2"/>
        <v>7</v>
      </c>
      <c r="G108" t="str">
        <f t="shared" si="3"/>
        <v/>
      </c>
      <c r="I108" t="str">
        <f>IF(B108="",IF(A108="","","; " &amp;A108),A108&amp;REPT(" ",MAX(F:F)-F108+1)&amp;B108&amp;" ? "&amp;IF(H108&lt;&gt;"","; "&amp;H108,""))</f>
        <v xml:space="preserve">scale_y                dword ? </v>
      </c>
      <c r="J108" t="str">
        <f>IF(B108&lt;&gt;"", "        public "&amp;VLOOKUP(B108,Sheet2!A:C,3,FALSE)&amp;" "&amp;PROPER(A108)&amp;" = "&amp;C108&amp;";"&amp;IF(H108="",""," // "&amp;H108), IF(A108&lt;&gt;"","        // "&amp;A108,""))</f>
        <v xml:space="preserve">        public uint Scale_Y = 0;</v>
      </c>
    </row>
    <row r="109" spans="1:10" x14ac:dyDescent="0.25">
      <c r="A109" t="s">
        <v>85</v>
      </c>
      <c r="B109" t="s">
        <v>113</v>
      </c>
      <c r="C109">
        <v>0</v>
      </c>
      <c r="D109">
        <f>IF(B109="", "", VLOOKUP(B109,Sheet2!A:B,2,FALSE))</f>
        <v>2</v>
      </c>
      <c r="E109">
        <f>IF(B109="",E108,VLOOKUP(B109,Sheet2!A:B,2,FALSE)+E108)</f>
        <v>274</v>
      </c>
      <c r="F109">
        <f t="shared" si="2"/>
        <v>9</v>
      </c>
      <c r="G109" t="str">
        <f t="shared" si="3"/>
        <v/>
      </c>
      <c r="I109" t="str">
        <f>IF(B109="",IF(A109="","","; " &amp;A109),A109&amp;REPT(" ",MAX(F:F)-F109+1)&amp;B109&amp;" ? "&amp;IF(H109&lt;&gt;"","; "&amp;H109,""))</f>
        <v xml:space="preserve">display_x              word ? </v>
      </c>
      <c r="J109" t="str">
        <f>IF(B109&lt;&gt;"", "        public "&amp;VLOOKUP(B109,Sheet2!A:C,3,FALSE)&amp;" "&amp;PROPER(A109)&amp;" = "&amp;C109&amp;";"&amp;IF(H109="",""," // "&amp;H109), IF(A109&lt;&gt;"","        // "&amp;A109,""))</f>
        <v xml:space="preserve">        public ushort Display_X = 0;</v>
      </c>
    </row>
    <row r="110" spans="1:10" x14ac:dyDescent="0.25">
      <c r="A110" t="s">
        <v>86</v>
      </c>
      <c r="B110" t="s">
        <v>113</v>
      </c>
      <c r="C110">
        <v>0</v>
      </c>
      <c r="D110">
        <f>IF(B110="", "", VLOOKUP(B110,Sheet2!A:B,2,FALSE))</f>
        <v>2</v>
      </c>
      <c r="E110">
        <f>IF(B110="",E109,VLOOKUP(B110,Sheet2!A:B,2,FALSE)+E109)</f>
        <v>276</v>
      </c>
      <c r="F110">
        <f t="shared" si="2"/>
        <v>9</v>
      </c>
      <c r="G110" t="str">
        <f t="shared" si="3"/>
        <v/>
      </c>
      <c r="I110" t="str">
        <f>IF(B110="",IF(A110="","","; " &amp;A110),A110&amp;REPT(" ",MAX(F:F)-F110+1)&amp;B110&amp;" ? "&amp;IF(H110&lt;&gt;"","; "&amp;H110,""))</f>
        <v xml:space="preserve">display_y              word ? </v>
      </c>
      <c r="J110" t="str">
        <f>IF(B110&lt;&gt;"", "        public "&amp;VLOOKUP(B110,Sheet2!A:C,3,FALSE)&amp;" "&amp;PROPER(A110)&amp;" = "&amp;C110&amp;";"&amp;IF(H110="",""," // "&amp;H110), IF(A110&lt;&gt;"","        // "&amp;A110,""))</f>
        <v xml:space="preserve">        public ushort Display_Y = 0;</v>
      </c>
    </row>
    <row r="111" spans="1:10" x14ac:dyDescent="0.25">
      <c r="A111" t="s">
        <v>141</v>
      </c>
      <c r="B111" t="s">
        <v>114</v>
      </c>
      <c r="D111">
        <f>IF(B111="", "", VLOOKUP(B111,Sheet2!A:B,2,FALSE))</f>
        <v>1</v>
      </c>
      <c r="E111">
        <f>IF(B111="",E110,VLOOKUP(B111,Sheet2!A:B,2,FALSE)+E110)</f>
        <v>277</v>
      </c>
      <c r="F111">
        <f t="shared" si="2"/>
        <v>5</v>
      </c>
      <c r="G111" t="str">
        <f t="shared" si="3"/>
        <v/>
      </c>
      <c r="I111" t="str">
        <f>IF(B111="",IF(A111="","","; " &amp;A111),A111&amp;REPT(" ",MAX(F:F)-F111+1)&amp;B111&amp;" ? "&amp;IF(H111&lt;&gt;"","; "&amp;H111,""))</f>
        <v xml:space="preserve">dirty                  byte ? </v>
      </c>
      <c r="J111" t="str">
        <f>IF(B111&lt;&gt;"", "        public "&amp;VLOOKUP(B111,Sheet2!A:C,3,FALSE)&amp;" "&amp;PROPER(A111)&amp;" = "&amp;C111&amp;";"&amp;IF(H111="",""," // "&amp;H111), IF(A111&lt;&gt;"","        // "&amp;A111,""))</f>
        <v xml:space="preserve">        public byte Dirty = ;</v>
      </c>
    </row>
    <row r="112" spans="1:10" x14ac:dyDescent="0.25">
      <c r="A112" t="s">
        <v>142</v>
      </c>
      <c r="B112" t="s">
        <v>114</v>
      </c>
      <c r="D112">
        <f>IF(B112="", "", VLOOKUP(B112,Sheet2!A:B,2,FALSE))</f>
        <v>1</v>
      </c>
      <c r="E112">
        <f>IF(B112="",E111,VLOOKUP(B112,Sheet2!A:B,2,FALSE)+E111)</f>
        <v>278</v>
      </c>
      <c r="F112">
        <f t="shared" ref="F112:F115" si="4">LEN(A112)</f>
        <v>17</v>
      </c>
      <c r="G112" t="str">
        <f t="shared" si="3"/>
        <v/>
      </c>
      <c r="I112" t="str">
        <f>IF(B112="",IF(A112="","","; " &amp;A112),A112&amp;REPT(" ",MAX(F:F)-F112+1)&amp;B112&amp;" ? "&amp;IF(H112&lt;&gt;"","; "&amp;H112,""))</f>
        <v xml:space="preserve">rendering_spacing      byte ? </v>
      </c>
    </row>
    <row r="113" spans="1:10" x14ac:dyDescent="0.25">
      <c r="D113" t="str">
        <f>IF(B113="", "", VLOOKUP(B113,Sheet2!A:B,2,FALSE))</f>
        <v/>
      </c>
      <c r="E113">
        <f>IF(B113="",E112,VLOOKUP(B113,Sheet2!A:B,2,FALSE)+E112)</f>
        <v>278</v>
      </c>
      <c r="F113">
        <f t="shared" si="4"/>
        <v>0</v>
      </c>
    </row>
    <row r="114" spans="1:10" x14ac:dyDescent="0.25">
      <c r="D114" t="str">
        <f>IF(B114="", "", VLOOKUP(B114,Sheet2!A:B,2,FALSE))</f>
        <v/>
      </c>
      <c r="E114">
        <f>IF(B114="",E113,VLOOKUP(B114,Sheet2!A:B,2,FALSE)+E113)</f>
        <v>278</v>
      </c>
      <c r="F114">
        <f t="shared" si="4"/>
        <v>0</v>
      </c>
    </row>
    <row r="115" spans="1:10" x14ac:dyDescent="0.25">
      <c r="D115" t="str">
        <f>IF(B115="", "", VLOOKUP(B115,Sheet2!A:B,2,FALSE))</f>
        <v/>
      </c>
      <c r="E115">
        <f>IF(B115="",E114,VLOOKUP(B115,Sheet2!A:B,2,FALSE)+E114)</f>
        <v>278</v>
      </c>
      <c r="F115">
        <f t="shared" si="4"/>
        <v>0</v>
      </c>
    </row>
    <row r="116" spans="1:10" x14ac:dyDescent="0.25">
      <c r="A116" t="s">
        <v>136</v>
      </c>
      <c r="D116" t="str">
        <f>IF(B116="", "", VLOOKUP(B116,Sheet2!A:B,2,FALSE))</f>
        <v/>
      </c>
      <c r="E116">
        <f>IF(B116="",E115,VLOOKUP(B116,Sheet2!A:B,2,FALSE)+E115)</f>
        <v>278</v>
      </c>
      <c r="F116">
        <f t="shared" ref="F116:F157" si="5">LEN(A116)</f>
        <v>7</v>
      </c>
      <c r="G116" t="str">
        <f t="shared" si="3"/>
        <v/>
      </c>
      <c r="I116" t="str">
        <f>IF(B116="",IF(A116="","","; " &amp;A116),A116&amp;REPT(" ",MAX(F:F)-F116+1)&amp;B116&amp;" ? "&amp;IF(H116&lt;&gt;"","; "&amp;H116,""))</f>
        <v>; Layer 0</v>
      </c>
      <c r="J116" t="str">
        <f>IF(B116&lt;&gt;"", "        public "&amp;VLOOKUP(B116,Sheet2!A:C,3,FALSE)&amp;" "&amp;PROPER(A116)&amp;" = "&amp;C116&amp;";"&amp;IF(H116="",""," // "&amp;H116), IF(A116&lt;&gt;"","        // "&amp;A116,""))</f>
        <v xml:space="preserve">        // Layer 0</v>
      </c>
    </row>
    <row r="117" spans="1:10" x14ac:dyDescent="0.25">
      <c r="A117" t="s">
        <v>87</v>
      </c>
      <c r="B117" t="s">
        <v>113</v>
      </c>
      <c r="C117">
        <v>0</v>
      </c>
      <c r="D117">
        <f>IF(B117="", "", VLOOKUP(B117,Sheet2!A:B,2,FALSE))</f>
        <v>2</v>
      </c>
      <c r="E117">
        <f>IF(B117="",E116,VLOOKUP(B117,Sheet2!A:B,2,FALSE)+E116)</f>
        <v>280</v>
      </c>
      <c r="F117">
        <f t="shared" si="5"/>
        <v>18</v>
      </c>
      <c r="G117" t="str">
        <f t="shared" si="3"/>
        <v/>
      </c>
      <c r="I117" t="str">
        <f>IF(B117="",IF(A117="","","; " &amp;A117),A117&amp;REPT(" ",MAX(F:F)-F117+1)&amp;B117&amp;" ? "&amp;IF(H117&lt;&gt;"","; "&amp;H117,""))</f>
        <v xml:space="preserve">layer0_next_render     word ? </v>
      </c>
      <c r="J117" t="str">
        <f>IF(B117&lt;&gt;"", "        public "&amp;VLOOKUP(B117,Sheet2!A:C,3,FALSE)&amp;" "&amp;PROPER(A117)&amp;" = "&amp;C117&amp;";"&amp;IF(H117="",""," // "&amp;H117), IF(A117&lt;&gt;"","        // "&amp;A117,""))</f>
        <v xml:space="preserve">        public ushort Layer0_Next_Render = 0;</v>
      </c>
    </row>
    <row r="118" spans="1:10" x14ac:dyDescent="0.25">
      <c r="A118" t="s">
        <v>88</v>
      </c>
      <c r="B118" t="s">
        <v>113</v>
      </c>
      <c r="C118">
        <v>0</v>
      </c>
      <c r="D118">
        <f>IF(B118="", "", VLOOKUP(B118,Sheet2!A:B,2,FALSE))</f>
        <v>2</v>
      </c>
      <c r="E118">
        <f>IF(B118="",E117,VLOOKUP(B118,Sheet2!A:B,2,FALSE)+E117)</f>
        <v>282</v>
      </c>
      <c r="F118">
        <f t="shared" si="5"/>
        <v>18</v>
      </c>
      <c r="G118" t="str">
        <f t="shared" ref="G118:G157" si="6">IF(B118="", "", IF(E118/D118&lt;&gt;FLOOR(E118/D118,1),"ERROR",""))</f>
        <v/>
      </c>
      <c r="I118" t="str">
        <f>IF(B118="",IF(A118="","","; " &amp;A118),A118&amp;REPT(" ",MAX(F:F)-F118+1)&amp;B118&amp;" ? "&amp;IF(H118&lt;&gt;"","; "&amp;H118,""))</f>
        <v xml:space="preserve">layer0_tile_hshift     word ? </v>
      </c>
      <c r="J118" t="str">
        <f>IF(B118&lt;&gt;"", "        public "&amp;VLOOKUP(B118,Sheet2!A:C,3,FALSE)&amp;" "&amp;PROPER(A118)&amp;" = "&amp;C118&amp;";"&amp;IF(H118="",""," // "&amp;H118), IF(A118&lt;&gt;"","        // "&amp;A118,""))</f>
        <v xml:space="preserve">        public ushort Layer0_Tile_Hshift = 0;</v>
      </c>
    </row>
    <row r="119" spans="1:10" x14ac:dyDescent="0.25">
      <c r="A119" t="s">
        <v>89</v>
      </c>
      <c r="B119" t="s">
        <v>113</v>
      </c>
      <c r="C119">
        <v>0</v>
      </c>
      <c r="D119">
        <f>IF(B119="", "", VLOOKUP(B119,Sheet2!A:B,2,FALSE))</f>
        <v>2</v>
      </c>
      <c r="E119">
        <f>IF(B119="",E118,VLOOKUP(B119,Sheet2!A:B,2,FALSE)+E118)</f>
        <v>284</v>
      </c>
      <c r="F119">
        <f t="shared" si="5"/>
        <v>18</v>
      </c>
      <c r="G119" t="str">
        <f t="shared" si="6"/>
        <v/>
      </c>
      <c r="I119" t="str">
        <f>IF(B119="",IF(A119="","","; " &amp;A119),A119&amp;REPT(" ",MAX(F:F)-F119+1)&amp;B119&amp;" ? "&amp;IF(H119&lt;&gt;"","; "&amp;H119,""))</f>
        <v xml:space="preserve">layer0_tile_vshift     word ? </v>
      </c>
      <c r="J119" t="str">
        <f>IF(B119&lt;&gt;"", "        public "&amp;VLOOKUP(B119,Sheet2!A:C,3,FALSE)&amp;" "&amp;PROPER(A119)&amp;" = "&amp;C119&amp;";"&amp;IF(H119="",""," // "&amp;H119), IF(A119&lt;&gt;"","        // "&amp;A119,""))</f>
        <v xml:space="preserve">        public ushort Layer0_Tile_Vshift = 0;</v>
      </c>
    </row>
    <row r="120" spans="1:10" x14ac:dyDescent="0.25">
      <c r="A120" t="s">
        <v>90</v>
      </c>
      <c r="B120" t="s">
        <v>113</v>
      </c>
      <c r="C120">
        <v>0</v>
      </c>
      <c r="D120">
        <f>IF(B120="", "", VLOOKUP(B120,Sheet2!A:B,2,FALSE))</f>
        <v>2</v>
      </c>
      <c r="E120">
        <f>IF(B120="",E119,VLOOKUP(B120,Sheet2!A:B,2,FALSE)+E119)</f>
        <v>286</v>
      </c>
      <c r="F120">
        <f t="shared" si="5"/>
        <v>17</v>
      </c>
      <c r="G120" t="str">
        <f t="shared" si="6"/>
        <v/>
      </c>
      <c r="I120" t="str">
        <f>IF(B120="",IF(A120="","","; " &amp;A120),A120&amp;REPT(" ",MAX(F:F)-F120+1)&amp;B120&amp;" ? "&amp;IF(H120&lt;&gt;"","; "&amp;H120,""))</f>
        <v xml:space="preserve">layer0_map_hshift      word ? </v>
      </c>
      <c r="J120" t="str">
        <f>IF(B120&lt;&gt;"", "        public "&amp;VLOOKUP(B120,Sheet2!A:C,3,FALSE)&amp;" "&amp;PROPER(A120)&amp;" = "&amp;C120&amp;";"&amp;IF(H120="",""," // "&amp;H120), IF(A120&lt;&gt;"","        // "&amp;A120,""))</f>
        <v xml:space="preserve">        public ushort Layer0_Map_Hshift = 0;</v>
      </c>
    </row>
    <row r="121" spans="1:10" x14ac:dyDescent="0.25">
      <c r="A121" t="s">
        <v>91</v>
      </c>
      <c r="B121" t="s">
        <v>113</v>
      </c>
      <c r="C121">
        <v>0</v>
      </c>
      <c r="D121">
        <f>IF(B121="", "", VLOOKUP(B121,Sheet2!A:B,2,FALSE))</f>
        <v>2</v>
      </c>
      <c r="E121">
        <f>IF(B121="",E120,VLOOKUP(B121,Sheet2!A:B,2,FALSE)+E120)</f>
        <v>288</v>
      </c>
      <c r="F121">
        <f t="shared" si="5"/>
        <v>17</v>
      </c>
      <c r="G121" t="str">
        <f t="shared" si="6"/>
        <v/>
      </c>
      <c r="I121" t="str">
        <f>IF(B121="",IF(A121="","","; " &amp;A121),A121&amp;REPT(" ",MAX(F:F)-F121+1)&amp;B121&amp;" ? "&amp;IF(H121&lt;&gt;"","; "&amp;H121,""))</f>
        <v xml:space="preserve">layer0_map_vshift      word ? </v>
      </c>
      <c r="J121" t="str">
        <f>IF(B121&lt;&gt;"", "        public "&amp;VLOOKUP(B121,Sheet2!A:C,3,FALSE)&amp;" "&amp;PROPER(A121)&amp;" = "&amp;C121&amp;";"&amp;IF(H121="",""," // "&amp;H121), IF(A121&lt;&gt;"","        // "&amp;A121,""))</f>
        <v xml:space="preserve">        public ushort Layer0_Map_Vshift = 0;</v>
      </c>
    </row>
    <row r="122" spans="1:10" x14ac:dyDescent="0.25">
      <c r="D122" t="str">
        <f>IF(B122="", "", VLOOKUP(B122,Sheet2!A:B,2,FALSE))</f>
        <v/>
      </c>
      <c r="E122">
        <f>IF(B122="",E121,VLOOKUP(B122,Sheet2!A:B,2,FALSE)+E121)</f>
        <v>288</v>
      </c>
      <c r="F122">
        <f t="shared" si="5"/>
        <v>0</v>
      </c>
      <c r="G122" t="str">
        <f t="shared" si="6"/>
        <v/>
      </c>
      <c r="I122" t="str">
        <f>IF(B122="",IF(A122="","","; " &amp;A122),A122&amp;REPT(" ",MAX(F:F)-F122+1)&amp;B122&amp;" ? "&amp;IF(H122&lt;&gt;"","; "&amp;H122,""))</f>
        <v/>
      </c>
      <c r="J122" t="str">
        <f>IF(B122&lt;&gt;"", "        public "&amp;VLOOKUP(B122,Sheet2!A:C,3,FALSE)&amp;" "&amp;PROPER(A122)&amp;" = "&amp;C122&amp;";"&amp;IF(H122="",""," // "&amp;H122), IF(A122&lt;&gt;"","        // "&amp;A122,""))</f>
        <v/>
      </c>
    </row>
    <row r="123" spans="1:10" x14ac:dyDescent="0.25">
      <c r="D123" t="str">
        <f>IF(B123="", "", VLOOKUP(B123,Sheet2!A:B,2,FALSE))</f>
        <v/>
      </c>
      <c r="E123">
        <f>IF(B123="",E122,VLOOKUP(B123,Sheet2!A:B,2,FALSE)+E122)</f>
        <v>288</v>
      </c>
      <c r="F123">
        <f t="shared" si="5"/>
        <v>0</v>
      </c>
      <c r="G123" t="str">
        <f t="shared" si="6"/>
        <v/>
      </c>
      <c r="I123" t="str">
        <f>IF(B123="",IF(A123="","","; " &amp;A123),A123&amp;REPT(" ",MAX(F:F)-F123+1)&amp;B123&amp;" ? "&amp;IF(H123&lt;&gt;"","; "&amp;H123,""))</f>
        <v/>
      </c>
      <c r="J123" t="str">
        <f>IF(B123&lt;&gt;"", "        public "&amp;VLOOKUP(B123,Sheet2!A:C,3,FALSE)&amp;" "&amp;PROPER(A123)&amp;" = "&amp;C123&amp;";"&amp;IF(H123="",""," // "&amp;H123), IF(A123&lt;&gt;"","        // "&amp;A123,""))</f>
        <v/>
      </c>
    </row>
    <row r="124" spans="1:10" x14ac:dyDescent="0.25">
      <c r="A124" t="s">
        <v>135</v>
      </c>
      <c r="D124" t="str">
        <f>IF(B124="", "", VLOOKUP(B124,Sheet2!A:B,2,FALSE))</f>
        <v/>
      </c>
      <c r="E124">
        <f>IF(B124="",E123,VLOOKUP(B124,Sheet2!A:B,2,FALSE)+E123)</f>
        <v>288</v>
      </c>
      <c r="F124">
        <f t="shared" si="5"/>
        <v>7</v>
      </c>
      <c r="G124" t="str">
        <f t="shared" si="6"/>
        <v/>
      </c>
      <c r="I124" t="str">
        <f>IF(B124="",IF(A124="","","; " &amp;A124),A124&amp;REPT(" ",MAX(F:F)-F124+1)&amp;B124&amp;" ? "&amp;IF(H124&lt;&gt;"","; "&amp;H124,""))</f>
        <v>; Layer 1</v>
      </c>
      <c r="J124" t="str">
        <f>IF(B124&lt;&gt;"", "        public "&amp;VLOOKUP(B124,Sheet2!A:C,3,FALSE)&amp;" "&amp;PROPER(A124)&amp;" = "&amp;C124&amp;";"&amp;IF(H124="",""," // "&amp;H124), IF(A124&lt;&gt;"","        // "&amp;A124,""))</f>
        <v xml:space="preserve">        // Layer 1</v>
      </c>
    </row>
    <row r="125" spans="1:10" x14ac:dyDescent="0.25">
      <c r="A125" t="s">
        <v>92</v>
      </c>
      <c r="B125" t="s">
        <v>113</v>
      </c>
      <c r="C125">
        <v>0</v>
      </c>
      <c r="D125">
        <f>IF(B125="", "", VLOOKUP(B125,Sheet2!A:B,2,FALSE))</f>
        <v>2</v>
      </c>
      <c r="E125">
        <f>IF(B125="",E124,VLOOKUP(B125,Sheet2!A:B,2,FALSE)+E124)</f>
        <v>290</v>
      </c>
      <c r="F125">
        <f t="shared" si="5"/>
        <v>18</v>
      </c>
      <c r="G125" t="str">
        <f t="shared" si="6"/>
        <v/>
      </c>
      <c r="I125" t="str">
        <f>IF(B125="",IF(A125="","","; " &amp;A125),A125&amp;REPT(" ",MAX(F:F)-F125+1)&amp;B125&amp;" ? "&amp;IF(H125&lt;&gt;"","; "&amp;H125,""))</f>
        <v xml:space="preserve">layer1_next_render     word ? </v>
      </c>
      <c r="J125" t="str">
        <f>IF(B125&lt;&gt;"", "        public "&amp;VLOOKUP(B125,Sheet2!A:C,3,FALSE)&amp;" "&amp;PROPER(A125)&amp;" = "&amp;C125&amp;";"&amp;IF(H125="",""," // "&amp;H125), IF(A125&lt;&gt;"","        // "&amp;A125,""))</f>
        <v xml:space="preserve">        public ushort Layer1_Next_Render = 0;</v>
      </c>
    </row>
    <row r="126" spans="1:10" x14ac:dyDescent="0.25">
      <c r="A126" t="s">
        <v>93</v>
      </c>
      <c r="B126" t="s">
        <v>113</v>
      </c>
      <c r="C126">
        <v>0</v>
      </c>
      <c r="D126">
        <f>IF(B126="", "", VLOOKUP(B126,Sheet2!A:B,2,FALSE))</f>
        <v>2</v>
      </c>
      <c r="E126">
        <f>IF(B126="",E125,VLOOKUP(B126,Sheet2!A:B,2,FALSE)+E125)</f>
        <v>292</v>
      </c>
      <c r="F126">
        <f t="shared" si="5"/>
        <v>18</v>
      </c>
      <c r="G126" t="str">
        <f t="shared" si="6"/>
        <v/>
      </c>
      <c r="I126" t="str">
        <f>IF(B126="",IF(A126="","","; " &amp;A126),A126&amp;REPT(" ",MAX(F:F)-F126+1)&amp;B126&amp;" ? "&amp;IF(H126&lt;&gt;"","; "&amp;H126,""))</f>
        <v xml:space="preserve">layer1_tile_hshift     word ? </v>
      </c>
      <c r="J126" t="str">
        <f>IF(B126&lt;&gt;"", "        public "&amp;VLOOKUP(B126,Sheet2!A:C,3,FALSE)&amp;" "&amp;PROPER(A126)&amp;" = "&amp;C126&amp;";"&amp;IF(H126="",""," // "&amp;H126), IF(A126&lt;&gt;"","        // "&amp;A126,""))</f>
        <v xml:space="preserve">        public ushort Layer1_Tile_Hshift = 0;</v>
      </c>
    </row>
    <row r="127" spans="1:10" x14ac:dyDescent="0.25">
      <c r="A127" t="s">
        <v>94</v>
      </c>
      <c r="B127" t="s">
        <v>113</v>
      </c>
      <c r="C127">
        <v>0</v>
      </c>
      <c r="D127">
        <f>IF(B127="", "", VLOOKUP(B127,Sheet2!A:B,2,FALSE))</f>
        <v>2</v>
      </c>
      <c r="E127">
        <f>IF(B127="",E126,VLOOKUP(B127,Sheet2!A:B,2,FALSE)+E126)</f>
        <v>294</v>
      </c>
      <c r="F127">
        <f t="shared" si="5"/>
        <v>18</v>
      </c>
      <c r="G127" t="str">
        <f t="shared" si="6"/>
        <v/>
      </c>
      <c r="I127" t="str">
        <f>IF(B127="",IF(A127="","","; " &amp;A127),A127&amp;REPT(" ",MAX(F:F)-F127+1)&amp;B127&amp;" ? "&amp;IF(H127&lt;&gt;"","; "&amp;H127,""))</f>
        <v xml:space="preserve">layer1_tile_vshift     word ? </v>
      </c>
      <c r="J127" t="str">
        <f>IF(B127&lt;&gt;"", "        public "&amp;VLOOKUP(B127,Sheet2!A:C,3,FALSE)&amp;" "&amp;PROPER(A127)&amp;" = "&amp;C127&amp;";"&amp;IF(H127="",""," // "&amp;H127), IF(A127&lt;&gt;"","        // "&amp;A127,""))</f>
        <v xml:space="preserve">        public ushort Layer1_Tile_Vshift = 0;</v>
      </c>
    </row>
    <row r="128" spans="1:10" x14ac:dyDescent="0.25">
      <c r="A128" t="s">
        <v>95</v>
      </c>
      <c r="B128" t="s">
        <v>113</v>
      </c>
      <c r="C128">
        <v>0</v>
      </c>
      <c r="D128">
        <f>IF(B128="", "", VLOOKUP(B128,Sheet2!A:B,2,FALSE))</f>
        <v>2</v>
      </c>
      <c r="E128">
        <f>IF(B128="",E127,VLOOKUP(B128,Sheet2!A:B,2,FALSE)+E127)</f>
        <v>296</v>
      </c>
      <c r="F128">
        <f t="shared" si="5"/>
        <v>17</v>
      </c>
      <c r="G128" t="str">
        <f t="shared" si="6"/>
        <v/>
      </c>
      <c r="I128" t="str">
        <f>IF(B128="",IF(A128="","","; " &amp;A128),A128&amp;REPT(" ",MAX(F:F)-F128+1)&amp;B128&amp;" ? "&amp;IF(H128&lt;&gt;"","; "&amp;H128,""))</f>
        <v xml:space="preserve">layer1_map_hshift      word ? </v>
      </c>
      <c r="J128" t="str">
        <f>IF(B128&lt;&gt;"", "        public "&amp;VLOOKUP(B128,Sheet2!A:C,3,FALSE)&amp;" "&amp;PROPER(A128)&amp;" = "&amp;C128&amp;";"&amp;IF(H128="",""," // "&amp;H128), IF(A128&lt;&gt;"","        // "&amp;A128,""))</f>
        <v xml:space="preserve">        public ushort Layer1_Map_Hshift = 0;</v>
      </c>
    </row>
    <row r="129" spans="1:10" x14ac:dyDescent="0.25">
      <c r="A129" t="s">
        <v>96</v>
      </c>
      <c r="B129" t="s">
        <v>113</v>
      </c>
      <c r="C129">
        <v>0</v>
      </c>
      <c r="D129">
        <f>IF(B129="", "", VLOOKUP(B129,Sheet2!A:B,2,FALSE))</f>
        <v>2</v>
      </c>
      <c r="E129">
        <f>IF(B129="",E128,VLOOKUP(B129,Sheet2!A:B,2,FALSE)+E128)</f>
        <v>298</v>
      </c>
      <c r="F129">
        <f t="shared" si="5"/>
        <v>17</v>
      </c>
      <c r="G129" t="str">
        <f t="shared" si="6"/>
        <v/>
      </c>
      <c r="I129" t="str">
        <f>IF(B129="",IF(A129="","","; " &amp;A129),A129&amp;REPT(" ",MAX(F:F)-F129+1)&amp;B129&amp;" ? "&amp;IF(H129&lt;&gt;"","; "&amp;H129,""))</f>
        <v xml:space="preserve">layer1_map_vshift      word ? </v>
      </c>
      <c r="J129" t="str">
        <f>IF(B129&lt;&gt;"", "        public "&amp;VLOOKUP(B129,Sheet2!A:C,3,FALSE)&amp;" "&amp;PROPER(A129)&amp;" = "&amp;C129&amp;";"&amp;IF(H129="",""," // "&amp;H129), IF(A129&lt;&gt;"","        // "&amp;A129,""))</f>
        <v xml:space="preserve">        public ushort Layer1_Map_Vshift = 0;</v>
      </c>
    </row>
    <row r="130" spans="1:10" x14ac:dyDescent="0.25">
      <c r="D130" t="str">
        <f>IF(B130="", "", VLOOKUP(B130,Sheet2!A:B,2,FALSE))</f>
        <v/>
      </c>
      <c r="E130">
        <f>IF(B130="",E129,VLOOKUP(B130,Sheet2!A:B,2,FALSE)+E129)</f>
        <v>298</v>
      </c>
      <c r="F130">
        <f t="shared" si="5"/>
        <v>0</v>
      </c>
      <c r="G130" t="str">
        <f t="shared" si="6"/>
        <v/>
      </c>
      <c r="I130" t="str">
        <f>IF(B130="",IF(A130="","","; " &amp;A130),A130&amp;REPT(" ",MAX(F:F)-F130+1)&amp;B130&amp;" ? "&amp;IF(H130&lt;&gt;"","; "&amp;H130,""))</f>
        <v/>
      </c>
      <c r="J130" t="str">
        <f>IF(B130&lt;&gt;"", "        public "&amp;VLOOKUP(B130,Sheet2!A:C,3,FALSE)&amp;" "&amp;PROPER(A130)&amp;" = "&amp;C130&amp;";"&amp;IF(H130="",""," // "&amp;H130), IF(A130&lt;&gt;"","        // "&amp;A130,""))</f>
        <v/>
      </c>
    </row>
    <row r="131" spans="1:10" x14ac:dyDescent="0.25">
      <c r="A131" t="s">
        <v>134</v>
      </c>
      <c r="D131" t="str">
        <f>IF(B131="", "", VLOOKUP(B131,Sheet2!A:B,2,FALSE))</f>
        <v/>
      </c>
      <c r="E131">
        <f>IF(B131="",E130,VLOOKUP(B131,Sheet2!A:B,2,FALSE)+E130)</f>
        <v>298</v>
      </c>
      <c r="F131">
        <f t="shared" si="5"/>
        <v>5</v>
      </c>
      <c r="G131" t="str">
        <f t="shared" si="6"/>
        <v/>
      </c>
      <c r="I131" t="str">
        <f>IF(B131="",IF(A131="","","; " &amp;A131),A131&amp;REPT(" ",MAX(F:F)-F131+1)&amp;B131&amp;" ? "&amp;IF(H131&lt;&gt;"","; "&amp;H131,""))</f>
        <v>; VIA 1</v>
      </c>
      <c r="J131" t="str">
        <f>IF(B131&lt;&gt;"", "        public "&amp;VLOOKUP(B131,Sheet2!A:C,3,FALSE)&amp;" "&amp;PROPER(A131)&amp;" = "&amp;C131&amp;";"&amp;IF(H131="",""," // "&amp;H131), IF(A131&lt;&gt;"","        // "&amp;A131,""))</f>
        <v xml:space="preserve">        // VIA 1</v>
      </c>
    </row>
    <row r="132" spans="1:10" x14ac:dyDescent="0.25">
      <c r="A132" t="s">
        <v>97</v>
      </c>
      <c r="B132" t="s">
        <v>113</v>
      </c>
      <c r="C132">
        <v>0</v>
      </c>
      <c r="D132">
        <f>IF(B132="", "", VLOOKUP(B132,Sheet2!A:B,2,FALSE))</f>
        <v>2</v>
      </c>
      <c r="E132">
        <f>IF(B132="",E131,VLOOKUP(B132,Sheet2!A:B,2,FALSE)+E131)</f>
        <v>300</v>
      </c>
      <c r="F132">
        <f t="shared" si="5"/>
        <v>19</v>
      </c>
      <c r="G132" t="str">
        <f t="shared" si="6"/>
        <v/>
      </c>
      <c r="I132" t="str">
        <f>IF(B132="",IF(A132="","","; " &amp;A132),A132&amp;REPT(" ",MAX(F:F)-F132+1)&amp;B132&amp;" ? "&amp;IF(H132&lt;&gt;"","; "&amp;H132,""))</f>
        <v xml:space="preserve">via_t1counter_latch    word ? </v>
      </c>
      <c r="J132" t="str">
        <f>IF(B132&lt;&gt;"", "        public "&amp;VLOOKUP(B132,Sheet2!A:C,3,FALSE)&amp;" "&amp;PROPER(A132)&amp;" = "&amp;C132&amp;";"&amp;IF(H132="",""," // "&amp;H132), IF(A132&lt;&gt;"","        // "&amp;A132,""))</f>
        <v xml:space="preserve">        public ushort Via_T1Counter_Latch = 0;</v>
      </c>
    </row>
    <row r="133" spans="1:10" x14ac:dyDescent="0.25">
      <c r="A133" t="s">
        <v>98</v>
      </c>
      <c r="B133" t="s">
        <v>113</v>
      </c>
      <c r="C133">
        <v>0</v>
      </c>
      <c r="D133">
        <f>IF(B133="", "", VLOOKUP(B133,Sheet2!A:B,2,FALSE))</f>
        <v>2</v>
      </c>
      <c r="E133">
        <f>IF(B133="",E132,VLOOKUP(B133,Sheet2!A:B,2,FALSE)+E132)</f>
        <v>302</v>
      </c>
      <c r="F133">
        <f t="shared" si="5"/>
        <v>19</v>
      </c>
      <c r="G133" t="str">
        <f t="shared" si="6"/>
        <v/>
      </c>
      <c r="I133" t="str">
        <f>IF(B133="",IF(A133="","","; " &amp;A133),A133&amp;REPT(" ",MAX(F:F)-F133+1)&amp;B133&amp;" ? "&amp;IF(H133&lt;&gt;"","; "&amp;H133,""))</f>
        <v xml:space="preserve">via_t1counter_value    word ? </v>
      </c>
      <c r="J133" t="str">
        <f>IF(B133&lt;&gt;"", "        public "&amp;VLOOKUP(B133,Sheet2!A:C,3,FALSE)&amp;" "&amp;PROPER(A133)&amp;" = "&amp;C133&amp;";"&amp;IF(H133="",""," // "&amp;H133), IF(A133&lt;&gt;"","        // "&amp;A133,""))</f>
        <v xml:space="preserve">        public ushort Via_T1Counter_Value = 0;</v>
      </c>
    </row>
    <row r="134" spans="1:10" x14ac:dyDescent="0.25">
      <c r="A134" t="s">
        <v>99</v>
      </c>
      <c r="B134" t="s">
        <v>113</v>
      </c>
      <c r="C134">
        <v>0</v>
      </c>
      <c r="D134">
        <f>IF(B134="", "", VLOOKUP(B134,Sheet2!A:B,2,FALSE))</f>
        <v>2</v>
      </c>
      <c r="E134">
        <f>IF(B134="",E133,VLOOKUP(B134,Sheet2!A:B,2,FALSE)+E133)</f>
        <v>304</v>
      </c>
      <c r="F134">
        <f t="shared" si="5"/>
        <v>19</v>
      </c>
      <c r="G134" t="str">
        <f t="shared" si="6"/>
        <v/>
      </c>
      <c r="I134" t="str">
        <f>IF(B134="",IF(A134="","","; " &amp;A134),A134&amp;REPT(" ",MAX(F:F)-F134+1)&amp;B134&amp;" ? "&amp;IF(H134&lt;&gt;"","; "&amp;H134,""))</f>
        <v xml:space="preserve">via_t2counter_latch    word ? </v>
      </c>
      <c r="J134" t="str">
        <f>IF(B134&lt;&gt;"", "        public "&amp;VLOOKUP(B134,Sheet2!A:C,3,FALSE)&amp;" "&amp;PROPER(A134)&amp;" = "&amp;C134&amp;";"&amp;IF(H134="",""," // "&amp;H134), IF(A134&lt;&gt;"","        // "&amp;A134,""))</f>
        <v xml:space="preserve">        public ushort Via_T2Counter_Latch = 0;</v>
      </c>
    </row>
    <row r="135" spans="1:10" x14ac:dyDescent="0.25">
      <c r="A135" t="s">
        <v>100</v>
      </c>
      <c r="B135" t="s">
        <v>113</v>
      </c>
      <c r="C135">
        <v>0</v>
      </c>
      <c r="D135">
        <f>IF(B135="", "", VLOOKUP(B135,Sheet2!A:B,2,FALSE))</f>
        <v>2</v>
      </c>
      <c r="E135">
        <f>IF(B135="",E134,VLOOKUP(B135,Sheet2!A:B,2,FALSE)+E134)</f>
        <v>306</v>
      </c>
      <c r="F135">
        <f t="shared" si="5"/>
        <v>19</v>
      </c>
      <c r="G135" t="str">
        <f t="shared" si="6"/>
        <v/>
      </c>
      <c r="I135" t="str">
        <f>IF(B135="",IF(A135="","","; " &amp;A135),A135&amp;REPT(" ",MAX(F:F)-F135+1)&amp;B135&amp;" ? "&amp;IF(H135&lt;&gt;"","; "&amp;H135,""))</f>
        <v xml:space="preserve">via_t2counter_value    word ? </v>
      </c>
      <c r="J135" t="str">
        <f>IF(B135&lt;&gt;"", "        public "&amp;VLOOKUP(B135,Sheet2!A:C,3,FALSE)&amp;" "&amp;PROPER(A135)&amp;" = "&amp;C135&amp;";"&amp;IF(H135="",""," // "&amp;H135), IF(A135&lt;&gt;"","        // "&amp;A135,""))</f>
        <v xml:space="preserve">        public ushort Via_T2Counter_Value = 0;</v>
      </c>
    </row>
    <row r="136" spans="1:10" x14ac:dyDescent="0.25">
      <c r="D136" t="str">
        <f>IF(B136="", "", VLOOKUP(B136,Sheet2!A:B,2,FALSE))</f>
        <v/>
      </c>
      <c r="E136">
        <f>IF(B136="",E135,VLOOKUP(B136,Sheet2!A:B,2,FALSE)+E135)</f>
        <v>306</v>
      </c>
      <c r="F136">
        <f t="shared" si="5"/>
        <v>0</v>
      </c>
      <c r="G136" t="str">
        <f t="shared" si="6"/>
        <v/>
      </c>
      <c r="I136" t="str">
        <f>IF(B136="",IF(A136="","","; " &amp;A136),A136&amp;REPT(" ",MAX(F:F)-F136+1)&amp;B136&amp;" ? "&amp;IF(H136&lt;&gt;"","; "&amp;H136,""))</f>
        <v/>
      </c>
      <c r="J136" t="str">
        <f>IF(B136&lt;&gt;"", "        public "&amp;VLOOKUP(B136,Sheet2!A:C,3,FALSE)&amp;" "&amp;PROPER(A136)&amp;" = "&amp;C136&amp;";"&amp;IF(H136="",""," // "&amp;H136), IF(A136&lt;&gt;"","        // "&amp;A136,""))</f>
        <v/>
      </c>
    </row>
    <row r="137" spans="1:10" x14ac:dyDescent="0.25">
      <c r="A137" t="s">
        <v>140</v>
      </c>
      <c r="B137" t="s">
        <v>114</v>
      </c>
      <c r="C137">
        <v>0</v>
      </c>
      <c r="D137">
        <f>IF(B137="", "", VLOOKUP(B137,Sheet2!A:B,2,FALSE))</f>
        <v>1</v>
      </c>
      <c r="E137">
        <f>IF(B137="",E136,VLOOKUP(B137,Sheet2!A:B,2,FALSE)+E136)</f>
        <v>307</v>
      </c>
      <c r="F137">
        <f t="shared" si="5"/>
        <v>18</v>
      </c>
      <c r="G137" t="str">
        <f t="shared" si="6"/>
        <v/>
      </c>
      <c r="I137" t="str">
        <f>IF(B137="",IF(A137="","","; " &amp;A137),A137&amp;REPT(" ",MAX(F:F)-F137+1)&amp;B137&amp;" ? "&amp;IF(H137&lt;&gt;"","; "&amp;H137,""))</f>
        <v xml:space="preserve">register_a_outdata     byte ? </v>
      </c>
      <c r="J137" t="str">
        <f>IF(B137&lt;&gt;"", "        public "&amp;VLOOKUP(B137,Sheet2!A:C,3,FALSE)&amp;" "&amp;PROPER(A137)&amp;" = "&amp;C137&amp;";"&amp;IF(H137="",""," // "&amp;H137), IF(A137&lt;&gt;"","        // "&amp;A137,""))</f>
        <v xml:space="preserve">        public byte Register_A_Outdata = 0;</v>
      </c>
    </row>
    <row r="138" spans="1:10" x14ac:dyDescent="0.25">
      <c r="A138" t="s">
        <v>139</v>
      </c>
      <c r="B138" t="s">
        <v>114</v>
      </c>
      <c r="C138">
        <v>0</v>
      </c>
      <c r="D138">
        <f>IF(B138="", "", VLOOKUP(B138,Sheet2!A:B,2,FALSE))</f>
        <v>1</v>
      </c>
      <c r="E138">
        <f>IF(B138="",E137,VLOOKUP(B138,Sheet2!A:B,2,FALSE)+E137)</f>
        <v>308</v>
      </c>
      <c r="F138">
        <f t="shared" si="5"/>
        <v>17</v>
      </c>
      <c r="G138" t="str">
        <f t="shared" si="6"/>
        <v/>
      </c>
      <c r="I138" t="str">
        <f>IF(B138="",IF(A138="","","; " &amp;A138),A138&amp;REPT(" ",MAX(F:F)-F138+1)&amp;B138&amp;" ? "&amp;IF(H138&lt;&gt;"","; "&amp;H138,""))</f>
        <v xml:space="preserve">register_a_indata      byte ? </v>
      </c>
      <c r="J138" t="str">
        <f>IF(B138&lt;&gt;"", "        public "&amp;VLOOKUP(B138,Sheet2!A:C,3,FALSE)&amp;" "&amp;PROPER(A138)&amp;" = "&amp;C138&amp;";"&amp;IF(H138="",""," // "&amp;H138), IF(A138&lt;&gt;"","        // "&amp;A138,""))</f>
        <v xml:space="preserve">        public byte Register_A_Indata = 0;</v>
      </c>
    </row>
    <row r="139" spans="1:10" x14ac:dyDescent="0.25">
      <c r="C139">
        <v>0</v>
      </c>
      <c r="D139" t="str">
        <f>IF(B139="", "", VLOOKUP(B139,Sheet2!A:B,2,FALSE))</f>
        <v/>
      </c>
      <c r="E139">
        <f>IF(B139="",E138,VLOOKUP(B139,Sheet2!A:B,2,FALSE)+E138)</f>
        <v>308</v>
      </c>
      <c r="F139">
        <f t="shared" si="5"/>
        <v>0</v>
      </c>
      <c r="G139" t="str">
        <f t="shared" si="6"/>
        <v/>
      </c>
      <c r="I139" t="str">
        <f>IF(B139="",IF(A139="","","; " &amp;A139),A139&amp;REPT(" ",MAX(F:F)-F139+1)&amp;B139&amp;" ? "&amp;IF(H139&lt;&gt;"","; "&amp;H139,""))</f>
        <v/>
      </c>
      <c r="J139" t="str">
        <f>IF(B139&lt;&gt;"", "        public "&amp;VLOOKUP(B139,Sheet2!A:C,3,FALSE)&amp;" "&amp;PROPER(A139)&amp;" = "&amp;C139&amp;";"&amp;IF(H139="",""," // "&amp;H139), IF(A139&lt;&gt;"","        // "&amp;A139,""))</f>
        <v/>
      </c>
    </row>
    <row r="140" spans="1:10" x14ac:dyDescent="0.25">
      <c r="C140">
        <v>0</v>
      </c>
      <c r="D140" t="str">
        <f>IF(B140="", "", VLOOKUP(B140,Sheet2!A:B,2,FALSE))</f>
        <v/>
      </c>
      <c r="E140">
        <f>IF(B140="",E139,VLOOKUP(B140,Sheet2!A:B,2,FALSE)+E139)</f>
        <v>308</v>
      </c>
      <c r="F140">
        <f t="shared" si="5"/>
        <v>0</v>
      </c>
      <c r="G140" t="str">
        <f t="shared" si="6"/>
        <v/>
      </c>
      <c r="I140" t="str">
        <f>IF(B140="",IF(A140="","","; " &amp;A140),A140&amp;REPT(" ",MAX(F:F)-F140+1)&amp;B140&amp;" ? "&amp;IF(H140&lt;&gt;"","; "&amp;H140,""))</f>
        <v/>
      </c>
      <c r="J140" t="str">
        <f>IF(B140&lt;&gt;"", "        public "&amp;VLOOKUP(B140,Sheet2!A:C,3,FALSE)&amp;" "&amp;PROPER(A140)&amp;" = "&amp;C140&amp;";"&amp;IF(H140="",""," // "&amp;H140), IF(A140&lt;&gt;"","        // "&amp;A140,""))</f>
        <v/>
      </c>
    </row>
    <row r="141" spans="1:10" x14ac:dyDescent="0.25">
      <c r="C141">
        <v>0</v>
      </c>
      <c r="D141" t="str">
        <f>IF(B141="", "", VLOOKUP(B141,Sheet2!A:B,2,FALSE))</f>
        <v/>
      </c>
      <c r="E141">
        <f>IF(B141="",E140,VLOOKUP(B141,Sheet2!A:B,2,FALSE)+E140)</f>
        <v>308</v>
      </c>
      <c r="F141">
        <f t="shared" si="5"/>
        <v>0</v>
      </c>
      <c r="G141" t="str">
        <f t="shared" si="6"/>
        <v/>
      </c>
      <c r="I141" t="str">
        <f>IF(B141="",IF(A141="","","; " &amp;A141),A141&amp;REPT(" ",MAX(F:F)-F141+1)&amp;B141&amp;" ? "&amp;IF(H141&lt;&gt;"","; "&amp;H141,""))</f>
        <v/>
      </c>
      <c r="J141" t="str">
        <f>IF(B141&lt;&gt;"", "        public "&amp;VLOOKUP(B141,Sheet2!A:C,3,FALSE)&amp;" "&amp;PROPER(A141)&amp;" = "&amp;C141&amp;";"&amp;IF(H141="",""," // "&amp;H141), IF(A141&lt;&gt;"","        // "&amp;A141,""))</f>
        <v/>
      </c>
    </row>
    <row r="142" spans="1:10" x14ac:dyDescent="0.25">
      <c r="C142">
        <v>0</v>
      </c>
      <c r="D142" t="str">
        <f>IF(B142="", "", VLOOKUP(B142,Sheet2!A:B,2,FALSE))</f>
        <v/>
      </c>
      <c r="E142">
        <f>IF(B142="",E141,VLOOKUP(B142,Sheet2!A:B,2,FALSE)+E141)</f>
        <v>308</v>
      </c>
      <c r="F142">
        <f t="shared" si="5"/>
        <v>0</v>
      </c>
      <c r="G142" t="str">
        <f t="shared" si="6"/>
        <v/>
      </c>
      <c r="I142" t="str">
        <f>IF(B142="",IF(A142="","","; " &amp;A142),A142&amp;REPT(" ",MAX(F:F)-F142+1)&amp;B142&amp;" ? "&amp;IF(H142&lt;&gt;"","; "&amp;H142,""))</f>
        <v/>
      </c>
      <c r="J142" t="str">
        <f>IF(B142&lt;&gt;"", "        public "&amp;VLOOKUP(B142,Sheet2!A:C,3,FALSE)&amp;" "&amp;PROPER(A142)&amp;" = "&amp;C142&amp;";"&amp;IF(H142="",""," // "&amp;H142), IF(A142&lt;&gt;"","        // "&amp;A142,""))</f>
        <v/>
      </c>
    </row>
    <row r="143" spans="1:10" x14ac:dyDescent="0.25">
      <c r="C143">
        <v>0</v>
      </c>
      <c r="D143" t="str">
        <f>IF(B143="", "", VLOOKUP(B143,Sheet2!A:B,2,FALSE))</f>
        <v/>
      </c>
      <c r="E143">
        <f>IF(B143="",E142,VLOOKUP(B143,Sheet2!A:B,2,FALSE)+E142)</f>
        <v>308</v>
      </c>
      <c r="F143">
        <f t="shared" si="5"/>
        <v>0</v>
      </c>
      <c r="G143" t="str">
        <f t="shared" si="6"/>
        <v/>
      </c>
      <c r="I143" t="str">
        <f>IF(B143="",IF(A143="","","; " &amp;A143),A143&amp;REPT(" ",MAX(F:F)-F143+1)&amp;B143&amp;" ? "&amp;IF(H143&lt;&gt;"","; "&amp;H143,""))</f>
        <v/>
      </c>
      <c r="J143" t="str">
        <f>IF(B143&lt;&gt;"", "        public "&amp;VLOOKUP(B143,Sheet2!A:C,3,FALSE)&amp;" "&amp;PROPER(A143)&amp;" = "&amp;C143&amp;";"&amp;IF(H143="",""," // "&amp;H143), IF(A143&lt;&gt;"","        // "&amp;A143,""))</f>
        <v/>
      </c>
    </row>
    <row r="144" spans="1:10" x14ac:dyDescent="0.25">
      <c r="D144" t="str">
        <f>IF(B144="", "", VLOOKUP(B144,Sheet2!A:B,2,FALSE))</f>
        <v/>
      </c>
      <c r="E144">
        <f>IF(B144="",E143,VLOOKUP(B144,Sheet2!A:B,2,FALSE)+E143)</f>
        <v>308</v>
      </c>
      <c r="F144">
        <f t="shared" si="5"/>
        <v>0</v>
      </c>
      <c r="G144" t="str">
        <f t="shared" si="6"/>
        <v/>
      </c>
      <c r="I144" t="str">
        <f>IF(B144="",IF(A144="","","; " &amp;A144),A144&amp;REPT(" ",MAX(F:F)-F144+1)&amp;B144&amp;" ? "&amp;IF(H144&lt;&gt;"","; "&amp;H144,""))</f>
        <v/>
      </c>
      <c r="J144" t="str">
        <f>IF(B144&lt;&gt;"", "        public "&amp;VLOOKUP(B144,Sheet2!A:C,3,FALSE)&amp;" "&amp;PROPER(A144)&amp;" = "&amp;C144&amp;";"&amp;IF(H144="",""," // "&amp;H144), IF(A144&lt;&gt;"","        // "&amp;A144,""))</f>
        <v/>
      </c>
    </row>
    <row r="145" spans="1:10" x14ac:dyDescent="0.25">
      <c r="A145" t="s">
        <v>101</v>
      </c>
      <c r="B145" t="s">
        <v>114</v>
      </c>
      <c r="C145">
        <v>0</v>
      </c>
      <c r="D145">
        <f>IF(B145="", "", VLOOKUP(B145,Sheet2!A:B,2,FALSE))</f>
        <v>1</v>
      </c>
      <c r="E145">
        <f>IF(B145="",E144,VLOOKUP(B145,Sheet2!A:B,2,FALSE)+E144)</f>
        <v>309</v>
      </c>
      <c r="F145">
        <f t="shared" si="5"/>
        <v>21</v>
      </c>
      <c r="G145" t="str">
        <f t="shared" si="6"/>
        <v/>
      </c>
      <c r="I145" t="str">
        <f>IF(B145="",IF(A145="","","; " &amp;A145),A145&amp;REPT(" ",MAX(F:F)-F145+1)&amp;B145&amp;" ? "&amp;IF(H145&lt;&gt;"","; "&amp;H145,""))</f>
        <v xml:space="preserve">via_timer1_continuous  byte ? </v>
      </c>
      <c r="J145" t="str">
        <f>IF(B145&lt;&gt;"", "        public "&amp;VLOOKUP(B145,Sheet2!A:C,3,FALSE)&amp;" "&amp;PROPER(A145)&amp;" = "&amp;C145&amp;";"&amp;IF(H145="",""," // "&amp;H145), IF(A145&lt;&gt;"","        // "&amp;A145,""))</f>
        <v xml:space="preserve">        public byte Via_Timer1_Continuous = 0;</v>
      </c>
    </row>
    <row r="146" spans="1:10" x14ac:dyDescent="0.25">
      <c r="A146" t="s">
        <v>102</v>
      </c>
      <c r="B146" t="s">
        <v>114</v>
      </c>
      <c r="C146">
        <v>0</v>
      </c>
      <c r="D146">
        <f>IF(B146="", "", VLOOKUP(B146,Sheet2!A:B,2,FALSE))</f>
        <v>1</v>
      </c>
      <c r="E146">
        <f>IF(B146="",E145,VLOOKUP(B146,Sheet2!A:B,2,FALSE)+E145)</f>
        <v>310</v>
      </c>
      <c r="F146">
        <f t="shared" si="5"/>
        <v>14</v>
      </c>
      <c r="G146" t="str">
        <f t="shared" si="6"/>
        <v/>
      </c>
      <c r="I146" t="str">
        <f>IF(B146="",IF(A146="","","; " &amp;A146),A146&amp;REPT(" ",MAX(F:F)-F146+1)&amp;B146&amp;" ? "&amp;IF(H146&lt;&gt;"","; "&amp;H146,""))</f>
        <v xml:space="preserve">via_timer1_pb7         byte ? </v>
      </c>
      <c r="J146" t="str">
        <f>IF(B146&lt;&gt;"", "        public "&amp;VLOOKUP(B146,Sheet2!A:C,3,FALSE)&amp;" "&amp;PROPER(A146)&amp;" = "&amp;C146&amp;";"&amp;IF(H146="",""," // "&amp;H146), IF(A146&lt;&gt;"","        // "&amp;A146,""))</f>
        <v xml:space="preserve">        public byte Via_Timer1_Pb7 = 0;</v>
      </c>
    </row>
    <row r="147" spans="1:10" x14ac:dyDescent="0.25">
      <c r="A147" t="s">
        <v>103</v>
      </c>
      <c r="B147" t="s">
        <v>114</v>
      </c>
      <c r="C147">
        <v>0</v>
      </c>
      <c r="D147">
        <f>IF(B147="", "", VLOOKUP(B147,Sheet2!A:B,2,FALSE))</f>
        <v>1</v>
      </c>
      <c r="E147">
        <f>IF(B147="",E146,VLOOKUP(B147,Sheet2!A:B,2,FALSE)+E146)</f>
        <v>311</v>
      </c>
      <c r="F147">
        <f t="shared" si="5"/>
        <v>18</v>
      </c>
      <c r="G147" t="str">
        <f t="shared" si="6"/>
        <v/>
      </c>
      <c r="I147" t="str">
        <f>IF(B147="",IF(A147="","","; " &amp;A147),A147&amp;REPT(" ",MAX(F:F)-F147+1)&amp;B147&amp;" ? "&amp;IF(H147&lt;&gt;"","; "&amp;H147,""))</f>
        <v xml:space="preserve">via_timer1_running     byte ? </v>
      </c>
      <c r="J147" t="str">
        <f>IF(B147&lt;&gt;"", "        public "&amp;VLOOKUP(B147,Sheet2!A:C,3,FALSE)&amp;" "&amp;PROPER(A147)&amp;" = "&amp;C147&amp;";"&amp;IF(H147="",""," // "&amp;H147), IF(A147&lt;&gt;"","        // "&amp;A147,""))</f>
        <v xml:space="preserve">        public byte Via_Timer1_Running = 0;</v>
      </c>
    </row>
    <row r="148" spans="1:10" x14ac:dyDescent="0.25">
      <c r="D148" t="str">
        <f>IF(B148="", "", VLOOKUP(B148,Sheet2!A:B,2,FALSE))</f>
        <v/>
      </c>
      <c r="E148">
        <f>IF(B148="",E147,VLOOKUP(B148,Sheet2!A:B,2,FALSE)+E147)</f>
        <v>311</v>
      </c>
      <c r="F148">
        <f t="shared" si="5"/>
        <v>0</v>
      </c>
      <c r="G148" t="str">
        <f t="shared" si="6"/>
        <v/>
      </c>
      <c r="I148" t="str">
        <f>IF(B148="",IF(A148="","","; " &amp;A148),A148&amp;REPT(" ",MAX(F:F)-F148+1)&amp;B148&amp;" ? "&amp;IF(H148&lt;&gt;"","; "&amp;H148,""))</f>
        <v/>
      </c>
      <c r="J148" t="str">
        <f>IF(B148&lt;&gt;"", "        public "&amp;VLOOKUP(B148,Sheet2!A:C,3,FALSE)&amp;" "&amp;PROPER(A148)&amp;" = "&amp;C148&amp;";"&amp;IF(H148="",""," // "&amp;H148), IF(A148&lt;&gt;"","        // "&amp;A148,""))</f>
        <v/>
      </c>
    </row>
    <row r="149" spans="1:10" x14ac:dyDescent="0.25">
      <c r="A149" t="s">
        <v>104</v>
      </c>
      <c r="B149" t="s">
        <v>114</v>
      </c>
      <c r="C149">
        <v>0</v>
      </c>
      <c r="D149">
        <f>IF(B149="", "", VLOOKUP(B149,Sheet2!A:B,2,FALSE))</f>
        <v>1</v>
      </c>
      <c r="E149">
        <f>IF(B149="",E148,VLOOKUP(B149,Sheet2!A:B,2,FALSE)+E148)</f>
        <v>312</v>
      </c>
      <c r="F149">
        <f t="shared" si="5"/>
        <v>21</v>
      </c>
      <c r="G149" t="str">
        <f t="shared" si="6"/>
        <v/>
      </c>
      <c r="I149" t="str">
        <f>IF(B149="",IF(A149="","","; " &amp;A149),A149&amp;REPT(" ",MAX(F:F)-F149+1)&amp;B149&amp;" ? "&amp;IF(H149&lt;&gt;"","; "&amp;H149,""))</f>
        <v xml:space="preserve">via_timer2_pulsecount  byte ? </v>
      </c>
      <c r="J149" t="str">
        <f>IF(B149&lt;&gt;"", "        public "&amp;VLOOKUP(B149,Sheet2!A:C,3,FALSE)&amp;" "&amp;PROPER(A149)&amp;" = "&amp;C149&amp;";"&amp;IF(H149="",""," // "&amp;H149), IF(A149&lt;&gt;"","        // "&amp;A149,""))</f>
        <v xml:space="preserve">        public byte Via_Timer2_Pulsecount = 0;</v>
      </c>
    </row>
    <row r="150" spans="1:10" x14ac:dyDescent="0.25">
      <c r="A150" t="s">
        <v>105</v>
      </c>
      <c r="B150" t="s">
        <v>114</v>
      </c>
      <c r="C150">
        <v>0</v>
      </c>
      <c r="D150">
        <f>IF(B150="", "", VLOOKUP(B150,Sheet2!A:B,2,FALSE))</f>
        <v>1</v>
      </c>
      <c r="E150">
        <f>IF(B150="",E149,VLOOKUP(B150,Sheet2!A:B,2,FALSE)+E149)</f>
        <v>313</v>
      </c>
      <c r="F150">
        <f t="shared" si="5"/>
        <v>18</v>
      </c>
      <c r="G150" t="str">
        <f t="shared" si="6"/>
        <v/>
      </c>
      <c r="I150" t="str">
        <f>IF(B150="",IF(A150="","","; " &amp;A150),A150&amp;REPT(" ",MAX(F:F)-F150+1)&amp;B150&amp;" ? "&amp;IF(H150&lt;&gt;"","; "&amp;H150,""))</f>
        <v xml:space="preserve">via_timer2_running     byte ? </v>
      </c>
      <c r="J150" t="str">
        <f>IF(B150&lt;&gt;"", "        public "&amp;VLOOKUP(B150,Sheet2!A:C,3,FALSE)&amp;" "&amp;PROPER(A150)&amp;" = "&amp;C150&amp;";"&amp;IF(H150="",""," // "&amp;H150), IF(A150&lt;&gt;"","        // "&amp;A150,""))</f>
        <v xml:space="preserve">        public byte Via_Timer2_Running = 0;</v>
      </c>
    </row>
    <row r="151" spans="1:10" x14ac:dyDescent="0.25">
      <c r="D151" t="str">
        <f>IF(B151="", "", VLOOKUP(B151,Sheet2!A:B,2,FALSE))</f>
        <v/>
      </c>
      <c r="E151">
        <f>IF(B151="",E150,VLOOKUP(B151,Sheet2!A:B,2,FALSE)+E150)</f>
        <v>313</v>
      </c>
      <c r="F151">
        <f t="shared" si="5"/>
        <v>0</v>
      </c>
      <c r="G151" t="str">
        <f t="shared" si="6"/>
        <v/>
      </c>
      <c r="I151" t="str">
        <f>IF(B151="",IF(A151="","","; " &amp;A151),A151&amp;REPT(" ",MAX(F:F)-F151+1)&amp;B151&amp;" ? "&amp;IF(H151&lt;&gt;"","; "&amp;H151,""))</f>
        <v/>
      </c>
      <c r="J151" t="str">
        <f>IF(B151&lt;&gt;"", "        public "&amp;VLOOKUP(B151,Sheet2!A:C,3,FALSE)&amp;" "&amp;PROPER(A151)&amp;" = "&amp;C151&amp;";"&amp;IF(H151="",""," // "&amp;H151), IF(A151&lt;&gt;"","        // "&amp;A151,""))</f>
        <v/>
      </c>
    </row>
    <row r="152" spans="1:10" x14ac:dyDescent="0.25">
      <c r="A152" t="s">
        <v>137</v>
      </c>
      <c r="D152" t="str">
        <f>IF(B152="", "", VLOOKUP(B152,Sheet2!A:B,2,FALSE))</f>
        <v/>
      </c>
      <c r="E152">
        <f>IF(B152="",E151,VLOOKUP(B152,Sheet2!A:B,2,FALSE)+E151)</f>
        <v>313</v>
      </c>
      <c r="F152">
        <f t="shared" si="5"/>
        <v>3</v>
      </c>
      <c r="G152" t="str">
        <f t="shared" si="6"/>
        <v/>
      </c>
      <c r="I152" t="str">
        <f>IF(B152="",IF(A152="","","; " &amp;A152),A152&amp;REPT(" ",MAX(F:F)-F152+1)&amp;B152&amp;" ? "&amp;IF(H152&lt;&gt;"","; "&amp;H152,""))</f>
        <v>; L2C</v>
      </c>
      <c r="J152" t="str">
        <f>IF(B152&lt;&gt;"", "        public "&amp;VLOOKUP(B152,Sheet2!A:C,3,FALSE)&amp;" "&amp;PROPER(A152)&amp;" = "&amp;C152&amp;";"&amp;IF(H152="",""," // "&amp;H152), IF(A152&lt;&gt;"","        // "&amp;A152,""))</f>
        <v xml:space="preserve">        // L2C</v>
      </c>
    </row>
    <row r="153" spans="1:10" x14ac:dyDescent="0.25">
      <c r="A153" t="s">
        <v>106</v>
      </c>
      <c r="B153" t="s">
        <v>113</v>
      </c>
      <c r="C153">
        <v>0</v>
      </c>
      <c r="D153">
        <f>IF(B153="", "", VLOOKUP(B153,Sheet2!A:B,2,FALSE))</f>
        <v>2</v>
      </c>
      <c r="E153">
        <f>IF(B153="",E152,VLOOKUP(B153,Sheet2!A:B,2,FALSE)+E152)</f>
        <v>315</v>
      </c>
      <c r="F153">
        <f t="shared" si="5"/>
        <v>11</v>
      </c>
      <c r="G153" t="str">
        <f t="shared" si="6"/>
        <v>ERROR</v>
      </c>
      <c r="H153" t="s">
        <v>121</v>
      </c>
      <c r="I153" t="str">
        <f>IF(B153="",IF(A153="","","; " &amp;A153),A153&amp;REPT(" ",MAX(F:F)-F153+1)&amp;B153&amp;" ? "&amp;IF(H153&lt;&gt;"","; "&amp;H153,""))</f>
        <v>i2c_address            word ? ; 7 bit address of destination</v>
      </c>
      <c r="J153" t="str">
        <f>IF(B153&lt;&gt;"", "        public "&amp;VLOOKUP(B153,Sheet2!A:C,3,FALSE)&amp;" "&amp;PROPER(A153)&amp;" = "&amp;C153&amp;";"&amp;IF(H153="",""," // "&amp;H153), IF(A153&lt;&gt;"","        // "&amp;A153,""))</f>
        <v xml:space="preserve">        public ushort I2C_Address = 0; // 7 bit address of destination</v>
      </c>
    </row>
    <row r="154" spans="1:10" x14ac:dyDescent="0.25">
      <c r="A154" t="s">
        <v>107</v>
      </c>
      <c r="B154" t="s">
        <v>114</v>
      </c>
      <c r="C154">
        <v>0</v>
      </c>
      <c r="D154">
        <f>IF(B154="", "", VLOOKUP(B154,Sheet2!A:B,2,FALSE))</f>
        <v>1</v>
      </c>
      <c r="E154">
        <f>IF(B154="",E153,VLOOKUP(B154,Sheet2!A:B,2,FALSE)+E153)</f>
        <v>316</v>
      </c>
      <c r="F154">
        <f t="shared" si="5"/>
        <v>9</v>
      </c>
      <c r="G154" t="str">
        <f t="shared" si="6"/>
        <v/>
      </c>
      <c r="H154" t="s">
        <v>122</v>
      </c>
      <c r="I154" t="str">
        <f>IF(B154="",IF(A154="","","; " &amp;A154),A154&amp;REPT(" ",MAX(F:F)-F154+1)&amp;B154&amp;" ? "&amp;IF(H154&lt;&gt;"","; "&amp;H154,""))</f>
        <v>i2c_state              byte ? ; enum of where we are in the message</v>
      </c>
      <c r="J154" t="str">
        <f>IF(B154&lt;&gt;"", "        public "&amp;VLOOKUP(B154,Sheet2!A:C,3,FALSE)&amp;" "&amp;PROPER(A154)&amp;" = "&amp;C154&amp;";"&amp;IF(H154="",""," // "&amp;H154), IF(A154&lt;&gt;"","        // "&amp;A154,""))</f>
        <v xml:space="preserve">        public byte I2C_State = 0; // enum of where we are in the message</v>
      </c>
    </row>
    <row r="155" spans="1:10" x14ac:dyDescent="0.25">
      <c r="A155" t="s">
        <v>108</v>
      </c>
      <c r="B155" t="s">
        <v>114</v>
      </c>
      <c r="C155">
        <v>0</v>
      </c>
      <c r="D155">
        <f>IF(B155="", "", VLOOKUP(B155,Sheet2!A:B,2,FALSE))</f>
        <v>1</v>
      </c>
      <c r="E155">
        <f>IF(B155="",E154,VLOOKUP(B155,Sheet2!A:B,2,FALSE)+E154)</f>
        <v>317</v>
      </c>
      <c r="F155">
        <f t="shared" si="5"/>
        <v>11</v>
      </c>
      <c r="G155" t="str">
        <f t="shared" si="6"/>
        <v/>
      </c>
      <c r="I155" t="str">
        <f>IF(B155="",IF(A155="","","; " &amp;A155),A155&amp;REPT(" ",MAX(F:F)-F155+1)&amp;B155&amp;" ? "&amp;IF(H155&lt;&gt;"","; "&amp;H155,""))</f>
        <v xml:space="preserve">i2c_sending            byte ? </v>
      </c>
      <c r="J155" t="str">
        <f>IF(B155&lt;&gt;"", "        public "&amp;VLOOKUP(B155,Sheet2!A:C,3,FALSE)&amp;" "&amp;PROPER(A155)&amp;" = "&amp;C155&amp;";"&amp;IF(H155="",""," // "&amp;H155), IF(A155&lt;&gt;"","        // "&amp;A155,""))</f>
        <v xml:space="preserve">        public byte I2C_Sending = 0;</v>
      </c>
    </row>
    <row r="156" spans="1:10" x14ac:dyDescent="0.25">
      <c r="A156" t="s">
        <v>109</v>
      </c>
      <c r="B156" t="s">
        <v>114</v>
      </c>
      <c r="C156">
        <v>0</v>
      </c>
      <c r="D156">
        <f>IF(B156="", "", VLOOKUP(B156,Sheet2!A:B,2,FALSE))</f>
        <v>1</v>
      </c>
      <c r="E156">
        <f>IF(B156="",E155,VLOOKUP(B156,Sheet2!A:B,2,FALSE)+E155)</f>
        <v>318</v>
      </c>
      <c r="F156">
        <f t="shared" si="5"/>
        <v>8</v>
      </c>
      <c r="G156" t="str">
        <f t="shared" si="6"/>
        <v/>
      </c>
      <c r="H156" t="s">
        <v>123</v>
      </c>
      <c r="I156" t="str">
        <f>IF(B156="",IF(A156="","","; " &amp;A156),A156&amp;REPT(" ",MAX(F:F)-F156+1)&amp;B156&amp;" ? "&amp;IF(H156&lt;&gt;"","; "&amp;H156,""))</f>
        <v>i2c_data               byte ? ; data that is being transmitted</v>
      </c>
      <c r="J156" t="str">
        <f>IF(B156&lt;&gt;"", "        public "&amp;VLOOKUP(B156,Sheet2!A:C,3,FALSE)&amp;" "&amp;PROPER(A156)&amp;" = "&amp;C156&amp;";"&amp;IF(H156="",""," // "&amp;H156), IF(A156&lt;&gt;"","        // "&amp;A156,""))</f>
        <v xml:space="preserve">        public byte I2C_Data = 0; // data that is being transmitted</v>
      </c>
    </row>
    <row r="157" spans="1:10" x14ac:dyDescent="0.25">
      <c r="A157" t="s">
        <v>110</v>
      </c>
      <c r="B157" t="s">
        <v>114</v>
      </c>
      <c r="C157">
        <v>0</v>
      </c>
      <c r="D157">
        <f>IF(B157="", "", VLOOKUP(B157,Sheet2!A:B,2,FALSE))</f>
        <v>1</v>
      </c>
      <c r="E157">
        <f>IF(B157="",E156,VLOOKUP(B157,Sheet2!A:B,2,FALSE)+E156)</f>
        <v>319</v>
      </c>
      <c r="F157">
        <f t="shared" si="5"/>
        <v>7</v>
      </c>
      <c r="G157" t="str">
        <f t="shared" si="6"/>
        <v/>
      </c>
      <c r="H157" t="s">
        <v>124</v>
      </c>
      <c r="I157" t="str">
        <f>IF(B157="",IF(A157="","","; " &amp;A157),A157&amp;REPT(" ",MAX(F:F)-F157+1)&amp;B157&amp;" ? "&amp;IF(H157&lt;&gt;"","; "&amp;H157,""))</f>
        <v>i2c_pos                byte ? ; position in that data</v>
      </c>
      <c r="J157" t="str">
        <f>IF(B157&lt;&gt;"", "        public "&amp;VLOOKUP(B157,Sheet2!A:C,3,FALSE)&amp;" "&amp;PROPER(A157)&amp;" = "&amp;C157&amp;";"&amp;IF(H157="",""," // "&amp;H157), IF(A157&lt;&gt;"","        // "&amp;A157,""))</f>
        <v xml:space="preserve">        public byte I2C_Pos = 0; // position in that data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C8CD-AC4F-48FA-8DD9-C31F2A7DA621}">
  <dimension ref="A1:C4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111</v>
      </c>
      <c r="B1">
        <v>8</v>
      </c>
      <c r="C1" t="s">
        <v>126</v>
      </c>
    </row>
    <row r="2" spans="1:3" x14ac:dyDescent="0.25">
      <c r="A2" t="s">
        <v>112</v>
      </c>
      <c r="B2">
        <v>4</v>
      </c>
      <c r="C2" t="s">
        <v>128</v>
      </c>
    </row>
    <row r="3" spans="1:3" x14ac:dyDescent="0.25">
      <c r="A3" t="s">
        <v>113</v>
      </c>
      <c r="B3">
        <v>2</v>
      </c>
      <c r="C3" t="s">
        <v>127</v>
      </c>
    </row>
    <row r="4" spans="1:3" x14ac:dyDescent="0.25">
      <c r="A4" t="s">
        <v>114</v>
      </c>
      <c r="B4">
        <v>1</v>
      </c>
      <c r="C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2022-10-29T16:24:31Z</dcterms:created>
  <dcterms:modified xsi:type="dcterms:W3CDTF">2022-11-05T12:56:06Z</dcterms:modified>
</cp:coreProperties>
</file>