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 activeTab="1"/>
  </bookViews>
  <sheets>
    <sheet name="1折旧计算" sheetId="7" r:id="rId1"/>
    <sheet name="2一次收付现值" sheetId="2" r:id="rId2"/>
    <sheet name="3年金转现值" sheetId="1" r:id="rId3"/>
    <sheet name="4一次收付终值" sheetId="3" r:id="rId4"/>
    <sheet name="5年金转终值" sheetId="4" r:id="rId5"/>
    <sheet name="6现值转年金" sheetId="5" r:id="rId6"/>
    <sheet name="7终值转年金" sheetId="6" r:id="rId7"/>
  </sheets>
  <calcPr calcId="144525"/>
</workbook>
</file>

<file path=xl/sharedStrings.xml><?xml version="1.0" encoding="utf-8"?>
<sst xmlns="http://schemas.openxmlformats.org/spreadsheetml/2006/main" count="53" uniqueCount="45">
  <si>
    <t>一台设备原值50万元，使用年限为5年，寿命结束时残值率为4%，请用VDB函数利用双倍余额递减法计算折旧。</t>
  </si>
  <si>
    <t>原值</t>
  </si>
  <si>
    <t>万元</t>
  </si>
  <si>
    <t>残值率</t>
  </si>
  <si>
    <t>残值</t>
  </si>
  <si>
    <t>使用年限</t>
  </si>
  <si>
    <t>年份</t>
  </si>
  <si>
    <t>折旧额</t>
  </si>
  <si>
    <t>计算现值：某企业计划在5年后获得一笔资金1000000元，假设年利率为10%，问现在应该一次性地投入多少资金？</t>
  </si>
  <si>
    <t>终值</t>
  </si>
  <si>
    <t>年利率</t>
  </si>
  <si>
    <t>期数</t>
  </si>
  <si>
    <t>现值（公式）</t>
  </si>
  <si>
    <t>现值（函数）</t>
  </si>
  <si>
    <t>计算普通年金现值：购买一项基金，购买成本为80000元，该基金可以在以后20年内于每月月末回报600元。若要求的最低年回报率为8%（月回报率为8%/12 ），问投资该项基金是否合算？（即比较基金总收益的现值和成本）</t>
  </si>
  <si>
    <t>成本</t>
  </si>
  <si>
    <t>每月收益</t>
  </si>
  <si>
    <t>要求年回报率</t>
  </si>
  <si>
    <t>月回报率</t>
  </si>
  <si>
    <t>周期</t>
  </si>
  <si>
    <t>年</t>
  </si>
  <si>
    <t>计算复利终值。向银行借款1000万元，年利率8%，期限5年，到期一次还本付息。问5年后应偿还多少万元？</t>
  </si>
  <si>
    <t>借款</t>
  </si>
  <si>
    <t>（万）</t>
  </si>
  <si>
    <t>还款数额（公式）</t>
  </si>
  <si>
    <t>还款数额（函数）</t>
  </si>
  <si>
    <t>年金终值：某企业需要5年后修建一个食堂；为此企业建里一个食堂基金，每年年末存入银行20万元。设年利率为8%，5年后可得多少食堂基金？</t>
  </si>
  <si>
    <t>年金</t>
  </si>
  <si>
    <t>计息次数</t>
  </si>
  <si>
    <t>终值(公式）</t>
  </si>
  <si>
    <t>终值(函数）</t>
  </si>
  <si>
    <t>投资回收的年金测算。假设以10%的年利率投资20000元，用于投资寿命为10年的某个项目。项目每年可以获得等额收益，问每年至少要收回多少资金才行？</t>
  </si>
  <si>
    <t>投资</t>
  </si>
  <si>
    <t>项目寿命</t>
  </si>
  <si>
    <t>利率</t>
  </si>
  <si>
    <t>年值（公式）</t>
  </si>
  <si>
    <t>年值（函数）</t>
  </si>
  <si>
    <t>某人欲积累一笔购车基金，用于8年后购买某跑车。预计8年后该跑车价格90万元，银行年名义存款利率为3%，但是每月计息（复利计息）问每月月末至少要存多少钱？</t>
  </si>
  <si>
    <t>目标价格</t>
  </si>
  <si>
    <t>存款年限</t>
  </si>
  <si>
    <t>存款次数</t>
  </si>
  <si>
    <t>名义年利率</t>
  </si>
  <si>
    <t>月利率</t>
  </si>
  <si>
    <t>每月需存（公式）</t>
  </si>
  <si>
    <t>每月需存（函数）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</si>
</sst>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[Red]\¥\-#,##0.00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3" borderId="0" xfId="0" applyFill="1"/>
    <xf numFmtId="10" fontId="0" fillId="3" borderId="0" xfId="0" applyNumberFormat="1" applyFill="1"/>
    <xf numFmtId="0" fontId="1" fillId="4" borderId="0" xfId="0" applyFont="1" applyFill="1"/>
    <xf numFmtId="176" fontId="1" fillId="4" borderId="0" xfId="0" applyNumberFormat="1" applyFont="1" applyFill="1"/>
    <xf numFmtId="0" fontId="0" fillId="2" borderId="0" xfId="0" applyFill="1" applyAlignment="1">
      <alignment horizontal="left" vertical="top" wrapText="1"/>
    </xf>
    <xf numFmtId="9" fontId="0" fillId="3" borderId="0" xfId="0" applyNumberFormat="1" applyFill="1"/>
    <xf numFmtId="0" fontId="0" fillId="4" borderId="0" xfId="0" applyFill="1"/>
    <xf numFmtId="0" fontId="0" fillId="2" borderId="0" xfId="0" applyFill="1" applyAlignment="1">
      <alignment horizontal="left" wrapText="1"/>
    </xf>
    <xf numFmtId="176" fontId="0" fillId="0" borderId="0" xfId="0" applyNumberFormat="1"/>
    <xf numFmtId="176" fontId="0" fillId="4" borderId="0" xfId="0" applyNumberFormat="1" applyFill="1"/>
    <xf numFmtId="176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127635</xdr:colOff>
          <xdr:row>4</xdr:row>
          <xdr:rowOff>97155</xdr:rowOff>
        </xdr:from>
        <xdr:to>
          <xdr:col>6</xdr:col>
          <xdr:colOff>272415</xdr:colOff>
          <xdr:row>8</xdr:row>
          <xdr:rowOff>81915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327910" y="800735"/>
              <a:ext cx="2727960" cy="68834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4</xdr:row>
          <xdr:rowOff>60960</xdr:rowOff>
        </xdr:from>
        <xdr:to>
          <xdr:col>6</xdr:col>
          <xdr:colOff>30480</xdr:colOff>
          <xdr:row>10</xdr:row>
          <xdr:rowOff>30480</xdr:rowOff>
        </xdr:to>
        <xdr:sp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2124075" y="764540"/>
              <a:ext cx="2346960" cy="102489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441960</xdr:colOff>
          <xdr:row>3</xdr:row>
          <xdr:rowOff>45720</xdr:rowOff>
        </xdr:from>
        <xdr:to>
          <xdr:col>6</xdr:col>
          <xdr:colOff>22860</xdr:colOff>
          <xdr:row>6</xdr:row>
          <xdr:rowOff>137160</xdr:rowOff>
        </xdr:to>
        <xdr:sp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2435225" y="573405"/>
              <a:ext cx="2164080" cy="6191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3</xdr:row>
          <xdr:rowOff>22860</xdr:rowOff>
        </xdr:from>
        <xdr:to>
          <xdr:col>6</xdr:col>
          <xdr:colOff>83820</xdr:colOff>
          <xdr:row>7</xdr:row>
          <xdr:rowOff>175260</xdr:rowOff>
        </xdr:to>
        <xdr:sp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2153285" y="550545"/>
              <a:ext cx="2164080" cy="8559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30480</xdr:rowOff>
        </xdr:from>
        <xdr:to>
          <xdr:col>5</xdr:col>
          <xdr:colOff>182880</xdr:colOff>
          <xdr:row>8</xdr:row>
          <xdr:rowOff>0</xdr:rowOff>
        </xdr:to>
        <xdr:sp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1849120" y="558165"/>
              <a:ext cx="1945005" cy="84899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419100</xdr:colOff>
          <xdr:row>4</xdr:row>
          <xdr:rowOff>152400</xdr:rowOff>
        </xdr:from>
        <xdr:to>
          <xdr:col>6</xdr:col>
          <xdr:colOff>388620</xdr:colOff>
          <xdr:row>10</xdr:row>
          <xdr:rowOff>106680</xdr:rowOff>
        </xdr:to>
        <xdr:sp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2647950" y="855980"/>
              <a:ext cx="2552700" cy="10096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emf"/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6.bin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H6" sqref="H6"/>
    </sheetView>
  </sheetViews>
  <sheetFormatPr defaultColWidth="9" defaultRowHeight="13.85" outlineLevelCol="6"/>
  <cols>
    <col min="1" max="1" width="12.884955752212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3">
      <c r="A4" s="2" t="s">
        <v>1</v>
      </c>
      <c r="B4" s="2">
        <v>50</v>
      </c>
      <c r="C4" t="s">
        <v>2</v>
      </c>
    </row>
    <row r="5" spans="1:2">
      <c r="A5" s="2" t="s">
        <v>3</v>
      </c>
      <c r="B5" s="7">
        <v>0.04</v>
      </c>
    </row>
    <row r="6" spans="1:2">
      <c r="A6" s="2" t="s">
        <v>4</v>
      </c>
      <c r="B6" s="2">
        <f>B4*B5</f>
        <v>2</v>
      </c>
    </row>
    <row r="7" spans="1:2">
      <c r="A7" s="2" t="s">
        <v>5</v>
      </c>
      <c r="B7" s="2">
        <v>5</v>
      </c>
    </row>
    <row r="8" spans="1:6">
      <c r="A8" s="2" t="s">
        <v>6</v>
      </c>
      <c r="B8" s="2">
        <v>1</v>
      </c>
      <c r="C8" s="2">
        <v>2</v>
      </c>
      <c r="D8" s="2">
        <v>3</v>
      </c>
      <c r="E8" s="2">
        <v>4</v>
      </c>
      <c r="F8" s="2">
        <v>5</v>
      </c>
    </row>
    <row r="9" spans="1:7">
      <c r="A9" s="8" t="s">
        <v>7</v>
      </c>
      <c r="B9" s="11">
        <f>VDB($B$4,$B$6,$B$7,0,B8)</f>
        <v>20</v>
      </c>
      <c r="C9" s="11">
        <f>VDB($B$4,$B$6,$B$7,0,C8)</f>
        <v>32</v>
      </c>
      <c r="D9" s="11">
        <f>VDB($B$4,$B$6,$B$7,0,D8)</f>
        <v>39.2</v>
      </c>
      <c r="E9" s="11">
        <f>VDB($B$4,$B$6,$B$7,0,E8)</f>
        <v>43.6</v>
      </c>
      <c r="F9" s="11">
        <f>VDB($B$4,$B$6,$B$7,0,F8)</f>
        <v>48</v>
      </c>
      <c r="G9" s="10"/>
    </row>
    <row r="12" spans="2:6">
      <c r="B12" s="10"/>
      <c r="C12" s="10"/>
      <c r="D12" s="12"/>
      <c r="E12" s="10"/>
      <c r="F12" s="10"/>
    </row>
    <row r="13" spans="2:6">
      <c r="B13" s="10"/>
      <c r="C13" s="10"/>
      <c r="D13" s="10"/>
      <c r="E13" s="12"/>
      <c r="F13" s="10"/>
    </row>
    <row r="14" spans="2:6">
      <c r="B14" s="10"/>
      <c r="C14" s="10"/>
      <c r="D14" s="10"/>
      <c r="E14" s="10"/>
      <c r="F14" s="10"/>
    </row>
  </sheetData>
  <mergeCells count="1">
    <mergeCell ref="A1:F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8" sqref="B8"/>
    </sheetView>
  </sheetViews>
  <sheetFormatPr defaultColWidth="9" defaultRowHeight="13.85" outlineLevelCol="5"/>
  <cols>
    <col min="1" max="1" width="16.4424778761062" customWidth="1"/>
    <col min="2" max="2" width="14.2212389380531" customWidth="1"/>
  </cols>
  <sheetData>
    <row r="1" spans="1:6">
      <c r="A1" s="1" t="s">
        <v>8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2">
      <c r="A5" s="2" t="s">
        <v>9</v>
      </c>
      <c r="B5" s="2">
        <v>1000000</v>
      </c>
    </row>
    <row r="6" spans="1:2">
      <c r="A6" s="2" t="s">
        <v>10</v>
      </c>
      <c r="B6" s="7">
        <v>0.1</v>
      </c>
    </row>
    <row r="7" spans="1:2">
      <c r="A7" s="2" t="s">
        <v>11</v>
      </c>
      <c r="B7" s="2">
        <v>5</v>
      </c>
    </row>
    <row r="8" spans="1:2">
      <c r="A8" s="4" t="s">
        <v>12</v>
      </c>
      <c r="B8" s="4">
        <f>B5*(1+B6)^(-B7)</f>
        <v>620921.323059155</v>
      </c>
    </row>
    <row r="9" spans="1:2">
      <c r="A9" s="4" t="s">
        <v>13</v>
      </c>
      <c r="B9" s="5">
        <f>PV(B6,B7,,B5)</f>
        <v>-620921.323059155</v>
      </c>
    </row>
    <row r="10" spans="2:2">
      <c r="B10" s="10"/>
    </row>
  </sheetData>
  <mergeCells count="1">
    <mergeCell ref="A1:F4"/>
  </mergeCells>
  <pageMargins left="0.7" right="0.7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1025" progId="Equation.DSMT4" r:id="rId3">
          <objectPr defaultSize="0" r:id="rId4">
            <anchor moveWithCells="1">
              <from>
                <xdr:col>2</xdr:col>
                <xdr:colOff>127635</xdr:colOff>
                <xdr:row>4</xdr:row>
                <xdr:rowOff>97155</xdr:rowOff>
              </from>
              <to>
                <xdr:col>6</xdr:col>
                <xdr:colOff>272415</xdr:colOff>
                <xdr:row>8</xdr:row>
                <xdr:rowOff>81915</xdr:rowOff>
              </to>
            </anchor>
          </objectPr>
        </oleObject>
      </mc:Choice>
      <mc:Fallback>
        <oleObject shapeId="1025" progId="Equation.DSMT4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12" sqref="B12"/>
    </sheetView>
  </sheetViews>
  <sheetFormatPr defaultColWidth="9" defaultRowHeight="13.85" outlineLevelCol="5"/>
  <cols>
    <col min="1" max="1" width="13.4424778761062" customWidth="1"/>
    <col min="2" max="2" width="12.4424778761062" customWidth="1"/>
  </cols>
  <sheetData>
    <row r="1" spans="1:6">
      <c r="A1" s="9" t="s">
        <v>14</v>
      </c>
      <c r="B1" s="9"/>
      <c r="C1" s="9"/>
      <c r="D1" s="9"/>
      <c r="E1" s="9"/>
      <c r="F1" s="9"/>
    </row>
    <row r="2" spans="1:6">
      <c r="A2" s="9"/>
      <c r="B2" s="9"/>
      <c r="C2" s="9"/>
      <c r="D2" s="9"/>
      <c r="E2" s="9"/>
      <c r="F2" s="9"/>
    </row>
    <row r="3" spans="1:6">
      <c r="A3" s="9"/>
      <c r="B3" s="9"/>
      <c r="C3" s="9"/>
      <c r="D3" s="9"/>
      <c r="E3" s="9"/>
      <c r="F3" s="9"/>
    </row>
    <row r="4" spans="1:6">
      <c r="A4" s="9"/>
      <c r="B4" s="9"/>
      <c r="C4" s="9"/>
      <c r="D4" s="9"/>
      <c r="E4" s="9"/>
      <c r="F4" s="9"/>
    </row>
    <row r="5" spans="1:2">
      <c r="A5" s="2" t="s">
        <v>15</v>
      </c>
      <c r="B5" s="2">
        <v>-80000</v>
      </c>
    </row>
    <row r="6" spans="1:2">
      <c r="A6" s="2" t="s">
        <v>16</v>
      </c>
      <c r="B6" s="2">
        <v>600</v>
      </c>
    </row>
    <row r="7" spans="1:2">
      <c r="A7" s="2" t="s">
        <v>17</v>
      </c>
      <c r="B7" s="7">
        <v>0.08</v>
      </c>
    </row>
    <row r="8" spans="1:2">
      <c r="A8" s="2" t="s">
        <v>18</v>
      </c>
      <c r="B8" s="2">
        <f>B7/12</f>
        <v>0.00666666666666667</v>
      </c>
    </row>
    <row r="9" spans="1:3">
      <c r="A9" s="2" t="s">
        <v>19</v>
      </c>
      <c r="B9" s="2">
        <v>20</v>
      </c>
      <c r="C9" t="s">
        <v>20</v>
      </c>
    </row>
    <row r="10" spans="1:2">
      <c r="A10" s="2" t="s">
        <v>11</v>
      </c>
      <c r="B10" s="2">
        <f>B9*12</f>
        <v>240</v>
      </c>
    </row>
    <row r="11" spans="1:2">
      <c r="A11" s="4" t="s">
        <v>12</v>
      </c>
      <c r="B11" s="4">
        <f>B6*((1+B8)^B10-1)/(B8*(1+B8)^B10)</f>
        <v>71732.5750214253</v>
      </c>
    </row>
    <row r="12" spans="1:2">
      <c r="A12" s="4" t="s">
        <v>13</v>
      </c>
      <c r="B12" s="5">
        <f>PV(B8,B10,B6)</f>
        <v>-71732.5750214253</v>
      </c>
    </row>
  </sheetData>
  <mergeCells count="1">
    <mergeCell ref="A1:F4"/>
  </mergeCells>
  <pageMargins left="0.7" right="0.7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2051" progId="Equation.DSMT4" r:id="rId3">
          <objectPr defaultSize="0" r:id="rId4">
            <anchor moveWithCells="1">
              <from>
                <xdr:col>2</xdr:col>
                <xdr:colOff>266700</xdr:colOff>
                <xdr:row>4</xdr:row>
                <xdr:rowOff>60960</xdr:rowOff>
              </from>
              <to>
                <xdr:col>6</xdr:col>
                <xdr:colOff>30480</xdr:colOff>
                <xdr:row>10</xdr:row>
                <xdr:rowOff>30480</xdr:rowOff>
              </to>
            </anchor>
          </objectPr>
        </oleObject>
      </mc:Choice>
      <mc:Fallback>
        <oleObject shapeId="2051" progId="Equation.DSMT4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4" sqref="F14"/>
    </sheetView>
  </sheetViews>
  <sheetFormatPr defaultColWidth="9" defaultRowHeight="13.85" outlineLevelRow="7" outlineLevelCol="5"/>
  <cols>
    <col min="1" max="1" width="16.4424778761062" customWidth="1"/>
    <col min="2" max="2" width="11.3362831858407" customWidth="1"/>
  </cols>
  <sheetData>
    <row r="1" spans="1:6">
      <c r="A1" s="1" t="s">
        <v>21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3">
      <c r="A4" s="2" t="s">
        <v>22</v>
      </c>
      <c r="B4" s="2">
        <v>1000</v>
      </c>
      <c r="C4" t="s">
        <v>23</v>
      </c>
    </row>
    <row r="5" spans="1:2">
      <c r="A5" s="2" t="s">
        <v>10</v>
      </c>
      <c r="B5" s="7">
        <v>0.08</v>
      </c>
    </row>
    <row r="6" spans="1:2">
      <c r="A6" s="2" t="s">
        <v>11</v>
      </c>
      <c r="B6" s="2">
        <v>5</v>
      </c>
    </row>
    <row r="7" spans="1:2">
      <c r="A7" s="4" t="s">
        <v>24</v>
      </c>
      <c r="B7" s="4">
        <f>B4*(1+B5)^B6</f>
        <v>1469.3280768</v>
      </c>
    </row>
    <row r="8" spans="1:2">
      <c r="A8" s="4" t="s">
        <v>25</v>
      </c>
      <c r="B8" s="5">
        <f>FV(B5,B6,,B4)</f>
        <v>-1469.3280768</v>
      </c>
    </row>
  </sheetData>
  <mergeCells count="1">
    <mergeCell ref="A1:F3"/>
  </mergeCells>
  <pageMargins left="0.7" right="0.7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3073" progId="Equation.DSMT4" r:id="rId3">
          <objectPr defaultSize="0" r:id="rId4">
            <anchor moveWithCells="1">
              <from>
                <xdr:col>2</xdr:col>
                <xdr:colOff>441960</xdr:colOff>
                <xdr:row>3</xdr:row>
                <xdr:rowOff>45720</xdr:rowOff>
              </from>
              <to>
                <xdr:col>6</xdr:col>
                <xdr:colOff>22860</xdr:colOff>
                <xdr:row>6</xdr:row>
                <xdr:rowOff>137160</xdr:rowOff>
              </to>
            </anchor>
          </objectPr>
        </oleObject>
      </mc:Choice>
      <mc:Fallback>
        <oleObject shapeId="3073" progId="Equation.DSMT4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B8" sqref="B8"/>
    </sheetView>
  </sheetViews>
  <sheetFormatPr defaultColWidth="9" defaultRowHeight="13.85" outlineLevelRow="7" outlineLevelCol="6"/>
  <cols>
    <col min="1" max="1" width="13.3362831858407" customWidth="1"/>
    <col min="2" max="2" width="9.66371681415929" customWidth="1"/>
  </cols>
  <sheetData>
    <row r="1" spans="1:7">
      <c r="A1" s="1" t="s">
        <v>26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3">
      <c r="A4" s="2" t="s">
        <v>27</v>
      </c>
      <c r="B4" s="2">
        <v>20</v>
      </c>
      <c r="C4" t="s">
        <v>23</v>
      </c>
    </row>
    <row r="5" spans="1:2">
      <c r="A5" s="2" t="s">
        <v>10</v>
      </c>
      <c r="B5" s="7">
        <v>0.08</v>
      </c>
    </row>
    <row r="6" spans="1:2">
      <c r="A6" s="2" t="s">
        <v>28</v>
      </c>
      <c r="B6" s="2">
        <v>5</v>
      </c>
    </row>
    <row r="7" spans="1:2">
      <c r="A7" s="4" t="s">
        <v>29</v>
      </c>
      <c r="B7" s="8">
        <f>B4*((1+B5)^B6-1)/B5</f>
        <v>117.3320192</v>
      </c>
    </row>
    <row r="8" spans="1:2">
      <c r="A8" s="4" t="s">
        <v>30</v>
      </c>
      <c r="B8" s="5">
        <f>FV(B5,B6,B4)</f>
        <v>-117.3320192</v>
      </c>
    </row>
  </sheetData>
  <mergeCells count="1">
    <mergeCell ref="A1:G3"/>
  </mergeCells>
  <pageMargins left="0.7" right="0.7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4097" progId="Equation.DSMT4" r:id="rId3">
          <objectPr defaultSize="0" r:id="rId4">
            <anchor moveWithCells="1">
              <from>
                <xdr:col>2</xdr:col>
                <xdr:colOff>502920</xdr:colOff>
                <xdr:row>3</xdr:row>
                <xdr:rowOff>22860</xdr:rowOff>
              </from>
              <to>
                <xdr:col>6</xdr:col>
                <xdr:colOff>83820</xdr:colOff>
                <xdr:row>7</xdr:row>
                <xdr:rowOff>175260</xdr:rowOff>
              </to>
            </anchor>
          </objectPr>
        </oleObject>
      </mc:Choice>
      <mc:Fallback>
        <oleObject shapeId="4097" progId="Equation.DSMT4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8" sqref="B8"/>
    </sheetView>
  </sheetViews>
  <sheetFormatPr defaultColWidth="9" defaultRowHeight="13.85" outlineLevelRow="7" outlineLevelCol="5"/>
  <cols>
    <col min="1" max="1" width="13.1061946902655" customWidth="1"/>
    <col min="2" max="2" width="10.2212389380531" customWidth="1"/>
  </cols>
  <sheetData>
    <row r="1" spans="1:6">
      <c r="A1" s="6" t="s">
        <v>31</v>
      </c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2">
      <c r="A4" s="2" t="s">
        <v>32</v>
      </c>
      <c r="B4" s="2">
        <v>20000</v>
      </c>
    </row>
    <row r="5" spans="1:2">
      <c r="A5" s="2" t="s">
        <v>33</v>
      </c>
      <c r="B5" s="2">
        <v>10</v>
      </c>
    </row>
    <row r="6" spans="1:2">
      <c r="A6" s="2" t="s">
        <v>34</v>
      </c>
      <c r="B6" s="7">
        <v>0.1</v>
      </c>
    </row>
    <row r="7" spans="1:2">
      <c r="A7" s="4" t="s">
        <v>35</v>
      </c>
      <c r="B7" s="4">
        <f>B4*(B6*(1+B6)^B5)/((1+B6)^B5-1)</f>
        <v>3254.90789765023</v>
      </c>
    </row>
    <row r="8" spans="1:2">
      <c r="A8" s="4" t="s">
        <v>36</v>
      </c>
      <c r="B8" s="5">
        <f>PMT(B6,B5,B4)</f>
        <v>-3254.90789765023</v>
      </c>
    </row>
  </sheetData>
  <mergeCells count="1">
    <mergeCell ref="A1:F3"/>
  </mergeCells>
  <pageMargins left="0.7" right="0.7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5121" progId="Equation.DSMT4" r:id="rId3">
          <objectPr defaultSize="0" r:id="rId4">
            <anchor moveWithCells="1">
              <from>
                <xdr:col>2</xdr:col>
                <xdr:colOff>175260</xdr:colOff>
                <xdr:row>3</xdr:row>
                <xdr:rowOff>30480</xdr:rowOff>
              </from>
              <to>
                <xdr:col>5</xdr:col>
                <xdr:colOff>182880</xdr:colOff>
                <xdr:row>8</xdr:row>
                <xdr:rowOff>0</xdr:rowOff>
              </to>
            </anchor>
          </objectPr>
        </oleObject>
      </mc:Choice>
      <mc:Fallback>
        <oleObject shapeId="5121" progId="Equation.DSMT4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1" sqref="B11"/>
    </sheetView>
  </sheetViews>
  <sheetFormatPr defaultColWidth="9" defaultRowHeight="13.85" outlineLevelCol="4"/>
  <cols>
    <col min="1" max="1" width="17.4424778761062" customWidth="1"/>
    <col min="2" max="2" width="13.6194690265487"/>
  </cols>
  <sheetData>
    <row r="1" spans="1:5">
      <c r="A1" s="1" t="s">
        <v>37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3">
      <c r="A5" s="2" t="s">
        <v>38</v>
      </c>
      <c r="B5" s="2">
        <v>90</v>
      </c>
      <c r="C5" t="s">
        <v>23</v>
      </c>
    </row>
    <row r="6" spans="1:2">
      <c r="A6" s="2" t="s">
        <v>39</v>
      </c>
      <c r="B6" s="2">
        <v>8</v>
      </c>
    </row>
    <row r="7" spans="1:2">
      <c r="A7" s="2" t="s">
        <v>40</v>
      </c>
      <c r="B7" s="2">
        <f>B6*12</f>
        <v>96</v>
      </c>
    </row>
    <row r="8" spans="1:2">
      <c r="A8" s="2" t="s">
        <v>41</v>
      </c>
      <c r="B8" s="3">
        <v>0.03</v>
      </c>
    </row>
    <row r="9" spans="1:2">
      <c r="A9" s="2" t="s">
        <v>42</v>
      </c>
      <c r="B9" s="2">
        <f>B8/12</f>
        <v>0.0025</v>
      </c>
    </row>
    <row r="10" spans="1:2">
      <c r="A10" s="4" t="s">
        <v>43</v>
      </c>
      <c r="B10" s="4">
        <f>B5*B9/((1+B9)^B7-1)</f>
        <v>0.830661473717742</v>
      </c>
    </row>
    <row r="11" spans="1:2">
      <c r="A11" s="4" t="s">
        <v>44</v>
      </c>
      <c r="B11" s="5">
        <f>PMT(B9,B7,,B5)</f>
        <v>-0.830661473717742</v>
      </c>
    </row>
  </sheetData>
  <mergeCells count="1">
    <mergeCell ref="A1:E4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6145" progId="Equation.DSMT4" r:id="rId3">
          <objectPr defaultSize="0" r:id="rId4">
            <anchor moveWithCells="1">
              <from>
                <xdr:col>2</xdr:col>
                <xdr:colOff>419100</xdr:colOff>
                <xdr:row>4</xdr:row>
                <xdr:rowOff>152400</xdr:rowOff>
              </from>
              <to>
                <xdr:col>6</xdr:col>
                <xdr:colOff>388620</xdr:colOff>
                <xdr:row>10</xdr:row>
                <xdr:rowOff>106680</xdr:rowOff>
              </to>
            </anchor>
          </objectPr>
        </oleObject>
      </mc:Choice>
      <mc:Fallback>
        <oleObject shapeId="6145" progId="Equation.DSMT4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1折旧计算</vt:lpstr>
      <vt:lpstr>2一次收付现值</vt:lpstr>
      <vt:lpstr>3年金转现值</vt:lpstr>
      <vt:lpstr>4一次收付终值</vt:lpstr>
      <vt:lpstr>5年金转终值</vt:lpstr>
      <vt:lpstr>6现值转年金</vt:lpstr>
      <vt:lpstr>7终值转年金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Jiayuan Han</dc:creator>
  <cp:lastModifiedBy>bbo</cp:lastModifiedBy>
  <dcterms:created xsi:type="dcterms:W3CDTF">2015-06-05T18:19:00Z</dcterms:created>
  <dcterms:modified xsi:type="dcterms:W3CDTF">2023-12-10T07:03:39Z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1070C628BF954D20BD9A452627013AD2_12</vt:lpwstr>
  </property>
  <property fmtid="{D5CDD505-2E9C-101B-9397-08002B2CF9AE}" pid="3" name="KSOProductBuildVer">
    <vt:lpwstr>2052-12.1.0.15712</vt:lpwstr>
  </property>
</Properties>
</file>