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562" documentId="13_ncr:1_{7A66306F-20CB-4569-A9D0-64235774BF43}" xr6:coauthVersionLast="47" xr6:coauthVersionMax="47" xr10:uidLastSave="{6A1C813E-B1D9-4AAC-ACC6-E4FAD3A7B589}"/>
  <bookViews>
    <workbookView xWindow="-120" yWindow="-120" windowWidth="29040" windowHeight="15720" activeTab="8" xr2:uid="{00000000-000D-0000-FFFF-FFFF00000000}"/>
  </bookViews>
  <sheets>
    <sheet name="Info" sheetId="5" r:id="rId1"/>
    <sheet name="NBr" sheetId="1" r:id="rId2"/>
    <sheet name="SFR_requirements" sheetId="8" r:id="rId3"/>
    <sheet name="NBr_TS_Ext" sheetId="7" r:id="rId4"/>
    <sheet name="NBr_minor" sheetId="6" r:id="rId5"/>
    <sheet name="SFR_limitations" sheetId="9" r:id="rId6"/>
    <sheet name="Categories" sheetId="2" r:id="rId7"/>
    <sheet name="iMOD_bugs" sheetId="10" r:id="rId8"/>
    <sheet name="RscEst" sheetId="11" r:id="rId9"/>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<sst xmlns="http://schemas.openxmlformats.org/spreadsheetml/2006/main" count="46" uniqueCount="266">
  <si>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</si>
  <si>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</si>
  <si>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</si>
  <si>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</si>
  <si>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</si>
  <si>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</si>
  <si>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</si>
  <si>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</si>
  <si>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</si>
  <si>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</si>
  <si>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</si>
  <si>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</si>
  <si>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</si>
  <si>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</si>
  <si>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</si>
  <si>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</si>
  <si>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</si>
  <si>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</si>
  <si>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</si>
  <si>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</si>
  <si>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</si>
  <si>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</si>
  <si>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</si>
  <si>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</si>
  <si>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</si>
  <si>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</si>
  <si>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</si>
  <si>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</si>
  <si>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</si>
  <si>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</si>
  <si>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</si>
  <si>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</si>
  <si>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</si>
  <si>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</si>
  <si>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</si>
  <si>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</si>
  <si>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</si>
  <si>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</si>
  <si>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</si>
  <si>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</si>
  <si>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</si>
  <si>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</si>
  <si>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</si>
  <si>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</si>
  <si>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</si>
  <si>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</si>
  <si>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</si>
  <si>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</si>
  <si>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</si>
  <si>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</si>
  <si>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</si>
  <si>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</si>
  <si>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</si>
  <si>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</si>
  <si>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</si>
  <si>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</si>
  <si>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</si>
  <si>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</si>
  <si>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</si>
  <si>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</si>
  <si>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</si>
  <si>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</si>
  <si>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</si>
  <si>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</si>
  <si>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</si>
  <si>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</si>
  <si>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</si>
  <si>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</si>
  <si>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</si>
  <si>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</si>
  <si>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</si>
  <si>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</si>
  <si>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</si>
  <si>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</si>
  <si>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</si>
  <si>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</si>
  <si>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</si>
  <si>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</si>
  <si>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</si>
  <si>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</si>
  <si>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</si>
  <si>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</si>
  <si>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</si>
  <si>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</si>
  <si>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</si>
  <si>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</si>
  <si>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</si>
  <si>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</si>
  <si>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</si>
  <si>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</si>
  <si>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</si>
  <si>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</si>
  <si>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</si>
  <si>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</si>
  <si>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</si>
  <si>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</si>
  <si>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</si>
  <si>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</si>
  <si>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</si>
  <si>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</si>
  <si>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</si>
  <si>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</si>
  <si>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</si>
  <si>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</si>
  <si>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</si>
  <si>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</si>
  <si>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</si>
  <si>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</si>
  <si>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</si>
  <si>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</si>
  <si>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</si>
  <si>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r>
      <t xml:space="preserve">Creation of </t>
    </r>
    <r>
      <rPr>
        <b/>
        <sz val="11"/>
        <color rgb="FFC00000"/>
        <rFont val="Roboto"/>
      </rPr>
      <t>SimLog</t>
    </r>
    <r>
      <rPr>
        <sz val="11"/>
        <color rgb="FFC00000"/>
        <rFont val="Roboto"/>
      </rPr>
      <t xml:space="preserve"> &amp; </t>
    </r>
    <r>
      <rPr>
        <b/>
        <sz val="11"/>
        <color rgb="FFC00000"/>
        <rFont val="Roboto"/>
      </rPr>
      <t xml:space="preserve">SimMng </t>
    </r>
    <r>
      <rPr>
        <sz val="11"/>
        <color rgb="FFC00000"/>
        <rFont val="Roboto"/>
      </rPr>
      <t>code</t>
    </r>
  </si>
  <si>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</si>
  <si>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</si>
  <si>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This works in combination with the use of Sim numbers. It's an overall system for keeping track of changes.</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</si>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</sst>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34">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s>
  <cellStyleXfs count="1">
    <xf numFmtId="0" fontId="0" fillId="0" borderId="0"/>
  </cellStyleXfs>
  <cellXfs count="199">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0" fontId="1" fillId="0" borderId="0" xfId="0" applyFont="1" applyBorder="1" applyAlignment="1">
      <alignment horizontal="center" vertical="center"/>
    </xf>
    <xf numFmtId="0" fontId="1" fillId="0" borderId="0" xfId="0" applyFont="1" applyAlignment="1">
      <alignment horizontal="center"/>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125</v>
      </c>
    </row>
    <row r="2" spans="1:1" x14ac:dyDescent="0.25">
      <c r="A2" t="s">
        <v>126</v>
      </c>
    </row>
    <row r="3" spans="1:1" x14ac:dyDescent="0.25">
      <c r="A3" s="69"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P15"/>
  <sheetViews>
    <sheetView zoomScale="85" zoomScaleNormal="85" workbookViewId="0">
      <pane xSplit="3" ySplit="1" topLeftCell="F2" activePane="bottomRight" state="frozen"/>
      <selection activeCell="E6" sqref="E6"/>
      <selection pane="topRight" activeCell="E6" sqref="E6"/>
      <selection pane="bottomLeft" activeCell="E6" sqref="E6"/>
      <selection pane="bottomRight" activeCell="I12" sqref="I12"/>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6384" width="9.140625" style="24"/>
  </cols>
  <sheetData>
    <row r="1" spans="1:16" s="22" customFormat="1" ht="45.75" thickBot="1" x14ac:dyDescent="0.3">
      <c r="A1" s="8" t="s">
        <v>1</v>
      </c>
      <c r="B1" s="8" t="s">
        <v>58</v>
      </c>
      <c r="C1" s="9" t="s">
        <v>19</v>
      </c>
      <c r="D1" s="10" t="s">
        <v>2</v>
      </c>
      <c r="E1" s="9" t="s">
        <v>3</v>
      </c>
      <c r="F1" s="8" t="s">
        <v>39</v>
      </c>
      <c r="G1" s="8" t="s">
        <v>54</v>
      </c>
      <c r="H1" s="70" t="s">
        <v>112</v>
      </c>
      <c r="I1" s="70" t="s">
        <v>88</v>
      </c>
      <c r="J1" s="89" t="s">
        <v>4</v>
      </c>
      <c r="K1" s="70" t="s">
        <v>7</v>
      </c>
      <c r="L1" s="70" t="s">
        <v>26</v>
      </c>
      <c r="M1" s="70" t="s">
        <v>109</v>
      </c>
      <c r="N1" s="70" t="s">
        <v>110</v>
      </c>
      <c r="O1" s="68" t="s">
        <v>8</v>
      </c>
      <c r="P1" s="68" t="s">
        <v>159</v>
      </c>
    </row>
    <row r="2" spans="1:16" s="121" customFormat="1" ht="45" customHeight="1" thickTop="1" x14ac:dyDescent="0.25">
      <c r="A2" s="108" t="s">
        <v>111</v>
      </c>
      <c r="B2" s="109" t="s">
        <v>87</v>
      </c>
      <c r="C2" s="110" t="s">
        <v>75</v>
      </c>
      <c r="D2" s="111" t="s">
        <v>73</v>
      </c>
      <c r="E2" s="112" t="s">
        <v>84</v>
      </c>
      <c r="F2" s="113" t="s">
        <v>72</v>
      </c>
      <c r="G2" s="114" t="s">
        <v>81</v>
      </c>
      <c r="H2" s="115" t="s">
        <v>98</v>
      </c>
      <c r="I2" s="116" t="s">
        <v>154</v>
      </c>
      <c r="J2" s="117">
        <v>10</v>
      </c>
      <c r="K2" s="118">
        <v>9</v>
      </c>
      <c r="L2" s="119">
        <v>1.5</v>
      </c>
      <c r="M2" s="114">
        <v>-2</v>
      </c>
      <c r="N2" s="114">
        <v>3</v>
      </c>
      <c r="O2" s="120" t="s">
        <v>113</v>
      </c>
      <c r="P2" s="120"/>
    </row>
    <row r="3" spans="1:16" s="128" customFormat="1" ht="45" customHeight="1" x14ac:dyDescent="0.25">
      <c r="A3" s="21" t="s">
        <v>89</v>
      </c>
      <c r="B3" s="20" t="s">
        <v>87</v>
      </c>
      <c r="C3" s="16" t="s">
        <v>75</v>
      </c>
      <c r="D3" s="19" t="s">
        <v>85</v>
      </c>
      <c r="E3" s="17" t="s">
        <v>61</v>
      </c>
      <c r="F3" s="15" t="s">
        <v>72</v>
      </c>
      <c r="G3" s="18" t="s">
        <v>82</v>
      </c>
      <c r="H3" s="122" t="s">
        <v>98</v>
      </c>
      <c r="I3" s="123" t="s">
        <v>155</v>
      </c>
      <c r="J3" s="124">
        <v>10</v>
      </c>
      <c r="K3" s="125">
        <v>8</v>
      </c>
      <c r="L3" s="126">
        <v>0.5</v>
      </c>
      <c r="M3" s="18">
        <f t="shared" ref="M3:M4" si="0">IF(J3&lt;&gt;J2,N2,M2)</f>
        <v>-2</v>
      </c>
      <c r="N3" s="18">
        <f t="shared" ref="N3:N10" si="1">IF(ISNUMBER(SEARCH("Yes", H3)),M3+SUMIFS(L:L,J:J,J3),M3)</f>
        <v>3</v>
      </c>
      <c r="O3" s="127" t="s">
        <v>114</v>
      </c>
      <c r="P3" s="127"/>
    </row>
    <row r="4" spans="1:16" s="107" customFormat="1" ht="45" customHeight="1" x14ac:dyDescent="0.25">
      <c r="A4" s="93" t="s">
        <v>116</v>
      </c>
      <c r="B4" s="94" t="s">
        <v>87</v>
      </c>
      <c r="C4" s="95" t="s">
        <v>75</v>
      </c>
      <c r="D4" s="96" t="s">
        <v>117</v>
      </c>
      <c r="E4" s="97" t="s">
        <v>118</v>
      </c>
      <c r="F4" s="98" t="s">
        <v>119</v>
      </c>
      <c r="G4" s="99" t="s">
        <v>124</v>
      </c>
      <c r="H4" s="100" t="s">
        <v>123</v>
      </c>
      <c r="I4" s="101" t="s">
        <v>153</v>
      </c>
      <c r="J4" s="102">
        <v>10</v>
      </c>
      <c r="K4" s="103">
        <v>9</v>
      </c>
      <c r="L4" s="104">
        <v>3</v>
      </c>
      <c r="M4" s="105">
        <f t="shared" si="0"/>
        <v>-2</v>
      </c>
      <c r="N4" s="105">
        <f t="shared" si="1"/>
        <v>3</v>
      </c>
      <c r="O4" s="106" t="s">
        <v>120</v>
      </c>
      <c r="P4" s="106"/>
    </row>
    <row r="5" spans="1:16" s="143" customFormat="1" ht="45" customHeight="1" x14ac:dyDescent="0.25">
      <c r="A5" s="129" t="s">
        <v>90</v>
      </c>
      <c r="B5" s="130" t="s">
        <v>14</v>
      </c>
      <c r="C5" s="131" t="s">
        <v>24</v>
      </c>
      <c r="D5" s="132" t="s">
        <v>25</v>
      </c>
      <c r="E5" s="133" t="s">
        <v>32</v>
      </c>
      <c r="F5" s="134" t="s">
        <v>63</v>
      </c>
      <c r="G5" s="135" t="s">
        <v>64</v>
      </c>
      <c r="H5" s="136" t="s">
        <v>74</v>
      </c>
      <c r="I5" s="137" t="s">
        <v>156</v>
      </c>
      <c r="J5" s="138">
        <v>9</v>
      </c>
      <c r="K5" s="139">
        <v>4</v>
      </c>
      <c r="L5" s="140">
        <v>5</v>
      </c>
      <c r="M5" s="141">
        <f>IF(J5&lt;&gt;J4,N4,M4)</f>
        <v>3</v>
      </c>
      <c r="N5" s="141">
        <f t="shared" si="1"/>
        <v>3</v>
      </c>
      <c r="O5" s="142" t="s">
        <v>71</v>
      </c>
      <c r="P5" s="142"/>
    </row>
    <row r="6" spans="1:16" s="107" customFormat="1" ht="45" customHeight="1" x14ac:dyDescent="0.25">
      <c r="A6" s="146" t="s">
        <v>38</v>
      </c>
      <c r="B6" s="94" t="s">
        <v>34</v>
      </c>
      <c r="C6" s="95" t="s">
        <v>21</v>
      </c>
      <c r="D6" s="96" t="s">
        <v>45</v>
      </c>
      <c r="E6" s="97" t="s">
        <v>35</v>
      </c>
      <c r="F6" s="147" t="s">
        <v>44</v>
      </c>
      <c r="G6" s="148" t="s">
        <v>65</v>
      </c>
      <c r="H6" s="149" t="s">
        <v>99</v>
      </c>
      <c r="I6" s="101" t="s">
        <v>157</v>
      </c>
      <c r="J6" s="102">
        <v>8</v>
      </c>
      <c r="K6" s="103">
        <v>7</v>
      </c>
      <c r="L6" s="104">
        <v>1.5</v>
      </c>
      <c r="M6" s="105">
        <f t="shared" ref="M6:M10" si="2">IF(J6&lt;&gt;J5,N5,M5)</f>
        <v>3</v>
      </c>
      <c r="N6" s="105">
        <f t="shared" si="1"/>
        <v>4.5</v>
      </c>
      <c r="O6" s="106" t="s">
        <v>36</v>
      </c>
      <c r="P6" s="106"/>
    </row>
    <row r="7" spans="1:16" s="107" customFormat="1" ht="45" customHeight="1" x14ac:dyDescent="0.25">
      <c r="A7" s="93" t="s">
        <v>91</v>
      </c>
      <c r="B7" s="94" t="s">
        <v>22</v>
      </c>
      <c r="C7" s="95" t="s">
        <v>13</v>
      </c>
      <c r="D7" s="96" t="s">
        <v>27</v>
      </c>
      <c r="E7" s="97" t="s">
        <v>46</v>
      </c>
      <c r="F7" s="147" t="s">
        <v>42</v>
      </c>
      <c r="G7" s="148" t="s">
        <v>43</v>
      </c>
      <c r="H7" s="149" t="s">
        <v>101</v>
      </c>
      <c r="I7" s="155" t="s">
        <v>160</v>
      </c>
      <c r="J7" s="102">
        <v>7</v>
      </c>
      <c r="K7" s="156">
        <v>6</v>
      </c>
      <c r="L7" s="157">
        <v>2</v>
      </c>
      <c r="M7" s="158">
        <f t="shared" si="2"/>
        <v>4.5</v>
      </c>
      <c r="N7" s="158">
        <f t="shared" si="1"/>
        <v>6.5</v>
      </c>
      <c r="O7" s="106" t="s">
        <v>100</v>
      </c>
      <c r="P7" s="106"/>
    </row>
    <row r="8" spans="1:16" s="107" customFormat="1" ht="45" customHeight="1" x14ac:dyDescent="0.25">
      <c r="A8" s="93" t="s">
        <v>92</v>
      </c>
      <c r="B8" s="94" t="s">
        <v>57</v>
      </c>
      <c r="C8" s="95" t="s">
        <v>24</v>
      </c>
      <c r="D8" s="96" t="s">
        <v>105</v>
      </c>
      <c r="E8" s="97" t="s">
        <v>76</v>
      </c>
      <c r="F8" s="98" t="s">
        <v>77</v>
      </c>
      <c r="G8" s="105" t="s">
        <v>78</v>
      </c>
      <c r="H8" s="100" t="s">
        <v>104</v>
      </c>
      <c r="I8" s="101" t="s">
        <v>162</v>
      </c>
      <c r="J8" s="102">
        <v>6</v>
      </c>
      <c r="K8" s="103">
        <v>10</v>
      </c>
      <c r="L8" s="104">
        <v>1.5</v>
      </c>
      <c r="M8" s="105">
        <f t="shared" si="2"/>
        <v>6.5</v>
      </c>
      <c r="N8" s="105">
        <f t="shared" si="1"/>
        <v>8</v>
      </c>
      <c r="O8" s="106" t="s">
        <v>102</v>
      </c>
      <c r="P8" s="106"/>
    </row>
    <row r="9" spans="1:16" s="25" customFormat="1" ht="90" customHeight="1" x14ac:dyDescent="0.25">
      <c r="A9" s="41" t="s">
        <v>93</v>
      </c>
      <c r="B9" s="79" t="s">
        <v>23</v>
      </c>
      <c r="C9" s="80" t="s">
        <v>20</v>
      </c>
      <c r="D9" s="81" t="s">
        <v>48</v>
      </c>
      <c r="E9" s="82" t="s">
        <v>18</v>
      </c>
      <c r="F9" s="55" t="s">
        <v>40</v>
      </c>
      <c r="G9" s="83" t="s">
        <v>41</v>
      </c>
      <c r="H9" s="56" t="s">
        <v>103</v>
      </c>
      <c r="I9" s="84" t="s">
        <v>161</v>
      </c>
      <c r="J9" s="59">
        <v>5</v>
      </c>
      <c r="K9" s="60">
        <v>10</v>
      </c>
      <c r="L9" s="87">
        <v>5</v>
      </c>
      <c r="M9" s="88">
        <f t="shared" si="2"/>
        <v>8</v>
      </c>
      <c r="N9" s="88">
        <f t="shared" si="1"/>
        <v>16</v>
      </c>
      <c r="O9" s="47" t="s">
        <v>37</v>
      </c>
      <c r="P9" s="47"/>
    </row>
    <row r="10" spans="1:16" ht="45" customHeight="1" x14ac:dyDescent="0.25">
      <c r="A10" s="41" t="s">
        <v>95</v>
      </c>
      <c r="B10" s="79" t="s">
        <v>5</v>
      </c>
      <c r="C10" s="80" t="s">
        <v>21</v>
      </c>
      <c r="D10" s="81" t="s">
        <v>30</v>
      </c>
      <c r="E10" s="82" t="s">
        <v>31</v>
      </c>
      <c r="F10" s="55" t="s">
        <v>53</v>
      </c>
      <c r="G10" s="83" t="s">
        <v>52</v>
      </c>
      <c r="H10" s="56" t="s">
        <v>107</v>
      </c>
      <c r="I10" s="84" t="s">
        <v>163</v>
      </c>
      <c r="J10" s="59">
        <v>5</v>
      </c>
      <c r="K10" s="46">
        <v>7</v>
      </c>
      <c r="L10" s="85">
        <v>1</v>
      </c>
      <c r="M10" s="86">
        <f t="shared" si="2"/>
        <v>8</v>
      </c>
      <c r="N10" s="86">
        <f t="shared" si="1"/>
        <v>16</v>
      </c>
      <c r="O10" s="47" t="s">
        <v>28</v>
      </c>
      <c r="P10" s="47"/>
    </row>
    <row r="11" spans="1:16" ht="45" customHeight="1" x14ac:dyDescent="0.25">
      <c r="A11" s="41" t="s">
        <v>146</v>
      </c>
      <c r="B11" s="79" t="s">
        <v>148</v>
      </c>
      <c r="C11" s="80" t="s">
        <v>21</v>
      </c>
      <c r="D11" s="81" t="s">
        <v>147</v>
      </c>
      <c r="E11" s="82" t="s">
        <v>149</v>
      </c>
      <c r="F11" s="55" t="s">
        <v>150</v>
      </c>
      <c r="G11" s="83" t="s">
        <v>151</v>
      </c>
      <c r="H11" s="56" t="s">
        <v>152</v>
      </c>
      <c r="I11" s="84" t="s">
        <v>164</v>
      </c>
      <c r="J11" s="59">
        <v>5</v>
      </c>
      <c r="K11" s="46">
        <v>7</v>
      </c>
      <c r="L11" s="85">
        <v>2</v>
      </c>
      <c r="M11" s="86">
        <f t="shared" ref="M11:M15" si="3">IF(J11&lt;&gt;J10,N10,M10)</f>
        <v>8</v>
      </c>
      <c r="N11" s="86">
        <f t="shared" ref="N11:N15" si="4">IF(ISNUMBER(SEARCH("Yes", H11)),M11+SUMIFS(L:L,J:J,J11),M11)</f>
        <v>16</v>
      </c>
      <c r="O11" s="47" t="s">
        <v>165</v>
      </c>
      <c r="P11" s="47"/>
    </row>
    <row r="12" spans="1:16" s="107" customFormat="1" ht="45" customHeight="1" x14ac:dyDescent="0.25">
      <c r="A12" s="93" t="s">
        <v>97</v>
      </c>
      <c r="B12" s="159" t="s">
        <v>6</v>
      </c>
      <c r="C12" s="160" t="s">
        <v>56</v>
      </c>
      <c r="D12" s="161" t="s">
        <v>47</v>
      </c>
      <c r="E12" s="162" t="s">
        <v>49</v>
      </c>
      <c r="F12" s="163" t="s">
        <v>66</v>
      </c>
      <c r="G12" s="164" t="s">
        <v>67</v>
      </c>
      <c r="H12" s="165" t="s">
        <v>158</v>
      </c>
      <c r="I12" s="166" t="s">
        <v>168</v>
      </c>
      <c r="J12" s="167">
        <v>4</v>
      </c>
      <c r="K12" s="168">
        <v>2</v>
      </c>
      <c r="L12" s="169">
        <v>1.5</v>
      </c>
      <c r="M12" s="170">
        <f t="shared" si="3"/>
        <v>16</v>
      </c>
      <c r="N12" s="170">
        <f t="shared" si="4"/>
        <v>16</v>
      </c>
      <c r="O12" s="171" t="s">
        <v>108</v>
      </c>
      <c r="P12" s="171"/>
    </row>
    <row r="13" spans="1:16" ht="45" customHeight="1" x14ac:dyDescent="0.25">
      <c r="A13" s="54" t="s">
        <v>94</v>
      </c>
      <c r="B13" s="79" t="s">
        <v>22</v>
      </c>
      <c r="C13" s="80" t="s">
        <v>13</v>
      </c>
      <c r="D13" s="81" t="s">
        <v>27</v>
      </c>
      <c r="E13" s="82" t="s">
        <v>46</v>
      </c>
      <c r="F13" s="55" t="s">
        <v>51</v>
      </c>
      <c r="G13" s="83" t="s">
        <v>50</v>
      </c>
      <c r="H13" s="56" t="s">
        <v>106</v>
      </c>
      <c r="I13" s="84" t="s">
        <v>167</v>
      </c>
      <c r="J13" s="45">
        <v>3</v>
      </c>
      <c r="K13" s="46">
        <v>9</v>
      </c>
      <c r="L13" s="85">
        <v>3</v>
      </c>
      <c r="M13" s="86">
        <f t="shared" si="3"/>
        <v>16</v>
      </c>
      <c r="N13" s="86">
        <f t="shared" si="4"/>
        <v>19</v>
      </c>
      <c r="O13" s="47" t="s">
        <v>29</v>
      </c>
      <c r="P13" s="47"/>
    </row>
    <row r="14" spans="1:16" ht="45" customHeight="1" x14ac:dyDescent="0.25">
      <c r="A14" s="41" t="s">
        <v>122</v>
      </c>
      <c r="B14" s="79" t="s">
        <v>5</v>
      </c>
      <c r="C14" s="80" t="s">
        <v>72</v>
      </c>
      <c r="D14" s="81" t="s">
        <v>60</v>
      </c>
      <c r="E14" s="82" t="s">
        <v>70</v>
      </c>
      <c r="F14" s="42" t="s">
        <v>72</v>
      </c>
      <c r="G14" s="86" t="s">
        <v>80</v>
      </c>
      <c r="H14" s="43" t="s">
        <v>121</v>
      </c>
      <c r="I14" s="84" t="s">
        <v>169</v>
      </c>
      <c r="J14" s="45">
        <v>2</v>
      </c>
      <c r="K14" s="46">
        <v>8</v>
      </c>
      <c r="L14" s="85">
        <v>2</v>
      </c>
      <c r="M14" s="86">
        <f t="shared" si="3"/>
        <v>19</v>
      </c>
      <c r="N14" s="86">
        <f t="shared" si="4"/>
        <v>21</v>
      </c>
      <c r="O14" s="47" t="s">
        <v>83</v>
      </c>
      <c r="P14" s="47"/>
    </row>
    <row r="15" spans="1:16" ht="45" customHeight="1" x14ac:dyDescent="0.25">
      <c r="A15" s="41" t="s">
        <v>96</v>
      </c>
      <c r="B15" s="79" t="s">
        <v>5</v>
      </c>
      <c r="C15" s="80" t="s">
        <v>13</v>
      </c>
      <c r="D15" s="81" t="s">
        <v>59</v>
      </c>
      <c r="E15" s="82" t="s">
        <v>62</v>
      </c>
      <c r="F15" s="42" t="s">
        <v>68</v>
      </c>
      <c r="G15" s="86" t="s">
        <v>69</v>
      </c>
      <c r="H15" s="43" t="s">
        <v>166</v>
      </c>
      <c r="I15" s="84" t="s">
        <v>170</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132</v>
      </c>
      <c r="C1" s="73" t="s">
        <v>129</v>
      </c>
      <c r="D1" s="73" t="s">
        <v>194</v>
      </c>
      <c r="E1" s="73" t="s">
        <v>191</v>
      </c>
      <c r="F1" s="73" t="s">
        <v>178</v>
      </c>
    </row>
    <row r="2" spans="1:6" ht="15.75" thickTop="1" x14ac:dyDescent="0.25">
      <c r="B2" s="144" t="s">
        <v>179</v>
      </c>
      <c r="D2" s="144" t="s">
        <v>198</v>
      </c>
      <c r="E2" s="144">
        <v>1</v>
      </c>
    </row>
    <row r="3" spans="1:6" x14ac:dyDescent="0.25">
      <c r="B3" s="144" t="s">
        <v>180</v>
      </c>
      <c r="D3" s="144" t="s">
        <v>198</v>
      </c>
      <c r="E3" s="144">
        <v>1</v>
      </c>
    </row>
    <row r="4" spans="1:6" x14ac:dyDescent="0.25">
      <c r="B4" s="144" t="s">
        <v>181</v>
      </c>
      <c r="D4" s="144" t="s">
        <v>198</v>
      </c>
      <c r="E4" s="144">
        <v>1</v>
      </c>
    </row>
    <row r="5" spans="1:6" x14ac:dyDescent="0.25">
      <c r="B5" s="144" t="s">
        <v>182</v>
      </c>
      <c r="D5" s="144" t="s">
        <v>198</v>
      </c>
      <c r="E5" s="144">
        <v>1</v>
      </c>
    </row>
    <row r="6" spans="1:6" x14ac:dyDescent="0.25">
      <c r="B6" s="144" t="s">
        <v>183</v>
      </c>
      <c r="D6" s="144" t="s">
        <v>198</v>
      </c>
      <c r="E6" s="144">
        <v>1</v>
      </c>
    </row>
    <row r="7" spans="1:6" x14ac:dyDescent="0.25">
      <c r="B7" s="144" t="s">
        <v>184</v>
      </c>
      <c r="D7" s="144" t="s">
        <v>198</v>
      </c>
      <c r="E7" s="144">
        <v>1</v>
      </c>
    </row>
    <row r="8" spans="1:6" x14ac:dyDescent="0.25">
      <c r="B8" s="144" t="s">
        <v>185</v>
      </c>
      <c r="D8" s="144" t="s">
        <v>198</v>
      </c>
      <c r="E8" s="144">
        <v>1</v>
      </c>
    </row>
    <row r="9" spans="1:6" x14ac:dyDescent="0.25">
      <c r="B9" s="144" t="s">
        <v>186</v>
      </c>
      <c r="D9" s="144" t="s">
        <v>198</v>
      </c>
      <c r="E9" s="144">
        <v>1</v>
      </c>
    </row>
    <row r="10" spans="1:6" x14ac:dyDescent="0.25">
      <c r="B10" s="144" t="s">
        <v>187</v>
      </c>
      <c r="D10" s="144" t="s">
        <v>198</v>
      </c>
      <c r="E10" s="144">
        <v>1</v>
      </c>
    </row>
    <row r="11" spans="1:6" x14ac:dyDescent="0.25">
      <c r="B11" s="144" t="s">
        <v>188</v>
      </c>
      <c r="D11" s="144" t="s">
        <v>198</v>
      </c>
      <c r="E11" s="144">
        <v>1</v>
      </c>
    </row>
    <row r="12" spans="1:6" x14ac:dyDescent="0.25">
      <c r="B12" s="144" t="s">
        <v>189</v>
      </c>
      <c r="C12" s="144" t="s">
        <v>190</v>
      </c>
      <c r="D12" s="144" t="s">
        <v>195</v>
      </c>
      <c r="E12" s="144">
        <v>1</v>
      </c>
      <c r="F12" s="144">
        <v>0</v>
      </c>
    </row>
    <row r="13" spans="1:6" x14ac:dyDescent="0.25">
      <c r="B13" s="144" t="s">
        <v>192</v>
      </c>
      <c r="D13" s="144" t="s">
        <v>196</v>
      </c>
    </row>
    <row r="14" spans="1:6" x14ac:dyDescent="0.25">
      <c r="B14" s="144" t="s">
        <v>197</v>
      </c>
      <c r="D14" s="144"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132</v>
      </c>
      <c r="B1" s="73" t="s">
        <v>215</v>
      </c>
      <c r="C1" s="73" t="s">
        <v>134</v>
      </c>
      <c r="D1" s="77" t="s">
        <v>136</v>
      </c>
      <c r="E1" s="77" t="s">
        <v>137</v>
      </c>
      <c r="F1" s="77" t="s">
        <v>218</v>
      </c>
      <c r="G1" s="77" t="s">
        <v>201</v>
      </c>
      <c r="H1" s="73" t="s">
        <v>140</v>
      </c>
      <c r="I1" s="73" t="s">
        <v>138</v>
      </c>
      <c r="J1" s="75" t="s">
        <v>141</v>
      </c>
      <c r="K1" s="75" t="s">
        <v>139</v>
      </c>
      <c r="L1" s="75" t="s">
        <v>129</v>
      </c>
    </row>
    <row r="2" spans="1:12" ht="15.75" thickTop="1" x14ac:dyDescent="0.25">
      <c r="A2" t="s">
        <v>133</v>
      </c>
      <c r="C2" t="s">
        <v>135</v>
      </c>
      <c r="D2" s="76">
        <v>29221</v>
      </c>
      <c r="E2" s="76">
        <v>44109</v>
      </c>
      <c r="G2" s="76" t="s">
        <v>202</v>
      </c>
      <c r="H2" t="s">
        <v>220</v>
      </c>
      <c r="J2" t="s">
        <v>144</v>
      </c>
    </row>
    <row r="3" spans="1:12" x14ac:dyDescent="0.25">
      <c r="A3" t="s">
        <v>142</v>
      </c>
      <c r="C3" t="s">
        <v>135</v>
      </c>
      <c r="D3" s="76">
        <v>29221</v>
      </c>
      <c r="E3" s="76">
        <v>44109</v>
      </c>
      <c r="G3" s="76" t="s">
        <v>202</v>
      </c>
      <c r="H3" t="s">
        <v>220</v>
      </c>
      <c r="J3" t="s">
        <v>144</v>
      </c>
    </row>
    <row r="4" spans="1:12" x14ac:dyDescent="0.25">
      <c r="A4" t="s">
        <v>213</v>
      </c>
      <c r="B4">
        <v>4749</v>
      </c>
      <c r="C4" t="s">
        <v>135</v>
      </c>
      <c r="D4" s="76">
        <v>39083</v>
      </c>
      <c r="E4" s="76">
        <v>43831</v>
      </c>
      <c r="G4" s="76" t="s">
        <v>202</v>
      </c>
      <c r="H4" t="s">
        <v>220</v>
      </c>
    </row>
    <row r="5" spans="1:12" x14ac:dyDescent="0.25">
      <c r="A5" t="s">
        <v>204</v>
      </c>
      <c r="B5">
        <v>17</v>
      </c>
      <c r="C5" t="s">
        <v>203</v>
      </c>
      <c r="D5" s="76">
        <v>27760</v>
      </c>
      <c r="E5" s="76">
        <v>43101</v>
      </c>
      <c r="F5" s="76">
        <v>46023</v>
      </c>
      <c r="G5" s="76" t="s">
        <v>205</v>
      </c>
      <c r="H5" s="76" t="s">
        <v>143</v>
      </c>
      <c r="J5" t="s">
        <v>206</v>
      </c>
      <c r="L5" t="s">
        <v>207</v>
      </c>
    </row>
    <row r="6" spans="1:12" x14ac:dyDescent="0.25">
      <c r="A6" t="s">
        <v>208</v>
      </c>
      <c r="B6">
        <v>860</v>
      </c>
      <c r="C6" t="s">
        <v>203</v>
      </c>
      <c r="D6" s="76">
        <v>34335</v>
      </c>
      <c r="E6" s="76">
        <v>42736</v>
      </c>
      <c r="F6" s="76">
        <v>45658</v>
      </c>
      <c r="G6" s="76" t="s">
        <v>211</v>
      </c>
      <c r="H6" s="76" t="s">
        <v>214</v>
      </c>
      <c r="J6" t="s">
        <v>206</v>
      </c>
      <c r="L6" t="s">
        <v>210</v>
      </c>
    </row>
    <row r="7" spans="1:12" x14ac:dyDescent="0.25">
      <c r="A7" t="s">
        <v>209</v>
      </c>
      <c r="B7">
        <v>826</v>
      </c>
      <c r="C7" t="s">
        <v>203</v>
      </c>
      <c r="D7" s="76">
        <v>27760</v>
      </c>
      <c r="E7" s="76">
        <v>43951</v>
      </c>
      <c r="F7" s="76">
        <v>46023</v>
      </c>
      <c r="G7" s="76" t="s">
        <v>212</v>
      </c>
      <c r="H7" t="s">
        <v>220</v>
      </c>
      <c r="J7" t="s">
        <v>206</v>
      </c>
    </row>
    <row r="8" spans="1:12" x14ac:dyDescent="0.25">
      <c r="A8" t="s">
        <v>216</v>
      </c>
      <c r="B8">
        <v>11656</v>
      </c>
      <c r="C8" t="s">
        <v>217</v>
      </c>
      <c r="D8" s="76">
        <v>33970</v>
      </c>
      <c r="E8" s="76">
        <v>43462</v>
      </c>
      <c r="G8" s="76" t="s">
        <v>219</v>
      </c>
      <c r="H8" s="76" t="s">
        <v>143</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129</v>
      </c>
      <c r="C1" s="10" t="s">
        <v>4</v>
      </c>
      <c r="D1" s="8" t="s">
        <v>7</v>
      </c>
      <c r="E1" s="8" t="s">
        <v>39</v>
      </c>
      <c r="F1" s="70" t="s">
        <v>112</v>
      </c>
      <c r="G1" s="70" t="s">
        <v>88</v>
      </c>
      <c r="H1" s="68" t="s">
        <v>115</v>
      </c>
    </row>
    <row r="2" spans="1:8" s="23" customFormat="1" ht="45" customHeight="1" thickTop="1" x14ac:dyDescent="0.25">
      <c r="A2" s="27" t="s">
        <v>130</v>
      </c>
      <c r="B2" s="33" t="s">
        <v>127</v>
      </c>
      <c r="C2" s="31"/>
      <c r="D2" s="32">
        <v>9</v>
      </c>
      <c r="E2" s="28" t="s">
        <v>72</v>
      </c>
      <c r="F2" s="29"/>
      <c r="G2" s="30"/>
      <c r="H2" s="33"/>
    </row>
    <row r="3" spans="1:8" ht="45" customHeight="1" x14ac:dyDescent="0.25">
      <c r="A3" s="34" t="s">
        <v>131</v>
      </c>
      <c r="B3" s="40" t="s">
        <v>145</v>
      </c>
      <c r="C3" s="38"/>
      <c r="D3" s="39">
        <v>8</v>
      </c>
      <c r="E3" s="35" t="s">
        <v>174</v>
      </c>
      <c r="F3" s="36"/>
      <c r="G3" s="37"/>
      <c r="H3" s="40"/>
    </row>
    <row r="4" spans="1:8" ht="45" customHeight="1" x14ac:dyDescent="0.25">
      <c r="A4" s="41" t="s">
        <v>171</v>
      </c>
      <c r="B4" s="47" t="s">
        <v>172</v>
      </c>
      <c r="C4" s="45"/>
      <c r="D4" s="46">
        <v>8</v>
      </c>
      <c r="E4" s="42" t="s">
        <v>173</v>
      </c>
      <c r="F4" s="43"/>
      <c r="G4" s="44"/>
      <c r="H4" s="47"/>
    </row>
    <row r="5" spans="1:8" ht="45" customHeight="1" x14ac:dyDescent="0.25">
      <c r="A5" s="41" t="s">
        <v>175</v>
      </c>
      <c r="B5" s="53"/>
      <c r="C5" s="51"/>
      <c r="D5" s="52"/>
      <c r="E5" s="48"/>
      <c r="F5" s="49"/>
      <c r="G5" s="50"/>
      <c r="H5" s="53"/>
    </row>
    <row r="6" spans="1:8" ht="45" customHeight="1" x14ac:dyDescent="0.25">
      <c r="A6" s="41" t="s">
        <v>177</v>
      </c>
      <c r="B6" s="47" t="s">
        <v>176</v>
      </c>
      <c r="C6" s="45"/>
      <c r="D6" s="46"/>
      <c r="E6" s="55"/>
      <c r="F6" s="56"/>
      <c r="G6" s="57"/>
      <c r="H6" s="47"/>
    </row>
    <row r="7" spans="1:8" ht="45" customHeight="1" x14ac:dyDescent="0.25">
      <c r="A7" s="41" t="s">
        <v>199</v>
      </c>
      <c r="B7" s="47" t="s">
        <v>200</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221</v>
      </c>
      <c r="C1" s="150" t="s">
        <v>129</v>
      </c>
      <c r="D1" s="150" t="s">
        <v>222</v>
      </c>
    </row>
    <row r="2" spans="1:4" ht="60.75" thickTop="1" x14ac:dyDescent="0.25">
      <c r="A2" s="154">
        <v>1</v>
      </c>
      <c r="B2" s="152" t="s">
        <v>226</v>
      </c>
      <c r="C2" s="152" t="s">
        <v>238</v>
      </c>
      <c r="D2" s="152" t="s">
        <v>227</v>
      </c>
    </row>
    <row r="3" spans="1:4" ht="45" x14ac:dyDescent="0.25">
      <c r="A3" s="154">
        <v>2</v>
      </c>
      <c r="B3" s="152" t="s">
        <v>223</v>
      </c>
      <c r="C3" s="152" t="s">
        <v>224</v>
      </c>
      <c r="D3" s="152" t="s">
        <v>235</v>
      </c>
    </row>
    <row r="4" spans="1:4" ht="30" x14ac:dyDescent="0.25">
      <c r="A4" s="154">
        <v>3</v>
      </c>
      <c r="B4" s="152" t="s">
        <v>228</v>
      </c>
      <c r="C4" s="152" t="s">
        <v>229</v>
      </c>
      <c r="D4" s="152" t="s">
        <v>236</v>
      </c>
    </row>
    <row r="5" spans="1:4" ht="30" x14ac:dyDescent="0.25">
      <c r="A5" s="154">
        <v>4</v>
      </c>
      <c r="B5" s="152" t="s">
        <v>230</v>
      </c>
      <c r="C5" s="152" t="s">
        <v>234</v>
      </c>
      <c r="D5" s="152" t="s">
        <v>233</v>
      </c>
    </row>
    <row r="6" spans="1:4" ht="30" x14ac:dyDescent="0.25">
      <c r="A6" s="154">
        <v>5</v>
      </c>
      <c r="B6" s="152" t="s">
        <v>231</v>
      </c>
      <c r="C6" s="152" t="s">
        <v>225</v>
      </c>
      <c r="D6" s="152" t="s">
        <v>232</v>
      </c>
    </row>
    <row r="7" spans="1:4" x14ac:dyDescent="0.25">
      <c r="A7" s="154">
        <v>6</v>
      </c>
      <c r="B7" s="152" t="s">
        <v>237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topLeftCell="A16" workbookViewId="0">
      <selection activeCell="B24" sqref="B24"/>
    </sheetView>
  </sheetViews>
  <sheetFormatPr defaultRowHeight="15" x14ac:dyDescent="0.25"/>
  <sheetData>
    <row r="1" spans="1:1" x14ac:dyDescent="0.25">
      <c r="A1">
        <v>1</v>
      </c>
    </row>
    <row r="21" spans="1:2" x14ac:dyDescent="0.25">
      <c r="A21">
        <v>2</v>
      </c>
      <c r="B21" t="s">
        <v>239</v>
      </c>
    </row>
    <row r="23" spans="1:2" x14ac:dyDescent="0.25">
      <c r="A23">
        <v>3</v>
      </c>
      <c r="B23" t="s">
        <v>240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8" tint="0.79998168889431442"/>
  </sheetPr>
  <dimension ref="A1:O17"/>
  <sheetViews>
    <sheetView tabSelected="1" zoomScale="115" zoomScaleNormal="115" workbookViewId="0">
      <selection activeCell="J15" sqref="J15"/>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245</v>
      </c>
      <c r="C1" s="175" t="s">
        <v>246</v>
      </c>
      <c r="D1" s="176" t="s">
        <v>253</v>
      </c>
      <c r="E1" s="175" t="s">
        <v>244</v>
      </c>
      <c r="F1" s="73" t="s">
        <v>241</v>
      </c>
      <c r="G1" s="73" t="s">
        <v>242</v>
      </c>
      <c r="H1" s="73" t="s">
        <v>243</v>
      </c>
      <c r="I1" s="73" t="s">
        <v>247</v>
      </c>
      <c r="J1" s="189" t="s">
        <v>251</v>
      </c>
      <c r="K1" s="190" t="s">
        <v>252</v>
      </c>
      <c r="L1" s="183" t="s">
        <v>250</v>
      </c>
      <c r="M1" s="184" t="s">
        <v>248</v>
      </c>
      <c r="N1" s="184" t="s">
        <v>249</v>
      </c>
      <c r="O1" s="185" t="s">
        <v>254</v>
      </c>
    </row>
    <row r="2" spans="1:15" ht="15.75" thickTop="1" x14ac:dyDescent="0.25">
      <c r="A2">
        <v>1</v>
      </c>
      <c r="B2" t="s">
        <v>257</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258</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255</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256</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259</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198" t="s">
        <v>265</v>
      </c>
      <c r="F13" s="198"/>
      <c r="G13" s="198"/>
      <c r="H13" s="198"/>
      <c r="I13" s="198"/>
      <c r="J13" s="198"/>
      <c r="K13" s="194"/>
      <c r="L13" s="197" t="s">
        <v>260</v>
      </c>
      <c r="M13" s="197"/>
      <c r="N13" s="197"/>
      <c r="O13" s="197"/>
    </row>
    <row r="14" spans="1:15" s="145" customFormat="1" ht="30.75" thickBot="1" x14ac:dyDescent="0.3">
      <c r="E14" s="175" t="s">
        <v>244</v>
      </c>
      <c r="F14" s="73" t="s">
        <v>241</v>
      </c>
      <c r="G14" s="73" t="s">
        <v>242</v>
      </c>
      <c r="H14" s="73" t="s">
        <v>243</v>
      </c>
      <c r="I14" s="73" t="s">
        <v>247</v>
      </c>
      <c r="J14" s="189" t="s">
        <v>251</v>
      </c>
      <c r="K14" s="195"/>
      <c r="L14" s="73" t="s">
        <v>264</v>
      </c>
      <c r="M14" s="73" t="s">
        <v>261</v>
      </c>
      <c r="N14" s="73" t="s">
        <v>262</v>
      </c>
      <c r="O14" s="73" t="s">
        <v>263</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NBr</vt:lpstr>
      <vt:lpstr>SFR_requirements</vt:lpstr>
      <vt:lpstr>NBr_TS_Ext</vt:lpstr>
      <vt:lpstr>NBr_minor</vt:lpstr>
      <vt:lpstr>SFR_limitations</vt:lpstr>
      <vt:lpstr>Categories</vt:lpstr>
      <vt:lpstr>iMOD_bugs</vt:lpstr>
      <vt:lpstr>RscEst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2025-05-13T13:36:59Z</dcterms:modified>
</cp:coreProperties>
</file>