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jpeg" ContentType="image/jpeg"/>
  <Override PartName="/xl/media/image2.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c Group Bills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<sst xmlns="http://schemas.openxmlformats.org/spreadsheetml/2006/main" count="63" uniqueCount="58">
  <si>
    <t xml:space="preserve">تاريخ طباعة المطالبة</t>
  </si>
  <si>
    <t xml:space="preserve">ساعات اضافيه</t>
  </si>
  <si>
    <t xml:space="preserve">قيمة ساعات اضافيه</t>
  </si>
  <si>
    <r>
      <rPr>
        <b val="true"/>
        <sz val="9"/>
        <color rgb="FF000000"/>
        <rFont val="Calibri"/>
        <family val="2"/>
        <charset val="1"/>
      </rPr>
      <t xml:space="preserve">Month </t>
    </r>
    <r>
      <rPr>
        <b val="true"/>
        <sz val="9"/>
        <color rgb="FF000000"/>
        <rFont val="Arial"/>
        <family val="2"/>
        <charset val="1"/>
      </rPr>
      <t xml:space="preserve">شهر</t>
    </r>
  </si>
  <si>
    <t xml:space="preserve">محول</t>
  </si>
  <si>
    <t xml:space="preserve">فاتورة </t>
  </si>
  <si>
    <t xml:space="preserve">من</t>
  </si>
  <si>
    <t xml:space="preserve">الى</t>
  </si>
  <si>
    <t xml:space="preserve">تاريخ استحقاق</t>
  </si>
  <si>
    <t xml:space="preserve">صادرة في</t>
  </si>
  <si>
    <r>
      <rPr>
        <b val="true"/>
        <sz val="9"/>
        <color rgb="FF000000"/>
        <rFont val="Calibri"/>
        <family val="2"/>
        <charset val="1"/>
      </rPr>
      <t xml:space="preserve">Size in Fedan </t>
    </r>
    <r>
      <rPr>
        <b val="true"/>
        <sz val="9"/>
        <color rgb="FF000000"/>
        <rFont val="Arial"/>
        <family val="2"/>
        <charset val="1"/>
      </rPr>
      <t xml:space="preserve">عدد الافدنة</t>
    </r>
  </si>
  <si>
    <t xml:space="preserve">Transformer</t>
  </si>
  <si>
    <t xml:space="preserve">Bill </t>
  </si>
  <si>
    <t xml:space="preserve">From</t>
  </si>
  <si>
    <t xml:space="preserve">To</t>
  </si>
  <si>
    <t xml:space="preserve">payment due</t>
  </si>
  <si>
    <t xml:space="preserve">issued date</t>
  </si>
  <si>
    <r>
      <rPr>
        <b val="true"/>
        <sz val="9"/>
        <color rgb="FF000000"/>
        <rFont val="Calibri"/>
        <family val="2"/>
        <charset val="1"/>
      </rPr>
      <t xml:space="preserve">Bills </t>
    </r>
    <r>
      <rPr>
        <b val="true"/>
        <sz val="9"/>
        <color rgb="FF000000"/>
        <rFont val="Arial"/>
        <family val="2"/>
        <charset val="1"/>
      </rPr>
      <t xml:space="preserve">فواتير كهرباء</t>
    </r>
  </si>
  <si>
    <t xml:space="preserve">1-A</t>
  </si>
  <si>
    <t xml:space="preserve">30/07/2025</t>
  </si>
  <si>
    <r>
      <rPr>
        <b val="true"/>
        <sz val="9"/>
        <color rgb="FF000000"/>
        <rFont val="Calibri"/>
        <family val="2"/>
        <charset val="1"/>
      </rPr>
      <t xml:space="preserve">Maintenance </t>
    </r>
    <r>
      <rPr>
        <b val="true"/>
        <sz val="9"/>
        <color rgb="FF000000"/>
        <rFont val="Arial"/>
        <family val="2"/>
        <charset val="1"/>
      </rPr>
      <t xml:space="preserve">الصيانة الكهرباء</t>
    </r>
  </si>
  <si>
    <r>
      <rPr>
        <b val="true"/>
        <sz val="9"/>
        <color rgb="FF000000"/>
        <rFont val="Calibri"/>
        <family val="2"/>
        <charset val="1"/>
      </rPr>
      <t xml:space="preserve">220 v Elect 220 </t>
    </r>
    <r>
      <rPr>
        <b val="true"/>
        <sz val="9"/>
        <color rgb="FF000000"/>
        <rFont val="Arial"/>
        <family val="2"/>
        <charset val="1"/>
      </rPr>
      <t xml:space="preserve">فولت   </t>
    </r>
    <r>
      <rPr>
        <b val="true"/>
        <sz val="9"/>
        <color rgb="FF000000"/>
        <rFont val="Calibri"/>
        <family val="2"/>
        <charset val="1"/>
      </rPr>
      <t xml:space="preserve">/ </t>
    </r>
    <r>
      <rPr>
        <b val="true"/>
        <sz val="9"/>
        <color rgb="FF000000"/>
        <rFont val="Arial"/>
        <family val="2"/>
        <charset val="1"/>
      </rPr>
      <t xml:space="preserve">انارة</t>
    </r>
  </si>
  <si>
    <r>
      <rPr>
        <b val="true"/>
        <sz val="9"/>
        <color rgb="FF000000"/>
        <rFont val="Calibri"/>
        <family val="2"/>
        <charset val="1"/>
      </rPr>
      <t xml:space="preserve">3V Elect 3 </t>
    </r>
    <r>
      <rPr>
        <b val="true"/>
        <sz val="9"/>
        <color rgb="FF000000"/>
        <rFont val="Arial"/>
        <family val="2"/>
        <charset val="1"/>
      </rPr>
      <t xml:space="preserve">فاز  </t>
    </r>
    <r>
      <rPr>
        <b val="true"/>
        <sz val="9"/>
        <color rgb="FF000000"/>
        <rFont val="Calibri"/>
        <family val="2"/>
        <charset val="1"/>
      </rPr>
      <t xml:space="preserve">/ </t>
    </r>
    <r>
      <rPr>
        <b val="true"/>
        <sz val="9"/>
        <color rgb="FF000000"/>
        <rFont val="Arial"/>
        <family val="2"/>
        <charset val="1"/>
      </rPr>
      <t xml:space="preserve">مياة</t>
    </r>
  </si>
  <si>
    <t xml:space="preserve">2-H</t>
  </si>
  <si>
    <r>
      <rPr>
        <b val="true"/>
        <sz val="9"/>
        <color rgb="FF000000"/>
        <rFont val="Calibri"/>
        <family val="2"/>
        <charset val="1"/>
      </rPr>
      <t xml:space="preserve">wages </t>
    </r>
    <r>
      <rPr>
        <b val="true"/>
        <sz val="9"/>
        <color rgb="FF000000"/>
        <rFont val="Arial"/>
        <family val="2"/>
        <charset val="1"/>
      </rPr>
      <t xml:space="preserve">رواتب</t>
    </r>
  </si>
  <si>
    <r>
      <rPr>
        <b val="true"/>
        <sz val="9"/>
        <color rgb="FF000000"/>
        <rFont val="Calibri"/>
        <family val="2"/>
        <charset val="1"/>
      </rPr>
      <t xml:space="preserve">Total hours </t>
    </r>
    <r>
      <rPr>
        <b val="true"/>
        <sz val="9"/>
        <color rgb="FF000000"/>
        <rFont val="Arial"/>
        <family val="2"/>
        <charset val="1"/>
      </rPr>
      <t xml:space="preserve">مجموع الساعات</t>
    </r>
  </si>
  <si>
    <t xml:space="preserve">صيانة المياه و الابار</t>
  </si>
  <si>
    <r>
      <rPr>
        <b val="true"/>
        <sz val="9"/>
        <color rgb="FF000000"/>
        <rFont val="Calibri"/>
        <family val="2"/>
        <charset val="1"/>
      </rPr>
      <t xml:space="preserve">price per hour </t>
    </r>
    <r>
      <rPr>
        <b val="true"/>
        <sz val="9"/>
        <color rgb="FF000000"/>
        <rFont val="Arial"/>
        <family val="2"/>
        <charset val="1"/>
      </rPr>
      <t xml:space="preserve">قيمة الساعة</t>
    </r>
  </si>
  <si>
    <t xml:space="preserve">مجموعة اللواء عزالدين امين</t>
  </si>
  <si>
    <r>
      <rPr>
        <b val="true"/>
        <sz val="11"/>
        <color rgb="FF000000"/>
        <rFont val="Calibri"/>
        <family val="2"/>
        <charset val="1"/>
      </rPr>
      <t xml:space="preserve">Name</t>
    </r>
    <r>
      <rPr>
        <b val="true"/>
        <sz val="11"/>
        <color rgb="FF000000"/>
        <rFont val="Arial"/>
        <family val="2"/>
        <charset val="1"/>
      </rPr>
      <t xml:space="preserve">الاسم </t>
    </r>
  </si>
  <si>
    <t xml:space="preserve">نصيب</t>
  </si>
  <si>
    <t xml:space="preserve">مساحة</t>
  </si>
  <si>
    <t xml:space="preserve">رواتب</t>
  </si>
  <si>
    <t xml:space="preserve">ساعات مياة</t>
  </si>
  <si>
    <r>
      <rPr>
        <b val="true"/>
        <sz val="9"/>
        <color rgb="FF000000"/>
        <rFont val="Calibri"/>
        <family val="2"/>
        <charset val="1"/>
      </rPr>
      <t xml:space="preserve">3 </t>
    </r>
    <r>
      <rPr>
        <b val="true"/>
        <sz val="9"/>
        <color rgb="FF000000"/>
        <rFont val="Arial"/>
        <family val="2"/>
        <charset val="1"/>
      </rPr>
      <t xml:space="preserve">فاز</t>
    </r>
  </si>
  <si>
    <r>
      <rPr>
        <b val="true"/>
        <sz val="9"/>
        <color rgb="FF000000"/>
        <rFont val="Calibri"/>
        <family val="2"/>
        <charset val="1"/>
      </rPr>
      <t xml:space="preserve">220 </t>
    </r>
    <r>
      <rPr>
        <b val="true"/>
        <sz val="9"/>
        <color rgb="FF000000"/>
        <rFont val="Arial"/>
        <family val="2"/>
        <charset val="1"/>
      </rPr>
      <t xml:space="preserve">فولت</t>
    </r>
  </si>
  <si>
    <t xml:space="preserve">صيانة</t>
  </si>
  <si>
    <t xml:space="preserve">اجمالي</t>
  </si>
  <si>
    <t xml:space="preserve">Share </t>
  </si>
  <si>
    <t xml:space="preserve">Area </t>
  </si>
  <si>
    <t xml:space="preserve">Wages </t>
  </si>
  <si>
    <t xml:space="preserve">Water Hours</t>
  </si>
  <si>
    <t xml:space="preserve">3V Elect </t>
  </si>
  <si>
    <t xml:space="preserve">220v Elect </t>
  </si>
  <si>
    <t xml:space="preserve">كهرباء</t>
  </si>
  <si>
    <t xml:space="preserve">مياه</t>
  </si>
  <si>
    <t xml:space="preserve">Total </t>
  </si>
  <si>
    <r>
      <rPr>
        <b val="true"/>
        <sz val="11"/>
        <color rgb="FF000000"/>
        <rFont val="Arial"/>
        <family val="2"/>
        <charset val="1"/>
      </rPr>
      <t xml:space="preserve">م</t>
    </r>
    <r>
      <rPr>
        <b val="true"/>
        <sz val="11"/>
        <color rgb="FF000000"/>
        <rFont val="Calibri"/>
        <family val="2"/>
        <charset val="1"/>
      </rPr>
      <t xml:space="preserve">/</t>
    </r>
    <r>
      <rPr>
        <b val="true"/>
        <sz val="11"/>
        <color rgb="FF000000"/>
        <rFont val="Arial"/>
        <family val="2"/>
        <charset val="1"/>
      </rPr>
      <t xml:space="preserve">حمدي رشاد</t>
    </r>
  </si>
  <si>
    <r>
      <rPr>
        <b val="true"/>
        <sz val="11"/>
        <color rgb="FF000000"/>
        <rFont val="Arial"/>
        <family val="2"/>
        <charset val="1"/>
      </rPr>
      <t xml:space="preserve">لواء</t>
    </r>
    <r>
      <rPr>
        <b val="true"/>
        <sz val="11"/>
        <color rgb="FF000000"/>
        <rFont val="Calibri"/>
        <family val="2"/>
        <charset val="1"/>
      </rPr>
      <t xml:space="preserve">/ </t>
    </r>
    <r>
      <rPr>
        <b val="true"/>
        <sz val="11"/>
        <color rgb="FF000000"/>
        <rFont val="Arial"/>
        <family val="2"/>
        <charset val="1"/>
      </rPr>
      <t xml:space="preserve">عزالدين امين</t>
    </r>
  </si>
  <si>
    <r>
      <rPr>
        <b val="true"/>
        <sz val="11"/>
        <color rgb="FF000000"/>
        <rFont val="Arial"/>
        <family val="2"/>
        <charset val="1"/>
      </rPr>
      <t xml:space="preserve">د</t>
    </r>
    <r>
      <rPr>
        <b val="true"/>
        <sz val="11"/>
        <color rgb="FF000000"/>
        <rFont val="Calibri"/>
        <family val="2"/>
        <charset val="1"/>
      </rPr>
      <t xml:space="preserve">/</t>
    </r>
    <r>
      <rPr>
        <b val="true"/>
        <sz val="11"/>
        <color rgb="FF000000"/>
        <rFont val="Arial"/>
        <family val="2"/>
        <charset val="1"/>
      </rPr>
      <t xml:space="preserve">نافع عبد الهادي</t>
    </r>
  </si>
  <si>
    <r>
      <rPr>
        <b val="true"/>
        <sz val="11"/>
        <color rgb="FF000000"/>
        <rFont val="Arial"/>
        <family val="2"/>
        <charset val="1"/>
      </rPr>
      <t xml:space="preserve">د</t>
    </r>
    <r>
      <rPr>
        <b val="true"/>
        <sz val="11"/>
        <color rgb="FF000000"/>
        <rFont val="Calibri"/>
        <family val="2"/>
        <charset val="1"/>
      </rPr>
      <t xml:space="preserve">/</t>
    </r>
    <r>
      <rPr>
        <b val="true"/>
        <sz val="11"/>
        <color rgb="FF000000"/>
        <rFont val="Arial"/>
        <family val="2"/>
        <charset val="1"/>
      </rPr>
      <t xml:space="preserve">شريف المفتي</t>
    </r>
  </si>
  <si>
    <r>
      <rPr>
        <b val="true"/>
        <sz val="11"/>
        <color rgb="FF000000"/>
        <rFont val="Arial"/>
        <family val="2"/>
        <charset val="1"/>
      </rPr>
      <t xml:space="preserve">د</t>
    </r>
    <r>
      <rPr>
        <b val="true"/>
        <sz val="11"/>
        <color rgb="FF000000"/>
        <rFont val="Calibri"/>
        <family val="2"/>
        <charset val="1"/>
      </rPr>
      <t xml:space="preserve">/</t>
    </r>
    <r>
      <rPr>
        <b val="true"/>
        <sz val="11"/>
        <color rgb="FF000000"/>
        <rFont val="Arial"/>
        <family val="2"/>
        <charset val="1"/>
      </rPr>
      <t xml:space="preserve">وليد شعبان</t>
    </r>
  </si>
  <si>
    <r>
      <rPr>
        <b val="true"/>
        <sz val="11"/>
        <color rgb="FF000000"/>
        <rFont val="Arial"/>
        <family val="2"/>
        <charset val="1"/>
      </rPr>
      <t xml:space="preserve">د</t>
    </r>
    <r>
      <rPr>
        <b val="true"/>
        <sz val="11"/>
        <color rgb="FF000000"/>
        <rFont val="Calibri"/>
        <family val="2"/>
        <charset val="1"/>
      </rPr>
      <t xml:space="preserve">/</t>
    </r>
    <r>
      <rPr>
        <b val="true"/>
        <sz val="11"/>
        <color rgb="FF000000"/>
        <rFont val="Arial"/>
        <family val="2"/>
        <charset val="1"/>
      </rPr>
      <t xml:space="preserve">فاروق صالح</t>
    </r>
  </si>
  <si>
    <t xml:space="preserve">الحاجه خديجة منير</t>
  </si>
  <si>
    <t xml:space="preserve">الحاج سيد</t>
  </si>
  <si>
    <r>
      <rPr>
        <b val="true"/>
        <sz val="11"/>
        <color rgb="FF000000"/>
        <rFont val="Arial"/>
        <family val="2"/>
        <charset val="1"/>
      </rPr>
      <t xml:space="preserve">لواء</t>
    </r>
    <r>
      <rPr>
        <b val="true"/>
        <sz val="11"/>
        <color rgb="FF000000"/>
        <rFont val="Calibri"/>
        <family val="2"/>
        <charset val="1"/>
      </rPr>
      <t xml:space="preserve">/ </t>
    </r>
    <r>
      <rPr>
        <b val="true"/>
        <sz val="11"/>
        <color rgb="FF000000"/>
        <rFont val="Arial"/>
        <family val="2"/>
        <charset val="1"/>
      </rPr>
      <t xml:space="preserve">علاء عزام</t>
    </r>
  </si>
  <si>
    <r>
      <rPr>
        <b val="true"/>
        <sz val="11"/>
        <color rgb="FF000000"/>
        <rFont val="Arial"/>
        <family val="2"/>
        <charset val="1"/>
      </rPr>
      <t xml:space="preserve">أ </t>
    </r>
    <r>
      <rPr>
        <b val="true"/>
        <sz val="11"/>
        <color rgb="FF000000"/>
        <rFont val="Calibri"/>
        <family val="2"/>
        <charset val="1"/>
      </rPr>
      <t xml:space="preserve">/ </t>
    </r>
    <r>
      <rPr>
        <b val="true"/>
        <sz val="11"/>
        <color rgb="FF000000"/>
        <rFont val="Arial"/>
        <family val="2"/>
        <charset val="1"/>
      </rPr>
      <t xml:space="preserve">ايهاب وهدان</t>
    </r>
  </si>
  <si>
    <r>
      <rPr>
        <b val="true"/>
        <sz val="11"/>
        <color rgb="FF000000"/>
        <rFont val="Calibri"/>
        <family val="2"/>
        <charset val="1"/>
      </rPr>
      <t xml:space="preserve">Total </t>
    </r>
    <r>
      <rPr>
        <b val="true"/>
        <sz val="11"/>
        <color rgb="FF000000"/>
        <rFont val="Arial"/>
        <family val="2"/>
        <charset val="1"/>
      </rPr>
      <t xml:space="preserve">المجموع</t>
    </r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</si>
</sst>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/yy\Y"/>
    <numFmt numFmtId="166" formatCode="[$EGP]\ #,##0.00"/>
    <numFmt numFmtId="167" formatCode="0.00"/>
    <numFmt numFmtId="168" formatCode="m/d/yyyy"/>
    <numFmt numFmtId="169" formatCode="h:mm"/>
    <numFmt numFmtId="170" formatCode="0.00%"/>
  </numFmts>
  <fonts count="13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b val="true"/>
      <sz val="9"/>
      <color rgb="FF000000"/>
      <name val="Arial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i val="true"/>
      <sz val="12"/>
      <color rgb="FF000000"/>
      <name val="Arial"/>
      <family val="2"/>
      <charset val="1"/>
    </font>
    <font>
      <sz val="9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8D8D8"/>
      </patternFill>
    </fill>
    <fill>
      <patternFill patternType="solid">
        <fgColor rgb="FFD8D8D8"/>
        <bgColor rgb="FFD9D9D9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8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6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2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8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2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41</xdr:row>
      <xdr:rowOff>133200</xdr:rowOff>
    </xdr:from>
    <xdr:to>
      <xdr:col>11</xdr:col>
      <xdr:colOff>781920</xdr:colOff>
      <xdr:row>68</xdr:row>
      <xdr:rowOff>127440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0" y="6689520"/>
          <a:ext cx="9013320" cy="4880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10080</xdr:colOff>
      <xdr:row>73</xdr:row>
      <xdr:rowOff>74160</xdr:rowOff>
    </xdr:from>
    <xdr:to>
      <xdr:col>11</xdr:col>
      <xdr:colOff>786960</xdr:colOff>
      <xdr:row>100</xdr:row>
      <xdr:rowOff>65880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10080" y="12421800"/>
          <a:ext cx="9008280" cy="48780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Arial" pitchFamily="0" charset="1"/>
        <a:ea typeface="Basic Roman" pitchFamily="0" charset="1"/>
        <a:cs typeface="Basic Roman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4"/>
  <sheetViews>
    <sheetView showFormulas="false" showGridLines="true" showRowColHeaders="true" showZeros="true" rightToLeft="false" tabSelected="true" showOutlineSymbols="true" defaultGridColor="true" view="normal" topLeftCell="A65" colorId="64" zoomScale="100" zoomScaleNormal="100" zoomScalePageLayoutView="100" workbookViewId="0">
      <selection pane="topLeft" activeCell="N71" activeCellId="0" sqref="N71"/>
    </sheetView>
  </sheetViews>
  <sheetFormatPr defaultColWidth="14.4296875" defaultRowHeight="15" customHeight="true" zeroHeight="false" outlineLevelRow="0" outlineLevelCol="0"/>
  <cols>
    <col collapsed="false" customWidth="true" hidden="false" outlineLevel="0" max="1" min="1" style="1" width="2.71"/>
    <col collapsed="false" customWidth="true" hidden="false" outlineLevel="0" max="2" min="2" style="1" width="8.71"/>
    <col collapsed="false" customWidth="true" hidden="false" outlineLevel="0" max="3" min="3" style="1" width="11.01"/>
    <col collapsed="false" customWidth="true" hidden="false" outlineLevel="0" max="4" min="4" style="1" width="12.14"/>
    <col collapsed="false" customWidth="true" hidden="false" outlineLevel="0" max="5" min="5" style="1" width="6.58"/>
    <col collapsed="false" customWidth="true" hidden="false" outlineLevel="0" max="6" min="6" style="1" width="10.86"/>
    <col collapsed="false" customWidth="true" hidden="false" outlineLevel="0" max="7" min="7" style="1" width="10.29"/>
    <col collapsed="false" customWidth="true" hidden="false" outlineLevel="0" max="8" min="8" style="1" width="10.86"/>
    <col collapsed="false" customWidth="true" hidden="false" outlineLevel="0" max="9" min="9" style="1" width="10"/>
    <col collapsed="false" customWidth="true" hidden="false" outlineLevel="0" max="10" min="10" style="1" width="9.86"/>
    <col collapsed="false" customWidth="true" hidden="false" outlineLevel="0" max="11" min="11" style="1" width="13.23"/>
    <col collapsed="false" customWidth="true" hidden="false" outlineLevel="0" max="12" min="12" style="1" width="11.71"/>
    <col collapsed="false" customWidth="true" hidden="false" outlineLevel="0" max="13" min="13" style="1" width="8.71"/>
  </cols>
  <sheetData>
    <row r="1" customFormat="false" ht="14.25" hidden="false" customHeight="true" outlineLevel="0" collapsed="false">
      <c r="A1" s="2" t="s">
        <v>0</v>
      </c>
      <c r="B1" s="2"/>
      <c r="C1" s="2"/>
      <c r="D1" s="3" t="n">
        <f aca="true">TODAY()</f>
        <v>45898</v>
      </c>
    </row>
    <row r="2" customFormat="false" ht="14.25" hidden="false" customHeight="true" outlineLevel="0" collapsed="false">
      <c r="A2" s="2" t="s">
        <v>1</v>
      </c>
      <c r="B2" s="2"/>
      <c r="C2" s="2"/>
      <c r="D2" s="4" t="n">
        <v>0</v>
      </c>
    </row>
    <row r="3" customFormat="false" ht="14.25" hidden="false" customHeight="true" outlineLevel="0" collapsed="false">
      <c r="A3" s="2" t="s">
        <v>2</v>
      </c>
      <c r="B3" s="2"/>
      <c r="C3" s="2"/>
      <c r="D3" s="5" t="n">
        <v>0</v>
      </c>
    </row>
    <row r="4" customFormat="false" ht="14.25" hidden="false" customHeight="true" outlineLevel="0" collapsed="false">
      <c r="A4" s="6" t="s">
        <v>3</v>
      </c>
      <c r="B4" s="6"/>
      <c r="C4" s="6"/>
      <c r="D4" s="4" t="n">
        <v>7</v>
      </c>
      <c r="E4" s="7"/>
      <c r="F4" s="8" t="s">
        <v>4</v>
      </c>
      <c r="G4" s="8"/>
      <c r="H4" s="8" t="s">
        <v>5</v>
      </c>
      <c r="I4" s="8" t="s">
        <v>6</v>
      </c>
      <c r="J4" s="8" t="s">
        <v>7</v>
      </c>
      <c r="K4" s="8" t="s">
        <v>8</v>
      </c>
      <c r="L4" s="8" t="s">
        <v>9</v>
      </c>
      <c r="M4" s="9"/>
    </row>
    <row r="5" customFormat="false" ht="14.25" hidden="false" customHeight="true" outlineLevel="0" collapsed="false">
      <c r="A5" s="6" t="s">
        <v>10</v>
      </c>
      <c r="B5" s="6"/>
      <c r="C5" s="6"/>
      <c r="D5" s="10" t="n">
        <f aca="false">E37</f>
        <v>78.5</v>
      </c>
      <c r="E5" s="7"/>
      <c r="F5" s="6" t="s">
        <v>11</v>
      </c>
      <c r="G5" s="6"/>
      <c r="H5" s="6" t="s">
        <v>12</v>
      </c>
      <c r="I5" s="6" t="s">
        <v>13</v>
      </c>
      <c r="J5" s="6" t="s">
        <v>14</v>
      </c>
      <c r="K5" s="11" t="s">
        <v>15</v>
      </c>
      <c r="L5" s="11" t="s">
        <v>16</v>
      </c>
      <c r="M5" s="9"/>
    </row>
    <row r="6" customFormat="false" ht="14.25" hidden="false" customHeight="true" outlineLevel="0" collapsed="false">
      <c r="A6" s="6" t="s">
        <v>17</v>
      </c>
      <c r="B6" s="6"/>
      <c r="C6" s="6"/>
      <c r="D6" s="12" t="n">
        <f aca="false">H13</f>
        <v>18845.7</v>
      </c>
      <c r="E6" s="7"/>
      <c r="F6" s="13" t="s">
        <v>18</v>
      </c>
      <c r="G6" s="13"/>
      <c r="H6" s="5" t="n">
        <v>12590.55</v>
      </c>
      <c r="I6" s="14"/>
      <c r="J6" s="15" t="s">
        <v>19</v>
      </c>
      <c r="K6" s="15"/>
      <c r="L6" s="15" t="n">
        <v>8</v>
      </c>
      <c r="M6" s="9"/>
    </row>
    <row r="7" customFormat="false" ht="14.25" hidden="false" customHeight="true" outlineLevel="0" collapsed="false">
      <c r="A7" s="6" t="s">
        <v>20</v>
      </c>
      <c r="B7" s="6"/>
      <c r="C7" s="6"/>
      <c r="D7" s="5" t="n">
        <v>0</v>
      </c>
      <c r="E7" s="7"/>
      <c r="F7" s="6" t="s">
        <v>18</v>
      </c>
      <c r="G7" s="6"/>
      <c r="H7" s="16"/>
      <c r="I7" s="17"/>
      <c r="J7" s="18"/>
      <c r="K7" s="18"/>
      <c r="L7" s="18"/>
      <c r="M7" s="9"/>
    </row>
    <row r="8" customFormat="false" ht="14.25" hidden="false" customHeight="true" outlineLevel="0" collapsed="false">
      <c r="A8" s="6" t="s">
        <v>21</v>
      </c>
      <c r="B8" s="6"/>
      <c r="C8" s="6"/>
      <c r="D8" s="12" t="n">
        <f aca="false">I37</f>
        <v>4350</v>
      </c>
      <c r="E8" s="19"/>
      <c r="F8" s="13" t="s">
        <v>18</v>
      </c>
      <c r="G8" s="13"/>
      <c r="H8" s="5"/>
      <c r="I8" s="15"/>
      <c r="J8" s="15"/>
      <c r="K8" s="15"/>
      <c r="L8" s="15"/>
      <c r="M8" s="9"/>
    </row>
    <row r="9" customFormat="false" ht="14.25" hidden="false" customHeight="true" outlineLevel="0" collapsed="false">
      <c r="A9" s="6" t="s">
        <v>22</v>
      </c>
      <c r="B9" s="6"/>
      <c r="C9" s="6"/>
      <c r="D9" s="12" t="n">
        <f aca="false">H13-I37</f>
        <v>14495.7</v>
      </c>
      <c r="E9" s="7"/>
      <c r="F9" s="6" t="s">
        <v>23</v>
      </c>
      <c r="G9" s="6"/>
      <c r="H9" s="16" t="n">
        <v>6255.15</v>
      </c>
      <c r="I9" s="17"/>
      <c r="J9" s="18" t="s">
        <v>19</v>
      </c>
      <c r="K9" s="18"/>
      <c r="L9" s="18" t="n">
        <v>8</v>
      </c>
      <c r="M9" s="9"/>
    </row>
    <row r="10" customFormat="false" ht="14.25" hidden="false" customHeight="true" outlineLevel="0" collapsed="false">
      <c r="A10" s="6" t="s">
        <v>24</v>
      </c>
      <c r="B10" s="6"/>
      <c r="C10" s="6"/>
      <c r="D10" s="12" t="n">
        <f aca="false">F37</f>
        <v>6068.99</v>
      </c>
      <c r="E10" s="7"/>
      <c r="F10" s="13" t="s">
        <v>23</v>
      </c>
      <c r="G10" s="13"/>
      <c r="H10" s="5"/>
      <c r="I10" s="14"/>
      <c r="J10" s="15"/>
      <c r="K10" s="15"/>
      <c r="L10" s="15"/>
      <c r="M10" s="9"/>
    </row>
    <row r="11" customFormat="false" ht="14.25" hidden="false" customHeight="true" outlineLevel="0" collapsed="false">
      <c r="A11" s="6" t="s">
        <v>25</v>
      </c>
      <c r="B11" s="6"/>
      <c r="C11" s="6"/>
      <c r="D11" s="20" t="n">
        <f aca="false">G37+D2</f>
        <v>155</v>
      </c>
      <c r="E11" s="7"/>
      <c r="F11" s="6" t="s">
        <v>23</v>
      </c>
      <c r="G11" s="6"/>
      <c r="H11" s="16"/>
      <c r="I11" s="18"/>
      <c r="J11" s="18"/>
      <c r="K11" s="18"/>
      <c r="L11" s="18"/>
      <c r="M11" s="9"/>
    </row>
    <row r="12" customFormat="false" ht="14.25" hidden="false" customHeight="true" outlineLevel="0" collapsed="false">
      <c r="A12" s="8" t="s">
        <v>26</v>
      </c>
      <c r="B12" s="8"/>
      <c r="C12" s="8"/>
      <c r="D12" s="5" t="n">
        <v>20000</v>
      </c>
      <c r="E12" s="7"/>
      <c r="F12" s="6"/>
      <c r="G12" s="6"/>
      <c r="H12" s="16"/>
      <c r="I12" s="18"/>
      <c r="J12" s="18"/>
      <c r="K12" s="18"/>
      <c r="L12" s="18"/>
      <c r="M12" s="9"/>
    </row>
    <row r="13" customFormat="false" ht="14.25" hidden="false" customHeight="true" outlineLevel="0" collapsed="false">
      <c r="A13" s="6" t="s">
        <v>27</v>
      </c>
      <c r="B13" s="6"/>
      <c r="C13" s="6"/>
      <c r="D13" s="12" t="n">
        <f aca="false">D9/D11</f>
        <v>93.5206451612903</v>
      </c>
      <c r="E13" s="9"/>
      <c r="F13" s="21"/>
      <c r="G13" s="22"/>
      <c r="H13" s="12" t="n">
        <f aca="false">SUM(H6:H11)</f>
        <v>18845.7</v>
      </c>
      <c r="I13" s="23" t="s">
        <v>28</v>
      </c>
      <c r="J13" s="23"/>
      <c r="K13" s="23"/>
      <c r="L13" s="23"/>
      <c r="M13" s="24"/>
    </row>
    <row r="14" customFormat="false" ht="14.25" hidden="false" customHeight="true" outlineLevel="0" collapsed="false">
      <c r="A14" s="25"/>
      <c r="B14" s="26"/>
      <c r="C14" s="26"/>
      <c r="D14" s="27"/>
      <c r="E14" s="25"/>
      <c r="F14" s="25"/>
      <c r="G14" s="25"/>
      <c r="H14" s="26"/>
      <c r="I14" s="25"/>
      <c r="J14" s="25"/>
      <c r="K14" s="25"/>
      <c r="L14" s="24"/>
      <c r="M14" s="24"/>
    </row>
    <row r="15" customFormat="false" ht="14.25" hidden="false" customHeight="true" outlineLevel="0" collapsed="false">
      <c r="A15" s="11"/>
      <c r="B15" s="11" t="s">
        <v>29</v>
      </c>
      <c r="C15" s="11"/>
      <c r="D15" s="8" t="s">
        <v>30</v>
      </c>
      <c r="E15" s="8" t="s">
        <v>31</v>
      </c>
      <c r="F15" s="8" t="s">
        <v>32</v>
      </c>
      <c r="G15" s="8" t="s">
        <v>33</v>
      </c>
      <c r="H15" s="6" t="s">
        <v>34</v>
      </c>
      <c r="I15" s="6" t="s">
        <v>35</v>
      </c>
      <c r="J15" s="8" t="s">
        <v>36</v>
      </c>
      <c r="K15" s="8"/>
      <c r="L15" s="8" t="s">
        <v>37</v>
      </c>
      <c r="M15" s="24"/>
    </row>
    <row r="16" customFormat="false" ht="14.25" hidden="false" customHeight="true" outlineLevel="0" collapsed="false">
      <c r="A16" s="11"/>
      <c r="B16" s="11"/>
      <c r="C16" s="11"/>
      <c r="D16" s="28" t="s">
        <v>38</v>
      </c>
      <c r="E16" s="28" t="s">
        <v>39</v>
      </c>
      <c r="F16" s="6" t="s">
        <v>40</v>
      </c>
      <c r="G16" s="6" t="s">
        <v>41</v>
      </c>
      <c r="H16" s="6" t="s">
        <v>42</v>
      </c>
      <c r="I16" s="6" t="s">
        <v>43</v>
      </c>
      <c r="J16" s="8" t="s">
        <v>44</v>
      </c>
      <c r="K16" s="8" t="s">
        <v>45</v>
      </c>
      <c r="L16" s="6" t="s">
        <v>46</v>
      </c>
      <c r="M16" s="29"/>
      <c r="N16" s="30"/>
    </row>
    <row r="17" customFormat="false" ht="14.25" hidden="false" customHeight="true" outlineLevel="0" collapsed="false">
      <c r="A17" s="31" t="n">
        <v>1</v>
      </c>
      <c r="B17" s="32" t="s">
        <v>47</v>
      </c>
      <c r="C17" s="32"/>
      <c r="D17" s="33" t="n">
        <v>0</v>
      </c>
      <c r="E17" s="15" t="n">
        <v>10</v>
      </c>
      <c r="F17" s="34" t="n">
        <v>773.12</v>
      </c>
      <c r="G17" s="15" t="n">
        <v>0</v>
      </c>
      <c r="H17" s="35" t="n">
        <f aca="false">G17*D13</f>
        <v>0</v>
      </c>
      <c r="I17" s="34" t="n">
        <v>0</v>
      </c>
      <c r="J17" s="34" t="n">
        <v>0</v>
      </c>
      <c r="K17" s="34" t="n">
        <v>0</v>
      </c>
      <c r="L17" s="12" t="n">
        <f aca="false">SUM(J17+I17+H17+F17)</f>
        <v>773.12</v>
      </c>
      <c r="M17" s="29"/>
      <c r="N17" s="30"/>
    </row>
    <row r="18" customFormat="false" ht="7.45" hidden="false" customHeight="true" outlineLevel="0" collapsed="false">
      <c r="A18" s="31"/>
      <c r="B18" s="36"/>
      <c r="C18" s="36"/>
      <c r="D18" s="33"/>
      <c r="E18" s="33"/>
      <c r="F18" s="33"/>
      <c r="G18" s="33"/>
      <c r="H18" s="33"/>
      <c r="I18" s="33"/>
      <c r="J18" s="33"/>
      <c r="K18" s="33"/>
      <c r="L18" s="33"/>
      <c r="M18" s="9"/>
      <c r="N18" s="24"/>
    </row>
    <row r="19" customFormat="false" ht="14.25" hidden="false" customHeight="true" outlineLevel="0" collapsed="false">
      <c r="A19" s="11" t="n">
        <v>2</v>
      </c>
      <c r="B19" s="37" t="s">
        <v>48</v>
      </c>
      <c r="C19" s="37"/>
      <c r="D19" s="38" t="n">
        <v>0</v>
      </c>
      <c r="E19" s="18" t="n">
        <v>10</v>
      </c>
      <c r="F19" s="39" t="n">
        <v>773.12</v>
      </c>
      <c r="G19" s="18" t="n">
        <v>0</v>
      </c>
      <c r="H19" s="35" t="n">
        <f aca="false">G19*D13</f>
        <v>0</v>
      </c>
      <c r="I19" s="16" t="n">
        <v>3150</v>
      </c>
      <c r="J19" s="39" t="n">
        <v>0</v>
      </c>
      <c r="K19" s="39" t="n">
        <v>0</v>
      </c>
      <c r="L19" s="40" t="n">
        <f aca="false">SUM(J19+I19+H19+F19)</f>
        <v>3923.12</v>
      </c>
      <c r="M19" s="9"/>
      <c r="N19" s="24"/>
    </row>
    <row r="20" customFormat="false" ht="7.45" hidden="false" customHeight="true" outlineLevel="0" collapsed="false">
      <c r="A20" s="11"/>
      <c r="B20" s="41"/>
      <c r="C20" s="41"/>
      <c r="D20" s="38"/>
      <c r="E20" s="38"/>
      <c r="F20" s="38"/>
      <c r="G20" s="38"/>
      <c r="H20" s="38"/>
      <c r="I20" s="38"/>
      <c r="J20" s="38"/>
      <c r="K20" s="38"/>
      <c r="L20" s="38"/>
      <c r="M20" s="9"/>
      <c r="N20" s="24"/>
    </row>
    <row r="21" customFormat="false" ht="14.25" hidden="false" customHeight="true" outlineLevel="0" collapsed="false">
      <c r="A21" s="31" t="n">
        <v>3</v>
      </c>
      <c r="B21" s="32" t="s">
        <v>49</v>
      </c>
      <c r="C21" s="32"/>
      <c r="D21" s="33" t="n">
        <v>0</v>
      </c>
      <c r="E21" s="15" t="n">
        <v>20</v>
      </c>
      <c r="F21" s="34" t="n">
        <v>1546.24</v>
      </c>
      <c r="G21" s="15" t="n">
        <v>0</v>
      </c>
      <c r="H21" s="35" t="n">
        <f aca="false">G21*D13</f>
        <v>0</v>
      </c>
      <c r="I21" s="34" t="n">
        <v>0</v>
      </c>
      <c r="J21" s="34" t="n">
        <v>0</v>
      </c>
      <c r="K21" s="34" t="n">
        <v>0</v>
      </c>
      <c r="L21" s="12" t="n">
        <f aca="false">SUM(J21+I21+H21+F21)</f>
        <v>1546.24</v>
      </c>
      <c r="M21" s="9"/>
      <c r="N21" s="24"/>
    </row>
    <row r="22" customFormat="false" ht="7.45" hidden="false" customHeight="true" outlineLevel="0" collapsed="false">
      <c r="A22" s="31"/>
      <c r="B22" s="36"/>
      <c r="C22" s="36"/>
      <c r="D22" s="33"/>
      <c r="E22" s="33"/>
      <c r="F22" s="33"/>
      <c r="G22" s="33"/>
      <c r="H22" s="33"/>
      <c r="I22" s="33"/>
      <c r="J22" s="33"/>
      <c r="K22" s="33"/>
      <c r="L22" s="33"/>
      <c r="M22" s="9"/>
      <c r="N22" s="24"/>
    </row>
    <row r="23" customFormat="false" ht="14.25" hidden="false" customHeight="true" outlineLevel="0" collapsed="false">
      <c r="A23" s="11" t="n">
        <v>4</v>
      </c>
      <c r="B23" s="37" t="s">
        <v>50</v>
      </c>
      <c r="C23" s="37"/>
      <c r="D23" s="38" t="n">
        <v>0</v>
      </c>
      <c r="E23" s="18" t="n">
        <v>10</v>
      </c>
      <c r="F23" s="39" t="n">
        <v>773.12</v>
      </c>
      <c r="G23" s="18" t="n">
        <v>43</v>
      </c>
      <c r="H23" s="35" t="n">
        <f aca="false">G23*D13</f>
        <v>4021.38774193548</v>
      </c>
      <c r="I23" s="39" t="n">
        <v>200</v>
      </c>
      <c r="J23" s="39" t="n">
        <v>0</v>
      </c>
      <c r="K23" s="39" t="n">
        <v>0</v>
      </c>
      <c r="L23" s="40" t="n">
        <f aca="false">SUM(J23+I23+H23+F23)</f>
        <v>4994.50774193548</v>
      </c>
      <c r="M23" s="9"/>
      <c r="N23" s="24"/>
    </row>
    <row r="24" customFormat="false" ht="7.45" hidden="false" customHeight="true" outlineLevel="0" collapsed="false">
      <c r="A24" s="11"/>
      <c r="B24" s="41"/>
      <c r="C24" s="41"/>
      <c r="D24" s="38"/>
      <c r="E24" s="38"/>
      <c r="F24" s="38"/>
      <c r="G24" s="38"/>
      <c r="H24" s="38"/>
      <c r="I24" s="38"/>
      <c r="J24" s="38"/>
      <c r="K24" s="38"/>
      <c r="L24" s="38"/>
      <c r="M24" s="9"/>
      <c r="N24" s="24"/>
    </row>
    <row r="25" customFormat="false" ht="14.25" hidden="false" customHeight="true" outlineLevel="0" collapsed="false">
      <c r="A25" s="31" t="n">
        <v>5</v>
      </c>
      <c r="B25" s="32" t="s">
        <v>51</v>
      </c>
      <c r="C25" s="32"/>
      <c r="D25" s="33" t="n">
        <v>0</v>
      </c>
      <c r="E25" s="15" t="n">
        <v>5</v>
      </c>
      <c r="F25" s="34" t="n">
        <v>386.56</v>
      </c>
      <c r="G25" s="15" t="n">
        <v>33</v>
      </c>
      <c r="H25" s="35" t="n">
        <f aca="false">G25*D13</f>
        <v>3086.18129032258</v>
      </c>
      <c r="I25" s="34" t="n">
        <v>0</v>
      </c>
      <c r="J25" s="34" t="n">
        <v>0</v>
      </c>
      <c r="K25" s="34" t="n">
        <v>0</v>
      </c>
      <c r="L25" s="12" t="n">
        <f aca="false">SUM(J25+I25+H25+F25)</f>
        <v>3472.74129032258</v>
      </c>
      <c r="M25" s="9"/>
      <c r="N25" s="24"/>
    </row>
    <row r="26" customFormat="false" ht="7.45" hidden="false" customHeight="true" outlineLevel="0" collapsed="false">
      <c r="A26" s="31"/>
      <c r="B26" s="36"/>
      <c r="C26" s="36"/>
      <c r="D26" s="33"/>
      <c r="E26" s="33"/>
      <c r="F26" s="33"/>
      <c r="G26" s="33"/>
      <c r="H26" s="33"/>
      <c r="I26" s="33"/>
      <c r="J26" s="33"/>
      <c r="K26" s="33"/>
      <c r="L26" s="33"/>
      <c r="M26" s="9"/>
      <c r="N26" s="24"/>
    </row>
    <row r="27" customFormat="false" ht="14.25" hidden="false" customHeight="true" outlineLevel="0" collapsed="false">
      <c r="A27" s="11" t="n">
        <v>6</v>
      </c>
      <c r="B27" s="37" t="s">
        <v>52</v>
      </c>
      <c r="C27" s="37"/>
      <c r="D27" s="38" t="n">
        <v>0</v>
      </c>
      <c r="E27" s="18" t="n">
        <v>10</v>
      </c>
      <c r="F27" s="39" t="n">
        <v>773.12</v>
      </c>
      <c r="G27" s="18" t="n">
        <v>36</v>
      </c>
      <c r="H27" s="35" t="n">
        <f aca="false">G27*D13</f>
        <v>3366.74322580645</v>
      </c>
      <c r="I27" s="39" t="n">
        <v>400</v>
      </c>
      <c r="J27" s="39" t="n">
        <v>0</v>
      </c>
      <c r="K27" s="39" t="n">
        <v>0</v>
      </c>
      <c r="L27" s="40" t="n">
        <f aca="false">SUM(J27+I27+H27+F27)</f>
        <v>4539.86322580645</v>
      </c>
      <c r="M27" s="9"/>
      <c r="N27" s="24"/>
    </row>
    <row r="28" customFormat="false" ht="7.45" hidden="false" customHeight="true" outlineLevel="0" collapsed="false">
      <c r="A28" s="11"/>
      <c r="B28" s="41"/>
      <c r="C28" s="41"/>
      <c r="D28" s="38"/>
      <c r="E28" s="38"/>
      <c r="F28" s="38"/>
      <c r="G28" s="38"/>
      <c r="H28" s="38"/>
      <c r="I28" s="38"/>
      <c r="J28" s="38"/>
      <c r="K28" s="38"/>
      <c r="L28" s="38"/>
      <c r="M28" s="9"/>
      <c r="N28" s="24"/>
    </row>
    <row r="29" customFormat="false" ht="14.25" hidden="false" customHeight="true" outlineLevel="0" collapsed="false">
      <c r="A29" s="31" t="n">
        <v>7</v>
      </c>
      <c r="B29" s="32" t="s">
        <v>53</v>
      </c>
      <c r="C29" s="32"/>
      <c r="D29" s="33" t="n">
        <v>0</v>
      </c>
      <c r="E29" s="15" t="n">
        <v>2</v>
      </c>
      <c r="F29" s="34" t="n">
        <v>154.62</v>
      </c>
      <c r="G29" s="15" t="n">
        <v>17</v>
      </c>
      <c r="H29" s="35" t="n">
        <f aca="false">G29*D13</f>
        <v>1589.85096774194</v>
      </c>
      <c r="I29" s="34" t="n">
        <v>0</v>
      </c>
      <c r="J29" s="34" t="n">
        <v>0</v>
      </c>
      <c r="K29" s="34" t="n">
        <v>0</v>
      </c>
      <c r="L29" s="12" t="n">
        <f aca="false">SUM(J29+I29+H29+F29)</f>
        <v>1744.47096774194</v>
      </c>
      <c r="M29" s="9"/>
      <c r="N29" s="24"/>
    </row>
    <row r="30" customFormat="false" ht="7.45" hidden="false" customHeight="true" outlineLevel="0" collapsed="false">
      <c r="A30" s="31"/>
      <c r="B30" s="36"/>
      <c r="C30" s="36"/>
      <c r="D30" s="33"/>
      <c r="E30" s="33"/>
      <c r="F30" s="33"/>
      <c r="G30" s="33"/>
      <c r="H30" s="33"/>
      <c r="I30" s="33"/>
      <c r="J30" s="33"/>
      <c r="K30" s="33"/>
      <c r="L30" s="33"/>
      <c r="M30" s="9"/>
      <c r="N30" s="24"/>
    </row>
    <row r="31" customFormat="false" ht="14.25" hidden="false" customHeight="true" outlineLevel="0" collapsed="false">
      <c r="A31" s="11" t="n">
        <v>8</v>
      </c>
      <c r="B31" s="37" t="s">
        <v>54</v>
      </c>
      <c r="C31" s="37"/>
      <c r="D31" s="38" t="n">
        <v>0</v>
      </c>
      <c r="E31" s="18" t="n">
        <v>5</v>
      </c>
      <c r="F31" s="39" t="n">
        <v>386.56</v>
      </c>
      <c r="G31" s="18" t="n">
        <v>7</v>
      </c>
      <c r="H31" s="35" t="n">
        <f aca="false">G31*D13</f>
        <v>654.644516129032</v>
      </c>
      <c r="I31" s="39" t="n">
        <v>200</v>
      </c>
      <c r="J31" s="39" t="n">
        <v>0</v>
      </c>
      <c r="K31" s="39" t="n">
        <v>0</v>
      </c>
      <c r="L31" s="40" t="n">
        <f aca="false">SUM(J31+I31+H31+F31)</f>
        <v>1241.20451612903</v>
      </c>
      <c r="M31" s="9"/>
      <c r="N31" s="24"/>
    </row>
    <row r="32" customFormat="false" ht="7.45" hidden="false" customHeight="true" outlineLevel="0" collapsed="false">
      <c r="A32" s="11"/>
      <c r="B32" s="41"/>
      <c r="C32" s="41"/>
      <c r="D32" s="38"/>
      <c r="E32" s="38"/>
      <c r="F32" s="38"/>
      <c r="G32" s="38"/>
      <c r="H32" s="38"/>
      <c r="I32" s="38"/>
      <c r="J32" s="38"/>
      <c r="K32" s="38"/>
      <c r="L32" s="38"/>
      <c r="M32" s="9"/>
      <c r="N32" s="24"/>
    </row>
    <row r="33" customFormat="false" ht="14.25" hidden="false" customHeight="true" outlineLevel="0" collapsed="false">
      <c r="A33" s="42" t="n">
        <v>9</v>
      </c>
      <c r="B33" s="32" t="s">
        <v>55</v>
      </c>
      <c r="C33" s="32"/>
      <c r="D33" s="33" t="n">
        <v>0</v>
      </c>
      <c r="E33" s="15" t="n">
        <v>5</v>
      </c>
      <c r="F33" s="34" t="n">
        <v>386.56</v>
      </c>
      <c r="G33" s="15" t="n">
        <v>12</v>
      </c>
      <c r="H33" s="43" t="n">
        <f aca="false">G33*D13</f>
        <v>1122.24774193548</v>
      </c>
      <c r="I33" s="34" t="n">
        <v>400</v>
      </c>
      <c r="J33" s="34" t="n">
        <v>0</v>
      </c>
      <c r="K33" s="34" t="n">
        <v>0</v>
      </c>
      <c r="L33" s="12" t="n">
        <f aca="false">SUM(J33+I33+H33+F33)</f>
        <v>1908.80774193548</v>
      </c>
      <c r="M33" s="9"/>
      <c r="N33" s="24"/>
    </row>
    <row r="34" customFormat="false" ht="7.45" hidden="false" customHeight="true" outlineLevel="0" collapsed="false">
      <c r="A34" s="42"/>
      <c r="B34" s="44"/>
      <c r="C34" s="44"/>
      <c r="D34" s="33"/>
      <c r="E34" s="33"/>
      <c r="F34" s="33"/>
      <c r="G34" s="33"/>
      <c r="H34" s="33"/>
      <c r="I34" s="33"/>
      <c r="J34" s="33"/>
      <c r="K34" s="33"/>
      <c r="L34" s="33"/>
      <c r="M34" s="9"/>
      <c r="N34" s="24"/>
    </row>
    <row r="35" customFormat="false" ht="14.25" hidden="false" customHeight="true" outlineLevel="0" collapsed="false">
      <c r="A35" s="45" t="n">
        <v>10</v>
      </c>
      <c r="B35" s="46" t="s">
        <v>56</v>
      </c>
      <c r="C35" s="46"/>
      <c r="D35" s="38" t="n">
        <v>0</v>
      </c>
      <c r="E35" s="18" t="n">
        <v>1.5</v>
      </c>
      <c r="F35" s="39" t="n">
        <v>115.97</v>
      </c>
      <c r="G35" s="18" t="n">
        <v>7</v>
      </c>
      <c r="H35" s="35" t="n">
        <f aca="false">G35*D13</f>
        <v>654.644516129032</v>
      </c>
      <c r="I35" s="39" t="n">
        <v>0</v>
      </c>
      <c r="J35" s="39" t="n">
        <v>0</v>
      </c>
      <c r="K35" s="39" t="n">
        <v>0</v>
      </c>
      <c r="L35" s="40" t="n">
        <f aca="false">SUM(J35+I35+H35+F35)</f>
        <v>770.614516129032</v>
      </c>
      <c r="M35" s="9"/>
      <c r="N35" s="24"/>
    </row>
    <row r="36" customFormat="false" ht="7.45" hidden="false" customHeight="true" outlineLevel="0" collapsed="false">
      <c r="A36" s="45"/>
      <c r="B36" s="47"/>
      <c r="C36" s="47"/>
      <c r="D36" s="38"/>
      <c r="E36" s="38"/>
      <c r="F36" s="38"/>
      <c r="G36" s="38"/>
      <c r="H36" s="38"/>
      <c r="I36" s="38"/>
      <c r="J36" s="38"/>
      <c r="K36" s="38"/>
      <c r="L36" s="38"/>
      <c r="M36" s="9"/>
      <c r="N36" s="24"/>
    </row>
    <row r="37" customFormat="false" ht="14.25" hidden="false" customHeight="true" outlineLevel="0" collapsed="false">
      <c r="A37" s="36" t="s">
        <v>57</v>
      </c>
      <c r="B37" s="36"/>
      <c r="C37" s="36"/>
      <c r="D37" s="48" t="n">
        <f aca="false">SUM(D17:D35)</f>
        <v>0</v>
      </c>
      <c r="E37" s="10" t="n">
        <f aca="false">SUM(E17:E35)</f>
        <v>78.5</v>
      </c>
      <c r="F37" s="12" t="n">
        <f aca="false">SUM(F17:F36)</f>
        <v>6068.99</v>
      </c>
      <c r="G37" s="49" t="n">
        <f aca="false">SUM(G17:G35)</f>
        <v>155</v>
      </c>
      <c r="H37" s="12" t="n">
        <f aca="false">SUM(H17:H35)</f>
        <v>14495.7</v>
      </c>
      <c r="I37" s="12" t="n">
        <f aca="false">SUM(I17:I35)</f>
        <v>4350</v>
      </c>
      <c r="J37" s="10" t="n">
        <f aca="false">SUM(J17:J35)</f>
        <v>0</v>
      </c>
      <c r="K37" s="10" t="n">
        <f aca="false">SUM(K17:K35)</f>
        <v>0</v>
      </c>
      <c r="L37" s="12" t="n">
        <f aca="false">SUM(J37+I37+H37+F37)</f>
        <v>24914.69</v>
      </c>
      <c r="M37" s="29"/>
      <c r="N37" s="30"/>
    </row>
    <row r="38" customFormat="false" ht="14.25" hidden="false" customHeight="true" outlineLevel="0" collapsed="false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50"/>
      <c r="L38" s="24"/>
      <c r="M38" s="24"/>
    </row>
    <row r="39" customFormat="false" ht="14.25" hidden="false" customHeight="true" outlineLevel="0" collapsed="false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</row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</sheetData>
  <mergeCells count="148">
    <mergeCell ref="A1:C1"/>
    <mergeCell ref="A2:C2"/>
    <mergeCell ref="A3:C3"/>
    <mergeCell ref="A4:C4"/>
    <mergeCell ref="F4:G4"/>
    <mergeCell ref="A5:C5"/>
    <mergeCell ref="F5:G5"/>
    <mergeCell ref="A6:C6"/>
    <mergeCell ref="F6:G6"/>
    <mergeCell ref="A7:C7"/>
    <mergeCell ref="F7:G7"/>
    <mergeCell ref="A8:C8"/>
    <mergeCell ref="F8:G8"/>
    <mergeCell ref="A9:C9"/>
    <mergeCell ref="F9:G9"/>
    <mergeCell ref="A10:C10"/>
    <mergeCell ref="F10:G10"/>
    <mergeCell ref="A11:C11"/>
    <mergeCell ref="F11:G11"/>
    <mergeCell ref="A12:C12"/>
    <mergeCell ref="F12:G12"/>
    <mergeCell ref="A13:C13"/>
    <mergeCell ref="I13:L13"/>
    <mergeCell ref="B14:C14"/>
    <mergeCell ref="A15:A16"/>
    <mergeCell ref="B15:C16"/>
    <mergeCell ref="J15:K15"/>
    <mergeCell ref="A17:A18"/>
    <mergeCell ref="B17:C17"/>
    <mergeCell ref="D17:D18"/>
    <mergeCell ref="E17:E18"/>
    <mergeCell ref="F17:F18"/>
    <mergeCell ref="G17:G18"/>
    <mergeCell ref="H17:H18"/>
    <mergeCell ref="I17:I18"/>
    <mergeCell ref="J17:J18"/>
    <mergeCell ref="K17:K18"/>
    <mergeCell ref="L17:L18"/>
    <mergeCell ref="B18:C18"/>
    <mergeCell ref="A19:A20"/>
    <mergeCell ref="B19:C19"/>
    <mergeCell ref="D19:D20"/>
    <mergeCell ref="E19:E20"/>
    <mergeCell ref="F19:F20"/>
    <mergeCell ref="G19:G20"/>
    <mergeCell ref="H19:H20"/>
    <mergeCell ref="I19:I20"/>
    <mergeCell ref="J19:J20"/>
    <mergeCell ref="K19:K20"/>
    <mergeCell ref="L19:L20"/>
    <mergeCell ref="B20:C20"/>
    <mergeCell ref="A21:A22"/>
    <mergeCell ref="B21:C21"/>
    <mergeCell ref="D21:D22"/>
    <mergeCell ref="E21:E22"/>
    <mergeCell ref="F21:F22"/>
    <mergeCell ref="G21:G22"/>
    <mergeCell ref="H21:H22"/>
    <mergeCell ref="I21:I22"/>
    <mergeCell ref="J21:J22"/>
    <mergeCell ref="K21:K22"/>
    <mergeCell ref="L21:L22"/>
    <mergeCell ref="B22:C22"/>
    <mergeCell ref="A23:A24"/>
    <mergeCell ref="B23:C23"/>
    <mergeCell ref="D23:D24"/>
    <mergeCell ref="E23:E24"/>
    <mergeCell ref="F23:F24"/>
    <mergeCell ref="G23:G24"/>
    <mergeCell ref="H23:H24"/>
    <mergeCell ref="I23:I24"/>
    <mergeCell ref="J23:J24"/>
    <mergeCell ref="K23:K24"/>
    <mergeCell ref="L23:L24"/>
    <mergeCell ref="B24:C24"/>
    <mergeCell ref="A25:A26"/>
    <mergeCell ref="B25:C25"/>
    <mergeCell ref="D25:D26"/>
    <mergeCell ref="E25:E26"/>
    <mergeCell ref="F25:F26"/>
    <mergeCell ref="G25:G26"/>
    <mergeCell ref="H25:H26"/>
    <mergeCell ref="I25:I26"/>
    <mergeCell ref="J25:J26"/>
    <mergeCell ref="K25:K26"/>
    <mergeCell ref="L25:L26"/>
    <mergeCell ref="B26:C26"/>
    <mergeCell ref="A27:A28"/>
    <mergeCell ref="B27:C27"/>
    <mergeCell ref="D27:D28"/>
    <mergeCell ref="E27:E28"/>
    <mergeCell ref="F27:F28"/>
    <mergeCell ref="G27:G28"/>
    <mergeCell ref="H27:H28"/>
    <mergeCell ref="I27:I28"/>
    <mergeCell ref="J27:J28"/>
    <mergeCell ref="K27:K28"/>
    <mergeCell ref="L27:L28"/>
    <mergeCell ref="B28:C28"/>
    <mergeCell ref="A29:A30"/>
    <mergeCell ref="B29:C29"/>
    <mergeCell ref="D29:D30"/>
    <mergeCell ref="E29:E30"/>
    <mergeCell ref="F29:F30"/>
    <mergeCell ref="G29:G30"/>
    <mergeCell ref="H29:H30"/>
    <mergeCell ref="I29:I30"/>
    <mergeCell ref="J29:J30"/>
    <mergeCell ref="K29:K30"/>
    <mergeCell ref="L29:L30"/>
    <mergeCell ref="B30:C30"/>
    <mergeCell ref="A31:A32"/>
    <mergeCell ref="B31:C31"/>
    <mergeCell ref="D31:D32"/>
    <mergeCell ref="E31:E32"/>
    <mergeCell ref="F31:F32"/>
    <mergeCell ref="G31:G32"/>
    <mergeCell ref="H31:H32"/>
    <mergeCell ref="I31:I32"/>
    <mergeCell ref="J31:J32"/>
    <mergeCell ref="K31:K32"/>
    <mergeCell ref="L31:L32"/>
    <mergeCell ref="B32:C32"/>
    <mergeCell ref="A33:A34"/>
    <mergeCell ref="B33:C33"/>
    <mergeCell ref="D33:D34"/>
    <mergeCell ref="E33:E34"/>
    <mergeCell ref="F33:F34"/>
    <mergeCell ref="G33:G34"/>
    <mergeCell ref="H33:H34"/>
    <mergeCell ref="I33:I34"/>
    <mergeCell ref="J33:J34"/>
    <mergeCell ref="K33:K34"/>
    <mergeCell ref="L33:L34"/>
    <mergeCell ref="B34:C34"/>
    <mergeCell ref="A35:A36"/>
    <mergeCell ref="B35:C35"/>
    <mergeCell ref="D35:D36"/>
    <mergeCell ref="E35:E36"/>
    <mergeCell ref="F35:F36"/>
    <mergeCell ref="G35:G36"/>
    <mergeCell ref="H35:H36"/>
    <mergeCell ref="I35:I36"/>
    <mergeCell ref="J35:J36"/>
    <mergeCell ref="K35:K36"/>
    <mergeCell ref="L35:L36"/>
    <mergeCell ref="B36:C36"/>
    <mergeCell ref="A37:C37"/>
  </mergeCells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LibreOffice/25.2.5.2$Linux_X86_64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2024-08-15T12:11:46Z</dcterms:created>
  <dc:creator/>
  <dc:description/>
  <dc:language>en-US</dc:language>
  <cp:lastModifiedBy/>
  <cp:lastPrinted>2025-08-29T19:38:34Z</cp:lastPrinted>
  <dcterms:modified xsi:type="dcterms:W3CDTF">2025-08-29T19:43:45Z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